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OHN\Downloads\"/>
    </mc:Choice>
  </mc:AlternateContent>
  <xr:revisionPtr revIDLastSave="0" documentId="13_ncr:1_{C0FCFFEE-B19F-4DF0-BFC0-792F5705A816}" xr6:coauthVersionLast="47" xr6:coauthVersionMax="47" xr10:uidLastSave="{00000000-0000-0000-0000-000000000000}"/>
  <bookViews>
    <workbookView xWindow="-120" yWindow="-120" windowWidth="29040" windowHeight="15840" firstSheet="2" activeTab="3" xr2:uid="{00000000-000D-0000-FFFF-FFFF00000000}"/>
  </bookViews>
  <sheets>
    <sheet name="092024" sheetId="1" state="hidden" r:id="rId1"/>
    <sheet name="102024" sheetId="2" state="hidden" r:id="rId2"/>
    <sheet name="112024" sheetId="3" r:id="rId3"/>
    <sheet name="122024" sheetId="4" r:id="rId4"/>
    <sheet name="012025" sheetId="5" state="hidden" r:id="rId5"/>
    <sheet name="022025" sheetId="6" state="hidden" r:id="rId6"/>
    <sheet name="032025" sheetId="7" state="hidden" r:id="rId7"/>
    <sheet name="042025" sheetId="8" state="hidden" r:id="rId8"/>
    <sheet name="052025" sheetId="9" state="hidden" r:id="rId9"/>
    <sheet name="062025" sheetId="10" state="hidden" r:id="rId10"/>
    <sheet name="Poses" sheetId="11" state="hidden" r:id="rId11"/>
  </sheets>
  <definedNames>
    <definedName name="_xlnm._FilterDatabase" localSheetId="2" hidden="1">'112024'!$C$7:$J$37</definedName>
    <definedName name="_xlnm._FilterDatabase" localSheetId="3" hidden="1">'122024'!$A$1:$U$38</definedName>
    <definedName name="Octobr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77" i="10" l="1"/>
  <c r="A76" i="10"/>
  <c r="A75" i="10"/>
  <c r="A74" i="10"/>
  <c r="A73" i="10"/>
  <c r="A72" i="10"/>
  <c r="A71" i="10"/>
  <c r="A70" i="10"/>
  <c r="A69" i="10"/>
  <c r="A68" i="10"/>
  <c r="A67" i="10"/>
  <c r="A66" i="10"/>
  <c r="A65" i="10"/>
  <c r="A64" i="10"/>
  <c r="A63" i="10"/>
  <c r="A62" i="10"/>
  <c r="A61" i="10"/>
  <c r="A60" i="10"/>
  <c r="A59" i="10"/>
  <c r="A58" i="10"/>
  <c r="A57" i="10"/>
  <c r="A56" i="10"/>
  <c r="A55" i="10"/>
  <c r="A54" i="10"/>
  <c r="A53" i="10"/>
  <c r="A52" i="10"/>
  <c r="A51" i="10"/>
  <c r="A50" i="10"/>
  <c r="A49" i="10"/>
  <c r="A48" i="10"/>
  <c r="A47" i="10"/>
  <c r="A38" i="10"/>
  <c r="A37" i="10"/>
  <c r="A36" i="10"/>
  <c r="A35" i="10"/>
  <c r="A34" i="10"/>
  <c r="A33" i="10"/>
  <c r="A32" i="10"/>
  <c r="A31" i="10"/>
  <c r="A30" i="10"/>
  <c r="A29" i="10"/>
  <c r="A28" i="10"/>
  <c r="A27" i="10"/>
  <c r="A26" i="10"/>
  <c r="A25" i="10"/>
  <c r="A24" i="10"/>
  <c r="A23" i="10"/>
  <c r="A22" i="10"/>
  <c r="A21" i="10"/>
  <c r="A20" i="10"/>
  <c r="A19" i="10"/>
  <c r="A18" i="10"/>
  <c r="A17" i="10"/>
  <c r="A16" i="10"/>
  <c r="A15" i="10"/>
  <c r="A14" i="10"/>
  <c r="A13" i="10"/>
  <c r="A12" i="10"/>
  <c r="T11" i="10"/>
  <c r="A11" i="10"/>
  <c r="T10" i="10"/>
  <c r="A10" i="10"/>
  <c r="A9" i="10"/>
  <c r="A8" i="10"/>
  <c r="J5" i="10"/>
  <c r="S13" i="10" s="1"/>
  <c r="U13" i="10" s="1"/>
  <c r="I5" i="10"/>
  <c r="R13" i="10" s="1"/>
  <c r="T13" i="10" s="1"/>
  <c r="H5" i="10"/>
  <c r="S12" i="10" s="1"/>
  <c r="U12" i="10" s="1"/>
  <c r="G5" i="10"/>
  <c r="R12" i="10" s="1"/>
  <c r="T12" i="10" s="1"/>
  <c r="F5" i="10"/>
  <c r="S11" i="10" s="1"/>
  <c r="U11" i="10" s="1"/>
  <c r="E5" i="10"/>
  <c r="R11" i="10" s="1"/>
  <c r="D5" i="10"/>
  <c r="S10" i="10" s="1"/>
  <c r="U10" i="10" s="1"/>
  <c r="C5" i="10"/>
  <c r="R10" i="10" s="1"/>
  <c r="A77" i="9"/>
  <c r="A76" i="9"/>
  <c r="A75" i="9"/>
  <c r="A74" i="9"/>
  <c r="A73" i="9"/>
  <c r="A72" i="9"/>
  <c r="A71" i="9"/>
  <c r="A70" i="9"/>
  <c r="A69" i="9"/>
  <c r="A68" i="9"/>
  <c r="A67" i="9"/>
  <c r="A66" i="9"/>
  <c r="A65" i="9"/>
  <c r="A64" i="9"/>
  <c r="A63" i="9"/>
  <c r="A62" i="9"/>
  <c r="A61" i="9"/>
  <c r="A60" i="9"/>
  <c r="A59" i="9"/>
  <c r="A58" i="9"/>
  <c r="A57" i="9"/>
  <c r="A56" i="9"/>
  <c r="A55" i="9"/>
  <c r="A54" i="9"/>
  <c r="A53" i="9"/>
  <c r="A52" i="9"/>
  <c r="A51" i="9"/>
  <c r="A50" i="9"/>
  <c r="A49" i="9"/>
  <c r="A48" i="9"/>
  <c r="A47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T11" i="9"/>
  <c r="S11" i="9"/>
  <c r="U11" i="9" s="1"/>
  <c r="A11" i="9"/>
  <c r="T10" i="9"/>
  <c r="A10" i="9"/>
  <c r="A9" i="9"/>
  <c r="A8" i="9"/>
  <c r="J5" i="9"/>
  <c r="S13" i="9" s="1"/>
  <c r="U13" i="9" s="1"/>
  <c r="I5" i="9"/>
  <c r="R13" i="9" s="1"/>
  <c r="T13" i="9" s="1"/>
  <c r="H5" i="9"/>
  <c r="S12" i="9" s="1"/>
  <c r="U12" i="9" s="1"/>
  <c r="G5" i="9"/>
  <c r="R12" i="9" s="1"/>
  <c r="T12" i="9" s="1"/>
  <c r="F5" i="9"/>
  <c r="E5" i="9"/>
  <c r="R11" i="9" s="1"/>
  <c r="D5" i="9"/>
  <c r="S10" i="9" s="1"/>
  <c r="U10" i="9" s="1"/>
  <c r="C5" i="9"/>
  <c r="R10" i="9" s="1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R13" i="8"/>
  <c r="T13" i="8" s="1"/>
  <c r="A13" i="8"/>
  <c r="R12" i="8"/>
  <c r="T12" i="8" s="1"/>
  <c r="A12" i="8"/>
  <c r="U11" i="8"/>
  <c r="T11" i="8"/>
  <c r="S11" i="8"/>
  <c r="A11" i="8"/>
  <c r="T10" i="8"/>
  <c r="R10" i="8"/>
  <c r="A10" i="8"/>
  <c r="A9" i="8"/>
  <c r="A8" i="8"/>
  <c r="J5" i="8"/>
  <c r="S13" i="8" s="1"/>
  <c r="U13" i="8" s="1"/>
  <c r="I5" i="8"/>
  <c r="H5" i="8"/>
  <c r="S12" i="8" s="1"/>
  <c r="U12" i="8" s="1"/>
  <c r="G5" i="8"/>
  <c r="F5" i="8"/>
  <c r="E5" i="8"/>
  <c r="R11" i="8" s="1"/>
  <c r="D5" i="8"/>
  <c r="S10" i="8" s="1"/>
  <c r="U10" i="8" s="1"/>
  <c r="C5" i="8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S12" i="7"/>
  <c r="U12" i="7" s="1"/>
  <c r="R12" i="7"/>
  <c r="T12" i="7" s="1"/>
  <c r="A12" i="7"/>
  <c r="U11" i="7"/>
  <c r="T11" i="7"/>
  <c r="S11" i="7"/>
  <c r="R11" i="7"/>
  <c r="A11" i="7"/>
  <c r="T10" i="7"/>
  <c r="R10" i="7"/>
  <c r="A10" i="7"/>
  <c r="A9" i="7"/>
  <c r="A8" i="7"/>
  <c r="J5" i="7"/>
  <c r="S13" i="7" s="1"/>
  <c r="U13" i="7" s="1"/>
  <c r="I5" i="7"/>
  <c r="R13" i="7" s="1"/>
  <c r="T13" i="7" s="1"/>
  <c r="H5" i="7"/>
  <c r="G5" i="7"/>
  <c r="F5" i="7"/>
  <c r="E5" i="7"/>
  <c r="D5" i="7"/>
  <c r="S10" i="7" s="1"/>
  <c r="U10" i="7" s="1"/>
  <c r="C5" i="7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U12" i="6"/>
  <c r="T12" i="6"/>
  <c r="S12" i="6"/>
  <c r="R12" i="6"/>
  <c r="A12" i="6"/>
  <c r="T11" i="6"/>
  <c r="A11" i="6"/>
  <c r="T10" i="6"/>
  <c r="S10" i="6"/>
  <c r="U10" i="6" s="1"/>
  <c r="R10" i="6"/>
  <c r="A10" i="6"/>
  <c r="A9" i="6"/>
  <c r="A8" i="6"/>
  <c r="J5" i="6"/>
  <c r="S13" i="6" s="1"/>
  <c r="U13" i="6" s="1"/>
  <c r="I5" i="6"/>
  <c r="R13" i="6" s="1"/>
  <c r="T13" i="6" s="1"/>
  <c r="H5" i="6"/>
  <c r="G5" i="6"/>
  <c r="F5" i="6"/>
  <c r="S11" i="6" s="1"/>
  <c r="U11" i="6" s="1"/>
  <c r="E5" i="6"/>
  <c r="R11" i="6" s="1"/>
  <c r="D5" i="6"/>
  <c r="C5" i="6"/>
  <c r="A77" i="5"/>
  <c r="A76" i="5"/>
  <c r="A75" i="5"/>
  <c r="A74" i="5"/>
  <c r="A73" i="5"/>
  <c r="A72" i="5"/>
  <c r="A71" i="5"/>
  <c r="A70" i="5"/>
  <c r="A69" i="5"/>
  <c r="A68" i="5"/>
  <c r="A67" i="5"/>
  <c r="A66" i="5"/>
  <c r="A65" i="5"/>
  <c r="A64" i="5"/>
  <c r="A63" i="5"/>
  <c r="A62" i="5"/>
  <c r="A61" i="5"/>
  <c r="A60" i="5"/>
  <c r="A59" i="5"/>
  <c r="A58" i="5"/>
  <c r="A57" i="5"/>
  <c r="A56" i="5"/>
  <c r="A55" i="5"/>
  <c r="A54" i="5"/>
  <c r="A53" i="5"/>
  <c r="A52" i="5"/>
  <c r="A51" i="5"/>
  <c r="A50" i="5"/>
  <c r="A49" i="5"/>
  <c r="A48" i="5"/>
  <c r="A47" i="5"/>
  <c r="A38" i="5"/>
  <c r="A37" i="5"/>
  <c r="A36" i="5"/>
  <c r="A35" i="5"/>
  <c r="A34" i="5"/>
  <c r="A33" i="5"/>
  <c r="A32" i="5"/>
  <c r="A31" i="5"/>
  <c r="A30" i="5"/>
  <c r="A29" i="5"/>
  <c r="A28" i="5"/>
  <c r="A27" i="5"/>
  <c r="A26" i="5"/>
  <c r="A25" i="5"/>
  <c r="A24" i="5"/>
  <c r="A23" i="5"/>
  <c r="A22" i="5"/>
  <c r="A21" i="5"/>
  <c r="A20" i="5"/>
  <c r="A19" i="5"/>
  <c r="A18" i="5"/>
  <c r="A17" i="5"/>
  <c r="A16" i="5"/>
  <c r="A15" i="5"/>
  <c r="A14" i="5"/>
  <c r="R13" i="5"/>
  <c r="T13" i="5" s="1"/>
  <c r="A13" i="5"/>
  <c r="A12" i="5"/>
  <c r="T11" i="5"/>
  <c r="A11" i="5"/>
  <c r="T10" i="5"/>
  <c r="A10" i="5"/>
  <c r="A9" i="5"/>
  <c r="A8" i="5"/>
  <c r="J5" i="5"/>
  <c r="S13" i="5" s="1"/>
  <c r="U13" i="5" s="1"/>
  <c r="I5" i="5"/>
  <c r="H5" i="5"/>
  <c r="S12" i="5" s="1"/>
  <c r="U12" i="5" s="1"/>
  <c r="G5" i="5"/>
  <c r="R12" i="5" s="1"/>
  <c r="T12" i="5" s="1"/>
  <c r="F5" i="5"/>
  <c r="S11" i="5" s="1"/>
  <c r="U11" i="5" s="1"/>
  <c r="E5" i="5"/>
  <c r="R11" i="5" s="1"/>
  <c r="D5" i="5"/>
  <c r="S10" i="5" s="1"/>
  <c r="U10" i="5" s="1"/>
  <c r="C5" i="5"/>
  <c r="R10" i="5" s="1"/>
  <c r="A38" i="4"/>
  <c r="A37" i="4"/>
  <c r="A36" i="4"/>
  <c r="A35" i="4"/>
  <c r="A34" i="4"/>
  <c r="A33" i="4"/>
  <c r="A32" i="4"/>
  <c r="A31" i="4"/>
  <c r="A30" i="4"/>
  <c r="A29" i="4"/>
  <c r="A28" i="4"/>
  <c r="A27" i="4"/>
  <c r="A26" i="4"/>
  <c r="A25" i="4"/>
  <c r="A24" i="4"/>
  <c r="A23" i="4"/>
  <c r="A22" i="4"/>
  <c r="A21" i="4"/>
  <c r="A20" i="4"/>
  <c r="A19" i="4"/>
  <c r="A18" i="4"/>
  <c r="A17" i="4"/>
  <c r="A16" i="4"/>
  <c r="A15" i="4"/>
  <c r="A14" i="4"/>
  <c r="A13" i="4"/>
  <c r="A12" i="4"/>
  <c r="T11" i="4"/>
  <c r="A11" i="4"/>
  <c r="T10" i="4"/>
  <c r="A10" i="4"/>
  <c r="A9" i="4"/>
  <c r="A8" i="4"/>
  <c r="J5" i="4"/>
  <c r="S13" i="4" s="1"/>
  <c r="U13" i="4" s="1"/>
  <c r="I5" i="4"/>
  <c r="R13" i="4" s="1"/>
  <c r="T13" i="4" s="1"/>
  <c r="H5" i="4"/>
  <c r="S12" i="4" s="1"/>
  <c r="U12" i="4" s="1"/>
  <c r="G5" i="4"/>
  <c r="R12" i="4" s="1"/>
  <c r="T12" i="4" s="1"/>
  <c r="F5" i="4"/>
  <c r="S11" i="4" s="1"/>
  <c r="U11" i="4" s="1"/>
  <c r="E5" i="4"/>
  <c r="R11" i="4" s="1"/>
  <c r="D5" i="4"/>
  <c r="S10" i="4" s="1"/>
  <c r="U10" i="4" s="1"/>
  <c r="C5" i="4"/>
  <c r="R10" i="4" s="1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J5" i="3"/>
  <c r="S12" i="3" s="1"/>
  <c r="U12" i="3" s="1"/>
  <c r="I5" i="3"/>
  <c r="R12" i="3" s="1"/>
  <c r="T12" i="3" s="1"/>
  <c r="H5" i="3"/>
  <c r="S11" i="3" s="1"/>
  <c r="U11" i="3" s="1"/>
  <c r="G5" i="3"/>
  <c r="R11" i="3" s="1"/>
  <c r="T11" i="3" s="1"/>
  <c r="F5" i="3"/>
  <c r="S10" i="3" s="1"/>
  <c r="U10" i="3" s="1"/>
  <c r="E5" i="3"/>
  <c r="R10" i="3" s="1"/>
  <c r="T10" i="3" s="1"/>
  <c r="D5" i="3"/>
  <c r="S9" i="3" s="1"/>
  <c r="U9" i="3" s="1"/>
  <c r="C5" i="3"/>
  <c r="R9" i="3" s="1"/>
  <c r="T9" i="3" s="1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Q13" i="2"/>
  <c r="S13" i="2" s="1"/>
  <c r="P13" i="2"/>
  <c r="R13" i="2" s="1"/>
  <c r="A13" i="2"/>
  <c r="P12" i="2"/>
  <c r="R12" i="2" s="1"/>
  <c r="A12" i="2"/>
  <c r="S11" i="2"/>
  <c r="R11" i="2"/>
  <c r="A11" i="2"/>
  <c r="P10" i="2"/>
  <c r="R10" i="2" s="1"/>
  <c r="A10" i="2"/>
  <c r="A9" i="2"/>
  <c r="A8" i="2"/>
  <c r="J5" i="2"/>
  <c r="I5" i="2"/>
  <c r="H5" i="2"/>
  <c r="Q12" i="2" s="1"/>
  <c r="S12" i="2" s="1"/>
  <c r="G5" i="2"/>
  <c r="F5" i="2"/>
  <c r="E5" i="2"/>
  <c r="D5" i="2"/>
  <c r="Q10" i="2" s="1"/>
  <c r="S10" i="2" s="1"/>
  <c r="C5" i="2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</calcChain>
</file>

<file path=xl/sharedStrings.xml><?xml version="1.0" encoding="utf-8"?>
<sst xmlns="http://schemas.openxmlformats.org/spreadsheetml/2006/main" count="1380" uniqueCount="152">
  <si>
    <t>ERROR 404</t>
  </si>
  <si>
    <t>Mwwaka</t>
  </si>
  <si>
    <t>Sab</t>
  </si>
  <si>
    <t>Slayer</t>
  </si>
  <si>
    <t>HC</t>
  </si>
  <si>
    <t>HP</t>
  </si>
  <si>
    <t>Fin abo</t>
  </si>
  <si>
    <t>Le 16</t>
  </si>
  <si>
    <t>Disponibilités</t>
  </si>
  <si>
    <t>de</t>
  </si>
  <si>
    <t>à</t>
  </si>
  <si>
    <t>Adversaire</t>
  </si>
  <si>
    <t>COMMENT REMPLIR LE TABLEAU ?</t>
  </si>
  <si>
    <t>Cliquer sur la flèche à droite DANS la case de la colonne de gauche</t>
  </si>
  <si>
    <t>Sélectionner la premère partie que vous pouvez jouer</t>
  </si>
  <si>
    <t>Ouverture = quand EVA ouvre</t>
  </si>
  <si>
    <t>Indisponible = pas dispo de toute la journée</t>
  </si>
  <si>
    <t>Cliquer sur la flèche à droite DANS la case de la colonne de droite</t>
  </si>
  <si>
    <t>Sélectionner la dernière partie à laquelle vous pouvez jouer</t>
  </si>
  <si>
    <t>Fermeture = quand EVA ferme</t>
  </si>
  <si>
    <t>Sess après minuit = pouvoir rester même après la fermeture pour jouer</t>
  </si>
  <si>
    <t>Fin abo: mettre le jour précédent la réinitialisation de l'abonnement</t>
  </si>
  <si>
    <t>18h</t>
  </si>
  <si>
    <t>Sess après 00h</t>
  </si>
  <si>
    <t>DIVISION 3</t>
  </si>
  <si>
    <t>16h</t>
  </si>
  <si>
    <t>23h20</t>
  </si>
  <si>
    <t>19h20</t>
  </si>
  <si>
    <t>21h20</t>
  </si>
  <si>
    <t>indisponible</t>
  </si>
  <si>
    <t>DIVISION 4: 18h-00h</t>
  </si>
  <si>
    <t>18h40</t>
  </si>
  <si>
    <t>TontonGénial</t>
  </si>
  <si>
    <t>Disponibilités remplaçant</t>
  </si>
  <si>
    <t>20h40</t>
  </si>
  <si>
    <t>22h</t>
  </si>
  <si>
    <t>22h40</t>
  </si>
  <si>
    <t>ouverture</t>
  </si>
  <si>
    <t>16h40</t>
  </si>
  <si>
    <t>Grindur</t>
  </si>
  <si>
    <t>Shauni</t>
  </si>
  <si>
    <t>Adversaires</t>
  </si>
  <si>
    <t>Sessions utilisées en équipe</t>
  </si>
  <si>
    <t>20h30 DISCORD STRAT :)</t>
  </si>
  <si>
    <t>Abonnements:</t>
  </si>
  <si>
    <r>
      <rPr>
        <b/>
        <sz val="11"/>
        <color rgb="FF000000"/>
        <rFont val="Arial"/>
      </rPr>
      <t>Total sessions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</si>
  <si>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</si>
  <si>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t>2 Sessions :22h00</t>
  </si>
  <si>
    <t>Mwwaka:</t>
  </si>
  <si>
    <t>Gold</t>
  </si>
  <si>
    <t>Slayer:</t>
  </si>
  <si>
    <t>Grindur:</t>
  </si>
  <si>
    <t>Silver</t>
  </si>
  <si>
    <t>17h20</t>
  </si>
  <si>
    <t>2 Sessions :12h00</t>
  </si>
  <si>
    <t>12h40</t>
  </si>
  <si>
    <t>Shauni:</t>
  </si>
  <si>
    <t>Westorm: 22h40 - 23h20</t>
  </si>
  <si>
    <t>1 -Mwwaka</t>
  </si>
  <si>
    <t>2- Shauni</t>
  </si>
  <si>
    <t>3 - Grindur</t>
  </si>
  <si>
    <t>4- Slayer</t>
  </si>
  <si>
    <t>fermeture</t>
  </si>
  <si>
    <t>Division 4: 19h20</t>
  </si>
  <si>
    <t>jeudi</t>
  </si>
  <si>
    <t>TontonGenial</t>
  </si>
  <si>
    <t>Nb</t>
  </si>
  <si>
    <t>HC ou HP</t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</si>
  <si>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</si>
  <si>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</si>
  <si>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</si>
  <si>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t>Back to basic 3.0</t>
  </si>
  <si>
    <t>Black Pearl</t>
  </si>
  <si>
    <t>20h</t>
  </si>
  <si>
    <t>Démoniaque</t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</si>
  <si>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</si>
  <si>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</si>
  <si>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</si>
  <si>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t>Abyss</t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</si>
  <si>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</si>
  <si>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</si>
  <si>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</si>
  <si>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t>Dispo si conducteur</t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</si>
  <si>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</si>
  <si>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</si>
  <si>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</si>
  <si>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</si>
  <si>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</si>
  <si>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</si>
  <si>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</si>
  <si>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</si>
  <si>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</si>
  <si>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</si>
  <si>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</si>
  <si>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</si>
  <si>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r>
      <t>Total sessions seul</t>
    </r>
    <r>
      <rPr>
        <sz val="10"/>
        <color theme="1"/>
        <rFont val="Arial"/>
      </rPr>
      <t xml:space="preserve"> (HC/HP)</t>
    </r>
  </si>
  <si>
    <r>
      <t>Total sessions d'équipe</t>
    </r>
    <r>
      <rPr>
        <sz val="11"/>
        <color rgb="FF000000"/>
        <rFont val="Arial"/>
      </rPr>
      <t xml:space="preserve"> (HC/HP)</t>
    </r>
  </si>
  <si>
    <r>
      <rPr>
        <b/>
        <sz val="11"/>
        <color theme="1"/>
        <rFont val="Arial"/>
      </rPr>
      <t>Reste sessions</t>
    </r>
    <r>
      <rPr>
        <sz val="11"/>
        <color theme="1"/>
        <rFont val="Arial"/>
      </rPr>
      <t xml:space="preserve"> (HC/HP)</t>
    </r>
  </si>
  <si>
    <t>Côtés préférés</t>
  </si>
  <si>
    <t>orange ou bleu ?</t>
  </si>
  <si>
    <t>Ceres</t>
  </si>
  <si>
    <t>polaris</t>
  </si>
  <si>
    <t>Silva</t>
  </si>
  <si>
    <t>The cliff</t>
  </si>
  <si>
    <t>Atlantis</t>
  </si>
  <si>
    <t>Hélios station</t>
  </si>
  <si>
    <t>Artefact</t>
  </si>
  <si>
    <t>Grille chez nous</t>
  </si>
  <si>
    <t>Grillez chez eux</t>
  </si>
  <si>
    <t>Réactor (shield)</t>
  </si>
  <si>
    <t>Réactor</t>
  </si>
  <si>
    <t>Elec + grille fond, mid</t>
  </si>
  <si>
    <t>START</t>
  </si>
  <si>
    <t>Reactor, 2eme ligne</t>
  </si>
  <si>
    <t>Polaris</t>
  </si>
  <si>
    <t>Longue</t>
  </si>
  <si>
    <t>Antenne ou spawnkill + point</t>
  </si>
  <si>
    <t>top</t>
  </si>
  <si>
    <t>grille + point</t>
  </si>
  <si>
    <t>Grilles</t>
  </si>
  <si>
    <t>Top droit</t>
  </si>
  <si>
    <t>top gauche</t>
  </si>
  <si>
    <t>arbre et point</t>
  </si>
  <si>
    <t>mid derrière contener</t>
  </si>
  <si>
    <t>tôle</t>
  </si>
  <si>
    <t xml:space="preserve"> START</t>
  </si>
  <si>
    <t>Notre cabane</t>
  </si>
  <si>
    <t>entre cafet et cave</t>
  </si>
  <si>
    <t>mid + short adverse + point</t>
  </si>
  <si>
    <t>mid</t>
  </si>
  <si>
    <t>point (shield)</t>
  </si>
  <si>
    <t>Short (Shield)</t>
  </si>
  <si>
    <t>mobile</t>
  </si>
  <si>
    <t>mobile + pression L</t>
  </si>
  <si>
    <t>Ligne L + B</t>
  </si>
  <si>
    <t>Ligne C</t>
  </si>
  <si>
    <t>"T", gauche puis L (Shield)</t>
  </si>
  <si>
    <t>Top terrasse</t>
  </si>
  <si>
    <t>top droit</t>
  </si>
  <si>
    <t>caves</t>
  </si>
  <si>
    <t>soutien point adversaire</t>
  </si>
  <si>
    <t>top adverse (shield)</t>
  </si>
  <si>
    <t>Grilles advserses (Shield)</t>
  </si>
  <si>
    <t>ouvert</t>
  </si>
  <si>
    <t>point</t>
  </si>
  <si>
    <t>ouvert tetris</t>
  </si>
  <si>
    <t>fermer (shield)</t>
  </si>
  <si>
    <t>fermer + pigeonnier</t>
  </si>
  <si>
    <t>Ouvert, TP fermé adverse</t>
  </si>
  <si>
    <t>Maps faibles adversaires</t>
  </si>
  <si>
    <t>BOW</t>
  </si>
  <si>
    <t>BZR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</si>
</sst>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"/>
    <numFmt numFmtId="165" formatCode="dddd&quot;/&quot;"/>
    <numFmt numFmtId="166" formatCode="dddd"/>
  </numFmts>
  <fonts count="19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rgb="FFFFFFFF"/>
      <name val="Arial"/>
    </font>
    <font>
      <sz val="10"/>
      <color theme="1"/>
      <name val="Arial"/>
      <scheme val="minor"/>
    </font>
    <font>
      <b/>
      <sz val="17"/>
      <color theme="1"/>
      <name val="Arial"/>
    </font>
    <font>
      <sz val="11"/>
      <color theme="1"/>
      <name val="Arial"/>
    </font>
    <font>
      <strike/>
      <sz val="10"/>
      <color theme="1"/>
      <name val="Arial"/>
    </font>
    <font>
      <sz val="11"/>
      <color theme="1"/>
      <name val="Arial"/>
      <scheme val="minor"/>
    </font>
    <font>
      <sz val="10"/>
      <color rgb="FF9900FF"/>
      <name val="Arial"/>
    </font>
    <font>
      <sz val="10"/>
      <color rgb="FF6AA84F"/>
      <name val="Arial"/>
    </font>
    <font>
      <sz val="10"/>
      <color rgb="FFFF00FF"/>
      <name val="Arial"/>
    </font>
    <font>
      <b/>
      <sz val="12"/>
      <color theme="1"/>
      <name val="Arial"/>
    </font>
    <font>
      <b/>
      <sz val="11"/>
      <color rgb="FF000000"/>
      <name val="Arial"/>
    </font>
    <font>
      <sz val="10"/>
      <color rgb="FF000000"/>
      <name val="Arial"/>
    </font>
    <font>
      <b/>
      <sz val="10"/>
      <color theme="1"/>
      <name val="Arial"/>
      <scheme val="minor"/>
    </font>
    <font>
      <sz val="11"/>
      <color rgb="FF000000"/>
      <name val="Arial"/>
    </font>
    <font>
      <b/>
      <sz val="11"/>
      <color theme="1"/>
      <name val="Arial"/>
    </font>
  </fonts>
  <fills count="17">
    <fill>
      <patternFill patternType="none"/>
    </fill>
    <fill>
      <patternFill patternType="gray125"/>
    </fill>
    <fill>
      <patternFill patternType="solid">
        <fgColor rgb="FF0B5394"/>
        <bgColor rgb="FF0B5394"/>
      </patternFill>
    </fill>
    <fill>
      <patternFill patternType="solid">
        <fgColor rgb="FF134F5C"/>
        <bgColor rgb="FF134F5C"/>
      </patternFill>
    </fill>
    <fill>
      <patternFill patternType="solid">
        <fgColor rgb="FF1155CC"/>
        <bgColor rgb="FF1155CC"/>
      </patternFill>
    </fill>
    <fill>
      <patternFill patternType="solid">
        <fgColor rgb="FF93C47D"/>
        <bgColor rgb="FF93C47D"/>
      </patternFill>
    </fill>
    <fill>
      <patternFill patternType="solid">
        <fgColor rgb="FFE06666"/>
        <bgColor rgb="FFE06666"/>
      </patternFill>
    </fill>
    <fill>
      <patternFill patternType="solid">
        <fgColor rgb="FFEFEFEF"/>
        <bgColor rgb="FFEFEFEF"/>
      </patternFill>
    </fill>
    <fill>
      <patternFill patternType="solid">
        <fgColor rgb="FFB7B7B7"/>
        <bgColor rgb="FFB7B7B7"/>
      </patternFill>
    </fill>
    <fill>
      <patternFill patternType="solid">
        <fgColor rgb="FFFF0000"/>
        <bgColor rgb="FFFF0000"/>
      </patternFill>
    </fill>
    <fill>
      <patternFill patternType="solid">
        <fgColor rgb="FF999999"/>
        <bgColor rgb="FF999999"/>
      </patternFill>
    </fill>
    <fill>
      <patternFill patternType="solid">
        <fgColor rgb="FF00FF00"/>
        <bgColor rgb="FF00FF00"/>
      </patternFill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9900FF"/>
        <bgColor rgb="FF9900FF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</fills>
  <borders count="57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 style="thin">
        <color rgb="FF000000"/>
      </bottom>
      <diagonal/>
    </border>
    <border>
      <left/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/>
      <right/>
      <top style="thick">
        <color rgb="FFFF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 style="thin">
        <color rgb="FF000000"/>
      </top>
      <bottom style="thin">
        <color rgb="FF000000"/>
      </bottom>
      <diagonal/>
    </border>
    <border>
      <left/>
      <right style="thick">
        <color rgb="FFFF0000"/>
      </right>
      <top/>
      <bottom/>
      <diagonal/>
    </border>
    <border>
      <left style="thin">
        <color rgb="FF434343"/>
      </left>
      <right style="thick">
        <color rgb="FFFF0000"/>
      </right>
      <top/>
      <bottom/>
      <diagonal/>
    </border>
    <border>
      <left/>
      <right style="thin">
        <color rgb="FF434343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/>
      <bottom style="thin">
        <color rgb="FF000000"/>
      </bottom>
      <diagonal/>
    </border>
    <border>
      <left/>
      <right style="thick">
        <color rgb="FFFF0000"/>
      </right>
      <top/>
      <bottom style="thin">
        <color rgb="FF000000"/>
      </bottom>
      <diagonal/>
    </border>
    <border>
      <left style="thick">
        <color rgb="FFFF0000"/>
      </left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medium">
        <color rgb="FFFF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ck">
        <color rgb="FFFF0000"/>
      </left>
      <right/>
      <top style="thick">
        <color rgb="FFFF0000"/>
      </top>
      <bottom style="medium">
        <color rgb="FF000000"/>
      </bottom>
      <diagonal/>
    </border>
    <border>
      <left/>
      <right style="thick">
        <color rgb="FFFF0000"/>
      </right>
      <top style="thick">
        <color rgb="FFFF0000"/>
      </top>
      <bottom style="medium">
        <color rgb="FF000000"/>
      </bottom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FF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medium">
        <color rgb="FF000000"/>
      </right>
      <top style="medium">
        <color rgb="FF000000"/>
      </top>
      <bottom style="thick">
        <color rgb="FFFF0000"/>
      </bottom>
      <diagonal/>
    </border>
    <border>
      <left style="medium">
        <color rgb="FF000000"/>
      </left>
      <right style="thick">
        <color rgb="FFFF0000"/>
      </right>
      <top style="medium">
        <color rgb="FF000000"/>
      </top>
      <bottom style="thick">
        <color rgb="FFFF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FF0000"/>
      </bottom>
      <diagonal/>
    </border>
    <border>
      <left/>
      <right/>
      <top style="medium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n">
        <color rgb="FF000000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n">
        <color rgb="FF000000"/>
      </right>
      <top style="thin">
        <color rgb="FF000000"/>
      </top>
      <bottom style="thick">
        <color rgb="FFFF0000"/>
      </bottom>
      <diagonal/>
    </border>
    <border>
      <left style="thick">
        <color rgb="FFFF0000"/>
      </left>
      <right/>
      <top style="thin">
        <color rgb="FF00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n">
        <color rgb="FF00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n">
        <color rgb="FF000000"/>
      </left>
      <right/>
      <top/>
      <bottom/>
      <diagonal/>
    </border>
    <border>
      <left style="thick">
        <color rgb="FFFF0000"/>
      </left>
      <right style="thin">
        <color rgb="FF00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n">
        <color rgb="FF000000"/>
      </right>
      <top style="thick">
        <color rgb="FFFF0000"/>
      </top>
      <bottom style="thick">
        <color rgb="FFFF0000"/>
      </bottom>
      <diagonal/>
    </border>
    <border>
      <left style="thin">
        <color rgb="FF00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FF0000"/>
      </left>
      <right style="thick">
        <color rgb="FFFF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37"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/>
    <xf numFmtId="0" fontId="1" fillId="0" borderId="5" xfId="0" applyFont="1" applyBorder="1"/>
    <xf numFmtId="164" fontId="1" fillId="0" borderId="5" xfId="0" applyNumberFormat="1" applyFont="1" applyBorder="1"/>
    <xf numFmtId="0" fontId="2" fillId="0" borderId="0" xfId="0" applyFont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2" fillId="0" borderId="7" xfId="0" applyFont="1" applyBorder="1" applyAlignment="1"/>
    <xf numFmtId="165" fontId="1" fillId="7" borderId="8" xfId="0" applyNumberFormat="1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8" borderId="4" xfId="0" applyFont="1" applyFill="1" applyBorder="1"/>
    <xf numFmtId="0" fontId="1" fillId="8" borderId="5" xfId="0" applyFont="1" applyFill="1" applyBorder="1"/>
    <xf numFmtId="0" fontId="1" fillId="8" borderId="6" xfId="0" applyFont="1" applyFill="1" applyBorder="1"/>
    <xf numFmtId="0" fontId="1" fillId="8" borderId="6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0" borderId="10" xfId="0" applyFont="1" applyBorder="1"/>
    <xf numFmtId="165" fontId="1" fillId="0" borderId="8" xfId="0" applyNumberFormat="1" applyFont="1" applyBorder="1" applyAlignment="1">
      <alignment horizontal="center"/>
    </xf>
    <xf numFmtId="0" fontId="1" fillId="0" borderId="11" xfId="0" applyFont="1" applyBorder="1"/>
    <xf numFmtId="0" fontId="5" fillId="0" borderId="11" xfId="0" applyFont="1" applyBorder="1"/>
    <xf numFmtId="0" fontId="7" fillId="0" borderId="0" xfId="0" applyFont="1" applyAlignment="1"/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/>
    <xf numFmtId="165" fontId="4" fillId="9" borderId="8" xfId="0" applyNumberFormat="1" applyFont="1" applyFill="1" applyBorder="1" applyAlignment="1">
      <alignment horizontal="center"/>
    </xf>
    <xf numFmtId="0" fontId="4" fillId="9" borderId="9" xfId="0" applyFont="1" applyFill="1" applyBorder="1" applyAlignment="1">
      <alignment horizontal="center"/>
    </xf>
    <xf numFmtId="0" fontId="4" fillId="9" borderId="4" xfId="0" applyFont="1" applyFill="1" applyBorder="1" applyAlignment="1"/>
    <xf numFmtId="0" fontId="4" fillId="9" borderId="5" xfId="0" applyFont="1" applyFill="1" applyBorder="1" applyAlignment="1"/>
    <xf numFmtId="0" fontId="4" fillId="9" borderId="6" xfId="0" applyFont="1" applyFill="1" applyBorder="1" applyAlignment="1"/>
    <xf numFmtId="0" fontId="4" fillId="9" borderId="6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9" borderId="11" xfId="0" applyFont="1" applyFill="1" applyBorder="1" applyAlignment="1">
      <alignment horizontal="center" wrapText="1"/>
    </xf>
    <xf numFmtId="0" fontId="1" fillId="9" borderId="0" xfId="0" applyFont="1" applyFill="1"/>
    <xf numFmtId="0" fontId="10" fillId="0" borderId="11" xfId="0" applyFont="1" applyBorder="1" applyAlignment="1">
      <alignment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11" xfId="0" applyFont="1" applyBorder="1" applyAlignment="1"/>
    <xf numFmtId="0" fontId="1" fillId="0" borderId="0" xfId="0" applyFont="1" applyAlignment="1"/>
    <xf numFmtId="0" fontId="1" fillId="0" borderId="4" xfId="0" applyFont="1" applyBorder="1"/>
    <xf numFmtId="0" fontId="1" fillId="10" borderId="4" xfId="0" applyFont="1" applyFill="1" applyBorder="1" applyAlignment="1">
      <alignment horizontal="center"/>
    </xf>
    <xf numFmtId="0" fontId="1" fillId="10" borderId="9" xfId="0" applyFont="1" applyFill="1" applyBorder="1" applyAlignment="1">
      <alignment horizontal="center"/>
    </xf>
    <xf numFmtId="0" fontId="1" fillId="10" borderId="4" xfId="0" applyFont="1" applyFill="1" applyBorder="1" applyAlignment="1"/>
    <xf numFmtId="0" fontId="1" fillId="10" borderId="5" xfId="0" applyFont="1" applyFill="1" applyBorder="1" applyAlignment="1"/>
    <xf numFmtId="0" fontId="1" fillId="10" borderId="6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11" xfId="0" applyFont="1" applyFill="1" applyBorder="1" applyAlignment="1">
      <alignment horizontal="center" wrapText="1"/>
    </xf>
    <xf numFmtId="165" fontId="1" fillId="0" borderId="0" xfId="0" applyNumberFormat="1" applyFont="1"/>
    <xf numFmtId="0" fontId="2" fillId="0" borderId="0" xfId="0" applyFont="1" applyAlignment="1">
      <alignment horizontal="left"/>
    </xf>
    <xf numFmtId="0" fontId="1" fillId="11" borderId="4" xfId="0" applyFont="1" applyFill="1" applyBorder="1" applyAlignment="1"/>
    <xf numFmtId="0" fontId="1" fillId="11" borderId="5" xfId="0" applyFont="1" applyFill="1" applyBorder="1" applyAlignment="1"/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166" fontId="1" fillId="0" borderId="8" xfId="0" applyNumberFormat="1" applyFont="1" applyBorder="1" applyAlignment="1">
      <alignment horizontal="center"/>
    </xf>
    <xf numFmtId="0" fontId="1" fillId="0" borderId="4" xfId="0" applyFont="1" applyBorder="1" applyAlignment="1"/>
    <xf numFmtId="0" fontId="1" fillId="0" borderId="6" xfId="0" applyFont="1" applyBorder="1" applyAlignment="1"/>
    <xf numFmtId="0" fontId="1" fillId="0" borderId="1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  <xf numFmtId="0" fontId="1" fillId="0" borderId="21" xfId="0" applyFont="1" applyBorder="1"/>
    <xf numFmtId="0" fontId="1" fillId="0" borderId="22" xfId="0" applyFont="1" applyBorder="1"/>
    <xf numFmtId="0" fontId="1" fillId="14" borderId="0" xfId="0" applyFont="1" applyFill="1" applyAlignment="1"/>
    <xf numFmtId="0" fontId="5" fillId="0" borderId="20" xfId="0" applyFont="1" applyBorder="1"/>
    <xf numFmtId="0" fontId="2" fillId="0" borderId="25" xfId="0" applyFont="1" applyBorder="1" applyAlignment="1"/>
    <xf numFmtId="0" fontId="1" fillId="0" borderId="26" xfId="0" applyFont="1" applyBorder="1" applyAlignment="1"/>
    <xf numFmtId="0" fontId="5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5" fillId="0" borderId="29" xfId="0" applyFont="1" applyBorder="1"/>
    <xf numFmtId="0" fontId="1" fillId="0" borderId="26" xfId="0" applyFont="1" applyBorder="1"/>
    <xf numFmtId="0" fontId="1" fillId="0" borderId="30" xfId="0" applyFont="1" applyBorder="1" applyAlignment="1">
      <alignment horizontal="center"/>
    </xf>
    <xf numFmtId="0" fontId="5" fillId="0" borderId="31" xfId="0" applyFont="1" applyBorder="1"/>
    <xf numFmtId="0" fontId="1" fillId="0" borderId="30" xfId="0" applyFont="1" applyBorder="1" applyAlignment="1">
      <alignment horizontal="center"/>
    </xf>
    <xf numFmtId="0" fontId="1" fillId="0" borderId="25" xfId="0" applyFont="1" applyBorder="1"/>
    <xf numFmtId="0" fontId="1" fillId="0" borderId="21" xfId="0" applyFont="1" applyBorder="1" applyAlignment="1"/>
    <xf numFmtId="0" fontId="1" fillId="0" borderId="22" xfId="0" applyFont="1" applyBorder="1" applyAlignment="1"/>
    <xf numFmtId="0" fontId="2" fillId="0" borderId="32" xfId="0" applyFont="1" applyBorder="1" applyAlignment="1"/>
    <xf numFmtId="0" fontId="1" fillId="0" borderId="33" xfId="0" applyFont="1" applyBorder="1" applyAlignment="1"/>
    <xf numFmtId="0" fontId="5" fillId="0" borderId="34" xfId="0" applyFont="1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2" xfId="0" applyFont="1" applyBorder="1"/>
    <xf numFmtId="0" fontId="1" fillId="0" borderId="33" xfId="0" applyFont="1" applyBorder="1"/>
    <xf numFmtId="0" fontId="1" fillId="0" borderId="36" xfId="0" applyFont="1" applyBorder="1"/>
    <xf numFmtId="0" fontId="1" fillId="0" borderId="6" xfId="0" applyFont="1" applyBorder="1"/>
    <xf numFmtId="166" fontId="1" fillId="15" borderId="8" xfId="0" applyNumberFormat="1" applyFont="1" applyFill="1" applyBorder="1" applyAlignment="1">
      <alignment horizontal="center"/>
    </xf>
    <xf numFmtId="0" fontId="1" fillId="15" borderId="9" xfId="0" applyFont="1" applyFill="1" applyBorder="1" applyAlignment="1">
      <alignment horizontal="center"/>
    </xf>
    <xf numFmtId="0" fontId="1" fillId="15" borderId="4" xfId="0" applyFont="1" applyFill="1" applyBorder="1" applyAlignment="1"/>
    <xf numFmtId="0" fontId="1" fillId="15" borderId="5" xfId="0" applyFont="1" applyFill="1" applyBorder="1" applyAlignment="1"/>
    <xf numFmtId="0" fontId="1" fillId="15" borderId="6" xfId="0" applyFont="1" applyFill="1" applyBorder="1" applyAlignment="1"/>
    <xf numFmtId="0" fontId="1" fillId="15" borderId="6" xfId="0" applyFont="1" applyFill="1" applyBorder="1"/>
    <xf numFmtId="0" fontId="1" fillId="15" borderId="5" xfId="0" applyFont="1" applyFill="1" applyBorder="1"/>
    <xf numFmtId="0" fontId="5" fillId="15" borderId="20" xfId="0" applyFont="1" applyFill="1" applyBorder="1" applyAlignment="1"/>
    <xf numFmtId="0" fontId="1" fillId="15" borderId="21" xfId="0" applyFont="1" applyFill="1" applyBorder="1" applyAlignment="1">
      <alignment horizontal="center"/>
    </xf>
    <xf numFmtId="0" fontId="1" fillId="15" borderId="36" xfId="0" applyFont="1" applyFill="1" applyBorder="1" applyAlignment="1">
      <alignment horizontal="center"/>
    </xf>
    <xf numFmtId="0" fontId="1" fillId="15" borderId="0" xfId="0" applyFont="1" applyFill="1"/>
    <xf numFmtId="0" fontId="5" fillId="15" borderId="0" xfId="0" applyFont="1" applyFill="1"/>
    <xf numFmtId="0" fontId="1" fillId="0" borderId="0" xfId="0" applyFont="1" applyAlignment="1"/>
    <xf numFmtId="0" fontId="4" fillId="0" borderId="20" xfId="0" applyFont="1" applyBorder="1" applyAlignment="1">
      <alignment horizontal="center" wrapText="1"/>
    </xf>
    <xf numFmtId="0" fontId="10" fillId="0" borderId="20" xfId="0" applyFont="1" applyBorder="1" applyAlignment="1">
      <alignment wrapText="1"/>
    </xf>
    <xf numFmtId="0" fontId="1" fillId="0" borderId="20" xfId="0" applyFont="1" applyBorder="1" applyAlignment="1"/>
    <xf numFmtId="0" fontId="1" fillId="0" borderId="21" xfId="0" applyFont="1" applyBorder="1" applyAlignment="1"/>
    <xf numFmtId="0" fontId="1" fillId="0" borderId="36" xfId="0" applyFont="1" applyBorder="1" applyAlignment="1"/>
    <xf numFmtId="0" fontId="1" fillId="0" borderId="20" xfId="0" applyFont="1" applyBorder="1" applyAlignment="1">
      <alignment horizontal="center" wrapText="1"/>
    </xf>
    <xf numFmtId="166" fontId="4" fillId="9" borderId="8" xfId="0" applyNumberFormat="1" applyFont="1" applyFill="1" applyBorder="1" applyAlignment="1">
      <alignment horizontal="center"/>
    </xf>
    <xf numFmtId="0" fontId="4" fillId="9" borderId="6" xfId="0" applyFont="1" applyFill="1" applyBorder="1"/>
    <xf numFmtId="0" fontId="4" fillId="9" borderId="5" xfId="0" applyFont="1" applyFill="1" applyBorder="1"/>
    <xf numFmtId="0" fontId="4" fillId="9" borderId="20" xfId="0" applyFont="1" applyFill="1" applyBorder="1" applyAlignment="1">
      <alignment horizontal="center"/>
    </xf>
    <xf numFmtId="0" fontId="4" fillId="9" borderId="21" xfId="0" applyFont="1" applyFill="1" applyBorder="1" applyAlignment="1">
      <alignment horizontal="center"/>
    </xf>
    <xf numFmtId="0" fontId="4" fillId="9" borderId="36" xfId="0" applyFont="1" applyFill="1" applyBorder="1" applyAlignment="1">
      <alignment horizontal="center"/>
    </xf>
    <xf numFmtId="0" fontId="5" fillId="9" borderId="0" xfId="0" applyFont="1" applyFill="1"/>
    <xf numFmtId="0" fontId="1" fillId="0" borderId="37" xfId="0" applyFont="1" applyBorder="1" applyAlignment="1"/>
    <xf numFmtId="0" fontId="1" fillId="0" borderId="38" xfId="0" applyFont="1" applyBorder="1" applyAlignment="1"/>
    <xf numFmtId="0" fontId="1" fillId="0" borderId="39" xfId="0" applyFont="1" applyBorder="1" applyAlignment="1"/>
    <xf numFmtId="0" fontId="1" fillId="0" borderId="40" xfId="0" applyFont="1" applyBorder="1"/>
    <xf numFmtId="0" fontId="1" fillId="0" borderId="41" xfId="0" applyFont="1" applyBorder="1"/>
    <xf numFmtId="0" fontId="1" fillId="0" borderId="42" xfId="0" applyFont="1" applyBorder="1"/>
    <xf numFmtId="0" fontId="1" fillId="0" borderId="37" xfId="0" applyFont="1" applyBorder="1" applyAlignment="1">
      <alignment horizontal="center"/>
    </xf>
    <xf numFmtId="0" fontId="1" fillId="0" borderId="38" xfId="0" applyFont="1" applyBorder="1" applyAlignment="1">
      <alignment horizontal="center"/>
    </xf>
    <xf numFmtId="14" fontId="1" fillId="0" borderId="0" xfId="0" applyNumberFormat="1" applyFont="1" applyAlignment="1">
      <alignment horizontal="center"/>
    </xf>
    <xf numFmtId="0" fontId="5" fillId="0" borderId="44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/>
    <xf numFmtId="0" fontId="15" fillId="0" borderId="21" xfId="0" applyFont="1" applyBorder="1"/>
    <xf numFmtId="0" fontId="15" fillId="0" borderId="36" xfId="0" applyFont="1" applyBorder="1"/>
    <xf numFmtId="0" fontId="5" fillId="0" borderId="25" xfId="0" applyFont="1" applyBorder="1" applyAlignment="1"/>
    <xf numFmtId="0" fontId="5" fillId="0" borderId="26" xfId="0" applyFont="1" applyBorder="1"/>
    <xf numFmtId="0" fontId="5" fillId="0" borderId="25" xfId="0" applyFont="1" applyBorder="1"/>
    <xf numFmtId="0" fontId="5" fillId="0" borderId="32" xfId="0" applyFont="1" applyBorder="1"/>
    <xf numFmtId="0" fontId="5" fillId="0" borderId="33" xfId="0" applyFont="1" applyBorder="1"/>
    <xf numFmtId="0" fontId="15" fillId="0" borderId="21" xfId="0" applyFont="1" applyBorder="1" applyAlignment="1"/>
    <xf numFmtId="0" fontId="15" fillId="0" borderId="36" xfId="0" applyFont="1" applyBorder="1" applyAlignment="1"/>
    <xf numFmtId="0" fontId="1" fillId="8" borderId="4" xfId="0" applyFont="1" applyFill="1" applyBorder="1" applyAlignment="1"/>
    <xf numFmtId="166" fontId="1" fillId="8" borderId="8" xfId="0" applyNumberFormat="1" applyFont="1" applyFill="1" applyBorder="1" applyAlignment="1">
      <alignment horizontal="center"/>
    </xf>
    <xf numFmtId="0" fontId="1" fillId="8" borderId="5" xfId="0" applyFont="1" applyFill="1" applyBorder="1" applyAlignment="1"/>
    <xf numFmtId="0" fontId="1" fillId="8" borderId="6" xfId="0" applyFont="1" applyFill="1" applyBorder="1" applyAlignment="1"/>
    <xf numFmtId="0" fontId="5" fillId="8" borderId="20" xfId="0" applyFont="1" applyFill="1" applyBorder="1" applyAlignment="1">
      <alignment horizontal="center"/>
    </xf>
    <xf numFmtId="0" fontId="15" fillId="8" borderId="21" xfId="0" applyFont="1" applyFill="1" applyBorder="1"/>
    <xf numFmtId="0" fontId="15" fillId="8" borderId="36" xfId="0" applyFont="1" applyFill="1" applyBorder="1"/>
    <xf numFmtId="0" fontId="5" fillId="0" borderId="20" xfId="0" applyFont="1" applyBorder="1" applyAlignment="1"/>
    <xf numFmtId="0" fontId="15" fillId="0" borderId="21" xfId="0" applyFont="1" applyBorder="1" applyAlignment="1">
      <alignment horizontal="center"/>
    </xf>
    <xf numFmtId="0" fontId="15" fillId="0" borderId="36" xfId="0" applyFont="1" applyBorder="1" applyAlignment="1">
      <alignment horizontal="center"/>
    </xf>
    <xf numFmtId="0" fontId="1" fillId="15" borderId="20" xfId="0" applyFont="1" applyFill="1" applyBorder="1" applyAlignment="1"/>
    <xf numFmtId="0" fontId="15" fillId="15" borderId="21" xfId="0" applyFont="1" applyFill="1" applyBorder="1" applyAlignment="1"/>
    <xf numFmtId="0" fontId="15" fillId="15" borderId="36" xfId="0" applyFont="1" applyFill="1" applyBorder="1" applyAlignment="1"/>
    <xf numFmtId="0" fontId="15" fillId="0" borderId="21" xfId="0" applyFont="1" applyBorder="1" applyAlignment="1"/>
    <xf numFmtId="0" fontId="15" fillId="0" borderId="36" xfId="0" applyFont="1" applyBorder="1" applyAlignment="1"/>
    <xf numFmtId="0" fontId="4" fillId="0" borderId="20" xfId="0" applyFont="1" applyBorder="1" applyAlignment="1">
      <alignment horizontal="center"/>
    </xf>
    <xf numFmtId="0" fontId="1" fillId="0" borderId="39" xfId="0" applyFont="1" applyBorder="1"/>
    <xf numFmtId="0" fontId="1" fillId="0" borderId="38" xfId="0" applyFont="1" applyBorder="1"/>
    <xf numFmtId="0" fontId="15" fillId="0" borderId="41" xfId="0" applyFont="1" applyBorder="1"/>
    <xf numFmtId="0" fontId="15" fillId="0" borderId="42" xfId="0" applyFont="1" applyBorder="1"/>
    <xf numFmtId="0" fontId="5" fillId="0" borderId="26" xfId="0" applyFont="1" applyBorder="1" applyAlignment="1"/>
    <xf numFmtId="0" fontId="1" fillId="0" borderId="45" xfId="0" applyFont="1" applyBorder="1"/>
    <xf numFmtId="0" fontId="1" fillId="15" borderId="21" xfId="0" applyFont="1" applyFill="1" applyBorder="1" applyAlignment="1"/>
    <xf numFmtId="0" fontId="1" fillId="15" borderId="36" xfId="0" applyFont="1" applyFill="1" applyBorder="1" applyAlignment="1"/>
    <xf numFmtId="0" fontId="1" fillId="0" borderId="21" xfId="0" applyFont="1" applyBorder="1" applyAlignment="1">
      <alignment horizontal="center"/>
    </xf>
    <xf numFmtId="0" fontId="1" fillId="0" borderId="36" xfId="0" applyFont="1" applyBorder="1" applyAlignment="1">
      <alignment horizontal="center"/>
    </xf>
    <xf numFmtId="0" fontId="1" fillId="0" borderId="20" xfId="0" applyFont="1" applyBorder="1" applyAlignment="1"/>
    <xf numFmtId="0" fontId="1" fillId="0" borderId="36" xfId="0" applyFont="1" applyBorder="1" applyAlignment="1"/>
    <xf numFmtId="0" fontId="1" fillId="0" borderId="20" xfId="0" applyFont="1" applyBorder="1" applyAlignment="1">
      <alignment horizontal="center"/>
    </xf>
    <xf numFmtId="0" fontId="1" fillId="0" borderId="46" xfId="0" applyFont="1" applyBorder="1" applyAlignment="1"/>
    <xf numFmtId="0" fontId="1" fillId="0" borderId="9" xfId="0" applyFont="1" applyBorder="1" applyAlignment="1">
      <alignment horizontal="center"/>
    </xf>
    <xf numFmtId="0" fontId="16" fillId="0" borderId="0" xfId="0" applyFont="1" applyAlignment="1"/>
    <xf numFmtId="0" fontId="5" fillId="0" borderId="0" xfId="0" applyFont="1" applyAlignment="1"/>
    <xf numFmtId="0" fontId="1" fillId="0" borderId="7" xfId="0" applyFont="1" applyBorder="1" applyAlignment="1">
      <alignment horizontal="center"/>
    </xf>
    <xf numFmtId="0" fontId="5" fillId="0" borderId="7" xfId="0" applyFont="1" applyBorder="1"/>
    <xf numFmtId="0" fontId="1" fillId="0" borderId="47" xfId="0" applyFont="1" applyBorder="1" applyAlignment="1">
      <alignment horizontal="center"/>
    </xf>
    <xf numFmtId="0" fontId="5" fillId="0" borderId="47" xfId="0" applyFont="1" applyBorder="1"/>
    <xf numFmtId="0" fontId="1" fillId="0" borderId="48" xfId="0" applyFont="1" applyBorder="1" applyAlignment="1">
      <alignment horizontal="center"/>
    </xf>
    <xf numFmtId="0" fontId="5" fillId="0" borderId="48" xfId="0" applyFont="1" applyBorder="1"/>
    <xf numFmtId="0" fontId="1" fillId="0" borderId="49" xfId="0" applyFont="1" applyBorder="1"/>
    <xf numFmtId="0" fontId="1" fillId="0" borderId="50" xfId="0" applyFont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2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6" xfId="0" applyFont="1" applyBorder="1"/>
    <xf numFmtId="0" fontId="5" fillId="0" borderId="8" xfId="0" applyFont="1" applyBorder="1"/>
    <xf numFmtId="0" fontId="16" fillId="0" borderId="56" xfId="0" applyFont="1" applyBorder="1" applyAlignment="1"/>
    <xf numFmtId="0" fontId="5" fillId="0" borderId="56" xfId="0" applyFont="1" applyBorder="1"/>
    <xf numFmtId="0" fontId="5" fillId="0" borderId="56" xfId="0" applyFont="1" applyBorder="1" applyAlignment="1"/>
    <xf numFmtId="0" fontId="2" fillId="0" borderId="0" xfId="0" applyFont="1" applyAlignment="1">
      <alignment horizontal="center"/>
    </xf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2" xfId="0" applyFont="1" applyBorder="1"/>
    <xf numFmtId="0" fontId="1" fillId="0" borderId="3" xfId="0" applyFont="1" applyBorder="1" applyAlignment="1">
      <alignment horizontal="center"/>
    </xf>
    <xf numFmtId="0" fontId="6" fillId="0" borderId="0" xfId="0" applyFont="1" applyAlignment="1">
      <alignment horizontal="right"/>
    </xf>
    <xf numFmtId="0" fontId="14" fillId="13" borderId="23" xfId="0" applyFont="1" applyFill="1" applyBorder="1" applyAlignment="1">
      <alignment horizontal="center"/>
    </xf>
    <xf numFmtId="0" fontId="3" fillId="0" borderId="24" xfId="0" applyFont="1" applyBorder="1"/>
    <xf numFmtId="0" fontId="7" fillId="0" borderId="23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3" fillId="0" borderId="17" xfId="0" applyFont="1" applyBorder="1"/>
    <xf numFmtId="0" fontId="1" fillId="12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3" fillId="0" borderId="43" xfId="0" applyFont="1" applyBorder="1"/>
    <xf numFmtId="0" fontId="1" fillId="16" borderId="6" xfId="0" applyFont="1" applyFill="1" applyBorder="1" applyAlignment="1"/>
    <xf numFmtId="0" fontId="1" fillId="16" borderId="5" xfId="0" applyFont="1" applyFill="1" applyBorder="1" applyAlignment="1"/>
    <xf numFmtId="0" fontId="1" fillId="0" borderId="4" xfId="0" applyFont="1" applyFill="1" applyBorder="1" applyAlignment="1"/>
    <xf numFmtId="0" fontId="1" fillId="0" borderId="39" xfId="0" applyFont="1" applyFill="1" applyBorder="1" applyAlignment="1"/>
    <xf numFmtId="0" fontId="1" fillId="0" borderId="38" xfId="0" applyFont="1" applyFill="1" applyBorder="1" applyAlignment="1"/>
  </cellXfs>
  <cellStyles count="1">
    <cellStyle name="Normal" xfId="0" builtinId="0"/>
  </cellStyles>
  <dxfs count="18"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  <dxf>
      <fill>
        <patternFill patternType="solid">
          <fgColor rgb="FFCCCCCC"/>
          <bgColor rgb="FFCC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C956"/>
  <sheetViews>
    <sheetView workbookViewId="0">
      <pane ySplit="7" topLeftCell="A8" activePane="bottomLeft" state="frozen"/>
      <selection pane="bottomLeft" activeCell="B9" sqref="B9"/>
    </sheetView>
  </sheetViews>
  <sheetFormatPr baseColWidth="10" defaultColWidth="12.5703125" defaultRowHeight="15.75" customHeight="1" x14ac:dyDescent="0.2"/>
  <cols>
    <col min="3" max="3" width="14.42578125" customWidth="1"/>
    <col min="4" max="6" width="16" customWidth="1"/>
    <col min="7" max="8" width="14.7109375" customWidth="1"/>
    <col min="9" max="9" width="14.140625" customWidth="1"/>
    <col min="10" max="10" width="14.28515625" customWidth="1"/>
    <col min="11" max="11" width="21.42578125" customWidth="1"/>
  </cols>
  <sheetData>
    <row r="1" spans="1:29" x14ac:dyDescent="0.2">
      <c r="A1" s="1">
        <v>2024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</row>
    <row r="2" spans="1:29" x14ac:dyDescent="0.2">
      <c r="A2" s="4">
        <v>9</v>
      </c>
      <c r="B2" s="2"/>
      <c r="C2" s="214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 x14ac:dyDescent="0.2">
      <c r="A3" s="3"/>
      <c r="B3" s="3"/>
      <c r="C3" s="216" t="s">
        <v>1</v>
      </c>
      <c r="D3" s="217"/>
      <c r="E3" s="218" t="s">
        <v>2</v>
      </c>
      <c r="F3" s="217"/>
      <c r="G3" s="218" t="s">
        <v>3</v>
      </c>
      <c r="H3" s="217"/>
      <c r="I3" s="218"/>
      <c r="J3" s="217"/>
      <c r="K3" s="3"/>
      <c r="L3" s="1"/>
      <c r="M3" s="1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 x14ac:dyDescent="0.2">
      <c r="A5" s="3"/>
      <c r="B5" s="3"/>
      <c r="C5" s="9">
        <v>4</v>
      </c>
      <c r="D5" s="10"/>
      <c r="E5" s="11">
        <v>4</v>
      </c>
      <c r="F5" s="10"/>
      <c r="G5" s="12"/>
      <c r="H5" s="13"/>
      <c r="I5" s="12"/>
      <c r="J5" s="1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</row>
    <row r="6" spans="1:29" x14ac:dyDescent="0.2">
      <c r="A6" s="3"/>
      <c r="B6" s="3"/>
      <c r="C6" s="14" t="s">
        <v>6</v>
      </c>
      <c r="D6" s="15" t="s">
        <v>7</v>
      </c>
      <c r="E6" s="12" t="s">
        <v>6</v>
      </c>
      <c r="F6" s="16"/>
      <c r="G6" s="12" t="s">
        <v>6</v>
      </c>
      <c r="H6" s="16"/>
      <c r="I6" s="12" t="s">
        <v>6</v>
      </c>
      <c r="J6" s="17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22" t="s">
        <v>11</v>
      </c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x14ac:dyDescent="0.2">
      <c r="A8" s="23">
        <f t="shared" ref="A8:A37" si="0">DATE($A$1,$A$2,B8)</f>
        <v>45536</v>
      </c>
      <c r="B8" s="24">
        <v>1</v>
      </c>
      <c r="C8" s="25"/>
      <c r="D8" s="26"/>
      <c r="E8" s="27"/>
      <c r="F8" s="26"/>
      <c r="G8" s="28"/>
      <c r="H8" s="29"/>
      <c r="I8" s="28"/>
      <c r="J8" s="30"/>
      <c r="K8" s="31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</row>
    <row r="9" spans="1:29" x14ac:dyDescent="0.2">
      <c r="A9" s="32">
        <f t="shared" si="0"/>
        <v>45537</v>
      </c>
      <c r="B9" s="24">
        <v>2</v>
      </c>
      <c r="C9" s="25"/>
      <c r="D9" s="26"/>
      <c r="E9" s="27"/>
      <c r="F9" s="26"/>
      <c r="G9" s="28"/>
      <c r="H9" s="29"/>
      <c r="I9" s="28"/>
      <c r="J9" s="30"/>
      <c r="K9" s="3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ht="15.75" customHeight="1" x14ac:dyDescent="0.3">
      <c r="A10" s="32">
        <f t="shared" si="0"/>
        <v>45538</v>
      </c>
      <c r="B10" s="24">
        <v>3</v>
      </c>
      <c r="C10" s="25"/>
      <c r="D10" s="26"/>
      <c r="E10" s="27"/>
      <c r="F10" s="26"/>
      <c r="G10" s="28"/>
      <c r="H10" s="29"/>
      <c r="I10" s="28"/>
      <c r="J10" s="30"/>
      <c r="K10" s="34"/>
      <c r="M10" s="219" t="s">
        <v>12</v>
      </c>
      <c r="N10" s="215"/>
      <c r="O10" s="215"/>
      <c r="P10" s="215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x14ac:dyDescent="0.2">
      <c r="A11" s="32">
        <f t="shared" si="0"/>
        <v>45539</v>
      </c>
      <c r="B11" s="24">
        <v>4</v>
      </c>
      <c r="C11" s="25"/>
      <c r="D11" s="26"/>
      <c r="E11" s="27"/>
      <c r="F11" s="26"/>
      <c r="G11" s="28"/>
      <c r="H11" s="29"/>
      <c r="I11" s="28"/>
      <c r="J11" s="30"/>
      <c r="K11" s="34"/>
      <c r="L11" s="35">
        <v>1</v>
      </c>
      <c r="M11" s="35" t="s">
        <v>13</v>
      </c>
      <c r="N11" s="36"/>
      <c r="O11" s="36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</row>
    <row r="12" spans="1:29" x14ac:dyDescent="0.2">
      <c r="A12" s="32">
        <f t="shared" si="0"/>
        <v>45540</v>
      </c>
      <c r="B12" s="24">
        <v>5</v>
      </c>
      <c r="C12" s="25"/>
      <c r="D12" s="26"/>
      <c r="E12" s="27"/>
      <c r="F12" s="26"/>
      <c r="G12" s="28"/>
      <c r="H12" s="29"/>
      <c r="I12" s="28"/>
      <c r="J12" s="30"/>
      <c r="K12" s="34"/>
      <c r="L12" s="35">
        <v>2</v>
      </c>
      <c r="M12" s="35" t="s">
        <v>14</v>
      </c>
      <c r="N12" s="36"/>
      <c r="O12" s="36"/>
      <c r="P12" s="3"/>
      <c r="Q12" s="3"/>
      <c r="R12" s="3"/>
      <c r="S12" s="37"/>
      <c r="T12" s="37"/>
      <c r="U12" s="3"/>
      <c r="V12" s="3"/>
      <c r="W12" s="3"/>
      <c r="X12" s="3"/>
      <c r="Y12" s="3"/>
      <c r="Z12" s="3"/>
      <c r="AA12" s="3"/>
      <c r="AB12" s="3"/>
      <c r="AC12" s="3"/>
    </row>
    <row r="13" spans="1:29" x14ac:dyDescent="0.2">
      <c r="A13" s="32">
        <f t="shared" si="0"/>
        <v>45541</v>
      </c>
      <c r="B13" s="24">
        <v>6</v>
      </c>
      <c r="C13" s="25"/>
      <c r="D13" s="26"/>
      <c r="E13" s="27"/>
      <c r="F13" s="26"/>
      <c r="G13" s="28"/>
      <c r="H13" s="29"/>
      <c r="I13" s="28"/>
      <c r="J13" s="30"/>
      <c r="K13" s="34"/>
      <c r="L13" s="38"/>
      <c r="M13" s="39" t="s">
        <v>15</v>
      </c>
      <c r="N13" s="38"/>
      <c r="O13" s="38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x14ac:dyDescent="0.2">
      <c r="A14" s="23">
        <f t="shared" si="0"/>
        <v>45542</v>
      </c>
      <c r="B14" s="24">
        <v>7</v>
      </c>
      <c r="C14" s="25"/>
      <c r="D14" s="26"/>
      <c r="E14" s="27"/>
      <c r="F14" s="26"/>
      <c r="G14" s="28"/>
      <c r="H14" s="29"/>
      <c r="I14" s="28"/>
      <c r="J14" s="30"/>
      <c r="K14" s="34"/>
      <c r="L14" s="38"/>
      <c r="M14" s="39" t="s">
        <v>16</v>
      </c>
      <c r="N14" s="38"/>
      <c r="O14" s="38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x14ac:dyDescent="0.2">
      <c r="A15" s="23">
        <f t="shared" si="0"/>
        <v>45543</v>
      </c>
      <c r="B15" s="24">
        <v>8</v>
      </c>
      <c r="C15" s="25"/>
      <c r="D15" s="26"/>
      <c r="E15" s="27"/>
      <c r="F15" s="26"/>
      <c r="G15" s="28"/>
      <c r="H15" s="29"/>
      <c r="I15" s="28"/>
      <c r="J15" s="30"/>
      <c r="K15" s="34"/>
      <c r="L15" s="35">
        <v>3</v>
      </c>
      <c r="M15" s="35" t="s">
        <v>17</v>
      </c>
      <c r="N15" s="36"/>
      <c r="O15" s="36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 x14ac:dyDescent="0.2">
      <c r="A16" s="32">
        <f t="shared" si="0"/>
        <v>45544</v>
      </c>
      <c r="B16" s="24">
        <v>9</v>
      </c>
      <c r="C16" s="25"/>
      <c r="D16" s="26"/>
      <c r="E16" s="27"/>
      <c r="F16" s="26"/>
      <c r="G16" s="28"/>
      <c r="H16" s="29"/>
      <c r="I16" s="28"/>
      <c r="J16" s="30"/>
      <c r="K16" s="34"/>
      <c r="L16" s="35">
        <v>4</v>
      </c>
      <c r="M16" s="35" t="s">
        <v>18</v>
      </c>
      <c r="N16" s="36"/>
      <c r="O16" s="36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 x14ac:dyDescent="0.2">
      <c r="A17" s="32">
        <f t="shared" si="0"/>
        <v>45545</v>
      </c>
      <c r="B17" s="24">
        <v>10</v>
      </c>
      <c r="C17" s="25"/>
      <c r="D17" s="26"/>
      <c r="E17" s="27"/>
      <c r="F17" s="26"/>
      <c r="G17" s="28"/>
      <c r="H17" s="29"/>
      <c r="I17" s="28"/>
      <c r="J17" s="30"/>
      <c r="K17" s="34"/>
      <c r="L17" s="36"/>
      <c r="M17" s="35" t="s">
        <v>19</v>
      </c>
      <c r="N17" s="36"/>
      <c r="O17" s="36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</row>
    <row r="18" spans="1:29" x14ac:dyDescent="0.2">
      <c r="A18" s="32">
        <f t="shared" si="0"/>
        <v>45546</v>
      </c>
      <c r="B18" s="24">
        <v>11</v>
      </c>
      <c r="C18" s="25"/>
      <c r="D18" s="26"/>
      <c r="E18" s="27"/>
      <c r="F18" s="26"/>
      <c r="G18" s="28"/>
      <c r="H18" s="29"/>
      <c r="I18" s="28"/>
      <c r="J18" s="30"/>
      <c r="K18" s="34"/>
      <c r="L18" s="38"/>
      <c r="M18" s="39" t="s">
        <v>20</v>
      </c>
      <c r="N18" s="38"/>
      <c r="O18" s="36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 x14ac:dyDescent="0.2">
      <c r="A19" s="32">
        <f t="shared" si="0"/>
        <v>45547</v>
      </c>
      <c r="B19" s="24">
        <v>12</v>
      </c>
      <c r="C19" s="25"/>
      <c r="D19" s="26"/>
      <c r="E19" s="27"/>
      <c r="F19" s="26"/>
      <c r="G19" s="28"/>
      <c r="H19" s="29"/>
      <c r="I19" s="28"/>
      <c r="J19" s="30"/>
      <c r="K19" s="34"/>
      <c r="L19" s="35">
        <v>5</v>
      </c>
      <c r="M19" s="35" t="s">
        <v>21</v>
      </c>
      <c r="N19" s="36"/>
      <c r="O19" s="36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</row>
    <row r="20" spans="1:29" x14ac:dyDescent="0.2">
      <c r="A20" s="32">
        <f t="shared" si="0"/>
        <v>45548</v>
      </c>
      <c r="B20" s="24">
        <v>13</v>
      </c>
      <c r="C20" s="25"/>
      <c r="D20" s="26"/>
      <c r="E20" s="27"/>
      <c r="F20" s="26"/>
      <c r="G20" s="28"/>
      <c r="H20" s="29"/>
      <c r="I20" s="28"/>
      <c r="J20" s="30"/>
      <c r="K20" s="3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 x14ac:dyDescent="0.2">
      <c r="A21" s="23">
        <f t="shared" si="0"/>
        <v>45549</v>
      </c>
      <c r="B21" s="24">
        <v>14</v>
      </c>
      <c r="C21" s="25"/>
      <c r="D21" s="26"/>
      <c r="E21" s="27"/>
      <c r="F21" s="26"/>
      <c r="G21" s="28"/>
      <c r="H21" s="29"/>
      <c r="I21" s="28"/>
      <c r="J21" s="30"/>
      <c r="K21" s="3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 x14ac:dyDescent="0.2">
      <c r="A22" s="23">
        <f t="shared" si="0"/>
        <v>45550</v>
      </c>
      <c r="B22" s="24">
        <v>15</v>
      </c>
      <c r="C22" s="25"/>
      <c r="D22" s="26"/>
      <c r="E22" s="27"/>
      <c r="F22" s="26"/>
      <c r="G22" s="28"/>
      <c r="H22" s="29"/>
      <c r="I22" s="28"/>
      <c r="J22" s="30"/>
      <c r="K22" s="3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29" x14ac:dyDescent="0.2">
      <c r="A23" s="32">
        <f t="shared" si="0"/>
        <v>45551</v>
      </c>
      <c r="B23" s="24">
        <v>16</v>
      </c>
      <c r="C23" s="25"/>
      <c r="D23" s="26"/>
      <c r="E23" s="27"/>
      <c r="F23" s="26"/>
      <c r="G23" s="28"/>
      <c r="H23" s="29"/>
      <c r="I23" s="28"/>
      <c r="J23" s="30"/>
      <c r="K23" s="3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29" x14ac:dyDescent="0.2">
      <c r="A24" s="40">
        <f t="shared" si="0"/>
        <v>45552</v>
      </c>
      <c r="B24" s="41">
        <v>17</v>
      </c>
      <c r="C24" s="42" t="s">
        <v>22</v>
      </c>
      <c r="D24" s="43" t="s">
        <v>23</v>
      </c>
      <c r="E24" s="44" t="s">
        <v>22</v>
      </c>
      <c r="F24" s="43" t="s">
        <v>23</v>
      </c>
      <c r="G24" s="45"/>
      <c r="H24" s="46"/>
      <c r="I24" s="45"/>
      <c r="J24" s="41"/>
      <c r="K24" s="47" t="s">
        <v>24</v>
      </c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</row>
    <row r="25" spans="1:29" x14ac:dyDescent="0.2">
      <c r="A25" s="32">
        <f t="shared" si="0"/>
        <v>45553</v>
      </c>
      <c r="B25" s="24">
        <v>18</v>
      </c>
      <c r="C25" s="25"/>
      <c r="D25" s="26"/>
      <c r="E25" s="27"/>
      <c r="F25" s="26"/>
      <c r="G25" s="28"/>
      <c r="H25" s="29"/>
      <c r="I25" s="28"/>
      <c r="J25" s="30"/>
      <c r="K25" s="49"/>
      <c r="L25" s="1"/>
      <c r="M25" s="3"/>
      <c r="N25" s="50"/>
      <c r="O25" s="50"/>
      <c r="P25" s="50"/>
      <c r="Q25" s="50"/>
      <c r="R25" s="3"/>
      <c r="S25" s="37"/>
      <c r="T25" s="51"/>
      <c r="U25" s="3"/>
      <c r="V25" s="3"/>
      <c r="W25" s="3"/>
      <c r="X25" s="3"/>
      <c r="Y25" s="3"/>
      <c r="Z25" s="3"/>
      <c r="AA25" s="3"/>
      <c r="AB25" s="3"/>
      <c r="AC25" s="3"/>
    </row>
    <row r="26" spans="1:29" x14ac:dyDescent="0.2">
      <c r="A26" s="32">
        <f t="shared" si="0"/>
        <v>45554</v>
      </c>
      <c r="B26" s="24">
        <v>19</v>
      </c>
      <c r="C26" s="25"/>
      <c r="D26" s="26"/>
      <c r="E26" s="27"/>
      <c r="F26" s="26"/>
      <c r="G26" s="28"/>
      <c r="H26" s="29"/>
      <c r="I26" s="28"/>
      <c r="J26" s="30"/>
      <c r="K26" s="3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 x14ac:dyDescent="0.2">
      <c r="A27" s="32">
        <f t="shared" si="0"/>
        <v>45555</v>
      </c>
      <c r="B27" s="24">
        <v>20</v>
      </c>
      <c r="C27" s="25"/>
      <c r="D27" s="26"/>
      <c r="E27" s="27"/>
      <c r="F27" s="26"/>
      <c r="G27" s="28"/>
      <c r="H27" s="29"/>
      <c r="I27" s="28"/>
      <c r="J27" s="30"/>
      <c r="K27" s="52"/>
      <c r="L27" s="53"/>
      <c r="M27" s="5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29" x14ac:dyDescent="0.2">
      <c r="A28" s="23">
        <f t="shared" si="0"/>
        <v>45556</v>
      </c>
      <c r="B28" s="24">
        <v>21</v>
      </c>
      <c r="C28" s="14" t="s">
        <v>25</v>
      </c>
      <c r="D28" s="24" t="s">
        <v>26</v>
      </c>
      <c r="E28" s="54"/>
      <c r="F28" s="16"/>
      <c r="G28" s="12"/>
      <c r="H28" s="13"/>
      <c r="I28" s="12"/>
      <c r="J28" s="24"/>
      <c r="K28" s="52"/>
      <c r="L28" s="53"/>
      <c r="M28" s="5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</row>
    <row r="29" spans="1:29" x14ac:dyDescent="0.2">
      <c r="A29" s="23">
        <f t="shared" si="0"/>
        <v>45557</v>
      </c>
      <c r="B29" s="24">
        <v>22</v>
      </c>
      <c r="C29" s="14" t="s">
        <v>27</v>
      </c>
      <c r="D29" s="24" t="s">
        <v>28</v>
      </c>
      <c r="E29" s="54"/>
      <c r="F29" s="16"/>
      <c r="G29" s="12"/>
      <c r="H29" s="13"/>
      <c r="I29" s="12"/>
      <c r="J29" s="24"/>
      <c r="K29" s="3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 x14ac:dyDescent="0.2">
      <c r="A30" s="32">
        <f t="shared" si="0"/>
        <v>45558</v>
      </c>
      <c r="B30" s="24">
        <v>23</v>
      </c>
      <c r="C30" s="14" t="s">
        <v>29</v>
      </c>
      <c r="D30" s="24" t="s">
        <v>29</v>
      </c>
      <c r="E30" s="54"/>
      <c r="F30" s="16"/>
      <c r="G30" s="12"/>
      <c r="H30" s="13"/>
      <c r="I30" s="12"/>
      <c r="J30" s="24"/>
      <c r="K30" s="49"/>
      <c r="L30" s="1"/>
      <c r="M30" s="3"/>
      <c r="N30" s="50"/>
      <c r="O30" s="50"/>
      <c r="P30" s="50"/>
      <c r="Q30" s="50"/>
      <c r="R30" s="3"/>
      <c r="S30" s="37"/>
      <c r="T30" s="37"/>
      <c r="U30" s="3"/>
      <c r="V30" s="3"/>
      <c r="W30" s="3"/>
      <c r="X30" s="3"/>
      <c r="Y30" s="3"/>
      <c r="Z30" s="3"/>
      <c r="AA30" s="3"/>
      <c r="AB30" s="3"/>
      <c r="AC30" s="3"/>
    </row>
    <row r="31" spans="1:29" x14ac:dyDescent="0.2">
      <c r="A31" s="32">
        <f t="shared" si="0"/>
        <v>45559</v>
      </c>
      <c r="B31" s="24">
        <v>24</v>
      </c>
      <c r="C31" s="55" t="s">
        <v>29</v>
      </c>
      <c r="D31" s="56" t="s">
        <v>29</v>
      </c>
      <c r="E31" s="57"/>
      <c r="F31" s="58"/>
      <c r="G31" s="59"/>
      <c r="H31" s="60"/>
      <c r="I31" s="61"/>
      <c r="J31" s="56"/>
      <c r="K31" s="62" t="s">
        <v>30</v>
      </c>
      <c r="L31" s="1"/>
      <c r="M31" s="3"/>
      <c r="N31" s="50"/>
      <c r="O31" s="50"/>
      <c r="P31" s="50"/>
      <c r="Q31" s="50"/>
      <c r="R31" s="3"/>
      <c r="S31" s="37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 x14ac:dyDescent="0.2">
      <c r="A32" s="32">
        <f t="shared" si="0"/>
        <v>45560</v>
      </c>
      <c r="B32" s="24">
        <v>25</v>
      </c>
      <c r="C32" s="14" t="s">
        <v>22</v>
      </c>
      <c r="D32" s="24" t="s">
        <v>28</v>
      </c>
      <c r="E32" s="54"/>
      <c r="F32" s="16"/>
      <c r="G32" s="12"/>
      <c r="H32" s="13"/>
      <c r="I32" s="12"/>
      <c r="J32" s="24"/>
      <c r="K32" s="3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</row>
    <row r="33" spans="1:29" x14ac:dyDescent="0.2">
      <c r="A33" s="32">
        <f t="shared" si="0"/>
        <v>45561</v>
      </c>
      <c r="B33" s="24">
        <v>26</v>
      </c>
      <c r="C33" s="14" t="s">
        <v>22</v>
      </c>
      <c r="D33" s="24" t="s">
        <v>31</v>
      </c>
      <c r="E33" s="54"/>
      <c r="F33" s="16"/>
      <c r="G33" s="12"/>
      <c r="H33" s="13"/>
      <c r="I33" s="12"/>
      <c r="J33" s="24"/>
      <c r="K33" s="3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</row>
    <row r="34" spans="1:29" x14ac:dyDescent="0.2">
      <c r="A34" s="32">
        <f t="shared" si="0"/>
        <v>45562</v>
      </c>
      <c r="B34" s="24">
        <v>27</v>
      </c>
      <c r="C34" s="14" t="s">
        <v>29</v>
      </c>
      <c r="D34" s="24" t="s">
        <v>29</v>
      </c>
      <c r="E34" s="54"/>
      <c r="F34" s="16"/>
      <c r="G34" s="12"/>
      <c r="H34" s="13"/>
      <c r="I34" s="12"/>
      <c r="J34" s="24"/>
      <c r="K34" s="3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</row>
    <row r="35" spans="1:29" x14ac:dyDescent="0.2">
      <c r="A35" s="23">
        <f t="shared" si="0"/>
        <v>45563</v>
      </c>
      <c r="B35" s="24">
        <v>28</v>
      </c>
      <c r="C35" s="14" t="s">
        <v>22</v>
      </c>
      <c r="D35" s="24" t="s">
        <v>26</v>
      </c>
      <c r="E35" s="54"/>
      <c r="F35" s="16"/>
      <c r="G35" s="12"/>
      <c r="H35" s="13"/>
      <c r="I35" s="12"/>
      <c r="J35" s="24"/>
      <c r="K35" s="3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</row>
    <row r="36" spans="1:29" x14ac:dyDescent="0.2">
      <c r="A36" s="23">
        <f t="shared" si="0"/>
        <v>45564</v>
      </c>
      <c r="B36" s="24">
        <v>29</v>
      </c>
      <c r="C36" s="14" t="s">
        <v>25</v>
      </c>
      <c r="D36" s="24" t="s">
        <v>28</v>
      </c>
      <c r="E36" s="54"/>
      <c r="F36" s="16"/>
      <c r="G36" s="12"/>
      <c r="H36" s="13"/>
      <c r="I36" s="12"/>
      <c r="J36" s="24"/>
      <c r="K36" s="3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</row>
    <row r="37" spans="1:29" x14ac:dyDescent="0.2">
      <c r="A37" s="32">
        <f t="shared" si="0"/>
        <v>45565</v>
      </c>
      <c r="B37" s="24">
        <v>30</v>
      </c>
      <c r="C37" s="14" t="s">
        <v>22</v>
      </c>
      <c r="D37" s="24" t="s">
        <v>31</v>
      </c>
      <c r="E37" s="54"/>
      <c r="F37" s="16"/>
      <c r="G37" s="12"/>
      <c r="H37" s="13"/>
      <c r="I37" s="12"/>
      <c r="J37" s="24"/>
      <c r="K37" s="3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</row>
    <row r="38" spans="1:29" x14ac:dyDescent="0.2">
      <c r="A38" s="6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</row>
    <row r="39" spans="1:29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</row>
    <row r="40" spans="1:29" x14ac:dyDescent="0.2">
      <c r="A40" s="3"/>
      <c r="B40" s="3"/>
      <c r="C40" s="216" t="s">
        <v>32</v>
      </c>
      <c r="D40" s="217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</row>
    <row r="41" spans="1:29" x14ac:dyDescent="0.2">
      <c r="A41" s="3"/>
      <c r="B41" s="3"/>
      <c r="C41" s="5" t="s">
        <v>4</v>
      </c>
      <c r="D41" s="6" t="s">
        <v>5</v>
      </c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</row>
    <row r="42" spans="1:29" x14ac:dyDescent="0.2">
      <c r="A42" s="3"/>
      <c r="B42" s="3"/>
      <c r="C42" s="9">
        <v>8</v>
      </c>
      <c r="D42" s="10">
        <v>2</v>
      </c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</row>
    <row r="43" spans="1:29" x14ac:dyDescent="0.2">
      <c r="A43" s="3"/>
      <c r="B43" s="3"/>
      <c r="C43" s="14" t="s">
        <v>6</v>
      </c>
      <c r="D43" s="15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</row>
    <row r="44" spans="1:29" x14ac:dyDescent="0.2">
      <c r="A44" s="64" t="s">
        <v>33</v>
      </c>
      <c r="B44" s="3"/>
      <c r="C44" s="19" t="s">
        <v>9</v>
      </c>
      <c r="D44" s="20" t="s">
        <v>10</v>
      </c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</row>
    <row r="45" spans="1:29" x14ac:dyDescent="0.2">
      <c r="A45" s="23">
        <f t="shared" ref="A45:A74" si="1">DATE($A$1,$A$2,B45)</f>
        <v>45536</v>
      </c>
      <c r="B45" s="24">
        <v>1</v>
      </c>
      <c r="C45" s="25"/>
      <c r="D45" s="26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</row>
    <row r="46" spans="1:29" ht="12.75" x14ac:dyDescent="0.2">
      <c r="A46" s="32">
        <f t="shared" si="1"/>
        <v>45537</v>
      </c>
      <c r="B46" s="24">
        <v>2</v>
      </c>
      <c r="C46" s="25"/>
      <c r="D46" s="26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</row>
    <row r="47" spans="1:29" ht="12.75" x14ac:dyDescent="0.2">
      <c r="A47" s="32">
        <f t="shared" si="1"/>
        <v>45538</v>
      </c>
      <c r="B47" s="24">
        <v>3</v>
      </c>
      <c r="C47" s="25"/>
      <c r="D47" s="26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</row>
    <row r="48" spans="1:29" ht="12.75" x14ac:dyDescent="0.2">
      <c r="A48" s="32">
        <f t="shared" si="1"/>
        <v>45539</v>
      </c>
      <c r="B48" s="24">
        <v>4</v>
      </c>
      <c r="C48" s="25"/>
      <c r="D48" s="26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</row>
    <row r="49" spans="1:29" ht="12.75" x14ac:dyDescent="0.2">
      <c r="A49" s="32">
        <f t="shared" si="1"/>
        <v>45540</v>
      </c>
      <c r="B49" s="24">
        <v>5</v>
      </c>
      <c r="C49" s="65" t="s">
        <v>34</v>
      </c>
      <c r="D49" s="66" t="s">
        <v>28</v>
      </c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</row>
    <row r="50" spans="1:29" ht="12.75" x14ac:dyDescent="0.2">
      <c r="A50" s="32">
        <f t="shared" si="1"/>
        <v>45541</v>
      </c>
      <c r="B50" s="24">
        <v>6</v>
      </c>
      <c r="C50" s="25"/>
      <c r="D50" s="26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</row>
    <row r="51" spans="1:29" ht="12.75" x14ac:dyDescent="0.2">
      <c r="A51" s="23">
        <f t="shared" si="1"/>
        <v>45542</v>
      </c>
      <c r="B51" s="24">
        <v>7</v>
      </c>
      <c r="C51" s="25"/>
      <c r="D51" s="26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</row>
    <row r="52" spans="1:29" ht="12.75" x14ac:dyDescent="0.2">
      <c r="A52" s="23">
        <f t="shared" si="1"/>
        <v>45543</v>
      </c>
      <c r="B52" s="24">
        <v>8</v>
      </c>
      <c r="C52" s="25"/>
      <c r="D52" s="26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</row>
    <row r="53" spans="1:29" ht="12.75" x14ac:dyDescent="0.2">
      <c r="A53" s="32">
        <f t="shared" si="1"/>
        <v>45544</v>
      </c>
      <c r="B53" s="24">
        <v>9</v>
      </c>
      <c r="C53" s="25"/>
      <c r="D53" s="26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</row>
    <row r="54" spans="1:29" ht="12.75" x14ac:dyDescent="0.2">
      <c r="A54" s="32">
        <f t="shared" si="1"/>
        <v>45545</v>
      </c>
      <c r="B54" s="24">
        <v>10</v>
      </c>
      <c r="C54" s="25"/>
      <c r="D54" s="26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</row>
    <row r="55" spans="1:29" ht="12.75" x14ac:dyDescent="0.2">
      <c r="A55" s="32">
        <f t="shared" si="1"/>
        <v>45546</v>
      </c>
      <c r="B55" s="24">
        <v>11</v>
      </c>
      <c r="C55" s="25"/>
      <c r="D55" s="26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</row>
    <row r="56" spans="1:29" ht="12.75" x14ac:dyDescent="0.2">
      <c r="A56" s="32">
        <f t="shared" si="1"/>
        <v>45547</v>
      </c>
      <c r="B56" s="24">
        <v>12</v>
      </c>
      <c r="C56" s="25"/>
      <c r="D56" s="26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</row>
    <row r="57" spans="1:29" ht="12.75" x14ac:dyDescent="0.2">
      <c r="A57" s="32">
        <f t="shared" si="1"/>
        <v>45548</v>
      </c>
      <c r="B57" s="24">
        <v>13</v>
      </c>
      <c r="C57" s="25"/>
      <c r="D57" s="26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</row>
    <row r="58" spans="1:29" ht="12.75" x14ac:dyDescent="0.2">
      <c r="A58" s="23">
        <f t="shared" si="1"/>
        <v>45549</v>
      </c>
      <c r="B58" s="24">
        <v>14</v>
      </c>
      <c r="C58" s="25"/>
      <c r="D58" s="26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</row>
    <row r="59" spans="1:29" ht="12.75" x14ac:dyDescent="0.2">
      <c r="A59" s="23">
        <f t="shared" si="1"/>
        <v>45550</v>
      </c>
      <c r="B59" s="24">
        <v>15</v>
      </c>
      <c r="C59" s="25"/>
      <c r="D59" s="26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</row>
    <row r="60" spans="1:29" ht="12.75" x14ac:dyDescent="0.2">
      <c r="A60" s="32">
        <f t="shared" si="1"/>
        <v>45551</v>
      </c>
      <c r="B60" s="24">
        <v>16</v>
      </c>
      <c r="C60" s="25"/>
      <c r="D60" s="26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</row>
    <row r="61" spans="1:29" ht="12.75" x14ac:dyDescent="0.2">
      <c r="A61" s="40">
        <f t="shared" si="1"/>
        <v>45552</v>
      </c>
      <c r="B61" s="41">
        <v>17</v>
      </c>
      <c r="C61" s="42"/>
      <c r="D61" s="4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</row>
    <row r="62" spans="1:29" ht="12.75" x14ac:dyDescent="0.2">
      <c r="A62" s="32">
        <f t="shared" si="1"/>
        <v>45553</v>
      </c>
      <c r="B62" s="24">
        <v>18</v>
      </c>
      <c r="C62" s="65" t="s">
        <v>35</v>
      </c>
      <c r="D62" s="66" t="s">
        <v>36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</row>
    <row r="63" spans="1:29" ht="12.75" x14ac:dyDescent="0.2">
      <c r="A63" s="32">
        <f t="shared" si="1"/>
        <v>45554</v>
      </c>
      <c r="B63" s="24">
        <v>19</v>
      </c>
      <c r="C63" s="25"/>
      <c r="D63" s="26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</row>
    <row r="64" spans="1:29" ht="12.75" x14ac:dyDescent="0.2">
      <c r="A64" s="32">
        <f t="shared" si="1"/>
        <v>45555</v>
      </c>
      <c r="B64" s="24">
        <v>20</v>
      </c>
      <c r="C64" s="25"/>
      <c r="D64" s="26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</row>
    <row r="65" spans="1:29" ht="12.75" x14ac:dyDescent="0.2">
      <c r="A65" s="23">
        <f t="shared" si="1"/>
        <v>45556</v>
      </c>
      <c r="B65" s="24">
        <v>21</v>
      </c>
      <c r="C65" s="14" t="s">
        <v>37</v>
      </c>
      <c r="D65" s="13" t="s">
        <v>23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</row>
    <row r="66" spans="1:29" ht="12.75" x14ac:dyDescent="0.2">
      <c r="A66" s="23">
        <f t="shared" si="1"/>
        <v>45557</v>
      </c>
      <c r="B66" s="24">
        <v>22</v>
      </c>
      <c r="C66" s="14" t="s">
        <v>37</v>
      </c>
      <c r="D66" s="13" t="s">
        <v>23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</row>
    <row r="67" spans="1:29" ht="12.75" x14ac:dyDescent="0.2">
      <c r="A67" s="32">
        <f t="shared" si="1"/>
        <v>45558</v>
      </c>
      <c r="B67" s="24">
        <v>23</v>
      </c>
      <c r="C67" s="9" t="s">
        <v>38</v>
      </c>
      <c r="D67" s="10" t="s">
        <v>34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</row>
    <row r="68" spans="1:29" ht="12.75" x14ac:dyDescent="0.2">
      <c r="A68" s="32">
        <f t="shared" si="1"/>
        <v>45559</v>
      </c>
      <c r="B68" s="24">
        <v>24</v>
      </c>
      <c r="C68" s="67" t="s">
        <v>29</v>
      </c>
      <c r="D68" s="68" t="s">
        <v>29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</row>
    <row r="69" spans="1:29" ht="12.75" x14ac:dyDescent="0.2">
      <c r="A69" s="32">
        <f t="shared" si="1"/>
        <v>45560</v>
      </c>
      <c r="B69" s="24">
        <v>25</v>
      </c>
      <c r="C69" s="14" t="s">
        <v>38</v>
      </c>
      <c r="D69" s="13" t="s">
        <v>23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</row>
    <row r="70" spans="1:29" ht="12.75" x14ac:dyDescent="0.2">
      <c r="A70" s="32">
        <f t="shared" si="1"/>
        <v>45561</v>
      </c>
      <c r="B70" s="24">
        <v>26</v>
      </c>
      <c r="C70" s="14" t="s">
        <v>38</v>
      </c>
      <c r="D70" s="13" t="s">
        <v>23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</row>
    <row r="71" spans="1:29" ht="12.75" x14ac:dyDescent="0.2">
      <c r="A71" s="32">
        <f t="shared" si="1"/>
        <v>45562</v>
      </c>
      <c r="B71" s="24">
        <v>27</v>
      </c>
      <c r="C71" s="14" t="s">
        <v>38</v>
      </c>
      <c r="D71" s="13" t="s">
        <v>23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</row>
    <row r="72" spans="1:29" ht="12.75" x14ac:dyDescent="0.2">
      <c r="A72" s="23">
        <f t="shared" si="1"/>
        <v>45563</v>
      </c>
      <c r="B72" s="24">
        <v>28</v>
      </c>
      <c r="C72" s="14" t="s">
        <v>37</v>
      </c>
      <c r="D72" s="13" t="s">
        <v>23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</row>
    <row r="73" spans="1:29" ht="12.75" x14ac:dyDescent="0.2">
      <c r="A73" s="23">
        <f t="shared" si="1"/>
        <v>45564</v>
      </c>
      <c r="B73" s="24">
        <v>29</v>
      </c>
      <c r="C73" s="14" t="s">
        <v>37</v>
      </c>
      <c r="D73" s="13" t="s">
        <v>23</v>
      </c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</row>
    <row r="74" spans="1:29" ht="12.75" x14ac:dyDescent="0.2">
      <c r="A74" s="32">
        <f t="shared" si="1"/>
        <v>45565</v>
      </c>
      <c r="B74" s="24">
        <v>30</v>
      </c>
      <c r="C74" s="14" t="s">
        <v>38</v>
      </c>
      <c r="D74" s="13" t="s">
        <v>23</v>
      </c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</row>
    <row r="75" spans="1:29" ht="12.75" x14ac:dyDescent="0.2">
      <c r="A75" s="6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</row>
    <row r="76" spans="1:29" ht="12.75" x14ac:dyDescent="0.2">
      <c r="A76" s="6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</row>
    <row r="77" spans="1:29" ht="12.75" x14ac:dyDescent="0.2">
      <c r="A77" s="6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</row>
    <row r="78" spans="1:29" ht="12.75" x14ac:dyDescent="0.2">
      <c r="A78" s="6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</row>
    <row r="79" spans="1:29" ht="12.75" x14ac:dyDescent="0.2">
      <c r="A79" s="6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</row>
    <row r="80" spans="1:29" ht="12.75" x14ac:dyDescent="0.2">
      <c r="A80" s="6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</row>
    <row r="81" spans="1:29" ht="12.75" x14ac:dyDescent="0.2">
      <c r="A81" s="6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</row>
    <row r="82" spans="1:29" ht="12.75" x14ac:dyDescent="0.2">
      <c r="A82" s="6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</row>
    <row r="83" spans="1:29" ht="12.75" x14ac:dyDescent="0.2">
      <c r="A83" s="6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</row>
    <row r="84" spans="1:29" ht="12.75" x14ac:dyDescent="0.2">
      <c r="A84" s="6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</row>
    <row r="85" spans="1:29" ht="12.75" x14ac:dyDescent="0.2">
      <c r="A85" s="6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</row>
    <row r="86" spans="1:29" ht="12.75" x14ac:dyDescent="0.2">
      <c r="A86" s="6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</row>
    <row r="87" spans="1:29" ht="12.75" x14ac:dyDescent="0.2">
      <c r="A87" s="6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</row>
    <row r="88" spans="1:29" ht="12.75" x14ac:dyDescent="0.2">
      <c r="A88" s="6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</row>
    <row r="89" spans="1:29" ht="12.75" x14ac:dyDescent="0.2">
      <c r="A89" s="6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</row>
    <row r="90" spans="1:29" ht="12.75" x14ac:dyDescent="0.2">
      <c r="A90" s="6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</row>
    <row r="91" spans="1:29" ht="12.75" x14ac:dyDescent="0.2">
      <c r="A91" s="6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</row>
    <row r="92" spans="1:29" ht="12.75" x14ac:dyDescent="0.2">
      <c r="A92" s="6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</row>
    <row r="93" spans="1:29" ht="12.75" x14ac:dyDescent="0.2">
      <c r="A93" s="6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</row>
    <row r="94" spans="1:29" ht="12.75" x14ac:dyDescent="0.2">
      <c r="A94" s="6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</row>
    <row r="95" spans="1:29" ht="12.75" x14ac:dyDescent="0.2">
      <c r="A95" s="6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</row>
    <row r="96" spans="1:29" ht="12.75" x14ac:dyDescent="0.2">
      <c r="A96" s="6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</row>
    <row r="97" spans="1:29" ht="12.75" x14ac:dyDescent="0.2">
      <c r="A97" s="6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</row>
    <row r="98" spans="1:29" ht="12.75" x14ac:dyDescent="0.2">
      <c r="A98" s="6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</row>
    <row r="99" spans="1:29" ht="12.75" x14ac:dyDescent="0.2">
      <c r="A99" s="6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</row>
    <row r="100" spans="1:29" ht="12.75" x14ac:dyDescent="0.2">
      <c r="A100" s="6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</row>
    <row r="101" spans="1:29" ht="12.75" x14ac:dyDescent="0.2">
      <c r="A101" s="6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</row>
    <row r="102" spans="1:29" ht="12.75" x14ac:dyDescent="0.2">
      <c r="A102" s="6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</row>
    <row r="103" spans="1:29" ht="12.75" x14ac:dyDescent="0.2">
      <c r="A103" s="6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</row>
    <row r="104" spans="1:29" ht="12.75" x14ac:dyDescent="0.2">
      <c r="A104" s="6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</row>
    <row r="105" spans="1:29" ht="12.75" x14ac:dyDescent="0.2">
      <c r="A105" s="6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</row>
    <row r="106" spans="1:29" ht="12.75" x14ac:dyDescent="0.2">
      <c r="A106" s="6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</row>
    <row r="107" spans="1:29" ht="12.75" x14ac:dyDescent="0.2">
      <c r="A107" s="6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</row>
    <row r="108" spans="1:29" ht="12.75" x14ac:dyDescent="0.2">
      <c r="A108" s="6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</row>
    <row r="109" spans="1:29" ht="12.75" x14ac:dyDescent="0.2">
      <c r="A109" s="6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</row>
    <row r="110" spans="1:29" ht="12.75" x14ac:dyDescent="0.2">
      <c r="A110" s="6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</row>
    <row r="111" spans="1:29" ht="12.75" x14ac:dyDescent="0.2">
      <c r="A111" s="6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</row>
    <row r="112" spans="1:29" ht="12.75" x14ac:dyDescent="0.2">
      <c r="A112" s="6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</row>
    <row r="113" spans="1:29" ht="12.75" x14ac:dyDescent="0.2">
      <c r="A113" s="6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</row>
    <row r="114" spans="1:29" ht="12.75" x14ac:dyDescent="0.2">
      <c r="A114" s="6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</row>
    <row r="115" spans="1:29" ht="12.75" x14ac:dyDescent="0.2">
      <c r="A115" s="6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</row>
    <row r="116" spans="1:29" ht="12.75" x14ac:dyDescent="0.2">
      <c r="A116" s="6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</row>
    <row r="117" spans="1:29" ht="12.75" x14ac:dyDescent="0.2">
      <c r="A117" s="6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</row>
    <row r="118" spans="1:29" ht="12.75" x14ac:dyDescent="0.2">
      <c r="A118" s="6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</row>
    <row r="119" spans="1:29" ht="12.75" x14ac:dyDescent="0.2">
      <c r="A119" s="6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</row>
    <row r="120" spans="1:29" ht="12.75" x14ac:dyDescent="0.2">
      <c r="A120" s="6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</row>
    <row r="121" spans="1:29" ht="12.75" x14ac:dyDescent="0.2">
      <c r="A121" s="6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</row>
    <row r="122" spans="1:29" ht="12.75" x14ac:dyDescent="0.2">
      <c r="A122" s="6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</row>
    <row r="123" spans="1:29" ht="12.75" x14ac:dyDescent="0.2">
      <c r="A123" s="6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</row>
    <row r="124" spans="1:29" ht="12.75" x14ac:dyDescent="0.2">
      <c r="A124" s="6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</row>
    <row r="125" spans="1:29" ht="12.75" x14ac:dyDescent="0.2">
      <c r="A125" s="6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</row>
    <row r="126" spans="1:29" ht="12.75" x14ac:dyDescent="0.2">
      <c r="A126" s="6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</row>
    <row r="127" spans="1:29" ht="12.75" x14ac:dyDescent="0.2">
      <c r="A127" s="6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</row>
    <row r="128" spans="1:29" ht="12.75" x14ac:dyDescent="0.2">
      <c r="A128" s="6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</row>
    <row r="129" spans="1:29" ht="12.75" x14ac:dyDescent="0.2">
      <c r="A129" s="6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</row>
    <row r="130" spans="1:29" ht="12.75" x14ac:dyDescent="0.2">
      <c r="A130" s="6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</row>
    <row r="131" spans="1:29" ht="12.75" x14ac:dyDescent="0.2">
      <c r="A131" s="6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</row>
    <row r="132" spans="1:29" ht="12.75" x14ac:dyDescent="0.2">
      <c r="A132" s="6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</row>
    <row r="133" spans="1:29" ht="12.75" x14ac:dyDescent="0.2">
      <c r="A133" s="6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</row>
    <row r="134" spans="1:29" ht="12.75" x14ac:dyDescent="0.2">
      <c r="A134" s="6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</row>
    <row r="135" spans="1:29" ht="12.75" x14ac:dyDescent="0.2">
      <c r="A135" s="6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</row>
    <row r="136" spans="1:29" ht="12.75" x14ac:dyDescent="0.2">
      <c r="A136" s="6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</row>
    <row r="137" spans="1:29" ht="12.75" x14ac:dyDescent="0.2">
      <c r="A137" s="6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</row>
    <row r="138" spans="1:29" ht="12.75" x14ac:dyDescent="0.2">
      <c r="A138" s="6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</row>
    <row r="139" spans="1:29" ht="12.75" x14ac:dyDescent="0.2">
      <c r="A139" s="6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</row>
    <row r="140" spans="1:29" ht="12.75" x14ac:dyDescent="0.2">
      <c r="A140" s="6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</row>
    <row r="141" spans="1:29" ht="12.75" x14ac:dyDescent="0.2">
      <c r="A141" s="6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</row>
    <row r="142" spans="1:29" ht="12.75" x14ac:dyDescent="0.2">
      <c r="A142" s="6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</row>
    <row r="143" spans="1:29" ht="12.75" x14ac:dyDescent="0.2">
      <c r="A143" s="6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</row>
    <row r="144" spans="1:29" ht="12.75" x14ac:dyDescent="0.2">
      <c r="A144" s="6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</row>
    <row r="145" spans="1:29" ht="12.75" x14ac:dyDescent="0.2">
      <c r="A145" s="6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</row>
    <row r="146" spans="1:29" ht="12.75" x14ac:dyDescent="0.2">
      <c r="A146" s="6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</row>
    <row r="147" spans="1:29" ht="12.75" x14ac:dyDescent="0.2">
      <c r="A147" s="6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</row>
    <row r="148" spans="1:29" ht="12.75" x14ac:dyDescent="0.2">
      <c r="A148" s="6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</row>
    <row r="149" spans="1:29" ht="12.75" x14ac:dyDescent="0.2">
      <c r="A149" s="6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</row>
    <row r="150" spans="1:29" ht="12.75" x14ac:dyDescent="0.2">
      <c r="A150" s="6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</row>
    <row r="151" spans="1:29" ht="12.75" x14ac:dyDescent="0.2">
      <c r="A151" s="6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</row>
    <row r="152" spans="1:29" ht="12.75" x14ac:dyDescent="0.2">
      <c r="A152" s="6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</row>
    <row r="153" spans="1:29" ht="12.75" x14ac:dyDescent="0.2">
      <c r="A153" s="6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</row>
    <row r="154" spans="1:29" ht="12.75" x14ac:dyDescent="0.2">
      <c r="A154" s="6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</row>
    <row r="155" spans="1:29" ht="12.75" x14ac:dyDescent="0.2">
      <c r="A155" s="6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</row>
    <row r="156" spans="1:29" ht="12.75" x14ac:dyDescent="0.2">
      <c r="A156" s="6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</row>
    <row r="157" spans="1:29" ht="12.75" x14ac:dyDescent="0.2">
      <c r="A157" s="6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</row>
    <row r="158" spans="1:29" ht="12.75" x14ac:dyDescent="0.2">
      <c r="A158" s="6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</row>
    <row r="159" spans="1:29" ht="12.75" x14ac:dyDescent="0.2">
      <c r="A159" s="6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</row>
    <row r="160" spans="1:29" ht="12.75" x14ac:dyDescent="0.2">
      <c r="A160" s="6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</row>
    <row r="161" spans="1:29" ht="12.75" x14ac:dyDescent="0.2">
      <c r="A161" s="6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</row>
    <row r="162" spans="1:29" ht="12.75" x14ac:dyDescent="0.2">
      <c r="A162" s="6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</row>
    <row r="163" spans="1:29" ht="12.75" x14ac:dyDescent="0.2">
      <c r="A163" s="6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</row>
    <row r="164" spans="1:29" ht="12.75" x14ac:dyDescent="0.2">
      <c r="A164" s="6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</row>
    <row r="165" spans="1:29" ht="12.75" x14ac:dyDescent="0.2">
      <c r="A165" s="6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</row>
    <row r="166" spans="1:29" ht="12.75" x14ac:dyDescent="0.2">
      <c r="A166" s="6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</row>
    <row r="167" spans="1:29" ht="12.75" x14ac:dyDescent="0.2">
      <c r="A167" s="6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</row>
    <row r="168" spans="1:29" ht="12.75" x14ac:dyDescent="0.2">
      <c r="A168" s="6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</row>
    <row r="169" spans="1:29" ht="12.75" x14ac:dyDescent="0.2">
      <c r="A169" s="6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</row>
    <row r="170" spans="1:29" ht="12.75" x14ac:dyDescent="0.2">
      <c r="A170" s="6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</row>
    <row r="171" spans="1:29" ht="12.75" x14ac:dyDescent="0.2">
      <c r="A171" s="6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</row>
    <row r="172" spans="1:29" ht="12.75" x14ac:dyDescent="0.2">
      <c r="A172" s="6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</row>
    <row r="173" spans="1:29" ht="12.75" x14ac:dyDescent="0.2">
      <c r="A173" s="6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</row>
    <row r="174" spans="1:29" ht="12.75" x14ac:dyDescent="0.2">
      <c r="A174" s="6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</row>
    <row r="175" spans="1:29" ht="12.75" x14ac:dyDescent="0.2">
      <c r="A175" s="6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</row>
    <row r="176" spans="1:29" ht="12.75" x14ac:dyDescent="0.2">
      <c r="A176" s="6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</row>
    <row r="177" spans="1:29" ht="12.75" x14ac:dyDescent="0.2">
      <c r="A177" s="6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</row>
    <row r="178" spans="1:29" ht="12.75" x14ac:dyDescent="0.2">
      <c r="A178" s="6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</row>
    <row r="179" spans="1:29" ht="12.75" x14ac:dyDescent="0.2">
      <c r="A179" s="6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</row>
    <row r="180" spans="1:29" ht="12.75" x14ac:dyDescent="0.2">
      <c r="A180" s="6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</row>
    <row r="181" spans="1:29" ht="12.75" x14ac:dyDescent="0.2">
      <c r="A181" s="6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</row>
    <row r="182" spans="1:29" ht="12.75" x14ac:dyDescent="0.2">
      <c r="A182" s="6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</row>
    <row r="183" spans="1:29" ht="12.75" x14ac:dyDescent="0.2">
      <c r="A183" s="6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</row>
    <row r="184" spans="1:29" ht="12.75" x14ac:dyDescent="0.2">
      <c r="A184" s="6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</row>
    <row r="185" spans="1:29" ht="12.75" x14ac:dyDescent="0.2">
      <c r="A185" s="6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</row>
    <row r="186" spans="1:29" ht="12.75" x14ac:dyDescent="0.2">
      <c r="A186" s="6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</row>
    <row r="187" spans="1:29" ht="12.75" x14ac:dyDescent="0.2">
      <c r="A187" s="6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</row>
    <row r="188" spans="1:29" ht="12.75" x14ac:dyDescent="0.2">
      <c r="A188" s="6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</row>
    <row r="189" spans="1:29" ht="12.75" x14ac:dyDescent="0.2">
      <c r="A189" s="6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</row>
    <row r="190" spans="1:29" ht="12.75" x14ac:dyDescent="0.2">
      <c r="A190" s="6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</row>
    <row r="191" spans="1:29" ht="12.75" x14ac:dyDescent="0.2">
      <c r="A191" s="6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</row>
    <row r="192" spans="1:29" ht="12.75" x14ac:dyDescent="0.2">
      <c r="A192" s="6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</row>
    <row r="193" spans="1:29" ht="12.75" x14ac:dyDescent="0.2">
      <c r="A193" s="6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</row>
    <row r="194" spans="1:29" ht="12.75" x14ac:dyDescent="0.2">
      <c r="A194" s="6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</row>
    <row r="195" spans="1:29" ht="12.75" x14ac:dyDescent="0.2">
      <c r="A195" s="6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</row>
    <row r="196" spans="1:29" ht="12.75" x14ac:dyDescent="0.2">
      <c r="A196" s="6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</row>
    <row r="197" spans="1:29" ht="12.75" x14ac:dyDescent="0.2">
      <c r="A197" s="6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</row>
    <row r="198" spans="1:29" ht="12.75" x14ac:dyDescent="0.2">
      <c r="A198" s="6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</row>
    <row r="199" spans="1:29" ht="12.75" x14ac:dyDescent="0.2">
      <c r="A199" s="6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</row>
    <row r="200" spans="1:29" ht="12.75" x14ac:dyDescent="0.2">
      <c r="A200" s="6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</row>
    <row r="201" spans="1:29" ht="12.75" x14ac:dyDescent="0.2">
      <c r="A201" s="6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</row>
    <row r="202" spans="1:29" ht="12.75" x14ac:dyDescent="0.2">
      <c r="A202" s="6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</row>
    <row r="203" spans="1:29" ht="12.75" x14ac:dyDescent="0.2">
      <c r="A203" s="6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</row>
    <row r="204" spans="1:29" ht="12.75" x14ac:dyDescent="0.2">
      <c r="A204" s="6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</row>
    <row r="205" spans="1:29" ht="12.75" x14ac:dyDescent="0.2">
      <c r="A205" s="6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</row>
    <row r="206" spans="1:29" ht="12.75" x14ac:dyDescent="0.2">
      <c r="A206" s="6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</row>
    <row r="207" spans="1:29" ht="12.75" x14ac:dyDescent="0.2">
      <c r="A207" s="6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</row>
    <row r="208" spans="1:29" ht="12.75" x14ac:dyDescent="0.2">
      <c r="A208" s="6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</row>
    <row r="209" spans="1:29" ht="12.75" x14ac:dyDescent="0.2">
      <c r="A209" s="6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</row>
    <row r="210" spans="1:29" ht="12.75" x14ac:dyDescent="0.2">
      <c r="A210" s="6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</row>
    <row r="211" spans="1:29" ht="12.75" x14ac:dyDescent="0.2">
      <c r="A211" s="6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</row>
    <row r="212" spans="1:29" ht="12.75" x14ac:dyDescent="0.2">
      <c r="A212" s="6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</row>
    <row r="213" spans="1:29" ht="12.75" x14ac:dyDescent="0.2">
      <c r="A213" s="6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</row>
    <row r="214" spans="1:29" ht="12.75" x14ac:dyDescent="0.2">
      <c r="A214" s="6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</row>
    <row r="215" spans="1:29" ht="12.75" x14ac:dyDescent="0.2">
      <c r="A215" s="6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</row>
    <row r="216" spans="1:29" ht="12.75" x14ac:dyDescent="0.2">
      <c r="A216" s="6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</row>
    <row r="217" spans="1:29" ht="12.75" x14ac:dyDescent="0.2">
      <c r="A217" s="6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</row>
    <row r="218" spans="1:29" ht="12.75" x14ac:dyDescent="0.2">
      <c r="A218" s="6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</row>
    <row r="219" spans="1:29" ht="12.75" x14ac:dyDescent="0.2">
      <c r="A219" s="6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</row>
    <row r="220" spans="1:29" ht="12.75" x14ac:dyDescent="0.2">
      <c r="A220" s="6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</row>
    <row r="221" spans="1:29" ht="12.75" x14ac:dyDescent="0.2">
      <c r="A221" s="6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</row>
    <row r="222" spans="1:29" ht="12.75" x14ac:dyDescent="0.2">
      <c r="A222" s="6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</row>
    <row r="223" spans="1:29" ht="12.75" x14ac:dyDescent="0.2">
      <c r="A223" s="6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</row>
    <row r="224" spans="1:29" ht="12.75" x14ac:dyDescent="0.2">
      <c r="A224" s="6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</row>
    <row r="225" spans="1:29" ht="12.75" x14ac:dyDescent="0.2">
      <c r="A225" s="6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</row>
    <row r="226" spans="1:29" ht="12.75" x14ac:dyDescent="0.2">
      <c r="A226" s="6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</row>
    <row r="227" spans="1:29" ht="12.75" x14ac:dyDescent="0.2">
      <c r="A227" s="6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</row>
    <row r="228" spans="1:29" ht="12.75" x14ac:dyDescent="0.2">
      <c r="A228" s="6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</row>
    <row r="229" spans="1:29" ht="12.75" x14ac:dyDescent="0.2">
      <c r="A229" s="6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</row>
    <row r="230" spans="1:29" ht="12.75" x14ac:dyDescent="0.2">
      <c r="A230" s="6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</row>
    <row r="231" spans="1:29" ht="12.75" x14ac:dyDescent="0.2">
      <c r="A231" s="6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</row>
    <row r="232" spans="1:29" ht="12.75" x14ac:dyDescent="0.2">
      <c r="A232" s="6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</row>
    <row r="233" spans="1:29" ht="12.75" x14ac:dyDescent="0.2">
      <c r="A233" s="6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</row>
    <row r="234" spans="1:29" ht="12.75" x14ac:dyDescent="0.2">
      <c r="A234" s="6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</row>
    <row r="235" spans="1:29" ht="12.75" x14ac:dyDescent="0.2">
      <c r="A235" s="6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</row>
    <row r="236" spans="1:29" ht="12.75" x14ac:dyDescent="0.2">
      <c r="A236" s="6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</row>
    <row r="237" spans="1:29" ht="12.75" x14ac:dyDescent="0.2">
      <c r="A237" s="6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</row>
    <row r="238" spans="1:29" ht="12.75" x14ac:dyDescent="0.2">
      <c r="A238" s="6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</row>
    <row r="239" spans="1:29" ht="12.75" x14ac:dyDescent="0.2">
      <c r="A239" s="6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</row>
    <row r="240" spans="1:29" ht="12.75" x14ac:dyDescent="0.2">
      <c r="A240" s="6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</row>
    <row r="241" spans="1:29" ht="12.75" x14ac:dyDescent="0.2">
      <c r="A241" s="6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</row>
    <row r="242" spans="1:29" ht="12.75" x14ac:dyDescent="0.2">
      <c r="A242" s="6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</row>
    <row r="243" spans="1:29" ht="12.75" x14ac:dyDescent="0.2">
      <c r="A243" s="6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</row>
    <row r="244" spans="1:29" ht="12.75" x14ac:dyDescent="0.2">
      <c r="A244" s="6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</row>
    <row r="245" spans="1:29" ht="12.75" x14ac:dyDescent="0.2">
      <c r="A245" s="6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</row>
    <row r="246" spans="1:29" ht="12.75" x14ac:dyDescent="0.2">
      <c r="A246" s="6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</row>
    <row r="247" spans="1:29" ht="12.75" x14ac:dyDescent="0.2">
      <c r="A247" s="6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</row>
    <row r="248" spans="1:29" ht="12.75" x14ac:dyDescent="0.2">
      <c r="A248" s="6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</row>
    <row r="249" spans="1:29" ht="12.75" x14ac:dyDescent="0.2">
      <c r="A249" s="6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</row>
    <row r="250" spans="1:29" ht="12.75" x14ac:dyDescent="0.2">
      <c r="A250" s="6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</row>
    <row r="251" spans="1:29" ht="12.75" x14ac:dyDescent="0.2">
      <c r="A251" s="6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</row>
    <row r="252" spans="1:29" ht="12.75" x14ac:dyDescent="0.2">
      <c r="A252" s="6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</row>
    <row r="253" spans="1:29" ht="12.75" x14ac:dyDescent="0.2">
      <c r="A253" s="6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</row>
    <row r="254" spans="1:29" ht="12.75" x14ac:dyDescent="0.2">
      <c r="A254" s="6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</row>
    <row r="255" spans="1:29" ht="12.75" x14ac:dyDescent="0.2">
      <c r="A255" s="6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</row>
    <row r="256" spans="1:29" ht="12.75" x14ac:dyDescent="0.2">
      <c r="A256" s="6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</row>
    <row r="257" spans="1:29" ht="12.75" x14ac:dyDescent="0.2">
      <c r="A257" s="6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</row>
    <row r="258" spans="1:29" ht="12.75" x14ac:dyDescent="0.2">
      <c r="A258" s="6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</row>
    <row r="259" spans="1:29" ht="12.75" x14ac:dyDescent="0.2">
      <c r="A259" s="6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</row>
    <row r="260" spans="1:29" ht="12.75" x14ac:dyDescent="0.2">
      <c r="A260" s="6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</row>
    <row r="261" spans="1:29" ht="12.75" x14ac:dyDescent="0.2">
      <c r="A261" s="6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</row>
    <row r="262" spans="1:29" ht="12.75" x14ac:dyDescent="0.2">
      <c r="A262" s="6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</row>
    <row r="263" spans="1:29" ht="12.75" x14ac:dyDescent="0.2">
      <c r="A263" s="6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</row>
    <row r="264" spans="1:29" ht="12.75" x14ac:dyDescent="0.2">
      <c r="A264" s="6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</row>
    <row r="265" spans="1:29" ht="12.75" x14ac:dyDescent="0.2">
      <c r="A265" s="6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</row>
    <row r="266" spans="1:29" ht="12.75" x14ac:dyDescent="0.2">
      <c r="A266" s="6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</row>
    <row r="267" spans="1:29" ht="12.75" x14ac:dyDescent="0.2">
      <c r="A267" s="6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</row>
    <row r="268" spans="1:29" ht="12.75" x14ac:dyDescent="0.2">
      <c r="A268" s="6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</row>
    <row r="269" spans="1:29" ht="12.75" x14ac:dyDescent="0.2">
      <c r="A269" s="6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</row>
    <row r="270" spans="1:29" ht="12.75" x14ac:dyDescent="0.2">
      <c r="A270" s="6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</row>
    <row r="271" spans="1:29" ht="12.75" x14ac:dyDescent="0.2">
      <c r="A271" s="6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</row>
    <row r="272" spans="1:29" ht="12.75" x14ac:dyDescent="0.2">
      <c r="A272" s="6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</row>
    <row r="273" spans="1:29" ht="12.75" x14ac:dyDescent="0.2">
      <c r="A273" s="6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</row>
    <row r="274" spans="1:29" ht="12.75" x14ac:dyDescent="0.2">
      <c r="A274" s="6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</row>
    <row r="275" spans="1:29" ht="12.75" x14ac:dyDescent="0.2">
      <c r="A275" s="6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</row>
    <row r="276" spans="1:29" ht="12.75" x14ac:dyDescent="0.2">
      <c r="A276" s="6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</row>
    <row r="277" spans="1:29" ht="12.75" x14ac:dyDescent="0.2">
      <c r="A277" s="6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</row>
    <row r="278" spans="1:29" ht="12.75" x14ac:dyDescent="0.2">
      <c r="A278" s="6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</row>
    <row r="279" spans="1:29" ht="12.75" x14ac:dyDescent="0.2">
      <c r="A279" s="6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</row>
    <row r="280" spans="1:29" ht="12.75" x14ac:dyDescent="0.2">
      <c r="A280" s="6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</row>
    <row r="281" spans="1:29" ht="12.75" x14ac:dyDescent="0.2">
      <c r="A281" s="6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</row>
    <row r="282" spans="1:29" ht="12.75" x14ac:dyDescent="0.2">
      <c r="A282" s="6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</row>
    <row r="283" spans="1:29" ht="12.75" x14ac:dyDescent="0.2">
      <c r="A283" s="6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</row>
    <row r="284" spans="1:29" ht="12.75" x14ac:dyDescent="0.2">
      <c r="A284" s="6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</row>
    <row r="285" spans="1:29" ht="12.75" x14ac:dyDescent="0.2">
      <c r="A285" s="6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</row>
    <row r="286" spans="1:29" ht="12.75" x14ac:dyDescent="0.2">
      <c r="A286" s="6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</row>
    <row r="287" spans="1:29" ht="12.75" x14ac:dyDescent="0.2">
      <c r="A287" s="6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</row>
    <row r="288" spans="1:29" ht="12.75" x14ac:dyDescent="0.2">
      <c r="A288" s="6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</row>
    <row r="289" spans="1:29" ht="12.75" x14ac:dyDescent="0.2">
      <c r="A289" s="6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</row>
    <row r="290" spans="1:29" ht="12.75" x14ac:dyDescent="0.2">
      <c r="A290" s="6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</row>
    <row r="291" spans="1:29" ht="12.75" x14ac:dyDescent="0.2">
      <c r="A291" s="6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</row>
    <row r="292" spans="1:29" ht="12.75" x14ac:dyDescent="0.2">
      <c r="A292" s="6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</row>
    <row r="293" spans="1:29" ht="12.75" x14ac:dyDescent="0.2">
      <c r="A293" s="6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</row>
    <row r="294" spans="1:29" ht="12.75" x14ac:dyDescent="0.2">
      <c r="A294" s="6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</row>
    <row r="295" spans="1:29" ht="12.75" x14ac:dyDescent="0.2">
      <c r="A295" s="6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</row>
    <row r="296" spans="1:29" ht="12.75" x14ac:dyDescent="0.2">
      <c r="A296" s="6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</row>
    <row r="297" spans="1:29" ht="12.75" x14ac:dyDescent="0.2">
      <c r="A297" s="6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</row>
    <row r="298" spans="1:29" ht="12.75" x14ac:dyDescent="0.2">
      <c r="A298" s="6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</row>
    <row r="299" spans="1:29" ht="12.75" x14ac:dyDescent="0.2">
      <c r="A299" s="6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</row>
    <row r="300" spans="1:29" ht="12.75" x14ac:dyDescent="0.2">
      <c r="A300" s="6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</row>
    <row r="301" spans="1:29" ht="12.75" x14ac:dyDescent="0.2">
      <c r="A301" s="6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</row>
    <row r="302" spans="1:29" ht="12.75" x14ac:dyDescent="0.2">
      <c r="A302" s="6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</row>
    <row r="303" spans="1:29" ht="12.75" x14ac:dyDescent="0.2">
      <c r="A303" s="6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</row>
    <row r="304" spans="1:29" ht="12.75" x14ac:dyDescent="0.2">
      <c r="A304" s="6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</row>
    <row r="305" spans="1:29" ht="12.75" x14ac:dyDescent="0.2">
      <c r="A305" s="6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</row>
    <row r="306" spans="1:29" ht="12.75" x14ac:dyDescent="0.2">
      <c r="A306" s="6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</row>
    <row r="307" spans="1:29" ht="12.75" x14ac:dyDescent="0.2">
      <c r="A307" s="6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</row>
    <row r="308" spans="1:29" ht="12.75" x14ac:dyDescent="0.2">
      <c r="A308" s="6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</row>
    <row r="309" spans="1:29" ht="12.75" x14ac:dyDescent="0.2">
      <c r="A309" s="6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</row>
    <row r="310" spans="1:29" ht="12.75" x14ac:dyDescent="0.2">
      <c r="A310" s="6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</row>
    <row r="311" spans="1:29" ht="12.75" x14ac:dyDescent="0.2">
      <c r="A311" s="6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</row>
    <row r="312" spans="1:29" ht="12.75" x14ac:dyDescent="0.2">
      <c r="A312" s="6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</row>
    <row r="313" spans="1:29" ht="12.75" x14ac:dyDescent="0.2">
      <c r="A313" s="6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</row>
    <row r="314" spans="1:29" ht="12.75" x14ac:dyDescent="0.2">
      <c r="A314" s="6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</row>
    <row r="315" spans="1:29" ht="12.75" x14ac:dyDescent="0.2">
      <c r="A315" s="6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</row>
    <row r="316" spans="1:29" ht="12.75" x14ac:dyDescent="0.2">
      <c r="A316" s="6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</row>
    <row r="317" spans="1:29" ht="12.75" x14ac:dyDescent="0.2">
      <c r="A317" s="6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</row>
    <row r="318" spans="1:29" ht="12.75" x14ac:dyDescent="0.2">
      <c r="A318" s="6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</row>
    <row r="319" spans="1:29" ht="12.75" x14ac:dyDescent="0.2">
      <c r="A319" s="6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</row>
    <row r="320" spans="1:29" ht="12.75" x14ac:dyDescent="0.2">
      <c r="A320" s="6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</row>
    <row r="321" spans="1:29" ht="12.75" x14ac:dyDescent="0.2">
      <c r="A321" s="6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</row>
    <row r="322" spans="1:29" ht="12.75" x14ac:dyDescent="0.2">
      <c r="A322" s="6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</row>
    <row r="323" spans="1:29" ht="12.75" x14ac:dyDescent="0.2">
      <c r="A323" s="6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</row>
    <row r="324" spans="1:29" ht="12.75" x14ac:dyDescent="0.2">
      <c r="A324" s="6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</row>
    <row r="325" spans="1:29" ht="12.75" x14ac:dyDescent="0.2">
      <c r="A325" s="6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</row>
    <row r="326" spans="1:29" ht="12.75" x14ac:dyDescent="0.2">
      <c r="A326" s="6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</row>
    <row r="327" spans="1:29" ht="12.75" x14ac:dyDescent="0.2">
      <c r="A327" s="6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</row>
    <row r="328" spans="1:29" ht="12.75" x14ac:dyDescent="0.2">
      <c r="A328" s="6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</row>
    <row r="329" spans="1:29" ht="12.75" x14ac:dyDescent="0.2">
      <c r="A329" s="6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</row>
    <row r="330" spans="1:29" ht="12.75" x14ac:dyDescent="0.2">
      <c r="A330" s="6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</row>
    <row r="331" spans="1:29" ht="12.75" x14ac:dyDescent="0.2">
      <c r="A331" s="6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</row>
    <row r="332" spans="1:29" ht="12.75" x14ac:dyDescent="0.2">
      <c r="A332" s="6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</row>
    <row r="333" spans="1:29" ht="12.75" x14ac:dyDescent="0.2">
      <c r="A333" s="6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</row>
    <row r="334" spans="1:29" ht="12.75" x14ac:dyDescent="0.2">
      <c r="A334" s="6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</row>
    <row r="335" spans="1:29" ht="12.75" x14ac:dyDescent="0.2">
      <c r="A335" s="6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</row>
    <row r="336" spans="1:29" ht="12.75" x14ac:dyDescent="0.2">
      <c r="A336" s="6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</row>
    <row r="337" spans="1:29" ht="12.75" x14ac:dyDescent="0.2">
      <c r="A337" s="6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</row>
    <row r="338" spans="1:29" ht="12.75" x14ac:dyDescent="0.2">
      <c r="A338" s="6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</row>
    <row r="339" spans="1:29" ht="12.75" x14ac:dyDescent="0.2">
      <c r="A339" s="6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</row>
    <row r="340" spans="1:29" ht="12.75" x14ac:dyDescent="0.2">
      <c r="A340" s="6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</row>
    <row r="341" spans="1:29" ht="12.75" x14ac:dyDescent="0.2">
      <c r="A341" s="6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</row>
    <row r="342" spans="1:29" ht="12.75" x14ac:dyDescent="0.2">
      <c r="A342" s="6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</row>
    <row r="343" spans="1:29" ht="12.75" x14ac:dyDescent="0.2">
      <c r="A343" s="6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</row>
    <row r="344" spans="1:29" ht="12.75" x14ac:dyDescent="0.2">
      <c r="A344" s="6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</row>
    <row r="345" spans="1:29" ht="12.75" x14ac:dyDescent="0.2">
      <c r="A345" s="6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</row>
    <row r="346" spans="1:29" ht="12.75" x14ac:dyDescent="0.2">
      <c r="A346" s="6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</row>
    <row r="347" spans="1:29" ht="12.75" x14ac:dyDescent="0.2">
      <c r="A347" s="6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</row>
    <row r="348" spans="1:29" ht="12.75" x14ac:dyDescent="0.2">
      <c r="A348" s="6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</row>
    <row r="349" spans="1:29" ht="12.75" x14ac:dyDescent="0.2">
      <c r="A349" s="6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</row>
    <row r="350" spans="1:29" ht="12.75" x14ac:dyDescent="0.2">
      <c r="A350" s="6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</row>
    <row r="351" spans="1:29" ht="12.75" x14ac:dyDescent="0.2">
      <c r="A351" s="6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</row>
    <row r="352" spans="1:29" ht="12.75" x14ac:dyDescent="0.2">
      <c r="A352" s="6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</row>
    <row r="353" spans="1:29" ht="12.75" x14ac:dyDescent="0.2">
      <c r="A353" s="6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</row>
    <row r="354" spans="1:29" ht="12.75" x14ac:dyDescent="0.2">
      <c r="A354" s="6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</row>
    <row r="355" spans="1:29" ht="12.75" x14ac:dyDescent="0.2">
      <c r="A355" s="6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</row>
    <row r="356" spans="1:29" ht="12.75" x14ac:dyDescent="0.2">
      <c r="A356" s="6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</row>
    <row r="357" spans="1:29" ht="12.75" x14ac:dyDescent="0.2">
      <c r="A357" s="6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</row>
    <row r="358" spans="1:29" ht="12.75" x14ac:dyDescent="0.2">
      <c r="A358" s="6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</row>
    <row r="359" spans="1:29" ht="12.75" x14ac:dyDescent="0.2">
      <c r="A359" s="6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</row>
    <row r="360" spans="1:29" ht="12.75" x14ac:dyDescent="0.2">
      <c r="A360" s="6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</row>
    <row r="361" spans="1:29" ht="12.75" x14ac:dyDescent="0.2">
      <c r="A361" s="6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</row>
    <row r="362" spans="1:29" ht="12.75" x14ac:dyDescent="0.2">
      <c r="A362" s="6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</row>
    <row r="363" spans="1:29" ht="12.75" x14ac:dyDescent="0.2">
      <c r="A363" s="6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</row>
    <row r="364" spans="1:29" ht="12.75" x14ac:dyDescent="0.2">
      <c r="A364" s="6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</row>
    <row r="365" spans="1:29" ht="12.75" x14ac:dyDescent="0.2">
      <c r="A365" s="6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</row>
    <row r="366" spans="1:29" ht="12.75" x14ac:dyDescent="0.2">
      <c r="A366" s="6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</row>
    <row r="367" spans="1:29" ht="12.75" x14ac:dyDescent="0.2">
      <c r="A367" s="6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</row>
    <row r="368" spans="1:29" ht="12.75" x14ac:dyDescent="0.2">
      <c r="A368" s="6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</row>
    <row r="369" spans="1:29" ht="12.75" x14ac:dyDescent="0.2">
      <c r="A369" s="6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</row>
    <row r="370" spans="1:29" ht="12.75" x14ac:dyDescent="0.2">
      <c r="A370" s="6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</row>
    <row r="371" spans="1:29" ht="12.75" x14ac:dyDescent="0.2">
      <c r="A371" s="6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</row>
    <row r="372" spans="1:29" ht="12.75" x14ac:dyDescent="0.2">
      <c r="A372" s="6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</row>
    <row r="373" spans="1:29" ht="12.75" x14ac:dyDescent="0.2">
      <c r="A373" s="6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</row>
    <row r="374" spans="1:29" ht="12.75" x14ac:dyDescent="0.2">
      <c r="A374" s="6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</row>
    <row r="375" spans="1:29" ht="12.75" x14ac:dyDescent="0.2">
      <c r="A375" s="6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</row>
    <row r="376" spans="1:29" ht="12.75" x14ac:dyDescent="0.2">
      <c r="A376" s="6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</row>
    <row r="377" spans="1:29" ht="12.75" x14ac:dyDescent="0.2">
      <c r="A377" s="6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</row>
    <row r="378" spans="1:29" ht="12.75" x14ac:dyDescent="0.2">
      <c r="A378" s="6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</row>
    <row r="379" spans="1:29" ht="12.75" x14ac:dyDescent="0.2">
      <c r="A379" s="6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</row>
    <row r="380" spans="1:29" ht="12.75" x14ac:dyDescent="0.2">
      <c r="A380" s="6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</row>
    <row r="381" spans="1:29" ht="12.75" x14ac:dyDescent="0.2">
      <c r="A381" s="6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</row>
    <row r="382" spans="1:29" ht="12.75" x14ac:dyDescent="0.2">
      <c r="A382" s="6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</row>
    <row r="383" spans="1:29" ht="12.75" x14ac:dyDescent="0.2">
      <c r="A383" s="6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</row>
    <row r="384" spans="1:29" ht="12.75" x14ac:dyDescent="0.2">
      <c r="A384" s="6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</row>
    <row r="385" spans="1:29" ht="12.75" x14ac:dyDescent="0.2">
      <c r="A385" s="6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</row>
    <row r="386" spans="1:29" ht="12.75" x14ac:dyDescent="0.2">
      <c r="A386" s="6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</row>
    <row r="387" spans="1:29" ht="12.75" x14ac:dyDescent="0.2">
      <c r="A387" s="6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</row>
    <row r="388" spans="1:29" ht="12.75" x14ac:dyDescent="0.2">
      <c r="A388" s="6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</row>
    <row r="389" spans="1:29" ht="12.75" x14ac:dyDescent="0.2">
      <c r="A389" s="6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</row>
    <row r="390" spans="1:29" ht="12.75" x14ac:dyDescent="0.2">
      <c r="A390" s="6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</row>
    <row r="391" spans="1:29" ht="12.75" x14ac:dyDescent="0.2">
      <c r="A391" s="6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</row>
    <row r="392" spans="1:29" ht="12.75" x14ac:dyDescent="0.2">
      <c r="A392" s="6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</row>
    <row r="393" spans="1:29" ht="12.75" x14ac:dyDescent="0.2">
      <c r="A393" s="6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</row>
    <row r="394" spans="1:29" ht="12.75" x14ac:dyDescent="0.2">
      <c r="A394" s="6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</row>
    <row r="395" spans="1:29" ht="12.75" x14ac:dyDescent="0.2">
      <c r="A395" s="6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</row>
    <row r="396" spans="1:29" ht="12.75" x14ac:dyDescent="0.2">
      <c r="A396" s="6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</row>
    <row r="397" spans="1:29" ht="12.75" x14ac:dyDescent="0.2">
      <c r="A397" s="6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</row>
    <row r="398" spans="1:29" ht="12.75" x14ac:dyDescent="0.2">
      <c r="A398" s="6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</row>
    <row r="399" spans="1:29" ht="12.75" x14ac:dyDescent="0.2">
      <c r="A399" s="6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</row>
    <row r="400" spans="1:29" ht="12.75" x14ac:dyDescent="0.2">
      <c r="A400" s="6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</row>
    <row r="401" spans="1:29" ht="12.75" x14ac:dyDescent="0.2">
      <c r="A401" s="6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</row>
    <row r="402" spans="1:29" ht="12.75" x14ac:dyDescent="0.2">
      <c r="A402" s="6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</row>
    <row r="403" spans="1:29" ht="12.75" x14ac:dyDescent="0.2">
      <c r="A403" s="6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</row>
    <row r="404" spans="1:29" ht="12.75" x14ac:dyDescent="0.2">
      <c r="A404" s="6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</row>
    <row r="405" spans="1:29" ht="12.75" x14ac:dyDescent="0.2">
      <c r="A405" s="6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</row>
    <row r="406" spans="1:29" ht="12.75" x14ac:dyDescent="0.2">
      <c r="A406" s="6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</row>
    <row r="407" spans="1:29" ht="12.75" x14ac:dyDescent="0.2">
      <c r="A407" s="6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</row>
    <row r="408" spans="1:29" ht="12.75" x14ac:dyDescent="0.2">
      <c r="A408" s="6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</row>
    <row r="409" spans="1:29" ht="12.75" x14ac:dyDescent="0.2">
      <c r="A409" s="6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</row>
    <row r="410" spans="1:29" ht="12.75" x14ac:dyDescent="0.2">
      <c r="A410" s="6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</row>
    <row r="411" spans="1:29" ht="12.75" x14ac:dyDescent="0.2">
      <c r="A411" s="6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</row>
    <row r="412" spans="1:29" ht="12.75" x14ac:dyDescent="0.2">
      <c r="A412" s="6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</row>
    <row r="413" spans="1:29" ht="12.75" x14ac:dyDescent="0.2">
      <c r="A413" s="6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</row>
    <row r="414" spans="1:29" ht="12.75" x14ac:dyDescent="0.2">
      <c r="A414" s="6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</row>
    <row r="415" spans="1:29" ht="12.75" x14ac:dyDescent="0.2">
      <c r="A415" s="6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</row>
    <row r="416" spans="1:29" ht="12.75" x14ac:dyDescent="0.2">
      <c r="A416" s="6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</row>
    <row r="417" spans="1:29" ht="12.75" x14ac:dyDescent="0.2">
      <c r="A417" s="6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</row>
    <row r="418" spans="1:29" ht="12.75" x14ac:dyDescent="0.2">
      <c r="A418" s="6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</row>
    <row r="419" spans="1:29" ht="12.75" x14ac:dyDescent="0.2">
      <c r="A419" s="6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</row>
    <row r="420" spans="1:29" ht="12.75" x14ac:dyDescent="0.2">
      <c r="A420" s="6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</row>
    <row r="421" spans="1:29" ht="12.75" x14ac:dyDescent="0.2">
      <c r="A421" s="6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/>
    </row>
    <row r="422" spans="1:29" ht="12.75" x14ac:dyDescent="0.2">
      <c r="A422" s="6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</row>
    <row r="423" spans="1:29" ht="12.75" x14ac:dyDescent="0.2">
      <c r="A423" s="6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/>
    </row>
    <row r="424" spans="1:29" ht="12.75" x14ac:dyDescent="0.2">
      <c r="A424" s="6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</row>
    <row r="425" spans="1:29" ht="12.75" x14ac:dyDescent="0.2">
      <c r="A425" s="6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</row>
    <row r="426" spans="1:29" ht="12.75" x14ac:dyDescent="0.2">
      <c r="A426" s="6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</row>
    <row r="427" spans="1:29" ht="12.75" x14ac:dyDescent="0.2">
      <c r="A427" s="6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</row>
    <row r="428" spans="1:29" ht="12.75" x14ac:dyDescent="0.2">
      <c r="A428" s="6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</row>
    <row r="429" spans="1:29" ht="12.75" x14ac:dyDescent="0.2">
      <c r="A429" s="6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</row>
    <row r="430" spans="1:29" ht="12.75" x14ac:dyDescent="0.2">
      <c r="A430" s="6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</row>
    <row r="431" spans="1:29" ht="12.75" x14ac:dyDescent="0.2">
      <c r="A431" s="6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</row>
    <row r="432" spans="1:29" ht="12.75" x14ac:dyDescent="0.2">
      <c r="A432" s="6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</row>
    <row r="433" spans="1:29" ht="12.75" x14ac:dyDescent="0.2">
      <c r="A433" s="6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</row>
    <row r="434" spans="1:29" ht="12.75" x14ac:dyDescent="0.2">
      <c r="A434" s="6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</row>
    <row r="435" spans="1:29" ht="12.75" x14ac:dyDescent="0.2">
      <c r="A435" s="6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</row>
    <row r="436" spans="1:29" ht="12.75" x14ac:dyDescent="0.2">
      <c r="A436" s="6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</row>
    <row r="437" spans="1:29" ht="12.75" x14ac:dyDescent="0.2">
      <c r="A437" s="6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</row>
    <row r="438" spans="1:29" ht="12.75" x14ac:dyDescent="0.2">
      <c r="A438" s="6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  <c r="AB438" s="3"/>
      <c r="AC438" s="3"/>
    </row>
    <row r="439" spans="1:29" ht="12.75" x14ac:dyDescent="0.2">
      <c r="A439" s="6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  <c r="AB439" s="3"/>
      <c r="AC439" s="3"/>
    </row>
    <row r="440" spans="1:29" ht="12.75" x14ac:dyDescent="0.2">
      <c r="A440" s="6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</row>
    <row r="441" spans="1:29" ht="12.75" x14ac:dyDescent="0.2">
      <c r="A441" s="6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</row>
    <row r="442" spans="1:29" ht="12.75" x14ac:dyDescent="0.2">
      <c r="A442" s="6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</row>
    <row r="443" spans="1:29" ht="12.75" x14ac:dyDescent="0.2">
      <c r="A443" s="6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  <c r="AB443" s="3"/>
      <c r="AC443" s="3"/>
    </row>
    <row r="444" spans="1:29" ht="12.75" x14ac:dyDescent="0.2">
      <c r="A444" s="6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  <c r="AB444" s="3"/>
      <c r="AC444" s="3"/>
    </row>
    <row r="445" spans="1:29" ht="12.75" x14ac:dyDescent="0.2">
      <c r="A445" s="6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  <c r="AB445" s="3"/>
      <c r="AC445" s="3"/>
    </row>
    <row r="446" spans="1:29" ht="12.75" x14ac:dyDescent="0.2">
      <c r="A446" s="6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  <c r="AB446" s="3"/>
      <c r="AC446" s="3"/>
    </row>
    <row r="447" spans="1:29" ht="12.75" x14ac:dyDescent="0.2">
      <c r="A447" s="6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  <c r="AB447" s="3"/>
      <c r="AC447" s="3"/>
    </row>
    <row r="448" spans="1:29" ht="12.75" x14ac:dyDescent="0.2">
      <c r="A448" s="6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  <c r="AB448" s="3"/>
      <c r="AC448" s="3"/>
    </row>
    <row r="449" spans="1:29" ht="12.75" x14ac:dyDescent="0.2">
      <c r="A449" s="6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  <c r="AB449" s="3"/>
      <c r="AC449" s="3"/>
    </row>
    <row r="450" spans="1:29" ht="12.75" x14ac:dyDescent="0.2">
      <c r="A450" s="6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  <c r="AB450" s="3"/>
      <c r="AC450" s="3"/>
    </row>
    <row r="451" spans="1:29" ht="12.75" x14ac:dyDescent="0.2">
      <c r="A451" s="6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  <c r="AB451" s="3"/>
      <c r="AC451" s="3"/>
    </row>
    <row r="452" spans="1:29" ht="12.75" x14ac:dyDescent="0.2">
      <c r="A452" s="6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  <c r="AB452" s="3"/>
      <c r="AC452" s="3"/>
    </row>
    <row r="453" spans="1:29" ht="12.75" x14ac:dyDescent="0.2">
      <c r="A453" s="6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  <c r="AB453" s="3"/>
      <c r="AC453" s="3"/>
    </row>
    <row r="454" spans="1:29" ht="12.75" x14ac:dyDescent="0.2">
      <c r="A454" s="6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  <c r="AB454" s="3"/>
      <c r="AC454" s="3"/>
    </row>
    <row r="455" spans="1:29" ht="12.75" x14ac:dyDescent="0.2">
      <c r="A455" s="6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  <c r="AB455" s="3"/>
      <c r="AC455" s="3"/>
    </row>
    <row r="456" spans="1:29" ht="12.75" x14ac:dyDescent="0.2">
      <c r="A456" s="6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  <c r="AB456" s="3"/>
      <c r="AC456" s="3"/>
    </row>
    <row r="457" spans="1:29" ht="12.75" x14ac:dyDescent="0.2">
      <c r="A457" s="6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  <c r="AB457" s="3"/>
      <c r="AC457" s="3"/>
    </row>
    <row r="458" spans="1:29" ht="12.75" x14ac:dyDescent="0.2">
      <c r="A458" s="6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  <c r="AB458" s="3"/>
      <c r="AC458" s="3"/>
    </row>
    <row r="459" spans="1:29" ht="12.75" x14ac:dyDescent="0.2">
      <c r="A459" s="6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  <c r="AB459" s="3"/>
      <c r="AC459" s="3"/>
    </row>
    <row r="460" spans="1:29" ht="12.75" x14ac:dyDescent="0.2">
      <c r="A460" s="6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  <c r="AB460" s="3"/>
      <c r="AC460" s="3"/>
    </row>
    <row r="461" spans="1:29" ht="12.75" x14ac:dyDescent="0.2">
      <c r="A461" s="6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  <c r="AB461" s="3"/>
      <c r="AC461" s="3"/>
    </row>
    <row r="462" spans="1:29" ht="12.75" x14ac:dyDescent="0.2">
      <c r="A462" s="6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  <c r="AB462" s="3"/>
      <c r="AC462" s="3"/>
    </row>
    <row r="463" spans="1:29" ht="12.75" x14ac:dyDescent="0.2">
      <c r="A463" s="6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  <c r="AB463" s="3"/>
      <c r="AC463" s="3"/>
    </row>
    <row r="464" spans="1:29" ht="12.75" x14ac:dyDescent="0.2">
      <c r="A464" s="6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  <c r="AB464" s="3"/>
      <c r="AC464" s="3"/>
    </row>
    <row r="465" spans="1:29" ht="12.75" x14ac:dyDescent="0.2">
      <c r="A465" s="6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  <c r="AB465" s="3"/>
      <c r="AC465" s="3"/>
    </row>
    <row r="466" spans="1:29" ht="12.75" x14ac:dyDescent="0.2">
      <c r="A466" s="6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  <c r="AB466" s="3"/>
      <c r="AC466" s="3"/>
    </row>
    <row r="467" spans="1:29" ht="12.75" x14ac:dyDescent="0.2">
      <c r="A467" s="6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  <c r="AB467" s="3"/>
      <c r="AC467" s="3"/>
    </row>
    <row r="468" spans="1:29" ht="12.75" x14ac:dyDescent="0.2">
      <c r="A468" s="6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  <c r="AB468" s="3"/>
      <c r="AC468" s="3"/>
    </row>
    <row r="469" spans="1:29" ht="12.75" x14ac:dyDescent="0.2">
      <c r="A469" s="6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  <c r="AB469" s="3"/>
      <c r="AC469" s="3"/>
    </row>
    <row r="470" spans="1:29" ht="12.75" x14ac:dyDescent="0.2">
      <c r="A470" s="6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  <c r="AB470" s="3"/>
      <c r="AC470" s="3"/>
    </row>
    <row r="471" spans="1:29" ht="12.75" x14ac:dyDescent="0.2">
      <c r="A471" s="6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  <c r="AB471" s="3"/>
      <c r="AC471" s="3"/>
    </row>
    <row r="472" spans="1:29" ht="12.75" x14ac:dyDescent="0.2">
      <c r="A472" s="6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  <c r="AB472" s="3"/>
      <c r="AC472" s="3"/>
    </row>
    <row r="473" spans="1:29" ht="12.75" x14ac:dyDescent="0.2">
      <c r="A473" s="6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  <c r="AB473" s="3"/>
      <c r="AC473" s="3"/>
    </row>
    <row r="474" spans="1:29" ht="12.75" x14ac:dyDescent="0.2">
      <c r="A474" s="6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  <c r="AB474" s="3"/>
      <c r="AC474" s="3"/>
    </row>
    <row r="475" spans="1:29" ht="12.75" x14ac:dyDescent="0.2">
      <c r="A475" s="6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  <c r="AB475" s="3"/>
      <c r="AC475" s="3"/>
    </row>
    <row r="476" spans="1:29" ht="12.75" x14ac:dyDescent="0.2">
      <c r="A476" s="6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  <c r="AB476" s="3"/>
      <c r="AC476" s="3"/>
    </row>
    <row r="477" spans="1:29" ht="12.75" x14ac:dyDescent="0.2">
      <c r="A477" s="6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  <c r="AB477" s="3"/>
      <c r="AC477" s="3"/>
    </row>
    <row r="478" spans="1:29" ht="12.75" x14ac:dyDescent="0.2">
      <c r="A478" s="6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  <c r="AB478" s="3"/>
      <c r="AC478" s="3"/>
    </row>
    <row r="479" spans="1:29" ht="12.75" x14ac:dyDescent="0.2">
      <c r="A479" s="6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  <c r="AB479" s="3"/>
      <c r="AC479" s="3"/>
    </row>
    <row r="480" spans="1:29" ht="12.75" x14ac:dyDescent="0.2">
      <c r="A480" s="6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  <c r="AB480" s="3"/>
      <c r="AC480" s="3"/>
    </row>
    <row r="481" spans="1:29" ht="12.75" x14ac:dyDescent="0.2">
      <c r="A481" s="6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  <c r="AB481" s="3"/>
      <c r="AC481" s="3"/>
    </row>
    <row r="482" spans="1:29" ht="12.75" x14ac:dyDescent="0.2">
      <c r="A482" s="6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  <c r="AB482" s="3"/>
      <c r="AC482" s="3"/>
    </row>
    <row r="483" spans="1:29" ht="12.75" x14ac:dyDescent="0.2">
      <c r="A483" s="6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  <c r="AB483" s="3"/>
      <c r="AC483" s="3"/>
    </row>
    <row r="484" spans="1:29" ht="12.75" x14ac:dyDescent="0.2">
      <c r="A484" s="6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  <c r="AB484" s="3"/>
      <c r="AC484" s="3"/>
    </row>
    <row r="485" spans="1:29" ht="12.75" x14ac:dyDescent="0.2">
      <c r="A485" s="6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  <c r="AB485" s="3"/>
      <c r="AC485" s="3"/>
    </row>
    <row r="486" spans="1:29" ht="12.75" x14ac:dyDescent="0.2">
      <c r="A486" s="6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  <c r="AB486" s="3"/>
      <c r="AC486" s="3"/>
    </row>
    <row r="487" spans="1:29" ht="12.75" x14ac:dyDescent="0.2">
      <c r="A487" s="6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  <c r="AB487" s="3"/>
      <c r="AC487" s="3"/>
    </row>
    <row r="488" spans="1:29" ht="12.75" x14ac:dyDescent="0.2">
      <c r="A488" s="6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  <c r="AB488" s="3"/>
      <c r="AC488" s="3"/>
    </row>
    <row r="489" spans="1:29" ht="12.75" x14ac:dyDescent="0.2">
      <c r="A489" s="6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  <c r="AB489" s="3"/>
      <c r="AC489" s="3"/>
    </row>
    <row r="490" spans="1:29" ht="12.75" x14ac:dyDescent="0.2">
      <c r="A490" s="6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  <c r="AB490" s="3"/>
      <c r="AC490" s="3"/>
    </row>
    <row r="491" spans="1:29" ht="12.75" x14ac:dyDescent="0.2">
      <c r="A491" s="6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  <c r="AB491" s="3"/>
      <c r="AC491" s="3"/>
    </row>
    <row r="492" spans="1:29" ht="12.75" x14ac:dyDescent="0.2">
      <c r="A492" s="6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  <c r="AB492" s="3"/>
      <c r="AC492" s="3"/>
    </row>
    <row r="493" spans="1:29" ht="12.75" x14ac:dyDescent="0.2">
      <c r="A493" s="6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  <c r="AB493" s="3"/>
      <c r="AC493" s="3"/>
    </row>
    <row r="494" spans="1:29" ht="12.75" x14ac:dyDescent="0.2">
      <c r="A494" s="6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  <c r="AB494" s="3"/>
      <c r="AC494" s="3"/>
    </row>
    <row r="495" spans="1:29" ht="12.75" x14ac:dyDescent="0.2">
      <c r="A495" s="6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  <c r="AB495" s="3"/>
      <c r="AC495" s="3"/>
    </row>
    <row r="496" spans="1:29" ht="12.75" x14ac:dyDescent="0.2">
      <c r="A496" s="6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  <c r="AB496" s="3"/>
      <c r="AC496" s="3"/>
    </row>
    <row r="497" spans="1:29" ht="12.75" x14ac:dyDescent="0.2">
      <c r="A497" s="6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  <c r="AB497" s="3"/>
      <c r="AC497" s="3"/>
    </row>
    <row r="498" spans="1:29" ht="12.75" x14ac:dyDescent="0.2">
      <c r="A498" s="6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  <c r="AB498" s="3"/>
      <c r="AC498" s="3"/>
    </row>
    <row r="499" spans="1:29" ht="12.75" x14ac:dyDescent="0.2">
      <c r="A499" s="6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  <c r="AB499" s="3"/>
      <c r="AC499" s="3"/>
    </row>
    <row r="500" spans="1:29" ht="12.75" x14ac:dyDescent="0.2">
      <c r="A500" s="6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  <c r="AB500" s="3"/>
      <c r="AC500" s="3"/>
    </row>
    <row r="501" spans="1:29" ht="12.75" x14ac:dyDescent="0.2">
      <c r="A501" s="6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  <c r="AB501" s="3"/>
      <c r="AC501" s="3"/>
    </row>
    <row r="502" spans="1:29" ht="12.75" x14ac:dyDescent="0.2">
      <c r="A502" s="6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  <c r="AB502" s="3"/>
      <c r="AC502" s="3"/>
    </row>
    <row r="503" spans="1:29" ht="12.75" x14ac:dyDescent="0.2">
      <c r="A503" s="6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  <c r="AB503" s="3"/>
      <c r="AC503" s="3"/>
    </row>
    <row r="504" spans="1:29" ht="12.75" x14ac:dyDescent="0.2">
      <c r="A504" s="6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  <c r="AB504" s="3"/>
      <c r="AC504" s="3"/>
    </row>
    <row r="505" spans="1:29" ht="12.75" x14ac:dyDescent="0.2">
      <c r="A505" s="6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  <c r="AB505" s="3"/>
      <c r="AC505" s="3"/>
    </row>
    <row r="506" spans="1:29" ht="12.75" x14ac:dyDescent="0.2">
      <c r="A506" s="6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</row>
    <row r="507" spans="1:29" ht="12.75" x14ac:dyDescent="0.2">
      <c r="A507" s="6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  <c r="AB507" s="3"/>
      <c r="AC507" s="3"/>
    </row>
    <row r="508" spans="1:29" ht="12.75" x14ac:dyDescent="0.2">
      <c r="A508" s="6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  <c r="AB508" s="3"/>
      <c r="AC508" s="3"/>
    </row>
    <row r="509" spans="1:29" ht="12.75" x14ac:dyDescent="0.2">
      <c r="A509" s="6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  <c r="AB509" s="3"/>
      <c r="AC509" s="3"/>
    </row>
    <row r="510" spans="1:29" ht="12.75" x14ac:dyDescent="0.2">
      <c r="A510" s="6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  <c r="AB510" s="3"/>
      <c r="AC510" s="3"/>
    </row>
    <row r="511" spans="1:29" ht="12.75" x14ac:dyDescent="0.2">
      <c r="A511" s="6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  <c r="AB511" s="3"/>
      <c r="AC511" s="3"/>
    </row>
    <row r="512" spans="1:29" ht="12.75" x14ac:dyDescent="0.2">
      <c r="A512" s="6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</row>
    <row r="513" spans="1:29" ht="12.75" x14ac:dyDescent="0.2">
      <c r="A513" s="6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  <c r="AB513" s="3"/>
      <c r="AC513" s="3"/>
    </row>
    <row r="514" spans="1:29" ht="12.75" x14ac:dyDescent="0.2">
      <c r="A514" s="6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  <c r="AB514" s="3"/>
      <c r="AC514" s="3"/>
    </row>
    <row r="515" spans="1:29" ht="12.75" x14ac:dyDescent="0.2">
      <c r="A515" s="6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  <c r="AB515" s="3"/>
      <c r="AC515" s="3"/>
    </row>
    <row r="516" spans="1:29" ht="12.75" x14ac:dyDescent="0.2">
      <c r="A516" s="6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  <c r="AB516" s="3"/>
      <c r="AC516" s="3"/>
    </row>
    <row r="517" spans="1:29" ht="12.75" x14ac:dyDescent="0.2">
      <c r="A517" s="6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  <c r="AB517" s="3"/>
      <c r="AC517" s="3"/>
    </row>
    <row r="518" spans="1:29" ht="12.75" x14ac:dyDescent="0.2">
      <c r="A518" s="6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  <c r="AB518" s="3"/>
      <c r="AC518" s="3"/>
    </row>
    <row r="519" spans="1:29" ht="12.75" x14ac:dyDescent="0.2">
      <c r="A519" s="6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  <c r="AB519" s="3"/>
      <c r="AC519" s="3"/>
    </row>
    <row r="520" spans="1:29" ht="12.75" x14ac:dyDescent="0.2">
      <c r="A520" s="6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  <c r="AB520" s="3"/>
      <c r="AC520" s="3"/>
    </row>
    <row r="521" spans="1:29" ht="12.75" x14ac:dyDescent="0.2">
      <c r="A521" s="6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/>
    </row>
    <row r="522" spans="1:29" ht="12.75" x14ac:dyDescent="0.2">
      <c r="A522" s="6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  <c r="AB522" s="3"/>
      <c r="AC522" s="3"/>
    </row>
    <row r="523" spans="1:29" ht="12.75" x14ac:dyDescent="0.2">
      <c r="A523" s="6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  <c r="AB523" s="3"/>
      <c r="AC523" s="3"/>
    </row>
    <row r="524" spans="1:29" ht="12.75" x14ac:dyDescent="0.2">
      <c r="A524" s="6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/>
    </row>
    <row r="525" spans="1:29" ht="12.75" x14ac:dyDescent="0.2">
      <c r="A525" s="6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  <c r="AB525" s="3"/>
      <c r="AC525" s="3"/>
    </row>
    <row r="526" spans="1:29" ht="12.75" x14ac:dyDescent="0.2">
      <c r="A526" s="6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  <c r="AB526" s="3"/>
      <c r="AC526" s="3"/>
    </row>
    <row r="527" spans="1:29" ht="12.75" x14ac:dyDescent="0.2">
      <c r="A527" s="6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</row>
    <row r="528" spans="1:29" ht="12.75" x14ac:dyDescent="0.2">
      <c r="A528" s="6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</row>
    <row r="529" spans="1:29" ht="12.75" x14ac:dyDescent="0.2">
      <c r="A529" s="6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</row>
    <row r="530" spans="1:29" ht="12.75" x14ac:dyDescent="0.2">
      <c r="A530" s="6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</row>
    <row r="531" spans="1:29" ht="12.75" x14ac:dyDescent="0.2">
      <c r="A531" s="6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  <c r="AB531" s="3"/>
      <c r="AC531" s="3"/>
    </row>
    <row r="532" spans="1:29" ht="12.75" x14ac:dyDescent="0.2">
      <c r="A532" s="6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  <c r="AB532" s="3"/>
      <c r="AC532" s="3"/>
    </row>
    <row r="533" spans="1:29" ht="12.75" x14ac:dyDescent="0.2">
      <c r="A533" s="6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  <c r="AB533" s="3"/>
      <c r="AC533" s="3"/>
    </row>
    <row r="534" spans="1:29" ht="12.75" x14ac:dyDescent="0.2">
      <c r="A534" s="6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  <c r="AB534" s="3"/>
      <c r="AC534" s="3"/>
    </row>
    <row r="535" spans="1:29" ht="12.75" x14ac:dyDescent="0.2">
      <c r="A535" s="6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  <c r="AB535" s="3"/>
      <c r="AC535" s="3"/>
    </row>
    <row r="536" spans="1:29" ht="12.75" x14ac:dyDescent="0.2">
      <c r="A536" s="6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</row>
    <row r="537" spans="1:29" ht="12.75" x14ac:dyDescent="0.2">
      <c r="A537" s="6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  <c r="AB537" s="3"/>
      <c r="AC537" s="3"/>
    </row>
    <row r="538" spans="1:29" ht="12.75" x14ac:dyDescent="0.2">
      <c r="A538" s="6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  <c r="AB538" s="3"/>
      <c r="AC538" s="3"/>
    </row>
    <row r="539" spans="1:29" ht="12.75" x14ac:dyDescent="0.2">
      <c r="A539" s="6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  <c r="AB539" s="3"/>
      <c r="AC539" s="3"/>
    </row>
    <row r="540" spans="1:29" ht="12.75" x14ac:dyDescent="0.2">
      <c r="A540" s="6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  <c r="AB540" s="3"/>
      <c r="AC540" s="3"/>
    </row>
    <row r="541" spans="1:29" ht="12.75" x14ac:dyDescent="0.2">
      <c r="A541" s="6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  <c r="AB541" s="3"/>
      <c r="AC541" s="3"/>
    </row>
    <row r="542" spans="1:29" ht="12.75" x14ac:dyDescent="0.2">
      <c r="A542" s="6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  <c r="AB542" s="3"/>
      <c r="AC542" s="3"/>
    </row>
    <row r="543" spans="1:29" ht="12.75" x14ac:dyDescent="0.2">
      <c r="A543" s="6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/>
    </row>
    <row r="544" spans="1:29" ht="12.75" x14ac:dyDescent="0.2">
      <c r="A544" s="6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/>
    </row>
    <row r="545" spans="1:29" ht="12.75" x14ac:dyDescent="0.2">
      <c r="A545" s="6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/>
    </row>
    <row r="546" spans="1:29" ht="12.75" x14ac:dyDescent="0.2">
      <c r="A546" s="6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  <c r="AB546" s="3"/>
      <c r="AC546" s="3"/>
    </row>
    <row r="547" spans="1:29" ht="12.75" x14ac:dyDescent="0.2">
      <c r="A547" s="6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  <c r="AB547" s="3"/>
      <c r="AC547" s="3"/>
    </row>
    <row r="548" spans="1:29" ht="12.75" x14ac:dyDescent="0.2">
      <c r="A548" s="6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  <c r="AB548" s="3"/>
      <c r="AC548" s="3"/>
    </row>
    <row r="549" spans="1:29" ht="12.75" x14ac:dyDescent="0.2">
      <c r="A549" s="6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  <c r="AB549" s="3"/>
      <c r="AC549" s="3"/>
    </row>
    <row r="550" spans="1:29" ht="12.75" x14ac:dyDescent="0.2">
      <c r="A550" s="6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</row>
    <row r="551" spans="1:29" ht="12.75" x14ac:dyDescent="0.2">
      <c r="A551" s="6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  <c r="AB551" s="3"/>
      <c r="AC551" s="3"/>
    </row>
    <row r="552" spans="1:29" ht="12.75" x14ac:dyDescent="0.2">
      <c r="A552" s="6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</row>
    <row r="553" spans="1:29" ht="12.75" x14ac:dyDescent="0.2">
      <c r="A553" s="6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</row>
    <row r="554" spans="1:29" ht="12.75" x14ac:dyDescent="0.2">
      <c r="A554" s="6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</row>
    <row r="555" spans="1:29" ht="12.75" x14ac:dyDescent="0.2">
      <c r="A555" s="6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/>
    </row>
    <row r="556" spans="1:29" ht="12.75" x14ac:dyDescent="0.2">
      <c r="A556" s="6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</row>
    <row r="557" spans="1:29" ht="12.75" x14ac:dyDescent="0.2">
      <c r="A557" s="6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/>
    </row>
    <row r="558" spans="1:29" ht="12.75" x14ac:dyDescent="0.2">
      <c r="A558" s="6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  <c r="AB558" s="3"/>
      <c r="AC558" s="3"/>
    </row>
    <row r="559" spans="1:29" ht="12.75" x14ac:dyDescent="0.2">
      <c r="A559" s="6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  <c r="AB559" s="3"/>
      <c r="AC559" s="3"/>
    </row>
    <row r="560" spans="1:29" ht="12.75" x14ac:dyDescent="0.2">
      <c r="A560" s="6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</row>
    <row r="561" spans="1:29" ht="12.75" x14ac:dyDescent="0.2">
      <c r="A561" s="6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  <c r="AB561" s="3"/>
      <c r="AC561" s="3"/>
    </row>
    <row r="562" spans="1:29" ht="12.75" x14ac:dyDescent="0.2">
      <c r="A562" s="6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</row>
    <row r="563" spans="1:29" ht="12.75" x14ac:dyDescent="0.2">
      <c r="A563" s="6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  <c r="AB563" s="3"/>
      <c r="AC563" s="3"/>
    </row>
    <row r="564" spans="1:29" ht="12.75" x14ac:dyDescent="0.2">
      <c r="A564" s="6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  <c r="AB564" s="3"/>
      <c r="AC564" s="3"/>
    </row>
    <row r="565" spans="1:29" ht="12.75" x14ac:dyDescent="0.2">
      <c r="A565" s="6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  <c r="AB565" s="3"/>
      <c r="AC565" s="3"/>
    </row>
    <row r="566" spans="1:29" ht="12.75" x14ac:dyDescent="0.2">
      <c r="A566" s="6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</row>
    <row r="567" spans="1:29" ht="12.75" x14ac:dyDescent="0.2">
      <c r="A567" s="6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/>
    </row>
    <row r="568" spans="1:29" ht="12.75" x14ac:dyDescent="0.2">
      <c r="A568" s="6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/>
    </row>
    <row r="569" spans="1:29" ht="12.75" x14ac:dyDescent="0.2">
      <c r="A569" s="6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</row>
    <row r="570" spans="1:29" ht="12.75" x14ac:dyDescent="0.2">
      <c r="A570" s="6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  <c r="AB570" s="3"/>
      <c r="AC570" s="3"/>
    </row>
    <row r="571" spans="1:29" ht="12.75" x14ac:dyDescent="0.2">
      <c r="A571" s="6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  <c r="AB571" s="3"/>
      <c r="AC571" s="3"/>
    </row>
    <row r="572" spans="1:29" ht="12.75" x14ac:dyDescent="0.2">
      <c r="A572" s="6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</row>
    <row r="573" spans="1:29" ht="12.75" x14ac:dyDescent="0.2">
      <c r="A573" s="6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  <c r="AB573" s="3"/>
      <c r="AC573" s="3"/>
    </row>
    <row r="574" spans="1:29" ht="12.75" x14ac:dyDescent="0.2">
      <c r="A574" s="6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  <c r="AB574" s="3"/>
      <c r="AC574" s="3"/>
    </row>
    <row r="575" spans="1:29" ht="12.75" x14ac:dyDescent="0.2">
      <c r="A575" s="6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</row>
    <row r="576" spans="1:29" ht="12.75" x14ac:dyDescent="0.2">
      <c r="A576" s="6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  <c r="AB576" s="3"/>
      <c r="AC576" s="3"/>
    </row>
    <row r="577" spans="1:29" ht="12.75" x14ac:dyDescent="0.2">
      <c r="A577" s="6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  <c r="AB577" s="3"/>
      <c r="AC577" s="3"/>
    </row>
    <row r="578" spans="1:29" ht="12.75" x14ac:dyDescent="0.2">
      <c r="A578" s="6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</row>
    <row r="579" spans="1:29" ht="12.75" x14ac:dyDescent="0.2">
      <c r="A579" s="6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</row>
    <row r="580" spans="1:29" ht="12.75" x14ac:dyDescent="0.2">
      <c r="A580" s="6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</row>
    <row r="581" spans="1:29" ht="12.75" x14ac:dyDescent="0.2">
      <c r="A581" s="6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</row>
    <row r="582" spans="1:29" ht="12.75" x14ac:dyDescent="0.2">
      <c r="A582" s="6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</row>
    <row r="583" spans="1:29" ht="12.75" x14ac:dyDescent="0.2">
      <c r="A583" s="6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</row>
    <row r="584" spans="1:29" ht="12.75" x14ac:dyDescent="0.2">
      <c r="A584" s="6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</row>
    <row r="585" spans="1:29" ht="12.75" x14ac:dyDescent="0.2">
      <c r="A585" s="6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</row>
    <row r="586" spans="1:29" ht="12.75" x14ac:dyDescent="0.2">
      <c r="A586" s="6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</row>
    <row r="587" spans="1:29" ht="12.75" x14ac:dyDescent="0.2">
      <c r="A587" s="6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</row>
    <row r="588" spans="1:29" ht="12.75" x14ac:dyDescent="0.2">
      <c r="A588" s="6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  <c r="AB588" s="3"/>
      <c r="AC588" s="3"/>
    </row>
    <row r="589" spans="1:29" ht="12.75" x14ac:dyDescent="0.2">
      <c r="A589" s="6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  <c r="AB589" s="3"/>
      <c r="AC589" s="3"/>
    </row>
    <row r="590" spans="1:29" ht="12.75" x14ac:dyDescent="0.2">
      <c r="A590" s="6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</row>
    <row r="591" spans="1:29" ht="12.75" x14ac:dyDescent="0.2">
      <c r="A591" s="6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  <c r="AB591" s="3"/>
      <c r="AC591" s="3"/>
    </row>
    <row r="592" spans="1:29" ht="12.75" x14ac:dyDescent="0.2">
      <c r="A592" s="6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  <c r="AB592" s="3"/>
      <c r="AC592" s="3"/>
    </row>
    <row r="593" spans="1:29" ht="12.75" x14ac:dyDescent="0.2">
      <c r="A593" s="6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  <c r="AB593" s="3"/>
      <c r="AC593" s="3"/>
    </row>
    <row r="594" spans="1:29" ht="12.75" x14ac:dyDescent="0.2">
      <c r="A594" s="6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</row>
    <row r="595" spans="1:29" ht="12.75" x14ac:dyDescent="0.2">
      <c r="A595" s="6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</row>
    <row r="596" spans="1:29" ht="12.75" x14ac:dyDescent="0.2">
      <c r="A596" s="6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</row>
    <row r="597" spans="1:29" ht="12.75" x14ac:dyDescent="0.2">
      <c r="A597" s="6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</row>
    <row r="598" spans="1:29" ht="12.75" x14ac:dyDescent="0.2">
      <c r="A598" s="6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</row>
    <row r="599" spans="1:29" ht="12.75" x14ac:dyDescent="0.2">
      <c r="A599" s="6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</row>
    <row r="600" spans="1:29" ht="12.75" x14ac:dyDescent="0.2">
      <c r="A600" s="6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</row>
    <row r="601" spans="1:29" ht="12.75" x14ac:dyDescent="0.2">
      <c r="A601" s="6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</row>
    <row r="602" spans="1:29" ht="12.75" x14ac:dyDescent="0.2">
      <c r="A602" s="6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</row>
    <row r="603" spans="1:29" ht="12.75" x14ac:dyDescent="0.2">
      <c r="A603" s="6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</row>
    <row r="604" spans="1:29" ht="12.75" x14ac:dyDescent="0.2">
      <c r="A604" s="6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</row>
    <row r="605" spans="1:29" ht="12.75" x14ac:dyDescent="0.2">
      <c r="A605" s="6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</row>
    <row r="606" spans="1:29" ht="12.75" x14ac:dyDescent="0.2">
      <c r="A606" s="6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  <c r="AB606" s="3"/>
      <c r="AC606" s="3"/>
    </row>
    <row r="607" spans="1:29" ht="12.75" x14ac:dyDescent="0.2">
      <c r="A607" s="6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/>
    </row>
    <row r="608" spans="1:29" ht="12.75" x14ac:dyDescent="0.2">
      <c r="A608" s="6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/>
    </row>
    <row r="609" spans="1:29" ht="12.75" x14ac:dyDescent="0.2">
      <c r="A609" s="6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/>
    </row>
    <row r="610" spans="1:29" ht="12.75" x14ac:dyDescent="0.2">
      <c r="A610" s="6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  <c r="AB610" s="3"/>
      <c r="AC610" s="3"/>
    </row>
    <row r="611" spans="1:29" ht="12.75" x14ac:dyDescent="0.2">
      <c r="A611" s="6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/>
    </row>
    <row r="612" spans="1:29" ht="12.75" x14ac:dyDescent="0.2">
      <c r="A612" s="6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  <c r="AB612" s="3"/>
      <c r="AC612" s="3"/>
    </row>
    <row r="613" spans="1:29" ht="12.75" x14ac:dyDescent="0.2">
      <c r="A613" s="6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</row>
    <row r="614" spans="1:29" ht="12.75" x14ac:dyDescent="0.2">
      <c r="A614" s="6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</row>
    <row r="615" spans="1:29" ht="12.75" x14ac:dyDescent="0.2">
      <c r="A615" s="6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</row>
    <row r="616" spans="1:29" ht="12.75" x14ac:dyDescent="0.2">
      <c r="A616" s="6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</row>
    <row r="617" spans="1:29" ht="12.75" x14ac:dyDescent="0.2">
      <c r="A617" s="6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</row>
    <row r="618" spans="1:29" ht="12.75" x14ac:dyDescent="0.2">
      <c r="A618" s="6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  <c r="AB618" s="3"/>
      <c r="AC618" s="3"/>
    </row>
    <row r="619" spans="1:29" ht="12.75" x14ac:dyDescent="0.2">
      <c r="A619" s="6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  <c r="AB619" s="3"/>
      <c r="AC619" s="3"/>
    </row>
    <row r="620" spans="1:29" ht="12.75" x14ac:dyDescent="0.2">
      <c r="A620" s="6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  <c r="AB620" s="3"/>
      <c r="AC620" s="3"/>
    </row>
    <row r="621" spans="1:29" ht="12.75" x14ac:dyDescent="0.2">
      <c r="A621" s="6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  <c r="AB621" s="3"/>
      <c r="AC621" s="3"/>
    </row>
    <row r="622" spans="1:29" ht="12.75" x14ac:dyDescent="0.2">
      <c r="A622" s="6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  <c r="AB622" s="3"/>
      <c r="AC622" s="3"/>
    </row>
    <row r="623" spans="1:29" ht="12.75" x14ac:dyDescent="0.2">
      <c r="A623" s="6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  <c r="AB623" s="3"/>
      <c r="AC623" s="3"/>
    </row>
    <row r="624" spans="1:29" ht="12.75" x14ac:dyDescent="0.2">
      <c r="A624" s="6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  <c r="AB624" s="3"/>
      <c r="AC624" s="3"/>
    </row>
    <row r="625" spans="1:29" ht="12.75" x14ac:dyDescent="0.2">
      <c r="A625" s="6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  <c r="AB625" s="3"/>
      <c r="AC625" s="3"/>
    </row>
    <row r="626" spans="1:29" ht="12.75" x14ac:dyDescent="0.2">
      <c r="A626" s="6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  <c r="AB626" s="3"/>
      <c r="AC626" s="3"/>
    </row>
    <row r="627" spans="1:29" ht="12.75" x14ac:dyDescent="0.2">
      <c r="A627" s="6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  <c r="AB627" s="3"/>
      <c r="AC627" s="3"/>
    </row>
    <row r="628" spans="1:29" ht="12.75" x14ac:dyDescent="0.2">
      <c r="A628" s="6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  <c r="AB628" s="3"/>
      <c r="AC628" s="3"/>
    </row>
    <row r="629" spans="1:29" ht="12.75" x14ac:dyDescent="0.2">
      <c r="A629" s="6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  <c r="AB629" s="3"/>
      <c r="AC629" s="3"/>
    </row>
    <row r="630" spans="1:29" ht="12.75" x14ac:dyDescent="0.2">
      <c r="A630" s="6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  <c r="AB630" s="3"/>
      <c r="AC630" s="3"/>
    </row>
    <row r="631" spans="1:29" ht="12.75" x14ac:dyDescent="0.2">
      <c r="A631" s="6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  <c r="AB631" s="3"/>
      <c r="AC631" s="3"/>
    </row>
    <row r="632" spans="1:29" ht="12.75" x14ac:dyDescent="0.2">
      <c r="A632" s="6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  <c r="AB632" s="3"/>
      <c r="AC632" s="3"/>
    </row>
    <row r="633" spans="1:29" ht="12.75" x14ac:dyDescent="0.2">
      <c r="A633" s="6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  <c r="AB633" s="3"/>
      <c r="AC633" s="3"/>
    </row>
    <row r="634" spans="1:29" ht="12.75" x14ac:dyDescent="0.2">
      <c r="A634" s="6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  <c r="AB634" s="3"/>
      <c r="AC634" s="3"/>
    </row>
    <row r="635" spans="1:29" ht="12.75" x14ac:dyDescent="0.2">
      <c r="A635" s="6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  <c r="AB635" s="3"/>
      <c r="AC635" s="3"/>
    </row>
    <row r="636" spans="1:29" ht="12.75" x14ac:dyDescent="0.2">
      <c r="A636" s="6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  <c r="AB636" s="3"/>
      <c r="AC636" s="3"/>
    </row>
    <row r="637" spans="1:29" ht="12.75" x14ac:dyDescent="0.2">
      <c r="A637" s="6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  <c r="AB637" s="3"/>
      <c r="AC637" s="3"/>
    </row>
    <row r="638" spans="1:29" ht="12.75" x14ac:dyDescent="0.2">
      <c r="A638" s="6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  <c r="AB638" s="3"/>
      <c r="AC638" s="3"/>
    </row>
    <row r="639" spans="1:29" ht="12.75" x14ac:dyDescent="0.2">
      <c r="A639" s="6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  <c r="AB639" s="3"/>
      <c r="AC639" s="3"/>
    </row>
    <row r="640" spans="1:29" ht="12.75" x14ac:dyDescent="0.2">
      <c r="A640" s="6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  <c r="AB640" s="3"/>
      <c r="AC640" s="3"/>
    </row>
    <row r="641" spans="1:29" ht="12.75" x14ac:dyDescent="0.2">
      <c r="A641" s="6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  <c r="AB641" s="3"/>
      <c r="AC641" s="3"/>
    </row>
    <row r="642" spans="1:29" ht="12.75" x14ac:dyDescent="0.2">
      <c r="A642" s="6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  <c r="AB642" s="3"/>
      <c r="AC642" s="3"/>
    </row>
    <row r="643" spans="1:29" ht="12.75" x14ac:dyDescent="0.2">
      <c r="A643" s="6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  <c r="AB643" s="3"/>
      <c r="AC643" s="3"/>
    </row>
    <row r="644" spans="1:29" ht="12.75" x14ac:dyDescent="0.2">
      <c r="A644" s="6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  <c r="AB644" s="3"/>
      <c r="AC644" s="3"/>
    </row>
    <row r="645" spans="1:29" ht="12.75" x14ac:dyDescent="0.2">
      <c r="A645" s="6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  <c r="AB645" s="3"/>
      <c r="AC645" s="3"/>
    </row>
    <row r="646" spans="1:29" ht="12.75" x14ac:dyDescent="0.2">
      <c r="A646" s="6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  <c r="AB646" s="3"/>
      <c r="AC646" s="3"/>
    </row>
    <row r="647" spans="1:29" ht="12.75" x14ac:dyDescent="0.2">
      <c r="A647" s="6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  <c r="AB647" s="3"/>
      <c r="AC647" s="3"/>
    </row>
    <row r="648" spans="1:29" ht="12.75" x14ac:dyDescent="0.2">
      <c r="A648" s="6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  <c r="AB648" s="3"/>
      <c r="AC648" s="3"/>
    </row>
    <row r="649" spans="1:29" ht="12.75" x14ac:dyDescent="0.2">
      <c r="A649" s="6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  <c r="AB649" s="3"/>
      <c r="AC649" s="3"/>
    </row>
    <row r="650" spans="1:29" ht="12.75" x14ac:dyDescent="0.2">
      <c r="A650" s="6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  <c r="AB650" s="3"/>
      <c r="AC650" s="3"/>
    </row>
    <row r="651" spans="1:29" ht="12.75" x14ac:dyDescent="0.2">
      <c r="A651" s="6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  <c r="AB651" s="3"/>
      <c r="AC651" s="3"/>
    </row>
    <row r="652" spans="1:29" ht="12.75" x14ac:dyDescent="0.2">
      <c r="A652" s="6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  <c r="AB652" s="3"/>
      <c r="AC652" s="3"/>
    </row>
    <row r="653" spans="1:29" ht="12.75" x14ac:dyDescent="0.2">
      <c r="A653" s="6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  <c r="AB653" s="3"/>
      <c r="AC653" s="3"/>
    </row>
    <row r="654" spans="1:29" ht="12.75" x14ac:dyDescent="0.2">
      <c r="A654" s="6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  <c r="AB654" s="3"/>
      <c r="AC654" s="3"/>
    </row>
    <row r="655" spans="1:29" ht="12.75" x14ac:dyDescent="0.2">
      <c r="A655" s="6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  <c r="AB655" s="3"/>
      <c r="AC655" s="3"/>
    </row>
    <row r="656" spans="1:29" ht="12.75" x14ac:dyDescent="0.2">
      <c r="A656" s="6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  <c r="AB656" s="3"/>
      <c r="AC656" s="3"/>
    </row>
    <row r="657" spans="1:29" ht="12.75" x14ac:dyDescent="0.2">
      <c r="A657" s="6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  <c r="AB657" s="3"/>
      <c r="AC657" s="3"/>
    </row>
    <row r="658" spans="1:29" ht="12.75" x14ac:dyDescent="0.2">
      <c r="A658" s="6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  <c r="AB658" s="3"/>
      <c r="AC658" s="3"/>
    </row>
    <row r="659" spans="1:29" ht="12.75" x14ac:dyDescent="0.2">
      <c r="A659" s="6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  <c r="AB659" s="3"/>
      <c r="AC659" s="3"/>
    </row>
    <row r="660" spans="1:29" ht="12.75" x14ac:dyDescent="0.2">
      <c r="A660" s="6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  <c r="AB660" s="3"/>
      <c r="AC660" s="3"/>
    </row>
    <row r="661" spans="1:29" ht="12.75" x14ac:dyDescent="0.2">
      <c r="A661" s="6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  <c r="AB661" s="3"/>
      <c r="AC661" s="3"/>
    </row>
    <row r="662" spans="1:29" ht="12.75" x14ac:dyDescent="0.2">
      <c r="A662" s="6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  <c r="AB662" s="3"/>
      <c r="AC662" s="3"/>
    </row>
    <row r="663" spans="1:29" ht="12.75" x14ac:dyDescent="0.2">
      <c r="A663" s="6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  <c r="AB663" s="3"/>
      <c r="AC663" s="3"/>
    </row>
    <row r="664" spans="1:29" ht="12.75" x14ac:dyDescent="0.2">
      <c r="A664" s="6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  <c r="AB664" s="3"/>
      <c r="AC664" s="3"/>
    </row>
    <row r="665" spans="1:29" ht="12.75" x14ac:dyDescent="0.2">
      <c r="A665" s="6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  <c r="AB665" s="3"/>
      <c r="AC665" s="3"/>
    </row>
    <row r="666" spans="1:29" ht="12.75" x14ac:dyDescent="0.2">
      <c r="A666" s="6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  <c r="AB666" s="3"/>
      <c r="AC666" s="3"/>
    </row>
    <row r="667" spans="1:29" ht="12.75" x14ac:dyDescent="0.2">
      <c r="A667" s="6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  <c r="AB667" s="3"/>
      <c r="AC667" s="3"/>
    </row>
    <row r="668" spans="1:29" ht="12.75" x14ac:dyDescent="0.2">
      <c r="A668" s="6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  <c r="AB668" s="3"/>
      <c r="AC668" s="3"/>
    </row>
    <row r="669" spans="1:29" ht="12.75" x14ac:dyDescent="0.2">
      <c r="A669" s="6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  <c r="AB669" s="3"/>
      <c r="AC669" s="3"/>
    </row>
    <row r="670" spans="1:29" ht="12.75" x14ac:dyDescent="0.2">
      <c r="A670" s="6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  <c r="AB670" s="3"/>
      <c r="AC670" s="3"/>
    </row>
    <row r="671" spans="1:29" ht="12.75" x14ac:dyDescent="0.2">
      <c r="A671" s="6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  <c r="AB671" s="3"/>
      <c r="AC671" s="3"/>
    </row>
    <row r="672" spans="1:29" ht="12.75" x14ac:dyDescent="0.2">
      <c r="A672" s="6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  <c r="AB672" s="3"/>
      <c r="AC672" s="3"/>
    </row>
    <row r="673" spans="1:29" ht="12.75" x14ac:dyDescent="0.2">
      <c r="A673" s="6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  <c r="AB673" s="3"/>
      <c r="AC673" s="3"/>
    </row>
    <row r="674" spans="1:29" ht="12.75" x14ac:dyDescent="0.2">
      <c r="A674" s="6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  <c r="AB674" s="3"/>
      <c r="AC674" s="3"/>
    </row>
    <row r="675" spans="1:29" ht="12.75" x14ac:dyDescent="0.2">
      <c r="A675" s="6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  <c r="AB675" s="3"/>
      <c r="AC675" s="3"/>
    </row>
    <row r="676" spans="1:29" ht="12.75" x14ac:dyDescent="0.2">
      <c r="A676" s="6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  <c r="AB676" s="3"/>
      <c r="AC676" s="3"/>
    </row>
    <row r="677" spans="1:29" ht="12.75" x14ac:dyDescent="0.2">
      <c r="A677" s="6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  <c r="AB677" s="3"/>
      <c r="AC677" s="3"/>
    </row>
    <row r="678" spans="1:29" ht="12.75" x14ac:dyDescent="0.2">
      <c r="A678" s="6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  <c r="AB678" s="3"/>
      <c r="AC678" s="3"/>
    </row>
    <row r="679" spans="1:29" ht="12.75" x14ac:dyDescent="0.2">
      <c r="A679" s="6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  <c r="AB679" s="3"/>
      <c r="AC679" s="3"/>
    </row>
    <row r="680" spans="1:29" ht="12.75" x14ac:dyDescent="0.2">
      <c r="A680" s="6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  <c r="AB680" s="3"/>
      <c r="AC680" s="3"/>
    </row>
    <row r="681" spans="1:29" ht="12.75" x14ac:dyDescent="0.2">
      <c r="A681" s="6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  <c r="AB681" s="3"/>
      <c r="AC681" s="3"/>
    </row>
    <row r="682" spans="1:29" ht="12.75" x14ac:dyDescent="0.2">
      <c r="A682" s="6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  <c r="AB682" s="3"/>
      <c r="AC682" s="3"/>
    </row>
    <row r="683" spans="1:29" ht="12.75" x14ac:dyDescent="0.2">
      <c r="A683" s="6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  <c r="AB683" s="3"/>
      <c r="AC683" s="3"/>
    </row>
    <row r="684" spans="1:29" ht="12.75" x14ac:dyDescent="0.2">
      <c r="A684" s="6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  <c r="AB684" s="3"/>
      <c r="AC684" s="3"/>
    </row>
    <row r="685" spans="1:29" ht="12.75" x14ac:dyDescent="0.2">
      <c r="A685" s="6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  <c r="AB685" s="3"/>
      <c r="AC685" s="3"/>
    </row>
    <row r="686" spans="1:29" ht="12.75" x14ac:dyDescent="0.2">
      <c r="A686" s="6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  <c r="AB686" s="3"/>
      <c r="AC686" s="3"/>
    </row>
    <row r="687" spans="1:29" ht="12.75" x14ac:dyDescent="0.2">
      <c r="A687" s="6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  <c r="AB687" s="3"/>
      <c r="AC687" s="3"/>
    </row>
    <row r="688" spans="1:29" ht="12.75" x14ac:dyDescent="0.2">
      <c r="A688" s="6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  <c r="AB688" s="3"/>
      <c r="AC688" s="3"/>
    </row>
    <row r="689" spans="1:29" ht="12.75" x14ac:dyDescent="0.2">
      <c r="A689" s="6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  <c r="AB689" s="3"/>
      <c r="AC689" s="3"/>
    </row>
    <row r="690" spans="1:29" ht="12.75" x14ac:dyDescent="0.2">
      <c r="A690" s="6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  <c r="AB690" s="3"/>
      <c r="AC690" s="3"/>
    </row>
    <row r="691" spans="1:29" ht="12.75" x14ac:dyDescent="0.2">
      <c r="A691" s="6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  <c r="AB691" s="3"/>
      <c r="AC691" s="3"/>
    </row>
    <row r="692" spans="1:29" ht="12.75" x14ac:dyDescent="0.2">
      <c r="A692" s="6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  <c r="AB692" s="3"/>
      <c r="AC692" s="3"/>
    </row>
    <row r="693" spans="1:29" ht="12.75" x14ac:dyDescent="0.2">
      <c r="A693" s="6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  <c r="AB693" s="3"/>
      <c r="AC693" s="3"/>
    </row>
    <row r="694" spans="1:29" ht="12.75" x14ac:dyDescent="0.2">
      <c r="A694" s="6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  <c r="AB694" s="3"/>
      <c r="AC694" s="3"/>
    </row>
    <row r="695" spans="1:29" ht="12.75" x14ac:dyDescent="0.2">
      <c r="A695" s="6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  <c r="AB695" s="3"/>
      <c r="AC695" s="3"/>
    </row>
    <row r="696" spans="1:29" ht="12.75" x14ac:dyDescent="0.2">
      <c r="A696" s="6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  <c r="AB696" s="3"/>
      <c r="AC696" s="3"/>
    </row>
    <row r="697" spans="1:29" ht="12.75" x14ac:dyDescent="0.2">
      <c r="A697" s="6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  <c r="AB697" s="3"/>
      <c r="AC697" s="3"/>
    </row>
    <row r="698" spans="1:29" ht="12.75" x14ac:dyDescent="0.2">
      <c r="A698" s="6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  <c r="AB698" s="3"/>
      <c r="AC698" s="3"/>
    </row>
    <row r="699" spans="1:29" ht="12.75" x14ac:dyDescent="0.2">
      <c r="A699" s="6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  <c r="AB699" s="3"/>
      <c r="AC699" s="3"/>
    </row>
    <row r="700" spans="1:29" ht="12.75" x14ac:dyDescent="0.2">
      <c r="A700" s="6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  <c r="AB700" s="3"/>
      <c r="AC700" s="3"/>
    </row>
    <row r="701" spans="1:29" ht="12.75" x14ac:dyDescent="0.2">
      <c r="A701" s="6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  <c r="AB701" s="3"/>
      <c r="AC701" s="3"/>
    </row>
    <row r="702" spans="1:29" ht="12.75" x14ac:dyDescent="0.2">
      <c r="A702" s="6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  <c r="AB702" s="3"/>
      <c r="AC702" s="3"/>
    </row>
    <row r="703" spans="1:29" ht="12.75" x14ac:dyDescent="0.2">
      <c r="A703" s="6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  <c r="AB703" s="3"/>
      <c r="AC703" s="3"/>
    </row>
    <row r="704" spans="1:29" ht="12.75" x14ac:dyDescent="0.2">
      <c r="A704" s="6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  <c r="AB704" s="3"/>
      <c r="AC704" s="3"/>
    </row>
    <row r="705" spans="1:29" ht="12.75" x14ac:dyDescent="0.2">
      <c r="A705" s="6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  <c r="AB705" s="3"/>
      <c r="AC705" s="3"/>
    </row>
    <row r="706" spans="1:29" ht="12.75" x14ac:dyDescent="0.2">
      <c r="A706" s="6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  <c r="AB706" s="3"/>
      <c r="AC706" s="3"/>
    </row>
    <row r="707" spans="1:29" ht="12.75" x14ac:dyDescent="0.2">
      <c r="A707" s="6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  <c r="AB707" s="3"/>
      <c r="AC707" s="3"/>
    </row>
    <row r="708" spans="1:29" ht="12.75" x14ac:dyDescent="0.2">
      <c r="A708" s="6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  <c r="AB708" s="3"/>
      <c r="AC708" s="3"/>
    </row>
    <row r="709" spans="1:29" ht="12.75" x14ac:dyDescent="0.2">
      <c r="A709" s="6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  <c r="AB709" s="3"/>
      <c r="AC709" s="3"/>
    </row>
    <row r="710" spans="1:29" ht="12.75" x14ac:dyDescent="0.2">
      <c r="A710" s="6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  <c r="AB710" s="3"/>
      <c r="AC710" s="3"/>
    </row>
    <row r="711" spans="1:29" ht="12.75" x14ac:dyDescent="0.2">
      <c r="A711" s="6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  <c r="AB711" s="3"/>
      <c r="AC711" s="3"/>
    </row>
    <row r="712" spans="1:29" ht="12.75" x14ac:dyDescent="0.2">
      <c r="A712" s="6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  <c r="AB712" s="3"/>
      <c r="AC712" s="3"/>
    </row>
    <row r="713" spans="1:29" ht="12.75" x14ac:dyDescent="0.2">
      <c r="A713" s="6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  <c r="AB713" s="3"/>
      <c r="AC713" s="3"/>
    </row>
    <row r="714" spans="1:29" ht="12.75" x14ac:dyDescent="0.2">
      <c r="A714" s="6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  <c r="AB714" s="3"/>
      <c r="AC714" s="3"/>
    </row>
    <row r="715" spans="1:29" ht="12.75" x14ac:dyDescent="0.2">
      <c r="A715" s="6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  <c r="AB715" s="3"/>
      <c r="AC715" s="3"/>
    </row>
    <row r="716" spans="1:29" ht="12.75" x14ac:dyDescent="0.2">
      <c r="A716" s="6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  <c r="AB716" s="3"/>
      <c r="AC716" s="3"/>
    </row>
    <row r="717" spans="1:29" ht="12.75" x14ac:dyDescent="0.2">
      <c r="A717" s="6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  <c r="AB717" s="3"/>
      <c r="AC717" s="3"/>
    </row>
    <row r="718" spans="1:29" ht="12.75" x14ac:dyDescent="0.2">
      <c r="A718" s="6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  <c r="AB718" s="3"/>
      <c r="AC718" s="3"/>
    </row>
    <row r="719" spans="1:29" ht="12.75" x14ac:dyDescent="0.2">
      <c r="A719" s="6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  <c r="AB719" s="3"/>
      <c r="AC719" s="3"/>
    </row>
    <row r="720" spans="1:29" ht="12.75" x14ac:dyDescent="0.2">
      <c r="A720" s="6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  <c r="AB720" s="3"/>
      <c r="AC720" s="3"/>
    </row>
    <row r="721" spans="1:29" ht="12.75" x14ac:dyDescent="0.2">
      <c r="A721" s="6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  <c r="AB721" s="3"/>
      <c r="AC721" s="3"/>
    </row>
    <row r="722" spans="1:29" ht="12.75" x14ac:dyDescent="0.2">
      <c r="A722" s="6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  <c r="AB722" s="3"/>
      <c r="AC722" s="3"/>
    </row>
    <row r="723" spans="1:29" ht="12.75" x14ac:dyDescent="0.2">
      <c r="A723" s="6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  <c r="AB723" s="3"/>
      <c r="AC723" s="3"/>
    </row>
    <row r="724" spans="1:29" ht="12.75" x14ac:dyDescent="0.2">
      <c r="A724" s="6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  <c r="AB724" s="3"/>
      <c r="AC724" s="3"/>
    </row>
    <row r="725" spans="1:29" ht="12.75" x14ac:dyDescent="0.2">
      <c r="A725" s="6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  <c r="AB725" s="3"/>
      <c r="AC725" s="3"/>
    </row>
    <row r="726" spans="1:29" ht="12.75" x14ac:dyDescent="0.2">
      <c r="A726" s="6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  <c r="AB726" s="3"/>
      <c r="AC726" s="3"/>
    </row>
    <row r="727" spans="1:29" ht="12.75" x14ac:dyDescent="0.2">
      <c r="A727" s="6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  <c r="AB727" s="3"/>
      <c r="AC727" s="3"/>
    </row>
    <row r="728" spans="1:29" ht="12.75" x14ac:dyDescent="0.2">
      <c r="A728" s="6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  <c r="AB728" s="3"/>
      <c r="AC728" s="3"/>
    </row>
    <row r="729" spans="1:29" ht="12.75" x14ac:dyDescent="0.2">
      <c r="A729" s="6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  <c r="AB729" s="3"/>
      <c r="AC729" s="3"/>
    </row>
    <row r="730" spans="1:29" ht="12.75" x14ac:dyDescent="0.2">
      <c r="A730" s="6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  <c r="AB730" s="3"/>
      <c r="AC730" s="3"/>
    </row>
    <row r="731" spans="1:29" ht="12.75" x14ac:dyDescent="0.2">
      <c r="A731" s="6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  <c r="AB731" s="3"/>
      <c r="AC731" s="3"/>
    </row>
    <row r="732" spans="1:29" ht="12.75" x14ac:dyDescent="0.2">
      <c r="A732" s="6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  <c r="AB732" s="3"/>
      <c r="AC732" s="3"/>
    </row>
    <row r="733" spans="1:29" ht="12.75" x14ac:dyDescent="0.2">
      <c r="A733" s="6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  <c r="AB733" s="3"/>
      <c r="AC733" s="3"/>
    </row>
    <row r="734" spans="1:29" ht="12.75" x14ac:dyDescent="0.2">
      <c r="A734" s="6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  <c r="AB734" s="3"/>
      <c r="AC734" s="3"/>
    </row>
    <row r="735" spans="1:29" ht="12.75" x14ac:dyDescent="0.2">
      <c r="A735" s="6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  <c r="AB735" s="3"/>
      <c r="AC735" s="3"/>
    </row>
    <row r="736" spans="1:29" ht="12.75" x14ac:dyDescent="0.2">
      <c r="A736" s="6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  <c r="AB736" s="3"/>
      <c r="AC736" s="3"/>
    </row>
    <row r="737" spans="1:29" ht="12.75" x14ac:dyDescent="0.2">
      <c r="A737" s="6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  <c r="AB737" s="3"/>
      <c r="AC737" s="3"/>
    </row>
    <row r="738" spans="1:29" ht="12.75" x14ac:dyDescent="0.2">
      <c r="A738" s="6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  <c r="AB738" s="3"/>
      <c r="AC738" s="3"/>
    </row>
    <row r="739" spans="1:29" ht="12.75" x14ac:dyDescent="0.2">
      <c r="A739" s="6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  <c r="AB739" s="3"/>
      <c r="AC739" s="3"/>
    </row>
    <row r="740" spans="1:29" ht="12.75" x14ac:dyDescent="0.2">
      <c r="A740" s="6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  <c r="AB740" s="3"/>
      <c r="AC740" s="3"/>
    </row>
    <row r="741" spans="1:29" ht="12.75" x14ac:dyDescent="0.2">
      <c r="A741" s="6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  <c r="AB741" s="3"/>
      <c r="AC741" s="3"/>
    </row>
    <row r="742" spans="1:29" ht="12.75" x14ac:dyDescent="0.2">
      <c r="A742" s="6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  <c r="AB742" s="3"/>
      <c r="AC742" s="3"/>
    </row>
    <row r="743" spans="1:29" ht="12.75" x14ac:dyDescent="0.2">
      <c r="A743" s="6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  <c r="AB743" s="3"/>
      <c r="AC743" s="3"/>
    </row>
    <row r="744" spans="1:29" ht="12.75" x14ac:dyDescent="0.2">
      <c r="A744" s="6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  <c r="AB744" s="3"/>
      <c r="AC744" s="3"/>
    </row>
    <row r="745" spans="1:29" ht="12.75" x14ac:dyDescent="0.2">
      <c r="A745" s="6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  <c r="AB745" s="3"/>
      <c r="AC745" s="3"/>
    </row>
    <row r="746" spans="1:29" ht="12.75" x14ac:dyDescent="0.2">
      <c r="A746" s="6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  <c r="AB746" s="3"/>
      <c r="AC746" s="3"/>
    </row>
    <row r="747" spans="1:29" ht="12.75" x14ac:dyDescent="0.2">
      <c r="A747" s="6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  <c r="AB747" s="3"/>
      <c r="AC747" s="3"/>
    </row>
    <row r="748" spans="1:29" ht="12.75" x14ac:dyDescent="0.2">
      <c r="A748" s="6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  <c r="AB748" s="3"/>
      <c r="AC748" s="3"/>
    </row>
    <row r="749" spans="1:29" ht="12.75" x14ac:dyDescent="0.2">
      <c r="A749" s="6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  <c r="AB749" s="3"/>
      <c r="AC749" s="3"/>
    </row>
    <row r="750" spans="1:29" ht="12.75" x14ac:dyDescent="0.2">
      <c r="A750" s="6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  <c r="AB750" s="3"/>
      <c r="AC750" s="3"/>
    </row>
    <row r="751" spans="1:29" ht="12.75" x14ac:dyDescent="0.2">
      <c r="A751" s="6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  <c r="AB751" s="3"/>
      <c r="AC751" s="3"/>
    </row>
    <row r="752" spans="1:29" ht="12.75" x14ac:dyDescent="0.2">
      <c r="A752" s="6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  <c r="AB752" s="3"/>
      <c r="AC752" s="3"/>
    </row>
    <row r="753" spans="1:29" ht="12.75" x14ac:dyDescent="0.2">
      <c r="A753" s="6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  <c r="AB753" s="3"/>
      <c r="AC753" s="3"/>
    </row>
    <row r="754" spans="1:29" ht="12.75" x14ac:dyDescent="0.2">
      <c r="A754" s="6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  <c r="AB754" s="3"/>
      <c r="AC754" s="3"/>
    </row>
    <row r="755" spans="1:29" ht="12.75" x14ac:dyDescent="0.2">
      <c r="A755" s="6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  <c r="AB755" s="3"/>
      <c r="AC755" s="3"/>
    </row>
    <row r="756" spans="1:29" ht="12.75" x14ac:dyDescent="0.2">
      <c r="A756" s="6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  <c r="AB756" s="3"/>
      <c r="AC756" s="3"/>
    </row>
    <row r="757" spans="1:29" ht="12.75" x14ac:dyDescent="0.2">
      <c r="A757" s="6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  <c r="AB757" s="3"/>
      <c r="AC757" s="3"/>
    </row>
    <row r="758" spans="1:29" ht="12.75" x14ac:dyDescent="0.2">
      <c r="A758" s="6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  <c r="AB758" s="3"/>
      <c r="AC758" s="3"/>
    </row>
    <row r="759" spans="1:29" ht="12.75" x14ac:dyDescent="0.2">
      <c r="A759" s="6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  <c r="AB759" s="3"/>
      <c r="AC759" s="3"/>
    </row>
    <row r="760" spans="1:29" ht="12.75" x14ac:dyDescent="0.2">
      <c r="A760" s="6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  <c r="AB760" s="3"/>
      <c r="AC760" s="3"/>
    </row>
    <row r="761" spans="1:29" ht="12.75" x14ac:dyDescent="0.2">
      <c r="A761" s="6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  <c r="AB761" s="3"/>
      <c r="AC761" s="3"/>
    </row>
    <row r="762" spans="1:29" ht="12.75" x14ac:dyDescent="0.2">
      <c r="A762" s="6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  <c r="AB762" s="3"/>
      <c r="AC762" s="3"/>
    </row>
    <row r="763" spans="1:29" ht="12.75" x14ac:dyDescent="0.2">
      <c r="A763" s="6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  <c r="AB763" s="3"/>
      <c r="AC763" s="3"/>
    </row>
    <row r="764" spans="1:29" ht="12.75" x14ac:dyDescent="0.2">
      <c r="A764" s="6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  <c r="AB764" s="3"/>
      <c r="AC764" s="3"/>
    </row>
    <row r="765" spans="1:29" ht="12.75" x14ac:dyDescent="0.2">
      <c r="A765" s="6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  <c r="AB765" s="3"/>
      <c r="AC765" s="3"/>
    </row>
    <row r="766" spans="1:29" ht="12.75" x14ac:dyDescent="0.2">
      <c r="A766" s="6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  <c r="AB766" s="3"/>
      <c r="AC766" s="3"/>
    </row>
    <row r="767" spans="1:29" ht="12.75" x14ac:dyDescent="0.2">
      <c r="A767" s="6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  <c r="AB767" s="3"/>
      <c r="AC767" s="3"/>
    </row>
    <row r="768" spans="1:29" ht="12.75" x14ac:dyDescent="0.2">
      <c r="A768" s="6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  <c r="AB768" s="3"/>
      <c r="AC768" s="3"/>
    </row>
    <row r="769" spans="1:29" ht="12.75" x14ac:dyDescent="0.2">
      <c r="A769" s="6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  <c r="AB769" s="3"/>
      <c r="AC769" s="3"/>
    </row>
    <row r="770" spans="1:29" ht="12.75" x14ac:dyDescent="0.2">
      <c r="A770" s="6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  <c r="AB770" s="3"/>
      <c r="AC770" s="3"/>
    </row>
    <row r="771" spans="1:29" ht="12.75" x14ac:dyDescent="0.2">
      <c r="A771" s="6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  <c r="AB771" s="3"/>
      <c r="AC771" s="3"/>
    </row>
    <row r="772" spans="1:29" ht="12.75" x14ac:dyDescent="0.2">
      <c r="A772" s="6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  <c r="AB772" s="3"/>
      <c r="AC772" s="3"/>
    </row>
    <row r="773" spans="1:29" ht="12.75" x14ac:dyDescent="0.2">
      <c r="A773" s="6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  <c r="AB773" s="3"/>
      <c r="AC773" s="3"/>
    </row>
    <row r="774" spans="1:29" ht="12.75" x14ac:dyDescent="0.2">
      <c r="A774" s="6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  <c r="AB774" s="3"/>
      <c r="AC774" s="3"/>
    </row>
    <row r="775" spans="1:29" ht="12.75" x14ac:dyDescent="0.2">
      <c r="A775" s="6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  <c r="AB775" s="3"/>
      <c r="AC775" s="3"/>
    </row>
    <row r="776" spans="1:29" ht="12.75" x14ac:dyDescent="0.2">
      <c r="A776" s="6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  <c r="AB776" s="3"/>
      <c r="AC776" s="3"/>
    </row>
    <row r="777" spans="1:29" ht="12.75" x14ac:dyDescent="0.2">
      <c r="A777" s="6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  <c r="AB777" s="3"/>
      <c r="AC777" s="3"/>
    </row>
    <row r="778" spans="1:29" ht="12.75" x14ac:dyDescent="0.2">
      <c r="A778" s="6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  <c r="AB778" s="3"/>
      <c r="AC778" s="3"/>
    </row>
    <row r="779" spans="1:29" ht="12.75" x14ac:dyDescent="0.2">
      <c r="A779" s="6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  <c r="AB779" s="3"/>
      <c r="AC779" s="3"/>
    </row>
    <row r="780" spans="1:29" ht="12.75" x14ac:dyDescent="0.2">
      <c r="A780" s="6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  <c r="AB780" s="3"/>
      <c r="AC780" s="3"/>
    </row>
    <row r="781" spans="1:29" ht="12.75" x14ac:dyDescent="0.2">
      <c r="A781" s="6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  <c r="AB781" s="3"/>
      <c r="AC781" s="3"/>
    </row>
    <row r="782" spans="1:29" ht="12.75" x14ac:dyDescent="0.2">
      <c r="A782" s="6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  <c r="AB782" s="3"/>
      <c r="AC782" s="3"/>
    </row>
    <row r="783" spans="1:29" ht="12.75" x14ac:dyDescent="0.2">
      <c r="A783" s="6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  <c r="AB783" s="3"/>
      <c r="AC783" s="3"/>
    </row>
    <row r="784" spans="1:29" ht="12.75" x14ac:dyDescent="0.2">
      <c r="A784" s="6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  <c r="AB784" s="3"/>
      <c r="AC784" s="3"/>
    </row>
    <row r="785" spans="1:29" ht="12.75" x14ac:dyDescent="0.2">
      <c r="A785" s="6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  <c r="AB785" s="3"/>
      <c r="AC785" s="3"/>
    </row>
    <row r="786" spans="1:29" ht="12.75" x14ac:dyDescent="0.2">
      <c r="A786" s="6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  <c r="AB786" s="3"/>
      <c r="AC786" s="3"/>
    </row>
    <row r="787" spans="1:29" ht="12.75" x14ac:dyDescent="0.2">
      <c r="A787" s="6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  <c r="AB787" s="3"/>
      <c r="AC787" s="3"/>
    </row>
    <row r="788" spans="1:29" ht="12.75" x14ac:dyDescent="0.2">
      <c r="A788" s="6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  <c r="AB788" s="3"/>
      <c r="AC788" s="3"/>
    </row>
    <row r="789" spans="1:29" ht="12.75" x14ac:dyDescent="0.2">
      <c r="A789" s="6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  <c r="AB789" s="3"/>
      <c r="AC789" s="3"/>
    </row>
    <row r="790" spans="1:29" ht="12.75" x14ac:dyDescent="0.2">
      <c r="A790" s="6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  <c r="AB790" s="3"/>
      <c r="AC790" s="3"/>
    </row>
    <row r="791" spans="1:29" ht="12.75" x14ac:dyDescent="0.2">
      <c r="A791" s="6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  <c r="AB791" s="3"/>
      <c r="AC791" s="3"/>
    </row>
    <row r="792" spans="1:29" ht="12.75" x14ac:dyDescent="0.2">
      <c r="A792" s="6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  <c r="AB792" s="3"/>
      <c r="AC792" s="3"/>
    </row>
    <row r="793" spans="1:29" ht="12.75" x14ac:dyDescent="0.2">
      <c r="A793" s="6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  <c r="AB793" s="3"/>
      <c r="AC793" s="3"/>
    </row>
    <row r="794" spans="1:29" ht="12.75" x14ac:dyDescent="0.2">
      <c r="A794" s="6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  <c r="AB794" s="3"/>
      <c r="AC794" s="3"/>
    </row>
    <row r="795" spans="1:29" ht="12.75" x14ac:dyDescent="0.2">
      <c r="A795" s="6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  <c r="AB795" s="3"/>
      <c r="AC795" s="3"/>
    </row>
    <row r="796" spans="1:29" ht="12.75" x14ac:dyDescent="0.2">
      <c r="A796" s="6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  <c r="AB796" s="3"/>
      <c r="AC796" s="3"/>
    </row>
    <row r="797" spans="1:29" ht="12.75" x14ac:dyDescent="0.2">
      <c r="A797" s="6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  <c r="AB797" s="3"/>
      <c r="AC797" s="3"/>
    </row>
    <row r="798" spans="1:29" ht="12.75" x14ac:dyDescent="0.2">
      <c r="A798" s="6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  <c r="AB798" s="3"/>
      <c r="AC798" s="3"/>
    </row>
    <row r="799" spans="1:29" ht="12.75" x14ac:dyDescent="0.2">
      <c r="A799" s="6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  <c r="AB799" s="3"/>
      <c r="AC799" s="3"/>
    </row>
    <row r="800" spans="1:29" ht="12.75" x14ac:dyDescent="0.2">
      <c r="A800" s="6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  <c r="AB800" s="3"/>
      <c r="AC800" s="3"/>
    </row>
    <row r="801" spans="1:29" ht="12.75" x14ac:dyDescent="0.2">
      <c r="A801" s="6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  <c r="AB801" s="3"/>
      <c r="AC801" s="3"/>
    </row>
    <row r="802" spans="1:29" ht="12.75" x14ac:dyDescent="0.2">
      <c r="A802" s="6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  <c r="AB802" s="3"/>
      <c r="AC802" s="3"/>
    </row>
    <row r="803" spans="1:29" ht="12.75" x14ac:dyDescent="0.2">
      <c r="A803" s="6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  <c r="AB803" s="3"/>
      <c r="AC803" s="3"/>
    </row>
    <row r="804" spans="1:29" ht="12.75" x14ac:dyDescent="0.2">
      <c r="A804" s="6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  <c r="AB804" s="3"/>
      <c r="AC804" s="3"/>
    </row>
    <row r="805" spans="1:29" ht="12.75" x14ac:dyDescent="0.2">
      <c r="A805" s="6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  <c r="AB805" s="3"/>
      <c r="AC805" s="3"/>
    </row>
    <row r="806" spans="1:29" ht="12.75" x14ac:dyDescent="0.2">
      <c r="A806" s="6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  <c r="AB806" s="3"/>
      <c r="AC806" s="3"/>
    </row>
    <row r="807" spans="1:29" ht="12.75" x14ac:dyDescent="0.2">
      <c r="A807" s="6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  <c r="AB807" s="3"/>
      <c r="AC807" s="3"/>
    </row>
    <row r="808" spans="1:29" ht="12.75" x14ac:dyDescent="0.2">
      <c r="A808" s="6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  <c r="AB808" s="3"/>
      <c r="AC808" s="3"/>
    </row>
    <row r="809" spans="1:29" ht="12.75" x14ac:dyDescent="0.2">
      <c r="A809" s="6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  <c r="AB809" s="3"/>
      <c r="AC809" s="3"/>
    </row>
    <row r="810" spans="1:29" ht="12.75" x14ac:dyDescent="0.2">
      <c r="A810" s="6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  <c r="AB810" s="3"/>
      <c r="AC810" s="3"/>
    </row>
    <row r="811" spans="1:29" ht="12.75" x14ac:dyDescent="0.2">
      <c r="A811" s="6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  <c r="AB811" s="3"/>
      <c r="AC811" s="3"/>
    </row>
    <row r="812" spans="1:29" ht="12.75" x14ac:dyDescent="0.2">
      <c r="A812" s="6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  <c r="AB812" s="3"/>
      <c r="AC812" s="3"/>
    </row>
    <row r="813" spans="1:29" ht="12.75" x14ac:dyDescent="0.2">
      <c r="A813" s="6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  <c r="AB813" s="3"/>
      <c r="AC813" s="3"/>
    </row>
    <row r="814" spans="1:29" ht="12.75" x14ac:dyDescent="0.2">
      <c r="A814" s="6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  <c r="AB814" s="3"/>
      <c r="AC814" s="3"/>
    </row>
    <row r="815" spans="1:29" ht="12.75" x14ac:dyDescent="0.2">
      <c r="A815" s="6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  <c r="AB815" s="3"/>
      <c r="AC815" s="3"/>
    </row>
    <row r="816" spans="1:29" ht="12.75" x14ac:dyDescent="0.2">
      <c r="A816" s="6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  <c r="AB816" s="3"/>
      <c r="AC816" s="3"/>
    </row>
    <row r="817" spans="1:29" ht="12.75" x14ac:dyDescent="0.2">
      <c r="A817" s="6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  <c r="AB817" s="3"/>
      <c r="AC817" s="3"/>
    </row>
    <row r="818" spans="1:29" ht="12.75" x14ac:dyDescent="0.2">
      <c r="A818" s="6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  <c r="AB818" s="3"/>
      <c r="AC818" s="3"/>
    </row>
    <row r="819" spans="1:29" ht="12.75" x14ac:dyDescent="0.2">
      <c r="A819" s="6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  <c r="AB819" s="3"/>
      <c r="AC819" s="3"/>
    </row>
    <row r="820" spans="1:29" ht="12.75" x14ac:dyDescent="0.2">
      <c r="A820" s="6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  <c r="AB820" s="3"/>
      <c r="AC820" s="3"/>
    </row>
    <row r="821" spans="1:29" ht="12.75" x14ac:dyDescent="0.2">
      <c r="A821" s="6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  <c r="AB821" s="3"/>
      <c r="AC821" s="3"/>
    </row>
    <row r="822" spans="1:29" ht="12.75" x14ac:dyDescent="0.2">
      <c r="A822" s="6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  <c r="AB822" s="3"/>
      <c r="AC822" s="3"/>
    </row>
    <row r="823" spans="1:29" ht="12.75" x14ac:dyDescent="0.2">
      <c r="A823" s="6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  <c r="AB823" s="3"/>
      <c r="AC823" s="3"/>
    </row>
    <row r="824" spans="1:29" ht="12.75" x14ac:dyDescent="0.2">
      <c r="A824" s="6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  <c r="AB824" s="3"/>
      <c r="AC824" s="3"/>
    </row>
    <row r="825" spans="1:29" ht="12.75" x14ac:dyDescent="0.2">
      <c r="A825" s="6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  <c r="AB825" s="3"/>
      <c r="AC825" s="3"/>
    </row>
    <row r="826" spans="1:29" ht="12.75" x14ac:dyDescent="0.2">
      <c r="A826" s="6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  <c r="AB826" s="3"/>
      <c r="AC826" s="3"/>
    </row>
    <row r="827" spans="1:29" ht="12.75" x14ac:dyDescent="0.2">
      <c r="A827" s="6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  <c r="AB827" s="3"/>
      <c r="AC827" s="3"/>
    </row>
    <row r="828" spans="1:29" ht="12.75" x14ac:dyDescent="0.2">
      <c r="A828" s="6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  <c r="AB828" s="3"/>
      <c r="AC828" s="3"/>
    </row>
    <row r="829" spans="1:29" ht="12.75" x14ac:dyDescent="0.2">
      <c r="A829" s="6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  <c r="AB829" s="3"/>
      <c r="AC829" s="3"/>
    </row>
    <row r="830" spans="1:29" ht="12.75" x14ac:dyDescent="0.2">
      <c r="A830" s="6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  <c r="AB830" s="3"/>
      <c r="AC830" s="3"/>
    </row>
    <row r="831" spans="1:29" ht="12.75" x14ac:dyDescent="0.2">
      <c r="A831" s="6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  <c r="AB831" s="3"/>
      <c r="AC831" s="3"/>
    </row>
    <row r="832" spans="1:29" ht="12.75" x14ac:dyDescent="0.2">
      <c r="A832" s="6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  <c r="AB832" s="3"/>
      <c r="AC832" s="3"/>
    </row>
    <row r="833" spans="1:29" ht="12.75" x14ac:dyDescent="0.2">
      <c r="A833" s="6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  <c r="AB833" s="3"/>
      <c r="AC833" s="3"/>
    </row>
    <row r="834" spans="1:29" ht="12.75" x14ac:dyDescent="0.2">
      <c r="A834" s="6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  <c r="AB834" s="3"/>
      <c r="AC834" s="3"/>
    </row>
    <row r="835" spans="1:29" ht="12.75" x14ac:dyDescent="0.2">
      <c r="A835" s="6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  <c r="AB835" s="3"/>
      <c r="AC835" s="3"/>
    </row>
    <row r="836" spans="1:29" ht="12.75" x14ac:dyDescent="0.2">
      <c r="A836" s="6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  <c r="AB836" s="3"/>
      <c r="AC836" s="3"/>
    </row>
    <row r="837" spans="1:29" ht="12.75" x14ac:dyDescent="0.2">
      <c r="A837" s="6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  <c r="AB837" s="3"/>
      <c r="AC837" s="3"/>
    </row>
    <row r="838" spans="1:29" ht="12.75" x14ac:dyDescent="0.2">
      <c r="A838" s="6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  <c r="AB838" s="3"/>
      <c r="AC838" s="3"/>
    </row>
    <row r="839" spans="1:29" ht="12.75" x14ac:dyDescent="0.2">
      <c r="A839" s="6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  <c r="AB839" s="3"/>
      <c r="AC839" s="3"/>
    </row>
    <row r="840" spans="1:29" ht="12.75" x14ac:dyDescent="0.2">
      <c r="A840" s="6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  <c r="AB840" s="3"/>
      <c r="AC840" s="3"/>
    </row>
    <row r="841" spans="1:29" ht="12.75" x14ac:dyDescent="0.2">
      <c r="A841" s="6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  <c r="AB841" s="3"/>
      <c r="AC841" s="3"/>
    </row>
    <row r="842" spans="1:29" ht="12.75" x14ac:dyDescent="0.2">
      <c r="A842" s="6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  <c r="AB842" s="3"/>
      <c r="AC842" s="3"/>
    </row>
    <row r="843" spans="1:29" ht="12.75" x14ac:dyDescent="0.2">
      <c r="A843" s="6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  <c r="AB843" s="3"/>
      <c r="AC843" s="3"/>
    </row>
    <row r="844" spans="1:29" ht="12.75" x14ac:dyDescent="0.2">
      <c r="A844" s="6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  <c r="AB844" s="3"/>
      <c r="AC844" s="3"/>
    </row>
    <row r="845" spans="1:29" ht="12.75" x14ac:dyDescent="0.2">
      <c r="A845" s="6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  <c r="AB845" s="3"/>
      <c r="AC845" s="3"/>
    </row>
    <row r="846" spans="1:29" ht="12.75" x14ac:dyDescent="0.2">
      <c r="A846" s="6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  <c r="AB846" s="3"/>
      <c r="AC846" s="3"/>
    </row>
    <row r="847" spans="1:29" ht="12.75" x14ac:dyDescent="0.2">
      <c r="A847" s="6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  <c r="AB847" s="3"/>
      <c r="AC847" s="3"/>
    </row>
    <row r="848" spans="1:29" ht="12.75" x14ac:dyDescent="0.2">
      <c r="A848" s="6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  <c r="AB848" s="3"/>
      <c r="AC848" s="3"/>
    </row>
    <row r="849" spans="1:29" ht="12.75" x14ac:dyDescent="0.2">
      <c r="A849" s="6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  <c r="AB849" s="3"/>
      <c r="AC849" s="3"/>
    </row>
    <row r="850" spans="1:29" ht="12.75" x14ac:dyDescent="0.2">
      <c r="A850" s="6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  <c r="AB850" s="3"/>
      <c r="AC850" s="3"/>
    </row>
    <row r="851" spans="1:29" ht="12.75" x14ac:dyDescent="0.2">
      <c r="A851" s="6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  <c r="AB851" s="3"/>
      <c r="AC851" s="3"/>
    </row>
    <row r="852" spans="1:29" ht="12.75" x14ac:dyDescent="0.2">
      <c r="A852" s="6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  <c r="AB852" s="3"/>
      <c r="AC852" s="3"/>
    </row>
    <row r="853" spans="1:29" ht="12.75" x14ac:dyDescent="0.2">
      <c r="A853" s="6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  <c r="AB853" s="3"/>
      <c r="AC853" s="3"/>
    </row>
    <row r="854" spans="1:29" ht="12.75" x14ac:dyDescent="0.2">
      <c r="A854" s="6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  <c r="AB854" s="3"/>
      <c r="AC854" s="3"/>
    </row>
    <row r="855" spans="1:29" ht="12.75" x14ac:dyDescent="0.2">
      <c r="A855" s="6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  <c r="AB855" s="3"/>
      <c r="AC855" s="3"/>
    </row>
    <row r="856" spans="1:29" ht="12.75" x14ac:dyDescent="0.2">
      <c r="A856" s="6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  <c r="AB856" s="3"/>
      <c r="AC856" s="3"/>
    </row>
    <row r="857" spans="1:29" ht="12.75" x14ac:dyDescent="0.2">
      <c r="A857" s="6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  <c r="AB857" s="3"/>
      <c r="AC857" s="3"/>
    </row>
    <row r="858" spans="1:29" ht="12.75" x14ac:dyDescent="0.2">
      <c r="A858" s="6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  <c r="AB858" s="3"/>
      <c r="AC858" s="3"/>
    </row>
    <row r="859" spans="1:29" ht="12.75" x14ac:dyDescent="0.2">
      <c r="A859" s="6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  <c r="AB859" s="3"/>
      <c r="AC859" s="3"/>
    </row>
    <row r="860" spans="1:29" ht="12.75" x14ac:dyDescent="0.2">
      <c r="A860" s="6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  <c r="AB860" s="3"/>
      <c r="AC860" s="3"/>
    </row>
    <row r="861" spans="1:29" ht="12.75" x14ac:dyDescent="0.2">
      <c r="A861" s="6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  <c r="AB861" s="3"/>
      <c r="AC861" s="3"/>
    </row>
    <row r="862" spans="1:29" ht="12.75" x14ac:dyDescent="0.2">
      <c r="A862" s="6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  <c r="AB862" s="3"/>
      <c r="AC862" s="3"/>
    </row>
    <row r="863" spans="1:29" ht="12.75" x14ac:dyDescent="0.2">
      <c r="A863" s="6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  <c r="AB863" s="3"/>
      <c r="AC863" s="3"/>
    </row>
    <row r="864" spans="1:29" ht="12.75" x14ac:dyDescent="0.2">
      <c r="A864" s="6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  <c r="AB864" s="3"/>
      <c r="AC864" s="3"/>
    </row>
    <row r="865" spans="1:29" ht="12.75" x14ac:dyDescent="0.2">
      <c r="A865" s="6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  <c r="AB865" s="3"/>
      <c r="AC865" s="3"/>
    </row>
    <row r="866" spans="1:29" ht="12.75" x14ac:dyDescent="0.2">
      <c r="A866" s="6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  <c r="AB866" s="3"/>
      <c r="AC866" s="3"/>
    </row>
    <row r="867" spans="1:29" ht="12.75" x14ac:dyDescent="0.2">
      <c r="A867" s="6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  <c r="AB867" s="3"/>
      <c r="AC867" s="3"/>
    </row>
    <row r="868" spans="1:29" ht="12.75" x14ac:dyDescent="0.2">
      <c r="A868" s="6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  <c r="AB868" s="3"/>
      <c r="AC868" s="3"/>
    </row>
    <row r="869" spans="1:29" ht="12.75" x14ac:dyDescent="0.2">
      <c r="A869" s="6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  <c r="AB869" s="3"/>
      <c r="AC869" s="3"/>
    </row>
    <row r="870" spans="1:29" ht="12.75" x14ac:dyDescent="0.2">
      <c r="A870" s="6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  <c r="AB870" s="3"/>
      <c r="AC870" s="3"/>
    </row>
    <row r="871" spans="1:29" ht="12.75" x14ac:dyDescent="0.2">
      <c r="A871" s="6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  <c r="AB871" s="3"/>
      <c r="AC871" s="3"/>
    </row>
    <row r="872" spans="1:29" ht="12.75" x14ac:dyDescent="0.2">
      <c r="A872" s="6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  <c r="AB872" s="3"/>
      <c r="AC872" s="3"/>
    </row>
    <row r="873" spans="1:29" ht="12.75" x14ac:dyDescent="0.2">
      <c r="A873" s="6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  <c r="AB873" s="3"/>
      <c r="AC873" s="3"/>
    </row>
    <row r="874" spans="1:29" ht="12.75" x14ac:dyDescent="0.2">
      <c r="A874" s="6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  <c r="AB874" s="3"/>
      <c r="AC874" s="3"/>
    </row>
    <row r="875" spans="1:29" ht="12.75" x14ac:dyDescent="0.2">
      <c r="A875" s="6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  <c r="AB875" s="3"/>
      <c r="AC875" s="3"/>
    </row>
    <row r="876" spans="1:29" ht="12.75" x14ac:dyDescent="0.2">
      <c r="A876" s="6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  <c r="AB876" s="3"/>
      <c r="AC876" s="3"/>
    </row>
    <row r="877" spans="1:29" ht="12.75" x14ac:dyDescent="0.2">
      <c r="A877" s="6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  <c r="AB877" s="3"/>
      <c r="AC877" s="3"/>
    </row>
    <row r="878" spans="1:29" ht="12.75" x14ac:dyDescent="0.2">
      <c r="A878" s="6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  <c r="AB878" s="3"/>
      <c r="AC878" s="3"/>
    </row>
    <row r="879" spans="1:29" ht="12.75" x14ac:dyDescent="0.2">
      <c r="A879" s="6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  <c r="AB879" s="3"/>
      <c r="AC879" s="3"/>
    </row>
    <row r="880" spans="1:29" ht="12.75" x14ac:dyDescent="0.2">
      <c r="A880" s="6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  <c r="AB880" s="3"/>
      <c r="AC880" s="3"/>
    </row>
    <row r="881" spans="1:29" ht="12.75" x14ac:dyDescent="0.2">
      <c r="A881" s="6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  <c r="AB881" s="3"/>
      <c r="AC881" s="3"/>
    </row>
    <row r="882" spans="1:29" ht="12.75" x14ac:dyDescent="0.2">
      <c r="A882" s="6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  <c r="AB882" s="3"/>
      <c r="AC882" s="3"/>
    </row>
    <row r="883" spans="1:29" ht="12.75" x14ac:dyDescent="0.2">
      <c r="A883" s="6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  <c r="AB883" s="3"/>
      <c r="AC883" s="3"/>
    </row>
    <row r="884" spans="1:29" ht="12.75" x14ac:dyDescent="0.2">
      <c r="A884" s="6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  <c r="AB884" s="3"/>
      <c r="AC884" s="3"/>
    </row>
    <row r="885" spans="1:29" ht="12.75" x14ac:dyDescent="0.2">
      <c r="A885" s="6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  <c r="AB885" s="3"/>
      <c r="AC885" s="3"/>
    </row>
    <row r="886" spans="1:29" ht="12.75" x14ac:dyDescent="0.2">
      <c r="A886" s="6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  <c r="AB886" s="3"/>
      <c r="AC886" s="3"/>
    </row>
    <row r="887" spans="1:29" ht="12.75" x14ac:dyDescent="0.2">
      <c r="A887" s="6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  <c r="AB887" s="3"/>
      <c r="AC887" s="3"/>
    </row>
    <row r="888" spans="1:29" ht="12.75" x14ac:dyDescent="0.2">
      <c r="A888" s="6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  <c r="AB888" s="3"/>
      <c r="AC888" s="3"/>
    </row>
    <row r="889" spans="1:29" ht="12.75" x14ac:dyDescent="0.2">
      <c r="A889" s="6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  <c r="AB889" s="3"/>
      <c r="AC889" s="3"/>
    </row>
    <row r="890" spans="1:29" ht="12.75" x14ac:dyDescent="0.2">
      <c r="A890" s="6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  <c r="AB890" s="3"/>
      <c r="AC890" s="3"/>
    </row>
    <row r="891" spans="1:29" ht="12.75" x14ac:dyDescent="0.2">
      <c r="A891" s="6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  <c r="AB891" s="3"/>
      <c r="AC891" s="3"/>
    </row>
    <row r="892" spans="1:29" ht="12.75" x14ac:dyDescent="0.2">
      <c r="A892" s="6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  <c r="AB892" s="3"/>
      <c r="AC892" s="3"/>
    </row>
    <row r="893" spans="1:29" ht="12.75" x14ac:dyDescent="0.2">
      <c r="A893" s="6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  <c r="AB893" s="3"/>
      <c r="AC893" s="3"/>
    </row>
    <row r="894" spans="1:29" ht="12.75" x14ac:dyDescent="0.2">
      <c r="A894" s="6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  <c r="AB894" s="3"/>
      <c r="AC894" s="3"/>
    </row>
    <row r="895" spans="1:29" ht="12.75" x14ac:dyDescent="0.2">
      <c r="A895" s="6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  <c r="AB895" s="3"/>
      <c r="AC895" s="3"/>
    </row>
    <row r="896" spans="1:29" ht="12.75" x14ac:dyDescent="0.2">
      <c r="A896" s="6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  <c r="AB896" s="3"/>
      <c r="AC896" s="3"/>
    </row>
    <row r="897" spans="1:29" ht="12.75" x14ac:dyDescent="0.2">
      <c r="A897" s="6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  <c r="AB897" s="3"/>
      <c r="AC897" s="3"/>
    </row>
    <row r="898" spans="1:29" ht="12.75" x14ac:dyDescent="0.2">
      <c r="A898" s="6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  <c r="AB898" s="3"/>
      <c r="AC898" s="3"/>
    </row>
    <row r="899" spans="1:29" ht="12.75" x14ac:dyDescent="0.2">
      <c r="A899" s="6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  <c r="AB899" s="3"/>
      <c r="AC899" s="3"/>
    </row>
    <row r="900" spans="1:29" ht="12.75" x14ac:dyDescent="0.2">
      <c r="A900" s="6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  <c r="AB900" s="3"/>
      <c r="AC900" s="3"/>
    </row>
    <row r="901" spans="1:29" ht="12.75" x14ac:dyDescent="0.2">
      <c r="A901" s="6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  <c r="AB901" s="3"/>
      <c r="AC901" s="3"/>
    </row>
    <row r="902" spans="1:29" ht="12.75" x14ac:dyDescent="0.2">
      <c r="A902" s="6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  <c r="AB902" s="3"/>
      <c r="AC902" s="3"/>
    </row>
    <row r="903" spans="1:29" ht="12.75" x14ac:dyDescent="0.2">
      <c r="A903" s="6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  <c r="AB903" s="3"/>
      <c r="AC903" s="3"/>
    </row>
    <row r="904" spans="1:29" ht="12.75" x14ac:dyDescent="0.2">
      <c r="A904" s="6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  <c r="AB904" s="3"/>
      <c r="AC904" s="3"/>
    </row>
    <row r="905" spans="1:29" ht="12.75" x14ac:dyDescent="0.2">
      <c r="A905" s="6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  <c r="AB905" s="3"/>
      <c r="AC905" s="3"/>
    </row>
    <row r="906" spans="1:29" ht="12.75" x14ac:dyDescent="0.2">
      <c r="A906" s="6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  <c r="AB906" s="3"/>
      <c r="AC906" s="3"/>
    </row>
    <row r="907" spans="1:29" ht="12.75" x14ac:dyDescent="0.2">
      <c r="A907" s="6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  <c r="AB907" s="3"/>
      <c r="AC907" s="3"/>
    </row>
    <row r="908" spans="1:29" ht="12.75" x14ac:dyDescent="0.2">
      <c r="A908" s="6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  <c r="AB908" s="3"/>
      <c r="AC908" s="3"/>
    </row>
    <row r="909" spans="1:29" ht="12.75" x14ac:dyDescent="0.2">
      <c r="A909" s="6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  <c r="AB909" s="3"/>
      <c r="AC909" s="3"/>
    </row>
    <row r="910" spans="1:29" ht="12.75" x14ac:dyDescent="0.2">
      <c r="A910" s="6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  <c r="AB910" s="3"/>
      <c r="AC910" s="3"/>
    </row>
    <row r="911" spans="1:29" ht="12.75" x14ac:dyDescent="0.2">
      <c r="A911" s="6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  <c r="AB911" s="3"/>
      <c r="AC911" s="3"/>
    </row>
    <row r="912" spans="1:29" ht="12.75" x14ac:dyDescent="0.2">
      <c r="A912" s="6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  <c r="AB912" s="3"/>
      <c r="AC912" s="3"/>
    </row>
    <row r="913" spans="1:29" ht="12.75" x14ac:dyDescent="0.2">
      <c r="A913" s="6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  <c r="AB913" s="3"/>
      <c r="AC913" s="3"/>
    </row>
    <row r="914" spans="1:29" ht="12.75" x14ac:dyDescent="0.2">
      <c r="A914" s="6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  <c r="AB914" s="3"/>
      <c r="AC914" s="3"/>
    </row>
    <row r="915" spans="1:29" ht="12.75" x14ac:dyDescent="0.2">
      <c r="A915" s="6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  <c r="AB915" s="3"/>
      <c r="AC915" s="3"/>
    </row>
    <row r="916" spans="1:29" ht="12.75" x14ac:dyDescent="0.2">
      <c r="A916" s="6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  <c r="AB916" s="3"/>
      <c r="AC916" s="3"/>
    </row>
    <row r="917" spans="1:29" ht="12.75" x14ac:dyDescent="0.2">
      <c r="A917" s="6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  <c r="AB917" s="3"/>
      <c r="AC917" s="3"/>
    </row>
    <row r="918" spans="1:29" ht="12.75" x14ac:dyDescent="0.2">
      <c r="A918" s="6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  <c r="AB918" s="3"/>
      <c r="AC918" s="3"/>
    </row>
    <row r="919" spans="1:29" ht="12.75" x14ac:dyDescent="0.2">
      <c r="A919" s="6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  <c r="AB919" s="3"/>
      <c r="AC919" s="3"/>
    </row>
    <row r="920" spans="1:29" ht="12.75" x14ac:dyDescent="0.2">
      <c r="A920" s="6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  <c r="AB920" s="3"/>
      <c r="AC920" s="3"/>
    </row>
    <row r="921" spans="1:29" ht="12.75" x14ac:dyDescent="0.2">
      <c r="A921" s="6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  <c r="AB921" s="3"/>
      <c r="AC921" s="3"/>
    </row>
    <row r="922" spans="1:29" ht="12.75" x14ac:dyDescent="0.2">
      <c r="A922" s="6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  <c r="AB922" s="3"/>
      <c r="AC922" s="3"/>
    </row>
    <row r="923" spans="1:29" ht="12.75" x14ac:dyDescent="0.2">
      <c r="A923" s="6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  <c r="AB923" s="3"/>
      <c r="AC923" s="3"/>
    </row>
    <row r="924" spans="1:29" ht="12.75" x14ac:dyDescent="0.2">
      <c r="A924" s="6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  <c r="AB924" s="3"/>
      <c r="AC924" s="3"/>
    </row>
    <row r="925" spans="1:29" ht="12.75" x14ac:dyDescent="0.2">
      <c r="A925" s="6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  <c r="AB925" s="3"/>
      <c r="AC925" s="3"/>
    </row>
    <row r="926" spans="1:29" ht="12.75" x14ac:dyDescent="0.2">
      <c r="A926" s="6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  <c r="AB926" s="3"/>
      <c r="AC926" s="3"/>
    </row>
    <row r="927" spans="1:29" ht="12.75" x14ac:dyDescent="0.2">
      <c r="A927" s="6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  <c r="AB927" s="3"/>
      <c r="AC927" s="3"/>
    </row>
    <row r="928" spans="1:29" ht="12.75" x14ac:dyDescent="0.2">
      <c r="A928" s="6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  <c r="AB928" s="3"/>
      <c r="AC928" s="3"/>
    </row>
    <row r="929" spans="1:29" ht="12.75" x14ac:dyDescent="0.2">
      <c r="A929" s="6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  <c r="AB929" s="3"/>
      <c r="AC929" s="3"/>
    </row>
    <row r="930" spans="1:29" ht="12.75" x14ac:dyDescent="0.2">
      <c r="A930" s="6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  <c r="AB930" s="3"/>
      <c r="AC930" s="3"/>
    </row>
    <row r="931" spans="1:29" ht="12.75" x14ac:dyDescent="0.2">
      <c r="A931" s="6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  <c r="AB931" s="3"/>
      <c r="AC931" s="3"/>
    </row>
    <row r="932" spans="1:29" ht="12.75" x14ac:dyDescent="0.2">
      <c r="A932" s="6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  <c r="AB932" s="3"/>
      <c r="AC932" s="3"/>
    </row>
    <row r="933" spans="1:29" ht="12.75" x14ac:dyDescent="0.2">
      <c r="A933" s="6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  <c r="AB933" s="3"/>
      <c r="AC933" s="3"/>
    </row>
    <row r="934" spans="1:29" ht="12.75" x14ac:dyDescent="0.2">
      <c r="A934" s="6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  <c r="AB934" s="3"/>
      <c r="AC934" s="3"/>
    </row>
    <row r="935" spans="1:29" ht="12.75" x14ac:dyDescent="0.2">
      <c r="A935" s="6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  <c r="AB935" s="3"/>
      <c r="AC935" s="3"/>
    </row>
    <row r="936" spans="1:29" ht="12.75" x14ac:dyDescent="0.2">
      <c r="A936" s="6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  <c r="AB936" s="3"/>
      <c r="AC936" s="3"/>
    </row>
    <row r="937" spans="1:29" ht="12.75" x14ac:dyDescent="0.2">
      <c r="A937" s="6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  <c r="AB937" s="3"/>
      <c r="AC937" s="3"/>
    </row>
    <row r="938" spans="1:29" ht="12.75" x14ac:dyDescent="0.2">
      <c r="A938" s="6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  <c r="AB938" s="3"/>
      <c r="AC938" s="3"/>
    </row>
    <row r="939" spans="1:29" ht="12.75" x14ac:dyDescent="0.2">
      <c r="A939" s="6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  <c r="AB939" s="3"/>
      <c r="AC939" s="3"/>
    </row>
    <row r="940" spans="1:29" ht="12.75" x14ac:dyDescent="0.2">
      <c r="A940" s="6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  <c r="AB940" s="3"/>
      <c r="AC940" s="3"/>
    </row>
    <row r="941" spans="1:29" ht="12.75" x14ac:dyDescent="0.2">
      <c r="A941" s="6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  <c r="AB941" s="3"/>
      <c r="AC941" s="3"/>
    </row>
    <row r="942" spans="1:29" ht="12.75" x14ac:dyDescent="0.2">
      <c r="A942" s="6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  <c r="AB942" s="3"/>
      <c r="AC942" s="3"/>
    </row>
    <row r="943" spans="1:29" ht="12.75" x14ac:dyDescent="0.2">
      <c r="A943" s="6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  <c r="AB943" s="3"/>
      <c r="AC943" s="3"/>
    </row>
    <row r="944" spans="1:29" ht="12.75" x14ac:dyDescent="0.2">
      <c r="A944" s="6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  <c r="AB944" s="3"/>
      <c r="AC944" s="3"/>
    </row>
    <row r="945" spans="1:29" ht="12.75" x14ac:dyDescent="0.2">
      <c r="A945" s="6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  <c r="AB945" s="3"/>
      <c r="AC945" s="3"/>
    </row>
    <row r="946" spans="1:29" ht="12.75" x14ac:dyDescent="0.2">
      <c r="A946" s="6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  <c r="AB946" s="3"/>
      <c r="AC946" s="3"/>
    </row>
    <row r="947" spans="1:29" ht="12.75" x14ac:dyDescent="0.2">
      <c r="A947" s="6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  <c r="AB947" s="3"/>
      <c r="AC947" s="3"/>
    </row>
    <row r="948" spans="1:29" ht="12.75" x14ac:dyDescent="0.2">
      <c r="A948" s="6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  <c r="AB948" s="3"/>
      <c r="AC948" s="3"/>
    </row>
    <row r="949" spans="1:29" ht="12.75" x14ac:dyDescent="0.2">
      <c r="A949" s="6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  <c r="AB949" s="3"/>
      <c r="AC949" s="3"/>
    </row>
    <row r="950" spans="1:29" ht="12.75" x14ac:dyDescent="0.2">
      <c r="A950" s="6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  <c r="AB950" s="3"/>
      <c r="AC950" s="3"/>
    </row>
    <row r="951" spans="1:29" ht="12.75" x14ac:dyDescent="0.2">
      <c r="A951" s="6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  <c r="AB951" s="3"/>
      <c r="AC951" s="3"/>
    </row>
    <row r="952" spans="1:29" ht="12.75" x14ac:dyDescent="0.2">
      <c r="A952" s="6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  <c r="AB952" s="3"/>
      <c r="AC952" s="3"/>
    </row>
    <row r="953" spans="1:29" ht="12.75" x14ac:dyDescent="0.2">
      <c r="A953" s="6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  <c r="AB953" s="3"/>
      <c r="AC953" s="3"/>
    </row>
    <row r="954" spans="1:29" ht="12.75" x14ac:dyDescent="0.2">
      <c r="A954" s="6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  <c r="AB954" s="3"/>
      <c r="AC954" s="3"/>
    </row>
    <row r="955" spans="1:29" ht="12.75" x14ac:dyDescent="0.2">
      <c r="A955" s="6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  <c r="AB955" s="3"/>
      <c r="AC955" s="3"/>
    </row>
    <row r="956" spans="1:29" ht="12.75" x14ac:dyDescent="0.2">
      <c r="A956" s="6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  <c r="AB956" s="3"/>
      <c r="AC956" s="3"/>
    </row>
  </sheetData>
  <mergeCells count="7">
    <mergeCell ref="M10:P10"/>
    <mergeCell ref="C40:D40"/>
    <mergeCell ref="C2:J2"/>
    <mergeCell ref="C3:D3"/>
    <mergeCell ref="E3:F3"/>
    <mergeCell ref="G3:H3"/>
    <mergeCell ref="I3:J3"/>
  </mergeCells>
  <dataValidations count="1">
    <dataValidation type="list" allowBlank="1" showErrorMessage="1" sqref="C8:J37 C45:D74" xr:uid="{00000000-0002-0000-00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77"/>
  <sheetViews>
    <sheetView workbookViewId="0">
      <pane ySplit="7" topLeftCell="A8" activePane="bottomLeft" state="frozen"/>
      <selection pane="bottomLeft" activeCell="B9" sqref="B9"/>
    </sheetView>
  </sheetViews>
  <sheetFormatPr baseColWidth="10" defaultColWidth="12.5703125" defaultRowHeight="15.75" customHeight="1" x14ac:dyDescent="0.2"/>
  <cols>
    <col min="5" max="5" width="15.85546875" customWidth="1"/>
    <col min="11" max="11" width="19.42578125" customWidth="1"/>
    <col min="12" max="12" width="5.85546875" customWidth="1"/>
    <col min="13" max="13" width="19.85546875" customWidth="1"/>
    <col min="14" max="14" width="14" customWidth="1"/>
    <col min="16" max="16" width="13.85546875" customWidth="1"/>
  </cols>
  <sheetData>
    <row r="1" spans="1:19" ht="12.75" x14ac:dyDescent="0.2">
      <c r="A1" s="1">
        <v>2024</v>
      </c>
      <c r="B1" s="2"/>
      <c r="C1" s="69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25">
      <c r="A2" s="70">
        <v>10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70"/>
      <c r="N2" s="3"/>
      <c r="O2" s="3"/>
      <c r="P2" s="3"/>
      <c r="Q2" s="3"/>
      <c r="R2" s="3"/>
      <c r="S2" s="3"/>
    </row>
    <row r="3" spans="1:19" ht="12.75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19" ht="12.75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19" ht="12.75" x14ac:dyDescent="0.2">
      <c r="A5" s="3"/>
      <c r="B5" s="3"/>
      <c r="C5" s="9">
        <f>SUMIF(M8:M38,"**HC",L8:L38)</f>
        <v>5</v>
      </c>
      <c r="D5" s="71">
        <f>SUMIF(M8:M38,"**HP",L8:L38)</f>
        <v>0</v>
      </c>
      <c r="E5" s="72">
        <f>SUMIF(M8:M38,"**HC",L8:L38)</f>
        <v>5</v>
      </c>
      <c r="F5" s="73">
        <f>SUMIF(M8:M38,"**HP",L8:L38)</f>
        <v>0</v>
      </c>
      <c r="G5" s="74">
        <f>SUMIF(M8:M38,"**HC",L8:L38)</f>
        <v>5</v>
      </c>
      <c r="H5" s="73">
        <f>SUMIF(M8:M38,"**HP",L8:L38)</f>
        <v>0</v>
      </c>
      <c r="I5" s="74">
        <f>SUMIF(M8:M38,"**HC",L8:L38)</f>
        <v>5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19" ht="12.75" x14ac:dyDescent="0.2">
      <c r="A6" s="3"/>
      <c r="B6" s="3"/>
      <c r="C6" s="14" t="s">
        <v>6</v>
      </c>
      <c r="D6" s="15">
        <v>16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3"/>
      <c r="M6" s="3"/>
      <c r="N6" s="3"/>
      <c r="O6" s="3"/>
      <c r="P6" s="3"/>
      <c r="Q6" s="3"/>
      <c r="R6" s="3"/>
      <c r="S6" s="3"/>
    </row>
    <row r="7" spans="1:19" ht="12.75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19" ht="12.75" x14ac:dyDescent="0.2">
      <c r="A8" s="76">
        <f t="shared" ref="A8:A37" si="0">DATE($A$1,$A$2,B8)</f>
        <v>45566</v>
      </c>
      <c r="B8" s="24">
        <v>1</v>
      </c>
      <c r="C8" s="77" t="s">
        <v>29</v>
      </c>
      <c r="D8" s="15" t="s">
        <v>29</v>
      </c>
      <c r="E8" s="77" t="s">
        <v>27</v>
      </c>
      <c r="F8" s="15" t="s">
        <v>34</v>
      </c>
      <c r="G8" s="78" t="s">
        <v>29</v>
      </c>
      <c r="H8" s="15" t="s">
        <v>29</v>
      </c>
      <c r="I8" s="78" t="s">
        <v>27</v>
      </c>
      <c r="J8" s="15" t="s">
        <v>35</v>
      </c>
      <c r="K8" s="79"/>
      <c r="L8" s="80"/>
      <c r="M8" s="81"/>
      <c r="P8" s="3"/>
      <c r="Q8" s="3"/>
      <c r="R8" s="3"/>
      <c r="S8" s="3"/>
    </row>
    <row r="9" spans="1:19" ht="15" x14ac:dyDescent="0.25">
      <c r="A9" s="76">
        <f t="shared" si="0"/>
        <v>45567</v>
      </c>
      <c r="B9" s="24">
        <v>2</v>
      </c>
      <c r="C9" s="77" t="s">
        <v>29</v>
      </c>
      <c r="D9" s="15" t="s">
        <v>29</v>
      </c>
      <c r="E9" s="228" t="s">
        <v>43</v>
      </c>
      <c r="F9" s="215"/>
      <c r="G9" s="78" t="s">
        <v>27</v>
      </c>
      <c r="H9" s="15" t="s">
        <v>34</v>
      </c>
      <c r="I9" s="78" t="s">
        <v>29</v>
      </c>
      <c r="J9" s="15" t="s">
        <v>29</v>
      </c>
      <c r="K9" s="82"/>
      <c r="L9" s="83"/>
      <c r="M9" s="84"/>
      <c r="N9" s="220" t="s">
        <v>44</v>
      </c>
      <c r="O9" s="221"/>
      <c r="P9" s="220" t="s">
        <v>45</v>
      </c>
      <c r="Q9" s="221"/>
      <c r="R9" s="222" t="s">
        <v>46</v>
      </c>
      <c r="S9" s="221"/>
    </row>
    <row r="10" spans="1:19" ht="22.5" customHeight="1" x14ac:dyDescent="0.2">
      <c r="A10" s="76">
        <f t="shared" si="0"/>
        <v>45568</v>
      </c>
      <c r="B10" s="24">
        <v>3</v>
      </c>
      <c r="C10" s="77" t="s">
        <v>27</v>
      </c>
      <c r="D10" s="15" t="s">
        <v>34</v>
      </c>
      <c r="E10" s="85" t="s">
        <v>47</v>
      </c>
      <c r="F10" s="85" t="s">
        <v>36</v>
      </c>
      <c r="G10" s="78" t="s">
        <v>27</v>
      </c>
      <c r="H10" s="15" t="s">
        <v>34</v>
      </c>
      <c r="I10" s="78" t="s">
        <v>29</v>
      </c>
      <c r="J10" s="15" t="s">
        <v>29</v>
      </c>
      <c r="K10" s="86"/>
      <c r="L10" s="83"/>
      <c r="M10" s="84"/>
      <c r="N10" s="87" t="s">
        <v>48</v>
      </c>
      <c r="O10" s="88" t="s">
        <v>49</v>
      </c>
      <c r="P10" s="89">
        <f t="shared" ref="P10:Q10" si="1">C5</f>
        <v>5</v>
      </c>
      <c r="Q10" s="90">
        <f t="shared" si="1"/>
        <v>0</v>
      </c>
      <c r="R10" s="91">
        <f t="shared" ref="R10:R11" si="2">IF(O10="Gold",(12-P10),FALSE)</f>
        <v>7</v>
      </c>
      <c r="S10" s="92">
        <f t="shared" ref="S10:S11" si="3">IF(O10="Gold",(4-Q10),FALSE)</f>
        <v>4</v>
      </c>
    </row>
    <row r="11" spans="1:19" ht="12.75" x14ac:dyDescent="0.2">
      <c r="A11" s="76">
        <f t="shared" si="0"/>
        <v>45569</v>
      </c>
      <c r="B11" s="24">
        <v>4</v>
      </c>
      <c r="C11" s="77" t="s">
        <v>27</v>
      </c>
      <c r="D11" s="15" t="s">
        <v>23</v>
      </c>
      <c r="E11" s="78" t="s">
        <v>27</v>
      </c>
      <c r="F11" s="15" t="s">
        <v>23</v>
      </c>
      <c r="G11" s="78" t="s">
        <v>27</v>
      </c>
      <c r="H11" s="15" t="s">
        <v>23</v>
      </c>
      <c r="I11" s="78" t="s">
        <v>29</v>
      </c>
      <c r="J11" s="15" t="s">
        <v>29</v>
      </c>
      <c r="K11" s="86"/>
      <c r="L11" s="83"/>
      <c r="M11" s="84"/>
      <c r="N11" s="87" t="s">
        <v>50</v>
      </c>
      <c r="O11" s="88" t="s">
        <v>49</v>
      </c>
      <c r="P11" s="89">
        <v>8</v>
      </c>
      <c r="Q11" s="93">
        <v>4</v>
      </c>
      <c r="R11" s="94">
        <f t="shared" si="2"/>
        <v>4</v>
      </c>
      <c r="S11" s="92">
        <f t="shared" si="3"/>
        <v>0</v>
      </c>
    </row>
    <row r="12" spans="1:19" ht="12.75" x14ac:dyDescent="0.2">
      <c r="A12" s="76">
        <f t="shared" si="0"/>
        <v>45570</v>
      </c>
      <c r="B12" s="24">
        <v>5</v>
      </c>
      <c r="C12" s="77" t="s">
        <v>31</v>
      </c>
      <c r="D12" s="15" t="s">
        <v>23</v>
      </c>
      <c r="E12" s="78" t="s">
        <v>27</v>
      </c>
      <c r="F12" s="15" t="s">
        <v>23</v>
      </c>
      <c r="G12" s="78" t="s">
        <v>37</v>
      </c>
      <c r="H12" s="15" t="s">
        <v>23</v>
      </c>
      <c r="I12" s="78" t="s">
        <v>37</v>
      </c>
      <c r="J12" s="15" t="s">
        <v>23</v>
      </c>
      <c r="K12" s="86"/>
      <c r="L12" s="83"/>
      <c r="M12" s="84"/>
      <c r="N12" s="87" t="s">
        <v>51</v>
      </c>
      <c r="O12" s="88" t="s">
        <v>52</v>
      </c>
      <c r="P12" s="89">
        <f>G2</f>
        <v>0</v>
      </c>
      <c r="Q12" s="95">
        <f>H5</f>
        <v>0</v>
      </c>
      <c r="R12" s="96">
        <f>IF(O12="Silver",(6-P12),FALSE)</f>
        <v>6</v>
      </c>
      <c r="S12" s="92">
        <f>IF(O12="Silver",(2-Q12),FALSE)</f>
        <v>2</v>
      </c>
    </row>
    <row r="13" spans="1:19" ht="12.75" x14ac:dyDescent="0.2">
      <c r="A13" s="76">
        <f t="shared" si="0"/>
        <v>45571</v>
      </c>
      <c r="B13" s="24">
        <v>6</v>
      </c>
      <c r="C13" s="77" t="s">
        <v>25</v>
      </c>
      <c r="D13" s="15" t="s">
        <v>53</v>
      </c>
      <c r="E13" s="85" t="s">
        <v>54</v>
      </c>
      <c r="F13" s="85" t="s">
        <v>55</v>
      </c>
      <c r="G13" s="78" t="s">
        <v>27</v>
      </c>
      <c r="H13" s="15" t="s">
        <v>34</v>
      </c>
      <c r="I13" s="78" t="s">
        <v>37</v>
      </c>
      <c r="J13" s="15" t="s">
        <v>35</v>
      </c>
      <c r="K13" s="86"/>
      <c r="L13" s="97"/>
      <c r="M13" s="98"/>
      <c r="N13" s="99" t="s">
        <v>56</v>
      </c>
      <c r="O13" s="100" t="s">
        <v>52</v>
      </c>
      <c r="P13" s="101">
        <f t="shared" ref="P13:Q13" si="4">I5</f>
        <v>5</v>
      </c>
      <c r="Q13" s="102">
        <f t="shared" si="4"/>
        <v>0</v>
      </c>
      <c r="R13" s="103">
        <f>IF(O13="Silver",(6-P13),FALSE)</f>
        <v>1</v>
      </c>
      <c r="S13" s="104">
        <f>IF(O13="Silver",(2-Q13),FALSE)</f>
        <v>2</v>
      </c>
    </row>
    <row r="14" spans="1:19" ht="12.75" x14ac:dyDescent="0.2">
      <c r="A14" s="76">
        <f t="shared" si="0"/>
        <v>45572</v>
      </c>
      <c r="B14" s="24">
        <v>7</v>
      </c>
      <c r="C14" s="77" t="s">
        <v>27</v>
      </c>
      <c r="D14" s="15" t="s">
        <v>34</v>
      </c>
      <c r="E14" s="78" t="s">
        <v>29</v>
      </c>
      <c r="F14" s="15" t="s">
        <v>29</v>
      </c>
      <c r="G14" s="78" t="s">
        <v>27</v>
      </c>
      <c r="H14" s="15" t="s">
        <v>34</v>
      </c>
      <c r="I14" s="78" t="s">
        <v>27</v>
      </c>
      <c r="J14" s="15" t="s">
        <v>35</v>
      </c>
      <c r="K14" s="86"/>
      <c r="L14" s="83"/>
      <c r="M14" s="105"/>
      <c r="N14" s="3"/>
      <c r="O14" s="3"/>
      <c r="P14" s="3"/>
      <c r="Q14" s="3"/>
      <c r="R14" s="3"/>
      <c r="S14" s="3"/>
    </row>
    <row r="15" spans="1:19" ht="12.75" x14ac:dyDescent="0.2">
      <c r="A15" s="76">
        <f t="shared" si="0"/>
        <v>45573</v>
      </c>
      <c r="B15" s="24">
        <v>8</v>
      </c>
      <c r="C15" s="77" t="s">
        <v>29</v>
      </c>
      <c r="D15" s="15" t="s">
        <v>29</v>
      </c>
      <c r="E15" s="78" t="s">
        <v>22</v>
      </c>
      <c r="F15" s="15" t="s">
        <v>34</v>
      </c>
      <c r="G15" s="78" t="s">
        <v>29</v>
      </c>
      <c r="H15" s="15" t="s">
        <v>29</v>
      </c>
      <c r="I15" s="78" t="s">
        <v>27</v>
      </c>
      <c r="J15" s="15" t="s">
        <v>35</v>
      </c>
      <c r="K15" s="86"/>
      <c r="L15" s="83"/>
      <c r="M15" s="105"/>
      <c r="N15" s="3"/>
      <c r="O15" s="3"/>
      <c r="P15" s="3"/>
      <c r="Q15" s="3"/>
      <c r="R15" s="3"/>
      <c r="S15" s="3"/>
    </row>
    <row r="16" spans="1:19" ht="12.75" x14ac:dyDescent="0.2">
      <c r="A16" s="76">
        <f t="shared" si="0"/>
        <v>45574</v>
      </c>
      <c r="B16" s="24">
        <v>9</v>
      </c>
      <c r="C16" s="77" t="s">
        <v>34</v>
      </c>
      <c r="D16" s="15" t="s">
        <v>28</v>
      </c>
      <c r="E16" s="78" t="s">
        <v>22</v>
      </c>
      <c r="F16" s="15" t="s">
        <v>34</v>
      </c>
      <c r="G16" s="78" t="s">
        <v>27</v>
      </c>
      <c r="H16" s="15" t="s">
        <v>34</v>
      </c>
      <c r="I16" s="78" t="s">
        <v>29</v>
      </c>
      <c r="J16" s="78" t="s">
        <v>29</v>
      </c>
      <c r="K16" s="86"/>
      <c r="L16" s="83"/>
      <c r="M16" s="105"/>
      <c r="N16" s="3"/>
      <c r="O16" s="3"/>
      <c r="P16" s="3"/>
      <c r="Q16" s="3"/>
      <c r="R16" s="3"/>
      <c r="S16" s="3"/>
    </row>
    <row r="17" spans="1:26" ht="12.75" x14ac:dyDescent="0.2">
      <c r="A17" s="76">
        <f t="shared" si="0"/>
        <v>45575</v>
      </c>
      <c r="B17" s="24">
        <v>10</v>
      </c>
      <c r="C17" s="77" t="s">
        <v>27</v>
      </c>
      <c r="D17" s="15" t="s">
        <v>34</v>
      </c>
      <c r="E17" s="106"/>
      <c r="F17" s="16"/>
      <c r="G17" s="78" t="s">
        <v>27</v>
      </c>
      <c r="H17" s="15" t="s">
        <v>34</v>
      </c>
      <c r="I17" s="78" t="s">
        <v>29</v>
      </c>
      <c r="J17" s="78" t="s">
        <v>29</v>
      </c>
      <c r="K17" s="86"/>
      <c r="L17" s="83"/>
      <c r="M17" s="105"/>
      <c r="N17" s="3"/>
      <c r="O17" s="3"/>
      <c r="P17" s="3"/>
      <c r="Q17" s="3"/>
      <c r="R17" s="3"/>
      <c r="S17" s="3"/>
    </row>
    <row r="18" spans="1:26" ht="12.75" x14ac:dyDescent="0.2">
      <c r="A18" s="107">
        <f t="shared" si="0"/>
        <v>45576</v>
      </c>
      <c r="B18" s="108">
        <v>11</v>
      </c>
      <c r="C18" s="109" t="s">
        <v>27</v>
      </c>
      <c r="D18" s="110" t="s">
        <v>23</v>
      </c>
      <c r="E18" s="111" t="s">
        <v>36</v>
      </c>
      <c r="F18" s="110" t="s">
        <v>23</v>
      </c>
      <c r="G18" s="111" t="s">
        <v>27</v>
      </c>
      <c r="H18" s="110" t="s">
        <v>23</v>
      </c>
      <c r="I18" s="112"/>
      <c r="J18" s="113"/>
      <c r="K18" s="114" t="s">
        <v>57</v>
      </c>
      <c r="L18" s="115">
        <v>2</v>
      </c>
      <c r="M18" s="116" t="s">
        <v>4</v>
      </c>
      <c r="N18" s="117"/>
      <c r="O18" s="117"/>
      <c r="P18" s="117"/>
      <c r="Q18" s="117"/>
      <c r="R18" s="117"/>
      <c r="S18" s="117"/>
      <c r="T18" s="118"/>
      <c r="U18" s="118"/>
      <c r="V18" s="118"/>
      <c r="W18" s="118"/>
      <c r="X18" s="118"/>
      <c r="Y18" s="118"/>
      <c r="Z18" s="118"/>
    </row>
    <row r="19" spans="1:26" ht="12.75" x14ac:dyDescent="0.2">
      <c r="A19" s="76">
        <f t="shared" si="0"/>
        <v>45577</v>
      </c>
      <c r="B19" s="24">
        <v>12</v>
      </c>
      <c r="C19" s="77" t="s">
        <v>25</v>
      </c>
      <c r="D19" s="15" t="s">
        <v>38</v>
      </c>
      <c r="E19" s="78" t="s">
        <v>27</v>
      </c>
      <c r="F19" s="15" t="s">
        <v>23</v>
      </c>
      <c r="G19" s="78" t="s">
        <v>37</v>
      </c>
      <c r="H19" s="15" t="s">
        <v>23</v>
      </c>
      <c r="I19" s="78" t="s">
        <v>37</v>
      </c>
      <c r="J19" s="15" t="s">
        <v>23</v>
      </c>
      <c r="K19" s="86"/>
      <c r="L19" s="83"/>
      <c r="M19" s="105"/>
      <c r="N19" s="3"/>
      <c r="O19" s="3"/>
      <c r="P19" s="3"/>
      <c r="Q19" s="3"/>
      <c r="R19" s="3"/>
      <c r="S19" s="3"/>
    </row>
    <row r="20" spans="1:26" ht="12.75" x14ac:dyDescent="0.2">
      <c r="A20" s="76">
        <f t="shared" si="0"/>
        <v>45578</v>
      </c>
      <c r="B20" s="24">
        <v>13</v>
      </c>
      <c r="C20" s="77" t="s">
        <v>29</v>
      </c>
      <c r="D20" s="15" t="s">
        <v>29</v>
      </c>
      <c r="E20" s="78" t="s">
        <v>29</v>
      </c>
      <c r="F20" s="15" t="s">
        <v>29</v>
      </c>
      <c r="G20" s="78" t="s">
        <v>29</v>
      </c>
      <c r="H20" s="15" t="s">
        <v>29</v>
      </c>
      <c r="I20" s="78" t="s">
        <v>37</v>
      </c>
      <c r="J20" s="15" t="s">
        <v>35</v>
      </c>
      <c r="K20" s="82"/>
      <c r="L20" s="83"/>
      <c r="M20" s="105"/>
      <c r="N20" s="3"/>
      <c r="O20" s="3"/>
      <c r="P20" s="3"/>
      <c r="Q20" s="3"/>
      <c r="R20" s="3"/>
      <c r="S20" s="3"/>
    </row>
    <row r="21" spans="1:26" ht="12.75" x14ac:dyDescent="0.2">
      <c r="A21" s="76">
        <f t="shared" si="0"/>
        <v>45579</v>
      </c>
      <c r="B21" s="24">
        <v>14</v>
      </c>
      <c r="C21" s="77" t="s">
        <v>27</v>
      </c>
      <c r="D21" s="15" t="s">
        <v>34</v>
      </c>
      <c r="E21" s="78" t="s">
        <v>29</v>
      </c>
      <c r="F21" s="15" t="s">
        <v>29</v>
      </c>
      <c r="G21" s="78" t="s">
        <v>27</v>
      </c>
      <c r="H21" s="15" t="s">
        <v>34</v>
      </c>
      <c r="I21" s="78" t="s">
        <v>27</v>
      </c>
      <c r="J21" s="15" t="s">
        <v>35</v>
      </c>
      <c r="K21" s="82"/>
      <c r="L21" s="83"/>
      <c r="M21" s="105"/>
      <c r="N21" s="3"/>
      <c r="O21" s="3"/>
      <c r="P21" s="3"/>
      <c r="Q21" s="3"/>
      <c r="R21" s="119" t="s">
        <v>58</v>
      </c>
      <c r="S21" s="3"/>
    </row>
    <row r="22" spans="1:26" ht="12.75" x14ac:dyDescent="0.2">
      <c r="A22" s="76">
        <f t="shared" si="0"/>
        <v>45580</v>
      </c>
      <c r="B22" s="24">
        <v>15</v>
      </c>
      <c r="C22" s="77" t="s">
        <v>29</v>
      </c>
      <c r="D22" s="15" t="s">
        <v>29</v>
      </c>
      <c r="E22" s="77" t="s">
        <v>27</v>
      </c>
      <c r="F22" s="77" t="s">
        <v>27</v>
      </c>
      <c r="G22" s="78" t="s">
        <v>29</v>
      </c>
      <c r="H22" s="15" t="s">
        <v>29</v>
      </c>
      <c r="I22" s="78" t="s">
        <v>27</v>
      </c>
      <c r="J22" s="15" t="s">
        <v>35</v>
      </c>
      <c r="K22" s="82"/>
      <c r="L22" s="83"/>
      <c r="M22" s="105"/>
      <c r="N22" s="3"/>
      <c r="O22" s="3"/>
      <c r="P22" s="3"/>
      <c r="Q22" s="3"/>
      <c r="R22" s="119" t="s">
        <v>59</v>
      </c>
      <c r="S22" s="3"/>
    </row>
    <row r="23" spans="1:26" ht="12.75" x14ac:dyDescent="0.2">
      <c r="A23" s="76">
        <f t="shared" si="0"/>
        <v>45581</v>
      </c>
      <c r="B23" s="24">
        <v>16</v>
      </c>
      <c r="C23" s="77" t="s">
        <v>27</v>
      </c>
      <c r="D23" s="15" t="s">
        <v>34</v>
      </c>
      <c r="E23" s="77" t="s">
        <v>27</v>
      </c>
      <c r="F23" s="77" t="s">
        <v>27</v>
      </c>
      <c r="G23" s="78" t="s">
        <v>27</v>
      </c>
      <c r="H23" s="15" t="s">
        <v>34</v>
      </c>
      <c r="I23" s="78" t="s">
        <v>29</v>
      </c>
      <c r="J23" s="78" t="s">
        <v>29</v>
      </c>
      <c r="K23" s="82"/>
      <c r="L23" s="83"/>
      <c r="M23" s="105"/>
      <c r="N23" s="3"/>
      <c r="O23" s="3"/>
      <c r="P23" s="3"/>
      <c r="Q23" s="3"/>
      <c r="R23" s="119" t="s">
        <v>60</v>
      </c>
      <c r="S23" s="3"/>
    </row>
    <row r="24" spans="1:26" ht="12.75" x14ac:dyDescent="0.2">
      <c r="A24" s="76">
        <f t="shared" si="0"/>
        <v>45582</v>
      </c>
      <c r="B24" s="24">
        <v>17</v>
      </c>
      <c r="C24" s="77" t="s">
        <v>27</v>
      </c>
      <c r="D24" s="15" t="s">
        <v>34</v>
      </c>
      <c r="E24" s="77" t="s">
        <v>27</v>
      </c>
      <c r="F24" s="77" t="s">
        <v>27</v>
      </c>
      <c r="G24" s="78" t="s">
        <v>27</v>
      </c>
      <c r="H24" s="15" t="s">
        <v>34</v>
      </c>
      <c r="I24" s="78" t="s">
        <v>29</v>
      </c>
      <c r="J24" s="78" t="s">
        <v>29</v>
      </c>
      <c r="K24" s="120"/>
      <c r="L24" s="83"/>
      <c r="M24" s="105"/>
      <c r="N24" s="3"/>
      <c r="O24" s="3"/>
      <c r="P24" s="3"/>
      <c r="Q24" s="3"/>
      <c r="R24" s="119" t="s">
        <v>61</v>
      </c>
      <c r="S24" s="3"/>
    </row>
    <row r="25" spans="1:26" ht="12.75" x14ac:dyDescent="0.2">
      <c r="A25" s="76">
        <f t="shared" si="0"/>
        <v>45583</v>
      </c>
      <c r="B25" s="24">
        <v>18</v>
      </c>
      <c r="C25" s="77" t="s">
        <v>27</v>
      </c>
      <c r="D25" s="15" t="s">
        <v>23</v>
      </c>
      <c r="E25" s="77" t="s">
        <v>27</v>
      </c>
      <c r="F25" s="77" t="s">
        <v>62</v>
      </c>
      <c r="G25" s="78" t="s">
        <v>27</v>
      </c>
      <c r="H25" s="15" t="s">
        <v>26</v>
      </c>
      <c r="I25" s="78" t="s">
        <v>27</v>
      </c>
      <c r="J25" s="15" t="s">
        <v>23</v>
      </c>
      <c r="K25" s="121"/>
      <c r="L25" s="83"/>
      <c r="M25" s="105"/>
      <c r="N25" s="3"/>
      <c r="O25" s="3"/>
      <c r="P25" s="3"/>
      <c r="Q25" s="3"/>
      <c r="R25" s="3"/>
      <c r="S25" s="3"/>
    </row>
    <row r="26" spans="1:26" ht="12.75" x14ac:dyDescent="0.2">
      <c r="A26" s="76">
        <f t="shared" si="0"/>
        <v>45584</v>
      </c>
      <c r="B26" s="24">
        <v>19</v>
      </c>
      <c r="C26" s="77" t="s">
        <v>31</v>
      </c>
      <c r="D26" s="15" t="s">
        <v>23</v>
      </c>
      <c r="E26" s="78" t="s">
        <v>27</v>
      </c>
      <c r="F26" s="15" t="s">
        <v>23</v>
      </c>
      <c r="G26" s="78" t="s">
        <v>37</v>
      </c>
      <c r="H26" s="15" t="s">
        <v>23</v>
      </c>
      <c r="I26" s="78" t="s">
        <v>37</v>
      </c>
      <c r="J26" s="15" t="s">
        <v>53</v>
      </c>
      <c r="K26" s="82"/>
      <c r="L26" s="83"/>
      <c r="M26" s="105"/>
      <c r="N26" s="3"/>
      <c r="O26" s="3"/>
      <c r="P26" s="3"/>
      <c r="Q26" s="3"/>
      <c r="R26" s="3"/>
      <c r="S26" s="3"/>
    </row>
    <row r="27" spans="1:26" ht="12.75" x14ac:dyDescent="0.2">
      <c r="A27" s="76">
        <f t="shared" si="0"/>
        <v>45585</v>
      </c>
      <c r="B27" s="24">
        <v>20</v>
      </c>
      <c r="C27" s="77" t="s">
        <v>25</v>
      </c>
      <c r="D27" s="15" t="s">
        <v>28</v>
      </c>
      <c r="E27" s="77" t="s">
        <v>25</v>
      </c>
      <c r="F27" s="15" t="s">
        <v>28</v>
      </c>
      <c r="G27" s="78" t="s">
        <v>37</v>
      </c>
      <c r="H27" s="15" t="s">
        <v>28</v>
      </c>
      <c r="I27" s="78" t="s">
        <v>37</v>
      </c>
      <c r="J27" s="15" t="s">
        <v>35</v>
      </c>
      <c r="K27" s="122"/>
      <c r="L27" s="123"/>
      <c r="M27" s="124"/>
      <c r="N27" s="53"/>
      <c r="O27" s="3"/>
      <c r="P27" s="3"/>
      <c r="Q27" s="3"/>
      <c r="R27" s="3"/>
      <c r="S27" s="3"/>
    </row>
    <row r="28" spans="1:26" ht="12.75" x14ac:dyDescent="0.2">
      <c r="A28" s="76">
        <f t="shared" si="0"/>
        <v>45586</v>
      </c>
      <c r="B28" s="24">
        <v>21</v>
      </c>
      <c r="C28" s="77" t="s">
        <v>27</v>
      </c>
      <c r="D28" s="15" t="s">
        <v>34</v>
      </c>
      <c r="E28" s="78" t="s">
        <v>29</v>
      </c>
      <c r="F28" s="15" t="s">
        <v>29</v>
      </c>
      <c r="G28" s="78" t="s">
        <v>27</v>
      </c>
      <c r="H28" s="15" t="s">
        <v>34</v>
      </c>
      <c r="I28" s="78" t="s">
        <v>27</v>
      </c>
      <c r="J28" s="15" t="s">
        <v>35</v>
      </c>
      <c r="K28" s="122"/>
      <c r="L28" s="123"/>
      <c r="M28" s="124"/>
      <c r="N28" s="53"/>
      <c r="O28" s="3"/>
      <c r="P28" s="3"/>
      <c r="Q28" s="3"/>
      <c r="R28" s="3"/>
      <c r="S28" s="3"/>
    </row>
    <row r="29" spans="1:26" ht="12.75" x14ac:dyDescent="0.2">
      <c r="A29" s="76">
        <f t="shared" si="0"/>
        <v>45587</v>
      </c>
      <c r="B29" s="24">
        <v>22</v>
      </c>
      <c r="C29" s="77" t="s">
        <v>29</v>
      </c>
      <c r="D29" s="15" t="s">
        <v>29</v>
      </c>
      <c r="E29" s="77" t="s">
        <v>27</v>
      </c>
      <c r="F29" s="15" t="s">
        <v>34</v>
      </c>
      <c r="G29" s="78" t="s">
        <v>29</v>
      </c>
      <c r="H29" s="15" t="s">
        <v>29</v>
      </c>
      <c r="I29" s="78" t="s">
        <v>27</v>
      </c>
      <c r="J29" s="15" t="s">
        <v>35</v>
      </c>
      <c r="K29" s="82"/>
      <c r="L29" s="83"/>
      <c r="M29" s="105"/>
      <c r="N29" s="3"/>
      <c r="O29" s="3"/>
      <c r="P29" s="3"/>
      <c r="Q29" s="3"/>
      <c r="R29" s="3"/>
      <c r="S29" s="3"/>
    </row>
    <row r="30" spans="1:26" ht="12.75" x14ac:dyDescent="0.2">
      <c r="A30" s="76">
        <f t="shared" si="0"/>
        <v>45588</v>
      </c>
      <c r="B30" s="24">
        <v>23</v>
      </c>
      <c r="C30" s="77" t="s">
        <v>27</v>
      </c>
      <c r="D30" s="15" t="s">
        <v>34</v>
      </c>
      <c r="E30" s="77" t="s">
        <v>27</v>
      </c>
      <c r="F30" s="15" t="s">
        <v>34</v>
      </c>
      <c r="G30" s="78" t="s">
        <v>27</v>
      </c>
      <c r="H30" s="15" t="s">
        <v>34</v>
      </c>
      <c r="I30" s="78" t="s">
        <v>29</v>
      </c>
      <c r="J30" s="78" t="s">
        <v>29</v>
      </c>
      <c r="K30" s="121"/>
      <c r="L30" s="83"/>
      <c r="M30" s="105"/>
      <c r="N30" s="3"/>
      <c r="O30" s="3"/>
      <c r="P30" s="3"/>
      <c r="Q30" s="3"/>
      <c r="R30" s="3"/>
      <c r="S30" s="3"/>
    </row>
    <row r="31" spans="1:26" ht="12.75" x14ac:dyDescent="0.2">
      <c r="A31" s="76">
        <f t="shared" si="0"/>
        <v>45589</v>
      </c>
      <c r="B31" s="24">
        <v>24</v>
      </c>
      <c r="C31" s="77" t="s">
        <v>27</v>
      </c>
      <c r="D31" s="15" t="s">
        <v>34</v>
      </c>
      <c r="E31" s="77" t="s">
        <v>27</v>
      </c>
      <c r="F31" s="15" t="s">
        <v>34</v>
      </c>
      <c r="G31" s="78" t="s">
        <v>27</v>
      </c>
      <c r="H31" s="15" t="s">
        <v>34</v>
      </c>
      <c r="I31" s="78" t="s">
        <v>29</v>
      </c>
      <c r="J31" s="78" t="s">
        <v>29</v>
      </c>
      <c r="K31" s="125"/>
      <c r="L31" s="83"/>
      <c r="M31" s="105"/>
      <c r="N31" s="3"/>
      <c r="O31" s="3"/>
      <c r="P31" s="3"/>
      <c r="Q31" s="3"/>
      <c r="R31" s="3"/>
      <c r="S31" s="3"/>
    </row>
    <row r="32" spans="1:26" ht="12.75" x14ac:dyDescent="0.2">
      <c r="A32" s="76">
        <f t="shared" si="0"/>
        <v>45590</v>
      </c>
      <c r="B32" s="24">
        <v>25</v>
      </c>
      <c r="C32" s="77" t="s">
        <v>27</v>
      </c>
      <c r="D32" s="15" t="s">
        <v>23</v>
      </c>
      <c r="E32" s="77" t="s">
        <v>27</v>
      </c>
      <c r="F32" s="15" t="s">
        <v>34</v>
      </c>
      <c r="G32" s="78" t="s">
        <v>27</v>
      </c>
      <c r="H32" s="15" t="s">
        <v>23</v>
      </c>
      <c r="I32" s="78" t="s">
        <v>27</v>
      </c>
      <c r="J32" s="15" t="s">
        <v>23</v>
      </c>
      <c r="K32" s="82"/>
      <c r="L32" s="83"/>
      <c r="M32" s="105"/>
      <c r="N32" s="3"/>
      <c r="O32" s="3"/>
      <c r="P32" s="3"/>
      <c r="Q32" s="3"/>
      <c r="R32" s="3"/>
      <c r="S32" s="3"/>
    </row>
    <row r="33" spans="1:26" ht="12.75" x14ac:dyDescent="0.2">
      <c r="A33" s="76">
        <f t="shared" si="0"/>
        <v>45591</v>
      </c>
      <c r="B33" s="24">
        <v>26</v>
      </c>
      <c r="C33" s="77" t="s">
        <v>29</v>
      </c>
      <c r="D33" s="15" t="s">
        <v>29</v>
      </c>
      <c r="E33" s="78" t="s">
        <v>27</v>
      </c>
      <c r="F33" s="15" t="s">
        <v>23</v>
      </c>
      <c r="G33" s="78" t="s">
        <v>37</v>
      </c>
      <c r="H33" s="15" t="s">
        <v>23</v>
      </c>
      <c r="I33" s="78" t="s">
        <v>29</v>
      </c>
      <c r="J33" s="78" t="s">
        <v>29</v>
      </c>
      <c r="K33" s="82"/>
      <c r="L33" s="83"/>
      <c r="M33" s="105"/>
      <c r="N33" s="3"/>
      <c r="O33" s="3"/>
      <c r="P33" s="3"/>
      <c r="Q33" s="3"/>
      <c r="R33" s="3"/>
      <c r="S33" s="3"/>
    </row>
    <row r="34" spans="1:26" ht="12.75" x14ac:dyDescent="0.2">
      <c r="A34" s="76">
        <f t="shared" si="0"/>
        <v>45592</v>
      </c>
      <c r="B34" s="24">
        <v>27</v>
      </c>
      <c r="C34" s="77" t="s">
        <v>22</v>
      </c>
      <c r="D34" s="15" t="s">
        <v>34</v>
      </c>
      <c r="E34" s="78" t="s">
        <v>25</v>
      </c>
      <c r="F34" s="15" t="s">
        <v>62</v>
      </c>
      <c r="G34" s="78" t="s">
        <v>37</v>
      </c>
      <c r="H34" s="15" t="s">
        <v>28</v>
      </c>
      <c r="I34" s="78" t="s">
        <v>37</v>
      </c>
      <c r="J34" s="15" t="s">
        <v>35</v>
      </c>
      <c r="K34" s="82"/>
      <c r="L34" s="83"/>
      <c r="M34" s="105"/>
      <c r="N34" s="3"/>
      <c r="O34" s="3"/>
      <c r="P34" s="3"/>
      <c r="Q34" s="3"/>
      <c r="R34" s="3"/>
      <c r="S34" s="3"/>
    </row>
    <row r="35" spans="1:26" ht="12.75" x14ac:dyDescent="0.2">
      <c r="A35" s="76">
        <f t="shared" si="0"/>
        <v>45593</v>
      </c>
      <c r="B35" s="24">
        <v>28</v>
      </c>
      <c r="C35" s="77" t="s">
        <v>27</v>
      </c>
      <c r="D35" s="15" t="s">
        <v>34</v>
      </c>
      <c r="E35" s="78" t="s">
        <v>22</v>
      </c>
      <c r="F35" s="15" t="s">
        <v>28</v>
      </c>
      <c r="G35" s="78" t="s">
        <v>27</v>
      </c>
      <c r="H35" s="15" t="s">
        <v>34</v>
      </c>
      <c r="I35" s="78" t="s">
        <v>27</v>
      </c>
      <c r="J35" s="15" t="s">
        <v>35</v>
      </c>
      <c r="K35" s="82"/>
      <c r="L35" s="83"/>
      <c r="M35" s="105"/>
      <c r="N35" s="3"/>
      <c r="O35" s="3"/>
      <c r="P35" s="3"/>
      <c r="Q35" s="3"/>
      <c r="R35" s="3"/>
      <c r="S35" s="3"/>
    </row>
    <row r="36" spans="1:26" ht="12.75" x14ac:dyDescent="0.2">
      <c r="A36" s="126">
        <f t="shared" si="0"/>
        <v>45594</v>
      </c>
      <c r="B36" s="41">
        <v>29</v>
      </c>
      <c r="C36" s="42" t="s">
        <v>53</v>
      </c>
      <c r="D36" s="43" t="s">
        <v>23</v>
      </c>
      <c r="E36" s="44" t="s">
        <v>22</v>
      </c>
      <c r="F36" s="43" t="s">
        <v>23</v>
      </c>
      <c r="G36" s="44" t="s">
        <v>27</v>
      </c>
      <c r="H36" s="43" t="s">
        <v>23</v>
      </c>
      <c r="I36" s="127"/>
      <c r="J36" s="128"/>
      <c r="K36" s="129" t="s">
        <v>63</v>
      </c>
      <c r="L36" s="130">
        <v>3</v>
      </c>
      <c r="M36" s="131" t="s">
        <v>4</v>
      </c>
      <c r="N36" s="48"/>
      <c r="O36" s="48"/>
      <c r="P36" s="48"/>
      <c r="Q36" s="48"/>
      <c r="R36" s="48"/>
      <c r="S36" s="48"/>
      <c r="T36" s="132"/>
      <c r="U36" s="132"/>
      <c r="V36" s="132"/>
      <c r="W36" s="132"/>
      <c r="X36" s="132"/>
      <c r="Y36" s="132"/>
      <c r="Z36" s="132"/>
    </row>
    <row r="37" spans="1:26" ht="12.75" x14ac:dyDescent="0.2">
      <c r="A37" s="76">
        <f t="shared" si="0"/>
        <v>45595</v>
      </c>
      <c r="B37" s="24">
        <v>30</v>
      </c>
      <c r="C37" s="77" t="s">
        <v>27</v>
      </c>
      <c r="D37" s="15" t="s">
        <v>34</v>
      </c>
      <c r="E37" s="77" t="s">
        <v>27</v>
      </c>
      <c r="F37" s="15" t="s">
        <v>34</v>
      </c>
      <c r="G37" s="78" t="s">
        <v>27</v>
      </c>
      <c r="H37" s="15" t="s">
        <v>34</v>
      </c>
      <c r="I37" s="78" t="s">
        <v>29</v>
      </c>
      <c r="J37" s="78" t="s">
        <v>29</v>
      </c>
      <c r="K37" s="82"/>
      <c r="L37" s="83"/>
      <c r="M37" s="105"/>
      <c r="N37" s="3"/>
      <c r="O37" s="3"/>
      <c r="P37" s="3"/>
      <c r="Q37" s="3"/>
      <c r="R37" s="3"/>
      <c r="S37" s="3"/>
    </row>
    <row r="38" spans="1:26" ht="12.75" x14ac:dyDescent="0.2">
      <c r="A38" s="76" t="s">
        <v>64</v>
      </c>
      <c r="B38" s="24">
        <v>31</v>
      </c>
      <c r="C38" s="133" t="s">
        <v>27</v>
      </c>
      <c r="D38" s="134" t="s">
        <v>34</v>
      </c>
      <c r="E38" s="133" t="s">
        <v>27</v>
      </c>
      <c r="F38" s="134" t="s">
        <v>34</v>
      </c>
      <c r="G38" s="135" t="s">
        <v>27</v>
      </c>
      <c r="H38" s="134" t="s">
        <v>34</v>
      </c>
      <c r="I38" s="78" t="s">
        <v>29</v>
      </c>
      <c r="J38" s="78" t="s">
        <v>29</v>
      </c>
      <c r="K38" s="136"/>
      <c r="L38" s="137"/>
      <c r="M38" s="138"/>
      <c r="N38" s="3"/>
      <c r="O38" s="3"/>
      <c r="P38" s="3"/>
      <c r="Q38" s="3"/>
      <c r="R38" s="3"/>
      <c r="S38" s="3"/>
    </row>
    <row r="39" spans="1:26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26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26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26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26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26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26" ht="12.75" x14ac:dyDescent="0.2">
      <c r="A45" s="3"/>
      <c r="B45" s="3"/>
      <c r="C45" s="14" t="s">
        <v>6</v>
      </c>
      <c r="D45" s="15"/>
    </row>
    <row r="46" spans="1:26" ht="12.75" x14ac:dyDescent="0.2">
      <c r="A46" s="64" t="s">
        <v>33</v>
      </c>
      <c r="B46" s="3"/>
      <c r="C46" s="19" t="s">
        <v>9</v>
      </c>
      <c r="D46" s="20" t="s">
        <v>10</v>
      </c>
    </row>
    <row r="47" spans="1:26" ht="12.75" x14ac:dyDescent="0.2">
      <c r="A47" s="76">
        <f t="shared" ref="A47:A76" si="5">DATE($A$1,$A$2,B47)</f>
        <v>45566</v>
      </c>
      <c r="B47" s="24">
        <v>1</v>
      </c>
      <c r="C47" s="54"/>
      <c r="D47" s="16"/>
    </row>
    <row r="48" spans="1:26" ht="12.75" x14ac:dyDescent="0.2">
      <c r="A48" s="76">
        <f t="shared" si="5"/>
        <v>45567</v>
      </c>
      <c r="B48" s="24">
        <v>2</v>
      </c>
      <c r="C48" s="54"/>
      <c r="D48" s="16"/>
    </row>
    <row r="49" spans="1:5" ht="12.75" x14ac:dyDescent="0.2">
      <c r="A49" s="76">
        <f t="shared" si="5"/>
        <v>45568</v>
      </c>
      <c r="B49" s="24">
        <v>3</v>
      </c>
      <c r="C49" s="54"/>
      <c r="D49" s="16"/>
    </row>
    <row r="50" spans="1:5" ht="12.75" x14ac:dyDescent="0.2">
      <c r="A50" s="76">
        <f t="shared" si="5"/>
        <v>45569</v>
      </c>
      <c r="B50" s="24">
        <v>4</v>
      </c>
      <c r="C50" s="54"/>
      <c r="D50" s="16"/>
    </row>
    <row r="51" spans="1:5" ht="12.75" x14ac:dyDescent="0.2">
      <c r="A51" s="76">
        <f t="shared" si="5"/>
        <v>45570</v>
      </c>
      <c r="B51" s="24">
        <v>5</v>
      </c>
      <c r="C51" s="77"/>
      <c r="D51" s="15"/>
    </row>
    <row r="52" spans="1:5" ht="12.75" x14ac:dyDescent="0.2">
      <c r="A52" s="76">
        <f t="shared" si="5"/>
        <v>45571</v>
      </c>
      <c r="B52" s="24">
        <v>6</v>
      </c>
      <c r="C52" s="54"/>
      <c r="D52" s="16"/>
    </row>
    <row r="53" spans="1:5" ht="12.75" x14ac:dyDescent="0.2">
      <c r="A53" s="76">
        <f t="shared" si="5"/>
        <v>45572</v>
      </c>
      <c r="B53" s="24">
        <v>7</v>
      </c>
      <c r="C53" s="54"/>
      <c r="D53" s="16"/>
    </row>
    <row r="54" spans="1:5" ht="12.75" x14ac:dyDescent="0.2">
      <c r="A54" s="76">
        <f t="shared" si="5"/>
        <v>45573</v>
      </c>
      <c r="B54" s="24">
        <v>8</v>
      </c>
      <c r="C54" s="54"/>
      <c r="D54" s="16"/>
      <c r="E54" s="3"/>
    </row>
    <row r="55" spans="1:5" ht="12.75" x14ac:dyDescent="0.2">
      <c r="A55" s="76">
        <f t="shared" si="5"/>
        <v>45574</v>
      </c>
      <c r="B55" s="24">
        <v>9</v>
      </c>
      <c r="C55" s="54"/>
      <c r="D55" s="16"/>
      <c r="E55" s="3"/>
    </row>
    <row r="56" spans="1:5" ht="12.75" x14ac:dyDescent="0.2">
      <c r="A56" s="76">
        <f t="shared" si="5"/>
        <v>45575</v>
      </c>
      <c r="B56" s="24">
        <v>10</v>
      </c>
      <c r="C56" s="54"/>
      <c r="D56" s="16"/>
      <c r="E56" s="3"/>
    </row>
    <row r="57" spans="1:5" ht="12.75" x14ac:dyDescent="0.2">
      <c r="A57" s="76">
        <f t="shared" si="5"/>
        <v>45576</v>
      </c>
      <c r="B57" s="24">
        <v>11</v>
      </c>
      <c r="C57" s="54"/>
      <c r="D57" s="16"/>
      <c r="E57" s="3"/>
    </row>
    <row r="58" spans="1:5" ht="12.75" x14ac:dyDescent="0.2">
      <c r="A58" s="76">
        <f t="shared" si="5"/>
        <v>45577</v>
      </c>
      <c r="B58" s="24">
        <v>12</v>
      </c>
      <c r="C58" s="54"/>
      <c r="D58" s="16"/>
      <c r="E58" s="3"/>
    </row>
    <row r="59" spans="1:5" ht="12.75" x14ac:dyDescent="0.2">
      <c r="A59" s="76">
        <f t="shared" si="5"/>
        <v>45578</v>
      </c>
      <c r="B59" s="24">
        <v>13</v>
      </c>
      <c r="C59" s="54"/>
      <c r="D59" s="16"/>
      <c r="E59" s="3"/>
    </row>
    <row r="60" spans="1:5" ht="12.75" x14ac:dyDescent="0.2">
      <c r="A60" s="76">
        <f t="shared" si="5"/>
        <v>45579</v>
      </c>
      <c r="B60" s="24">
        <v>14</v>
      </c>
      <c r="C60" s="54"/>
      <c r="D60" s="16"/>
      <c r="E60" s="3"/>
    </row>
    <row r="61" spans="1:5" ht="12.75" x14ac:dyDescent="0.2">
      <c r="A61" s="76">
        <f t="shared" si="5"/>
        <v>45580</v>
      </c>
      <c r="B61" s="24">
        <v>15</v>
      </c>
      <c r="C61" s="54"/>
      <c r="D61" s="16"/>
      <c r="E61" s="3"/>
    </row>
    <row r="62" spans="1:5" ht="12.75" x14ac:dyDescent="0.2">
      <c r="A62" s="76">
        <f t="shared" si="5"/>
        <v>45581</v>
      </c>
      <c r="B62" s="24">
        <v>16</v>
      </c>
      <c r="C62" s="54"/>
      <c r="D62" s="16"/>
      <c r="E62" s="3"/>
    </row>
    <row r="63" spans="1:5" ht="12.75" x14ac:dyDescent="0.2">
      <c r="A63" s="76">
        <f t="shared" si="5"/>
        <v>45582</v>
      </c>
      <c r="B63" s="24">
        <v>17</v>
      </c>
      <c r="C63" s="77"/>
      <c r="D63" s="15"/>
      <c r="E63" s="3"/>
    </row>
    <row r="64" spans="1:5" ht="12.75" x14ac:dyDescent="0.2">
      <c r="A64" s="76">
        <f t="shared" si="5"/>
        <v>45583</v>
      </c>
      <c r="B64" s="24">
        <v>18</v>
      </c>
      <c r="C64" s="77"/>
      <c r="D64" s="15"/>
      <c r="E64" s="3"/>
    </row>
    <row r="65" spans="1:5" ht="12.75" x14ac:dyDescent="0.2">
      <c r="A65" s="76">
        <f t="shared" si="5"/>
        <v>45584</v>
      </c>
      <c r="B65" s="24">
        <v>19</v>
      </c>
      <c r="C65" s="54"/>
      <c r="D65" s="16"/>
      <c r="E65" s="3"/>
    </row>
    <row r="66" spans="1:5" ht="12.75" x14ac:dyDescent="0.2">
      <c r="A66" s="76">
        <f t="shared" si="5"/>
        <v>45585</v>
      </c>
      <c r="B66" s="24">
        <v>20</v>
      </c>
      <c r="C66" s="54"/>
      <c r="D66" s="16"/>
      <c r="E66" s="3"/>
    </row>
    <row r="67" spans="1:5" ht="12.75" x14ac:dyDescent="0.2">
      <c r="A67" s="76">
        <f t="shared" si="5"/>
        <v>45586</v>
      </c>
      <c r="B67" s="24">
        <v>21</v>
      </c>
      <c r="C67" s="14"/>
      <c r="D67" s="13"/>
      <c r="E67" s="3"/>
    </row>
    <row r="68" spans="1:5" ht="12.75" x14ac:dyDescent="0.2">
      <c r="A68" s="76">
        <f t="shared" si="5"/>
        <v>45587</v>
      </c>
      <c r="B68" s="24">
        <v>22</v>
      </c>
      <c r="C68" s="14"/>
      <c r="D68" s="13"/>
      <c r="E68" s="3"/>
    </row>
    <row r="69" spans="1:5" ht="12.75" x14ac:dyDescent="0.2">
      <c r="A69" s="76">
        <f t="shared" si="5"/>
        <v>45588</v>
      </c>
      <c r="B69" s="24">
        <v>23</v>
      </c>
      <c r="C69" s="9"/>
      <c r="D69" s="10"/>
      <c r="E69" s="3"/>
    </row>
    <row r="70" spans="1:5" ht="12.75" x14ac:dyDescent="0.2">
      <c r="A70" s="76">
        <f t="shared" si="5"/>
        <v>45589</v>
      </c>
      <c r="B70" s="24">
        <v>24</v>
      </c>
      <c r="C70" s="9"/>
      <c r="D70" s="10"/>
      <c r="E70" s="3"/>
    </row>
    <row r="71" spans="1:5" ht="12.75" x14ac:dyDescent="0.2">
      <c r="A71" s="76">
        <f t="shared" si="5"/>
        <v>45590</v>
      </c>
      <c r="B71" s="24">
        <v>25</v>
      </c>
      <c r="C71" s="14"/>
      <c r="D71" s="13"/>
      <c r="E71" s="3"/>
    </row>
    <row r="72" spans="1:5" ht="12.75" x14ac:dyDescent="0.2">
      <c r="A72" s="76">
        <f t="shared" si="5"/>
        <v>45591</v>
      </c>
      <c r="B72" s="24">
        <v>26</v>
      </c>
      <c r="C72" s="14"/>
      <c r="D72" s="13"/>
      <c r="E72" s="3"/>
    </row>
    <row r="73" spans="1:5" ht="12.75" x14ac:dyDescent="0.2">
      <c r="A73" s="76">
        <f t="shared" si="5"/>
        <v>45592</v>
      </c>
      <c r="B73" s="24">
        <v>27</v>
      </c>
      <c r="C73" s="14"/>
      <c r="D73" s="13"/>
      <c r="E73" s="3"/>
    </row>
    <row r="74" spans="1:5" ht="12.75" x14ac:dyDescent="0.2">
      <c r="A74" s="76">
        <f t="shared" si="5"/>
        <v>45593</v>
      </c>
      <c r="B74" s="24">
        <v>28</v>
      </c>
      <c r="C74" s="14"/>
      <c r="D74" s="13"/>
      <c r="E74" s="3"/>
    </row>
    <row r="75" spans="1:5" ht="12.75" x14ac:dyDescent="0.2">
      <c r="A75" s="76">
        <f t="shared" si="5"/>
        <v>45594</v>
      </c>
      <c r="B75" s="24">
        <v>29</v>
      </c>
      <c r="C75" s="14"/>
      <c r="D75" s="13"/>
      <c r="E75" s="3"/>
    </row>
    <row r="76" spans="1:5" ht="12.75" x14ac:dyDescent="0.2">
      <c r="A76" s="76">
        <f t="shared" si="5"/>
        <v>45595</v>
      </c>
      <c r="B76" s="24">
        <v>30</v>
      </c>
      <c r="C76" s="139"/>
      <c r="D76" s="140"/>
      <c r="E76" s="3"/>
    </row>
    <row r="77" spans="1:5" ht="12.75" x14ac:dyDescent="0.2">
      <c r="A77" s="63"/>
      <c r="B77" s="3"/>
      <c r="C77" s="3"/>
      <c r="D77" s="3"/>
      <c r="E77" s="3"/>
    </row>
  </sheetData>
  <mergeCells count="11">
    <mergeCell ref="C42:D42"/>
    <mergeCell ref="N9:O9"/>
    <mergeCell ref="P9:Q9"/>
    <mergeCell ref="R9:S9"/>
    <mergeCell ref="C2:J2"/>
    <mergeCell ref="C3:D3"/>
    <mergeCell ref="E3:F3"/>
    <mergeCell ref="G3:H3"/>
    <mergeCell ref="I3:J3"/>
    <mergeCell ref="L7:M7"/>
    <mergeCell ref="E9:F9"/>
  </mergeCells>
  <conditionalFormatting sqref="A8:A76">
    <cfRule type="beginsWith" dxfId="17" priority="1" operator="beginsWith" text="samedi">
      <formula>LEFT((A8),LEN("samedi"))=("samedi")</formula>
    </cfRule>
  </conditionalFormatting>
  <conditionalFormatting sqref="A8:A76">
    <cfRule type="beginsWith" dxfId="16" priority="2" operator="beginsWith" text="dimanche">
      <formula>LEFT((A8),LEN("dimanche"))=("dimanche")</formula>
    </cfRule>
  </conditionalFormatting>
  <dataValidations count="1">
    <dataValidation type="list" allowBlank="1" showErrorMessage="1" sqref="C8:J8 C9:D10 G9:J10 C11:J12 C13:D13 G13:J13 C14:J38 C47:D76" xr:uid="{00000000-0002-0000-01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U41"/>
  <sheetViews>
    <sheetView workbookViewId="0">
      <pane ySplit="7" topLeftCell="A8" activePane="bottomLeft" state="frozen"/>
      <selection pane="bottomLeft" activeCell="Q29" sqref="Q29"/>
    </sheetView>
  </sheetViews>
  <sheetFormatPr baseColWidth="10" defaultColWidth="12.5703125" defaultRowHeight="15.75" customHeight="1" x14ac:dyDescent="0.2"/>
  <cols>
    <col min="1" max="1" width="15.7109375" customWidth="1"/>
    <col min="3" max="3" width="10.7109375" bestFit="1" customWidth="1"/>
    <col min="4" max="4" width="14" bestFit="1" customWidth="1"/>
    <col min="5" max="5" width="10.7109375" bestFit="1" customWidth="1"/>
    <col min="6" max="6" width="14" bestFit="1" customWidth="1"/>
    <col min="7" max="7" width="10.7109375" bestFit="1" customWidth="1"/>
    <col min="8" max="8" width="14" bestFit="1" customWidth="1"/>
    <col min="9" max="9" width="10.7109375" bestFit="1" customWidth="1"/>
    <col min="10" max="10" width="14" bestFit="1" customWidth="1"/>
    <col min="11" max="11" width="19.42578125" customWidth="1"/>
    <col min="12" max="12" width="5.85546875" customWidth="1"/>
    <col min="13" max="13" width="18.7109375" customWidth="1"/>
    <col min="14" max="14" width="14" customWidth="1"/>
    <col min="16" max="16" width="13.85546875" customWidth="1"/>
    <col min="18" max="19" width="15.7109375" customWidth="1"/>
  </cols>
  <sheetData>
    <row r="1" spans="1:21" x14ac:dyDescent="0.2">
      <c r="A1" s="1">
        <v>2024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11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141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SUMIF(M8:M37,"**HC",L8:L37)</f>
        <v>0</v>
      </c>
      <c r="D5" s="71">
        <f>SUMIF(M8:M37,"**HP",L8:L37)</f>
        <v>4</v>
      </c>
      <c r="E5" s="72">
        <f>SUMIF(M8:M37,"**HC",L8:L37)</f>
        <v>0</v>
      </c>
      <c r="F5" s="73">
        <f>SUMIF(M8:M37,"**HP",L8:L37)</f>
        <v>4</v>
      </c>
      <c r="G5" s="74">
        <f>SUMIF(M8:M37,"**HC",L8:L37)</f>
        <v>0</v>
      </c>
      <c r="H5" s="73">
        <f>SUMIF(M8:M37,"**HP",L8:L37)</f>
        <v>4</v>
      </c>
      <c r="I5" s="74">
        <f>SUMIF(M8:M37,"**HC",L8:L37)</f>
        <v>0</v>
      </c>
      <c r="J5" s="71">
        <f>SUMIF(M8:M37,"**HP",L8:L37)</f>
        <v>4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16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230" t="s">
        <v>42</v>
      </c>
      <c r="M6" s="231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142" t="s">
        <v>66</v>
      </c>
      <c r="M7" s="142" t="s">
        <v>67</v>
      </c>
      <c r="N7" s="3"/>
      <c r="O7" s="3"/>
      <c r="P7" s="3"/>
      <c r="Q7" s="3"/>
      <c r="R7" s="3"/>
      <c r="S7" s="3"/>
    </row>
    <row r="8" spans="1:21" ht="15.75" customHeight="1" x14ac:dyDescent="0.25">
      <c r="A8" s="76">
        <f t="shared" ref="A8:A37" si="0">DATE($A$1,$A$2,B8)</f>
        <v>45597</v>
      </c>
      <c r="B8" s="24">
        <v>1</v>
      </c>
      <c r="C8" s="77" t="s">
        <v>29</v>
      </c>
      <c r="D8" s="15" t="s">
        <v>29</v>
      </c>
      <c r="E8" s="78" t="s">
        <v>29</v>
      </c>
      <c r="F8" s="15" t="s">
        <v>29</v>
      </c>
      <c r="G8" s="78" t="s">
        <v>29</v>
      </c>
      <c r="H8" s="15" t="s">
        <v>29</v>
      </c>
      <c r="I8" s="78" t="s">
        <v>29</v>
      </c>
      <c r="J8" s="15" t="s">
        <v>29</v>
      </c>
      <c r="K8" s="79"/>
      <c r="L8" s="143"/>
      <c r="M8" s="144"/>
      <c r="N8" s="220" t="s">
        <v>44</v>
      </c>
      <c r="O8" s="221"/>
      <c r="P8" s="229" t="s">
        <v>68</v>
      </c>
      <c r="Q8" s="221"/>
      <c r="R8" s="220" t="s">
        <v>69</v>
      </c>
      <c r="S8" s="221"/>
      <c r="T8" s="222" t="s">
        <v>70</v>
      </c>
      <c r="U8" s="221"/>
    </row>
    <row r="9" spans="1:21" x14ac:dyDescent="0.2">
      <c r="A9" s="76">
        <f t="shared" si="0"/>
        <v>45598</v>
      </c>
      <c r="B9" s="24">
        <v>2</v>
      </c>
      <c r="C9" s="77" t="s">
        <v>29</v>
      </c>
      <c r="D9" s="15" t="s">
        <v>29</v>
      </c>
      <c r="E9" s="78" t="s">
        <v>37</v>
      </c>
      <c r="F9" s="15" t="s">
        <v>62</v>
      </c>
      <c r="G9" s="78" t="s">
        <v>29</v>
      </c>
      <c r="H9" s="15" t="s">
        <v>29</v>
      </c>
      <c r="I9" s="78" t="s">
        <v>37</v>
      </c>
      <c r="J9" s="15" t="s">
        <v>25</v>
      </c>
      <c r="K9" s="82"/>
      <c r="L9" s="145"/>
      <c r="M9" s="146"/>
      <c r="N9" s="87" t="s">
        <v>48</v>
      </c>
      <c r="O9" s="88" t="s">
        <v>49</v>
      </c>
      <c r="P9" s="147">
        <v>9</v>
      </c>
      <c r="Q9" s="148"/>
      <c r="R9" s="89">
        <f t="shared" ref="R9:S9" si="1">C5</f>
        <v>0</v>
      </c>
      <c r="S9" s="90">
        <f t="shared" si="1"/>
        <v>4</v>
      </c>
      <c r="T9" s="91">
        <f>IF(O9="Gold",(12-P9-R9),FALSE)</f>
        <v>3</v>
      </c>
      <c r="U9" s="92">
        <f>IF(O9="Gold",(4-Q9-S9),FALSE)</f>
        <v>0</v>
      </c>
    </row>
    <row r="10" spans="1:21" x14ac:dyDescent="0.2">
      <c r="A10" s="76">
        <f t="shared" si="0"/>
        <v>45599</v>
      </c>
      <c r="B10" s="24">
        <v>3</v>
      </c>
      <c r="C10" s="77" t="s">
        <v>37</v>
      </c>
      <c r="D10" s="15" t="s">
        <v>34</v>
      </c>
      <c r="E10" s="78" t="s">
        <v>37</v>
      </c>
      <c r="F10" s="15" t="s">
        <v>62</v>
      </c>
      <c r="G10" s="78" t="s">
        <v>37</v>
      </c>
      <c r="H10" s="15" t="s">
        <v>35</v>
      </c>
      <c r="I10" s="78" t="s">
        <v>29</v>
      </c>
      <c r="J10" s="15" t="s">
        <v>29</v>
      </c>
      <c r="K10" s="86"/>
      <c r="L10" s="145"/>
      <c r="M10" s="146"/>
      <c r="N10" s="87" t="s">
        <v>50</v>
      </c>
      <c r="O10" s="88" t="s">
        <v>52</v>
      </c>
      <c r="P10" s="147">
        <v>3</v>
      </c>
      <c r="Q10" s="148"/>
      <c r="R10" s="89">
        <f t="shared" ref="R10:S10" si="2">E5</f>
        <v>0</v>
      </c>
      <c r="S10" s="95">
        <f t="shared" si="2"/>
        <v>4</v>
      </c>
      <c r="T10" s="94">
        <f>IF(O10="Silver",(6-P10-R10),FALSE)</f>
        <v>3</v>
      </c>
      <c r="U10" s="92">
        <f t="shared" ref="U10:U12" si="3">IF(O10="Silver",(2-Q10-S10),FALSE)</f>
        <v>-2</v>
      </c>
    </row>
    <row r="11" spans="1:21" x14ac:dyDescent="0.2">
      <c r="A11" s="76">
        <f t="shared" si="0"/>
        <v>45600</v>
      </c>
      <c r="B11" s="24">
        <v>4</v>
      </c>
      <c r="C11" s="77" t="s">
        <v>29</v>
      </c>
      <c r="D11" s="15" t="s">
        <v>29</v>
      </c>
      <c r="E11" s="78" t="s">
        <v>22</v>
      </c>
      <c r="F11" s="15" t="s">
        <v>35</v>
      </c>
      <c r="G11" s="78" t="s">
        <v>22</v>
      </c>
      <c r="H11" s="15" t="s">
        <v>35</v>
      </c>
      <c r="I11" s="78" t="s">
        <v>53</v>
      </c>
      <c r="J11" s="15" t="s">
        <v>35</v>
      </c>
      <c r="K11" s="86"/>
      <c r="L11" s="145"/>
      <c r="M11" s="146"/>
      <c r="N11" s="87" t="s">
        <v>51</v>
      </c>
      <c r="O11" s="88" t="s">
        <v>52</v>
      </c>
      <c r="P11" s="149"/>
      <c r="Q11" s="148"/>
      <c r="R11" s="89">
        <f t="shared" ref="R11:S11" si="4">G5</f>
        <v>0</v>
      </c>
      <c r="S11" s="95">
        <f t="shared" si="4"/>
        <v>4</v>
      </c>
      <c r="T11" s="96">
        <f>IF(O11="Silver",(3-P11-R11),FALSE)</f>
        <v>3</v>
      </c>
      <c r="U11" s="92">
        <f t="shared" si="3"/>
        <v>-2</v>
      </c>
    </row>
    <row r="12" spans="1:21" x14ac:dyDescent="0.2">
      <c r="A12" s="76">
        <f t="shared" si="0"/>
        <v>45601</v>
      </c>
      <c r="B12" s="24">
        <v>5</v>
      </c>
      <c r="C12" s="77" t="s">
        <v>29</v>
      </c>
      <c r="D12" s="15" t="s">
        <v>29</v>
      </c>
      <c r="E12" s="78" t="s">
        <v>22</v>
      </c>
      <c r="F12" s="15" t="s">
        <v>35</v>
      </c>
      <c r="G12" s="78" t="s">
        <v>29</v>
      </c>
      <c r="H12" s="15" t="s">
        <v>29</v>
      </c>
      <c r="I12" s="78" t="s">
        <v>53</v>
      </c>
      <c r="J12" s="15" t="s">
        <v>35</v>
      </c>
      <c r="K12" s="86"/>
      <c r="L12" s="145"/>
      <c r="M12" s="146"/>
      <c r="N12" s="99" t="s">
        <v>56</v>
      </c>
      <c r="O12" s="100" t="s">
        <v>52</v>
      </c>
      <c r="P12" s="150"/>
      <c r="Q12" s="151"/>
      <c r="R12" s="101">
        <f t="shared" ref="R12:S12" si="5">I5</f>
        <v>0</v>
      </c>
      <c r="S12" s="102">
        <f t="shared" si="5"/>
        <v>4</v>
      </c>
      <c r="T12" s="103">
        <f>IF(O12="Silver",(6-P12-R12),FALSE)</f>
        <v>6</v>
      </c>
      <c r="U12" s="104">
        <f t="shared" si="3"/>
        <v>-2</v>
      </c>
    </row>
    <row r="13" spans="1:21" x14ac:dyDescent="0.2">
      <c r="A13" s="76">
        <f t="shared" si="0"/>
        <v>45602</v>
      </c>
      <c r="B13" s="24">
        <v>6</v>
      </c>
      <c r="C13" s="77" t="s">
        <v>29</v>
      </c>
      <c r="D13" s="15" t="s">
        <v>29</v>
      </c>
      <c r="E13" s="78" t="s">
        <v>22</v>
      </c>
      <c r="F13" s="15" t="s">
        <v>35</v>
      </c>
      <c r="G13" s="78" t="s">
        <v>22</v>
      </c>
      <c r="H13" s="15" t="s">
        <v>35</v>
      </c>
      <c r="I13" s="78" t="s">
        <v>53</v>
      </c>
      <c r="J13" s="15" t="s">
        <v>35</v>
      </c>
      <c r="K13" s="86"/>
      <c r="L13" s="152"/>
      <c r="M13" s="153"/>
    </row>
    <row r="14" spans="1:21" x14ac:dyDescent="0.2">
      <c r="A14" s="76">
        <f t="shared" si="0"/>
        <v>45603</v>
      </c>
      <c r="B14" s="24">
        <v>7</v>
      </c>
      <c r="C14" s="77" t="s">
        <v>22</v>
      </c>
      <c r="D14" s="15" t="s">
        <v>34</v>
      </c>
      <c r="E14" s="78" t="s">
        <v>22</v>
      </c>
      <c r="F14" s="15" t="s">
        <v>35</v>
      </c>
      <c r="G14" s="78" t="s">
        <v>22</v>
      </c>
      <c r="H14" s="15" t="s">
        <v>35</v>
      </c>
      <c r="I14" s="78" t="s">
        <v>53</v>
      </c>
      <c r="J14" s="15" t="s">
        <v>35</v>
      </c>
      <c r="K14" s="86"/>
      <c r="L14" s="145"/>
      <c r="M14" s="146"/>
      <c r="N14" s="3"/>
      <c r="O14" s="3"/>
      <c r="P14" s="3"/>
      <c r="Q14" s="3"/>
      <c r="R14" s="3"/>
      <c r="S14" s="3"/>
    </row>
    <row r="15" spans="1:21" x14ac:dyDescent="0.2">
      <c r="A15" s="76">
        <f t="shared" si="0"/>
        <v>45604</v>
      </c>
      <c r="B15" s="24">
        <v>8</v>
      </c>
      <c r="C15" s="77" t="s">
        <v>29</v>
      </c>
      <c r="D15" s="15" t="s">
        <v>29</v>
      </c>
      <c r="E15" s="77" t="s">
        <v>37</v>
      </c>
      <c r="F15" s="15" t="s">
        <v>23</v>
      </c>
      <c r="G15" s="78" t="s">
        <v>22</v>
      </c>
      <c r="H15" s="15" t="s">
        <v>35</v>
      </c>
      <c r="I15" s="78" t="s">
        <v>53</v>
      </c>
      <c r="J15" s="15" t="s">
        <v>35</v>
      </c>
      <c r="K15" s="86"/>
      <c r="L15" s="145"/>
      <c r="M15" s="146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45605</v>
      </c>
      <c r="B16" s="24">
        <v>9</v>
      </c>
      <c r="C16" s="77" t="s">
        <v>37</v>
      </c>
      <c r="D16" s="15" t="s">
        <v>23</v>
      </c>
      <c r="E16" s="234" t="s">
        <v>37</v>
      </c>
      <c r="F16" s="15" t="s">
        <v>23</v>
      </c>
      <c r="G16" s="78" t="s">
        <v>37</v>
      </c>
      <c r="H16" s="15" t="s">
        <v>23</v>
      </c>
      <c r="I16" s="78" t="s">
        <v>29</v>
      </c>
      <c r="J16" s="15" t="s">
        <v>29</v>
      </c>
      <c r="K16" s="86"/>
      <c r="L16" s="145"/>
      <c r="M16" s="146"/>
      <c r="N16" s="3"/>
      <c r="O16" s="3"/>
      <c r="P16" s="3"/>
      <c r="Q16" s="3"/>
      <c r="R16" s="3"/>
      <c r="S16" s="3"/>
    </row>
    <row r="17" spans="1:19" x14ac:dyDescent="0.2">
      <c r="A17" s="155">
        <f t="shared" si="0"/>
        <v>45606</v>
      </c>
      <c r="B17" s="30">
        <v>10</v>
      </c>
      <c r="C17" s="154" t="s">
        <v>37</v>
      </c>
      <c r="D17" s="156" t="s">
        <v>23</v>
      </c>
      <c r="E17" s="154" t="s">
        <v>37</v>
      </c>
      <c r="F17" s="156" t="s">
        <v>23</v>
      </c>
      <c r="G17" s="157" t="s">
        <v>37</v>
      </c>
      <c r="H17" s="156" t="s">
        <v>23</v>
      </c>
      <c r="I17" s="157" t="s">
        <v>29</v>
      </c>
      <c r="J17" s="156" t="s">
        <v>29</v>
      </c>
      <c r="K17" s="158" t="s">
        <v>71</v>
      </c>
      <c r="L17" s="159"/>
      <c r="M17" s="160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45607</v>
      </c>
      <c r="B18" s="24">
        <v>11</v>
      </c>
      <c r="C18" s="77" t="s">
        <v>37</v>
      </c>
      <c r="D18" s="15" t="s">
        <v>34</v>
      </c>
      <c r="E18" s="78" t="s">
        <v>22</v>
      </c>
      <c r="F18" s="15" t="s">
        <v>35</v>
      </c>
      <c r="G18" s="78" t="s">
        <v>29</v>
      </c>
      <c r="H18" s="15" t="s">
        <v>29</v>
      </c>
      <c r="I18" s="78" t="s">
        <v>29</v>
      </c>
      <c r="J18" s="15" t="s">
        <v>29</v>
      </c>
      <c r="K18" s="161"/>
      <c r="L18" s="162"/>
      <c r="M18" s="163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45608</v>
      </c>
      <c r="B19" s="24">
        <v>12</v>
      </c>
      <c r="C19" s="77" t="s">
        <v>29</v>
      </c>
      <c r="D19" s="15" t="s">
        <v>29</v>
      </c>
      <c r="E19" s="78" t="s">
        <v>22</v>
      </c>
      <c r="F19" s="15" t="s">
        <v>35</v>
      </c>
      <c r="G19" s="78" t="s">
        <v>29</v>
      </c>
      <c r="H19" s="15" t="s">
        <v>29</v>
      </c>
      <c r="I19" s="78" t="s">
        <v>53</v>
      </c>
      <c r="J19" s="15" t="s">
        <v>35</v>
      </c>
      <c r="K19" s="86"/>
      <c r="L19" s="145"/>
      <c r="M19" s="146"/>
      <c r="N19" s="3"/>
      <c r="O19" s="3"/>
      <c r="P19" s="3"/>
      <c r="Q19" s="3"/>
      <c r="R19" s="3"/>
      <c r="S19" s="3"/>
    </row>
    <row r="20" spans="1:19" x14ac:dyDescent="0.2">
      <c r="A20" s="107">
        <f t="shared" si="0"/>
        <v>45609</v>
      </c>
      <c r="B20" s="108">
        <v>13</v>
      </c>
      <c r="C20" s="109" t="s">
        <v>37</v>
      </c>
      <c r="D20" s="110" t="s">
        <v>34</v>
      </c>
      <c r="E20" s="111" t="s">
        <v>22</v>
      </c>
      <c r="F20" s="110" t="s">
        <v>35</v>
      </c>
      <c r="G20" s="111" t="s">
        <v>22</v>
      </c>
      <c r="H20" s="110" t="s">
        <v>35</v>
      </c>
      <c r="I20" s="111" t="s">
        <v>53</v>
      </c>
      <c r="J20" s="110" t="s">
        <v>35</v>
      </c>
      <c r="K20" s="164" t="s">
        <v>72</v>
      </c>
      <c r="L20" s="165">
        <v>2</v>
      </c>
      <c r="M20" s="166" t="s">
        <v>5</v>
      </c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45610</v>
      </c>
      <c r="B21" s="24">
        <v>14</v>
      </c>
      <c r="C21" s="77" t="s">
        <v>25</v>
      </c>
      <c r="D21" s="15" t="s">
        <v>53</v>
      </c>
      <c r="E21" s="78" t="s">
        <v>22</v>
      </c>
      <c r="F21" s="15" t="s">
        <v>35</v>
      </c>
      <c r="G21" s="78" t="s">
        <v>22</v>
      </c>
      <c r="H21" s="15" t="s">
        <v>35</v>
      </c>
      <c r="I21" s="78" t="s">
        <v>53</v>
      </c>
      <c r="J21" s="15" t="s">
        <v>35</v>
      </c>
      <c r="K21" s="82"/>
      <c r="L21" s="145"/>
      <c r="M21" s="146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45611</v>
      </c>
      <c r="B22" s="24">
        <v>15</v>
      </c>
      <c r="C22" s="77" t="s">
        <v>53</v>
      </c>
      <c r="D22" s="15" t="s">
        <v>23</v>
      </c>
      <c r="E22" s="78" t="s">
        <v>22</v>
      </c>
      <c r="F22" s="15" t="s">
        <v>35</v>
      </c>
      <c r="G22" s="78" t="s">
        <v>22</v>
      </c>
      <c r="H22" s="15" t="s">
        <v>35</v>
      </c>
      <c r="I22" s="78" t="s">
        <v>53</v>
      </c>
      <c r="J22" s="15" t="s">
        <v>35</v>
      </c>
      <c r="K22" s="82"/>
      <c r="L22" s="145"/>
      <c r="M22" s="146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45612</v>
      </c>
      <c r="B23" s="24">
        <v>16</v>
      </c>
      <c r="C23" s="77" t="s">
        <v>37</v>
      </c>
      <c r="D23" s="15" t="s">
        <v>23</v>
      </c>
      <c r="E23" s="77" t="s">
        <v>37</v>
      </c>
      <c r="F23" s="15" t="s">
        <v>23</v>
      </c>
      <c r="G23" s="78" t="s">
        <v>37</v>
      </c>
      <c r="H23" s="15" t="s">
        <v>23</v>
      </c>
      <c r="I23" s="78" t="s">
        <v>37</v>
      </c>
      <c r="J23" s="15" t="s">
        <v>23</v>
      </c>
      <c r="K23" s="82"/>
      <c r="L23" s="145"/>
      <c r="M23" s="146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45613</v>
      </c>
      <c r="B24" s="24">
        <v>17</v>
      </c>
      <c r="C24" s="77" t="s">
        <v>37</v>
      </c>
      <c r="D24" s="15" t="s">
        <v>34</v>
      </c>
      <c r="E24" s="234" t="s">
        <v>37</v>
      </c>
      <c r="F24" s="15" t="s">
        <v>23</v>
      </c>
      <c r="G24" s="78" t="s">
        <v>37</v>
      </c>
      <c r="H24" s="15" t="s">
        <v>35</v>
      </c>
      <c r="I24" s="78" t="s">
        <v>37</v>
      </c>
      <c r="J24" s="15" t="s">
        <v>35</v>
      </c>
      <c r="K24" s="120"/>
      <c r="L24" s="145"/>
      <c r="M24" s="146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45614</v>
      </c>
      <c r="B25" s="24">
        <v>18</v>
      </c>
      <c r="C25" s="77" t="s">
        <v>29</v>
      </c>
      <c r="D25" s="15" t="s">
        <v>29</v>
      </c>
      <c r="E25" s="78" t="s">
        <v>22</v>
      </c>
      <c r="F25" s="15" t="s">
        <v>35</v>
      </c>
      <c r="G25" s="78" t="s">
        <v>22</v>
      </c>
      <c r="H25" s="15" t="s">
        <v>35</v>
      </c>
      <c r="I25" s="78" t="s">
        <v>53</v>
      </c>
      <c r="J25" s="15" t="s">
        <v>35</v>
      </c>
      <c r="K25" s="121"/>
      <c r="L25" s="145"/>
      <c r="M25" s="146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45615</v>
      </c>
      <c r="B26" s="24">
        <v>19</v>
      </c>
      <c r="C26" s="77" t="s">
        <v>29</v>
      </c>
      <c r="D26" s="15" t="s">
        <v>29</v>
      </c>
      <c r="E26" s="78" t="s">
        <v>22</v>
      </c>
      <c r="F26" s="15" t="s">
        <v>35</v>
      </c>
      <c r="G26" s="78" t="s">
        <v>29</v>
      </c>
      <c r="H26" s="15" t="s">
        <v>29</v>
      </c>
      <c r="I26" s="78" t="s">
        <v>53</v>
      </c>
      <c r="J26" s="15" t="s">
        <v>35</v>
      </c>
      <c r="K26" s="82"/>
      <c r="L26" s="145"/>
      <c r="M26" s="146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45616</v>
      </c>
      <c r="B27" s="24">
        <v>20</v>
      </c>
      <c r="C27" s="77" t="s">
        <v>22</v>
      </c>
      <c r="D27" s="15" t="s">
        <v>34</v>
      </c>
      <c r="E27" s="78" t="s">
        <v>22</v>
      </c>
      <c r="F27" s="15" t="s">
        <v>35</v>
      </c>
      <c r="G27" s="78" t="s">
        <v>22</v>
      </c>
      <c r="H27" s="15" t="s">
        <v>35</v>
      </c>
      <c r="I27" s="78" t="s">
        <v>53</v>
      </c>
      <c r="J27" s="15" t="s">
        <v>35</v>
      </c>
      <c r="K27" s="122"/>
      <c r="L27" s="167"/>
      <c r="M27" s="168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45617</v>
      </c>
      <c r="B28" s="24">
        <v>21</v>
      </c>
      <c r="C28" s="77" t="s">
        <v>37</v>
      </c>
      <c r="D28" s="15" t="s">
        <v>34</v>
      </c>
      <c r="E28" s="78" t="s">
        <v>22</v>
      </c>
      <c r="F28" s="15" t="s">
        <v>35</v>
      </c>
      <c r="G28" s="78" t="s">
        <v>22</v>
      </c>
      <c r="H28" s="15" t="s">
        <v>35</v>
      </c>
      <c r="I28" s="78" t="s">
        <v>53</v>
      </c>
      <c r="J28" s="15" t="s">
        <v>35</v>
      </c>
      <c r="K28" s="122"/>
      <c r="L28" s="167"/>
      <c r="M28" s="168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45618</v>
      </c>
      <c r="B29" s="24">
        <v>22</v>
      </c>
      <c r="C29" s="77" t="s">
        <v>53</v>
      </c>
      <c r="D29" s="15" t="s">
        <v>23</v>
      </c>
      <c r="E29" s="78" t="s">
        <v>73</v>
      </c>
      <c r="F29" s="15" t="s">
        <v>62</v>
      </c>
      <c r="G29" s="78" t="s">
        <v>22</v>
      </c>
      <c r="H29" s="15" t="s">
        <v>35</v>
      </c>
      <c r="I29" s="78" t="s">
        <v>53</v>
      </c>
      <c r="J29" s="15" t="s">
        <v>35</v>
      </c>
      <c r="K29" s="82"/>
      <c r="L29" s="145"/>
      <c r="M29" s="146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45619</v>
      </c>
      <c r="B30" s="24">
        <v>23</v>
      </c>
      <c r="C30" s="77" t="s">
        <v>37</v>
      </c>
      <c r="D30" s="15" t="s">
        <v>23</v>
      </c>
      <c r="E30" s="78" t="s">
        <v>22</v>
      </c>
      <c r="F30" s="15" t="s">
        <v>73</v>
      </c>
      <c r="G30" s="78" t="s">
        <v>37</v>
      </c>
      <c r="H30" s="15" t="s">
        <v>23</v>
      </c>
      <c r="I30" s="78" t="s">
        <v>37</v>
      </c>
      <c r="J30" s="15" t="s">
        <v>23</v>
      </c>
      <c r="K30" s="121"/>
      <c r="L30" s="145"/>
      <c r="M30" s="146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45620</v>
      </c>
      <c r="B31" s="24">
        <v>24</v>
      </c>
      <c r="C31" s="77" t="s">
        <v>37</v>
      </c>
      <c r="D31" s="15" t="s">
        <v>34</v>
      </c>
      <c r="E31" s="78" t="s">
        <v>22</v>
      </c>
      <c r="F31" s="15" t="s">
        <v>73</v>
      </c>
      <c r="G31" s="78" t="s">
        <v>37</v>
      </c>
      <c r="H31" s="15" t="s">
        <v>35</v>
      </c>
      <c r="I31" s="78" t="s">
        <v>37</v>
      </c>
      <c r="J31" s="15" t="s">
        <v>35</v>
      </c>
      <c r="K31" s="125"/>
      <c r="L31" s="145"/>
      <c r="M31" s="146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45621</v>
      </c>
      <c r="B32" s="24">
        <v>25</v>
      </c>
      <c r="C32" s="77" t="s">
        <v>37</v>
      </c>
      <c r="D32" s="15" t="s">
        <v>34</v>
      </c>
      <c r="E32" s="78" t="s">
        <v>22</v>
      </c>
      <c r="F32" s="15" t="s">
        <v>35</v>
      </c>
      <c r="G32" s="78" t="s">
        <v>22</v>
      </c>
      <c r="H32" s="15" t="s">
        <v>35</v>
      </c>
      <c r="I32" s="78" t="s">
        <v>53</v>
      </c>
      <c r="J32" s="15" t="s">
        <v>35</v>
      </c>
      <c r="K32" s="82"/>
      <c r="L32" s="145"/>
      <c r="M32" s="146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45622</v>
      </c>
      <c r="B33" s="24">
        <v>26</v>
      </c>
      <c r="C33" s="77" t="s">
        <v>29</v>
      </c>
      <c r="D33" s="15" t="s">
        <v>29</v>
      </c>
      <c r="E33" s="78" t="s">
        <v>22</v>
      </c>
      <c r="F33" s="15" t="s">
        <v>35</v>
      </c>
      <c r="G33" s="78" t="s">
        <v>29</v>
      </c>
      <c r="H33" s="15" t="s">
        <v>29</v>
      </c>
      <c r="I33" s="78" t="s">
        <v>53</v>
      </c>
      <c r="J33" s="15" t="s">
        <v>35</v>
      </c>
      <c r="K33" s="82"/>
      <c r="L33" s="145"/>
      <c r="M33" s="146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45623</v>
      </c>
      <c r="B34" s="24">
        <v>27</v>
      </c>
      <c r="C34" s="77" t="s">
        <v>37</v>
      </c>
      <c r="D34" s="15" t="s">
        <v>34</v>
      </c>
      <c r="E34" s="78" t="s">
        <v>22</v>
      </c>
      <c r="F34" s="15" t="s">
        <v>35</v>
      </c>
      <c r="G34" s="78" t="s">
        <v>22</v>
      </c>
      <c r="H34" s="15" t="s">
        <v>35</v>
      </c>
      <c r="I34" s="78" t="s">
        <v>53</v>
      </c>
      <c r="J34" s="15" t="s">
        <v>35</v>
      </c>
      <c r="K34" s="82"/>
      <c r="L34" s="145"/>
      <c r="M34" s="146"/>
      <c r="N34" s="3"/>
      <c r="O34" s="3"/>
      <c r="P34" s="3"/>
      <c r="Q34" s="3"/>
      <c r="R34" s="3"/>
      <c r="S34" s="3"/>
    </row>
    <row r="35" spans="1:19" x14ac:dyDescent="0.2">
      <c r="A35" s="107">
        <f t="shared" si="0"/>
        <v>45624</v>
      </c>
      <c r="B35" s="108">
        <v>28</v>
      </c>
      <c r="C35" s="109" t="s">
        <v>37</v>
      </c>
      <c r="D35" s="110" t="s">
        <v>34</v>
      </c>
      <c r="E35" s="111" t="s">
        <v>22</v>
      </c>
      <c r="F35" s="110" t="s">
        <v>35</v>
      </c>
      <c r="G35" s="111" t="s">
        <v>22</v>
      </c>
      <c r="H35" s="110" t="s">
        <v>35</v>
      </c>
      <c r="I35" s="111" t="s">
        <v>53</v>
      </c>
      <c r="J35" s="110" t="s">
        <v>35</v>
      </c>
      <c r="K35" s="164" t="s">
        <v>74</v>
      </c>
      <c r="L35" s="165">
        <v>2</v>
      </c>
      <c r="M35" s="166" t="s">
        <v>5</v>
      </c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45625</v>
      </c>
      <c r="B36" s="24">
        <v>29</v>
      </c>
      <c r="C36" s="77" t="s">
        <v>29</v>
      </c>
      <c r="D36" s="15" t="s">
        <v>29</v>
      </c>
      <c r="E36" s="78" t="s">
        <v>22</v>
      </c>
      <c r="F36" s="15" t="s">
        <v>35</v>
      </c>
      <c r="G36" s="78" t="s">
        <v>22</v>
      </c>
      <c r="H36" s="15" t="s">
        <v>35</v>
      </c>
      <c r="I36" s="78" t="s">
        <v>53</v>
      </c>
      <c r="J36" s="15" t="s">
        <v>35</v>
      </c>
      <c r="K36" s="169" t="s">
        <v>63</v>
      </c>
      <c r="L36" s="162"/>
      <c r="M36" s="163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45626</v>
      </c>
      <c r="B37" s="24">
        <v>30</v>
      </c>
      <c r="C37" s="133" t="s">
        <v>27</v>
      </c>
      <c r="D37" s="134" t="s">
        <v>34</v>
      </c>
      <c r="E37" s="170"/>
      <c r="F37" s="171"/>
      <c r="G37" s="135" t="s">
        <v>22</v>
      </c>
      <c r="H37" s="134" t="s">
        <v>35</v>
      </c>
      <c r="I37" s="135" t="s">
        <v>37</v>
      </c>
      <c r="J37" s="134" t="s">
        <v>23</v>
      </c>
      <c r="K37" s="136"/>
      <c r="L37" s="172"/>
      <c r="M37" s="173"/>
      <c r="N37" s="3"/>
      <c r="O37" s="3"/>
      <c r="P37" s="3"/>
      <c r="Q37" s="3"/>
      <c r="R37" s="3"/>
      <c r="S37" s="3"/>
    </row>
    <row r="38" spans="1:19" x14ac:dyDescent="0.2">
      <c r="A38" s="6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1:19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</row>
  </sheetData>
  <autoFilter ref="C7:J37" xr:uid="{00000000-0009-0000-0000-000002000000}"/>
  <mergeCells count="10">
    <mergeCell ref="P8:Q8"/>
    <mergeCell ref="R8:S8"/>
    <mergeCell ref="T8:U8"/>
    <mergeCell ref="C2:J2"/>
    <mergeCell ref="C3:D3"/>
    <mergeCell ref="E3:F3"/>
    <mergeCell ref="G3:H3"/>
    <mergeCell ref="I3:J3"/>
    <mergeCell ref="L6:M6"/>
    <mergeCell ref="N8:O8"/>
  </mergeCells>
  <conditionalFormatting sqref="A1:A964">
    <cfRule type="beginsWith" dxfId="15" priority="1" operator="beginsWith" text="samedi">
      <formula>LEFT((A1),LEN("samedi"))=("samedi")</formula>
    </cfRule>
  </conditionalFormatting>
  <conditionalFormatting sqref="A1:A964">
    <cfRule type="beginsWith" dxfId="14" priority="2" operator="beginsWith" text="dimanche">
      <formula>LEFT((A1),LEN("dimanche"))=("dimanche")</formula>
    </cfRule>
  </conditionalFormatting>
  <dataValidations count="1">
    <dataValidation type="list" allowBlank="1" showErrorMessage="1" sqref="C8:J37" xr:uid="{00000000-0002-0000-02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U40"/>
  <sheetViews>
    <sheetView tabSelected="1" workbookViewId="0">
      <pane ySplit="7" topLeftCell="A8" activePane="bottomLeft" state="frozen"/>
      <selection pane="bottomLeft" activeCell="O16" sqref="O16"/>
    </sheetView>
  </sheetViews>
  <sheetFormatPr baseColWidth="10" defaultColWidth="12.5703125" defaultRowHeight="15.75" customHeight="1" x14ac:dyDescent="0.2"/>
  <cols>
    <col min="11" max="11" width="13.5703125" customWidth="1"/>
    <col min="12" max="12" width="5.5703125" customWidth="1"/>
    <col min="13" max="13" width="21.42578125" customWidth="1"/>
    <col min="14" max="14" width="14" customWidth="1"/>
    <col min="16" max="16" width="13.85546875" customWidth="1"/>
  </cols>
  <sheetData>
    <row r="1" spans="1:21" x14ac:dyDescent="0.2">
      <c r="A1" s="1">
        <v>2024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12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2</v>
      </c>
      <c r="E5" s="72">
        <f>SUMIF(M8:M38,"**HC",L8:L38)</f>
        <v>0</v>
      </c>
      <c r="F5" s="73">
        <f>SUMIF(M8:M38,"**HP",L8:L38)</f>
        <v>2</v>
      </c>
      <c r="G5" s="74">
        <f>SUMIF(M8:M38,"**HC",L8:L38)</f>
        <v>0</v>
      </c>
      <c r="H5" s="73">
        <f>SUMIF(M8:M38,"**HP",L8:L38)</f>
        <v>2</v>
      </c>
      <c r="I5" s="74">
        <f>SUMIF(M8:M38,"**HC",L8:L38)</f>
        <v>0</v>
      </c>
      <c r="J5" s="71">
        <f>SUMIF(M8:M38,"**HP",L8:L38)</f>
        <v>2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45627</v>
      </c>
      <c r="B8" s="24">
        <v>1</v>
      </c>
      <c r="C8" s="77" t="s">
        <v>37</v>
      </c>
      <c r="D8" s="15" t="s">
        <v>34</v>
      </c>
      <c r="E8" s="78" t="s">
        <v>25</v>
      </c>
      <c r="F8" s="15" t="s">
        <v>73</v>
      </c>
      <c r="G8" s="78" t="s">
        <v>37</v>
      </c>
      <c r="H8" s="15" t="s">
        <v>35</v>
      </c>
      <c r="I8" s="78" t="s">
        <v>37</v>
      </c>
      <c r="J8" s="15" t="s">
        <v>35</v>
      </c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45628</v>
      </c>
      <c r="B9" s="24">
        <v>2</v>
      </c>
      <c r="C9" s="77" t="s">
        <v>37</v>
      </c>
      <c r="D9" s="15" t="s">
        <v>34</v>
      </c>
      <c r="E9" s="78" t="s">
        <v>22</v>
      </c>
      <c r="F9" s="15" t="s">
        <v>35</v>
      </c>
      <c r="G9" s="78" t="s">
        <v>31</v>
      </c>
      <c r="H9" s="15" t="s">
        <v>35</v>
      </c>
      <c r="I9" s="78" t="s">
        <v>53</v>
      </c>
      <c r="J9" s="15" t="s">
        <v>35</v>
      </c>
      <c r="K9" s="82"/>
      <c r="L9" s="83"/>
      <c r="M9" s="84"/>
      <c r="N9" s="220" t="s">
        <v>44</v>
      </c>
      <c r="O9" s="221"/>
      <c r="P9" s="229" t="s">
        <v>75</v>
      </c>
      <c r="Q9" s="221"/>
      <c r="R9" s="220" t="s">
        <v>76</v>
      </c>
      <c r="S9" s="221"/>
      <c r="T9" s="222" t="s">
        <v>77</v>
      </c>
      <c r="U9" s="221"/>
    </row>
    <row r="10" spans="1:21" x14ac:dyDescent="0.2">
      <c r="A10" s="76">
        <f t="shared" si="0"/>
        <v>45629</v>
      </c>
      <c r="B10" s="24">
        <v>3</v>
      </c>
      <c r="C10" s="77" t="s">
        <v>29</v>
      </c>
      <c r="D10" s="15" t="s">
        <v>29</v>
      </c>
      <c r="E10" s="78" t="s">
        <v>22</v>
      </c>
      <c r="F10" s="15" t="s">
        <v>35</v>
      </c>
      <c r="G10" s="78" t="s">
        <v>29</v>
      </c>
      <c r="H10" s="15" t="s">
        <v>29</v>
      </c>
      <c r="I10" s="78" t="s">
        <v>53</v>
      </c>
      <c r="J10" s="15" t="s">
        <v>35</v>
      </c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2</v>
      </c>
      <c r="T10" s="91">
        <f>IF(O10="Gold",(12-P10-Q10),FALSE)</f>
        <v>12</v>
      </c>
      <c r="U10" s="92">
        <f>IF(O10="Gold",(4-Q10-S10),FALSE)</f>
        <v>2</v>
      </c>
    </row>
    <row r="11" spans="1:21" x14ac:dyDescent="0.2">
      <c r="A11" s="76">
        <f t="shared" si="0"/>
        <v>45630</v>
      </c>
      <c r="B11" s="24">
        <v>4</v>
      </c>
      <c r="C11" s="77" t="s">
        <v>25</v>
      </c>
      <c r="D11" s="15" t="s">
        <v>53</v>
      </c>
      <c r="E11" s="78" t="s">
        <v>22</v>
      </c>
      <c r="F11" s="15" t="s">
        <v>35</v>
      </c>
      <c r="G11" s="78" t="s">
        <v>31</v>
      </c>
      <c r="H11" s="15" t="s">
        <v>35</v>
      </c>
      <c r="I11" s="78" t="s">
        <v>53</v>
      </c>
      <c r="J11" s="15" t="s">
        <v>35</v>
      </c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2</v>
      </c>
      <c r="T11" s="94">
        <f>IF(O11="Silver",(6-P11-Q11),FALSE)</f>
        <v>6</v>
      </c>
      <c r="U11" s="92">
        <f t="shared" ref="U11:U13" si="3">IF(O11="Silver",(2-Q11-S11),FALSE)</f>
        <v>0</v>
      </c>
    </row>
    <row r="12" spans="1:21" x14ac:dyDescent="0.2">
      <c r="A12" s="76">
        <f t="shared" si="0"/>
        <v>45631</v>
      </c>
      <c r="B12" s="24">
        <v>5</v>
      </c>
      <c r="C12" s="77" t="s">
        <v>37</v>
      </c>
      <c r="D12" s="15" t="s">
        <v>34</v>
      </c>
      <c r="E12" s="78" t="s">
        <v>22</v>
      </c>
      <c r="F12" s="15" t="s">
        <v>35</v>
      </c>
      <c r="G12" s="78" t="s">
        <v>31</v>
      </c>
      <c r="H12" s="15" t="s">
        <v>35</v>
      </c>
      <c r="I12" s="78" t="s">
        <v>53</v>
      </c>
      <c r="J12" s="15" t="s">
        <v>35</v>
      </c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2</v>
      </c>
      <c r="T12" s="96">
        <f t="shared" ref="T12:T13" si="5">IF(O12="Silver",(6-P12-R12),FALSE)</f>
        <v>6</v>
      </c>
      <c r="U12" s="92">
        <f t="shared" si="3"/>
        <v>0</v>
      </c>
    </row>
    <row r="13" spans="1:21" x14ac:dyDescent="0.2">
      <c r="A13" s="76">
        <f t="shared" si="0"/>
        <v>45632</v>
      </c>
      <c r="B13" s="24">
        <v>6</v>
      </c>
      <c r="C13" s="77" t="s">
        <v>29</v>
      </c>
      <c r="D13" s="15" t="s">
        <v>29</v>
      </c>
      <c r="E13" s="78" t="s">
        <v>22</v>
      </c>
      <c r="F13" s="15" t="s">
        <v>62</v>
      </c>
      <c r="G13" s="78" t="s">
        <v>31</v>
      </c>
      <c r="H13" s="15" t="s">
        <v>35</v>
      </c>
      <c r="I13" s="78" t="s">
        <v>53</v>
      </c>
      <c r="J13" s="15" t="s">
        <v>35</v>
      </c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2</v>
      </c>
      <c r="T13" s="103">
        <f t="shared" si="5"/>
        <v>6</v>
      </c>
      <c r="U13" s="104">
        <f t="shared" si="3"/>
        <v>0</v>
      </c>
    </row>
    <row r="14" spans="1:21" x14ac:dyDescent="0.2">
      <c r="A14" s="76">
        <f t="shared" si="0"/>
        <v>45633</v>
      </c>
      <c r="B14" s="24">
        <v>7</v>
      </c>
      <c r="C14" s="77" t="s">
        <v>29</v>
      </c>
      <c r="D14" s="15" t="s">
        <v>29</v>
      </c>
      <c r="E14" s="78" t="s">
        <v>25</v>
      </c>
      <c r="F14" s="15" t="s">
        <v>62</v>
      </c>
      <c r="G14" s="78" t="s">
        <v>37</v>
      </c>
      <c r="H14" s="15" t="s">
        <v>62</v>
      </c>
      <c r="I14" s="78" t="s">
        <v>37</v>
      </c>
      <c r="J14" s="15" t="s">
        <v>62</v>
      </c>
      <c r="K14" s="86"/>
      <c r="L14" s="83"/>
      <c r="M14" s="105"/>
    </row>
    <row r="15" spans="1:21" x14ac:dyDescent="0.2">
      <c r="A15" s="76">
        <f t="shared" si="0"/>
        <v>45634</v>
      </c>
      <c r="B15" s="24">
        <v>8</v>
      </c>
      <c r="C15" s="77" t="s">
        <v>22</v>
      </c>
      <c r="D15" s="15" t="s">
        <v>34</v>
      </c>
      <c r="E15" s="78" t="s">
        <v>25</v>
      </c>
      <c r="F15" s="15" t="s">
        <v>73</v>
      </c>
      <c r="G15" s="78" t="s">
        <v>37</v>
      </c>
      <c r="H15" s="15" t="s">
        <v>35</v>
      </c>
      <c r="I15" s="78" t="s">
        <v>37</v>
      </c>
      <c r="J15" s="15" t="s">
        <v>35</v>
      </c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107">
        <f t="shared" si="0"/>
        <v>45635</v>
      </c>
      <c r="B16" s="108">
        <v>9</v>
      </c>
      <c r="C16" s="109" t="s">
        <v>27</v>
      </c>
      <c r="D16" s="110" t="s">
        <v>28</v>
      </c>
      <c r="E16" s="111" t="s">
        <v>22</v>
      </c>
      <c r="F16" s="110" t="s">
        <v>35</v>
      </c>
      <c r="G16" s="111" t="s">
        <v>31</v>
      </c>
      <c r="H16" s="110" t="s">
        <v>35</v>
      </c>
      <c r="I16" s="232" t="s">
        <v>53</v>
      </c>
      <c r="J16" s="233" t="s">
        <v>35</v>
      </c>
      <c r="K16" s="114" t="s">
        <v>78</v>
      </c>
      <c r="L16" s="176">
        <v>2</v>
      </c>
      <c r="M16" s="177" t="s">
        <v>5</v>
      </c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45636</v>
      </c>
      <c r="B17" s="24">
        <v>10</v>
      </c>
      <c r="C17" s="77" t="s">
        <v>29</v>
      </c>
      <c r="D17" s="15" t="s">
        <v>29</v>
      </c>
      <c r="E17" s="78" t="s">
        <v>22</v>
      </c>
      <c r="F17" s="15" t="s">
        <v>35</v>
      </c>
      <c r="G17" s="78" t="s">
        <v>29</v>
      </c>
      <c r="H17" s="15" t="s">
        <v>29</v>
      </c>
      <c r="I17" s="78" t="s">
        <v>53</v>
      </c>
      <c r="J17" s="15" t="s">
        <v>35</v>
      </c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45637</v>
      </c>
      <c r="B18" s="24">
        <v>11</v>
      </c>
      <c r="C18" s="77" t="s">
        <v>25</v>
      </c>
      <c r="D18" s="15" t="s">
        <v>22</v>
      </c>
      <c r="E18" s="78" t="s">
        <v>22</v>
      </c>
      <c r="F18" s="15" t="s">
        <v>35</v>
      </c>
      <c r="G18" s="78" t="s">
        <v>31</v>
      </c>
      <c r="H18" s="15" t="s">
        <v>35</v>
      </c>
      <c r="I18" s="78" t="s">
        <v>53</v>
      </c>
      <c r="J18" s="15" t="s">
        <v>35</v>
      </c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45638</v>
      </c>
      <c r="B19" s="24">
        <v>12</v>
      </c>
      <c r="C19" s="77" t="s">
        <v>25</v>
      </c>
      <c r="D19" s="15" t="s">
        <v>34</v>
      </c>
      <c r="E19" s="78" t="s">
        <v>22</v>
      </c>
      <c r="F19" s="15" t="s">
        <v>35</v>
      </c>
      <c r="G19" s="78" t="s">
        <v>31</v>
      </c>
      <c r="H19" s="15" t="s">
        <v>35</v>
      </c>
      <c r="I19" s="78" t="s">
        <v>53</v>
      </c>
      <c r="J19" s="15" t="s">
        <v>35</v>
      </c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45639</v>
      </c>
      <c r="B20" s="24">
        <v>13</v>
      </c>
      <c r="C20" s="77" t="s">
        <v>29</v>
      </c>
      <c r="D20" s="15" t="s">
        <v>29</v>
      </c>
      <c r="E20" s="78" t="s">
        <v>22</v>
      </c>
      <c r="F20" s="15" t="s">
        <v>62</v>
      </c>
      <c r="G20" s="78" t="s">
        <v>29</v>
      </c>
      <c r="H20" s="15" t="s">
        <v>29</v>
      </c>
      <c r="I20" s="78" t="s">
        <v>53</v>
      </c>
      <c r="J20" s="15" t="s">
        <v>35</v>
      </c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45640</v>
      </c>
      <c r="B21" s="24">
        <v>14</v>
      </c>
      <c r="C21" s="77" t="s">
        <v>29</v>
      </c>
      <c r="D21" s="15" t="s">
        <v>29</v>
      </c>
      <c r="E21" s="78" t="s">
        <v>25</v>
      </c>
      <c r="F21" s="15" t="s">
        <v>62</v>
      </c>
      <c r="G21" s="78" t="s">
        <v>37</v>
      </c>
      <c r="H21" s="15" t="s">
        <v>62</v>
      </c>
      <c r="I21" s="78" t="s">
        <v>37</v>
      </c>
      <c r="J21" s="15" t="s">
        <v>62</v>
      </c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45641</v>
      </c>
      <c r="B22" s="24">
        <v>15</v>
      </c>
      <c r="C22" s="77" t="s">
        <v>29</v>
      </c>
      <c r="D22" s="15" t="s">
        <v>29</v>
      </c>
      <c r="E22" s="78" t="s">
        <v>25</v>
      </c>
      <c r="F22" s="15" t="s">
        <v>73</v>
      </c>
      <c r="G22" s="78" t="s">
        <v>37</v>
      </c>
      <c r="H22" s="15" t="s">
        <v>35</v>
      </c>
      <c r="I22" s="78" t="s">
        <v>37</v>
      </c>
      <c r="J22" s="15" t="s">
        <v>35</v>
      </c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45642</v>
      </c>
      <c r="B23" s="24">
        <v>16</v>
      </c>
      <c r="C23" s="77" t="s">
        <v>29</v>
      </c>
      <c r="D23" s="15" t="s">
        <v>29</v>
      </c>
      <c r="E23" s="78" t="s">
        <v>22</v>
      </c>
      <c r="F23" s="15" t="s">
        <v>35</v>
      </c>
      <c r="G23" s="78" t="s">
        <v>31</v>
      </c>
      <c r="H23" s="15" t="s">
        <v>35</v>
      </c>
      <c r="I23" s="78" t="s">
        <v>53</v>
      </c>
      <c r="J23" s="15" t="s">
        <v>35</v>
      </c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45643</v>
      </c>
      <c r="B24" s="24">
        <v>17</v>
      </c>
      <c r="C24" s="77" t="s">
        <v>29</v>
      </c>
      <c r="D24" s="15" t="s">
        <v>29</v>
      </c>
      <c r="E24" s="78" t="s">
        <v>22</v>
      </c>
      <c r="F24" s="15" t="s">
        <v>35</v>
      </c>
      <c r="G24" s="78" t="s">
        <v>29</v>
      </c>
      <c r="H24" s="15" t="s">
        <v>29</v>
      </c>
      <c r="I24" s="78" t="s">
        <v>53</v>
      </c>
      <c r="J24" s="15" t="s">
        <v>35</v>
      </c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45644</v>
      </c>
      <c r="B25" s="24">
        <v>18</v>
      </c>
      <c r="C25" s="77" t="s">
        <v>29</v>
      </c>
      <c r="D25" s="15" t="s">
        <v>29</v>
      </c>
      <c r="E25" s="78" t="s">
        <v>22</v>
      </c>
      <c r="F25" s="15" t="s">
        <v>35</v>
      </c>
      <c r="G25" s="78" t="s">
        <v>31</v>
      </c>
      <c r="H25" s="15" t="s">
        <v>35</v>
      </c>
      <c r="I25" s="78" t="s">
        <v>53</v>
      </c>
      <c r="J25" s="15" t="s">
        <v>35</v>
      </c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45645</v>
      </c>
      <c r="B26" s="24">
        <v>19</v>
      </c>
      <c r="C26" s="77" t="s">
        <v>29</v>
      </c>
      <c r="D26" s="15" t="s">
        <v>29</v>
      </c>
      <c r="E26" s="78" t="s">
        <v>22</v>
      </c>
      <c r="F26" s="15" t="s">
        <v>35</v>
      </c>
      <c r="G26" s="78" t="s">
        <v>31</v>
      </c>
      <c r="H26" s="15" t="s">
        <v>35</v>
      </c>
      <c r="I26" s="78" t="s">
        <v>37</v>
      </c>
      <c r="J26" s="15" t="s">
        <v>25</v>
      </c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45646</v>
      </c>
      <c r="B27" s="24">
        <v>20</v>
      </c>
      <c r="C27" s="77" t="s">
        <v>36</v>
      </c>
      <c r="D27" s="15" t="s">
        <v>62</v>
      </c>
      <c r="E27" s="78" t="s">
        <v>22</v>
      </c>
      <c r="F27" s="15" t="s">
        <v>62</v>
      </c>
      <c r="G27" s="78" t="s">
        <v>31</v>
      </c>
      <c r="H27" s="15" t="s">
        <v>35</v>
      </c>
      <c r="I27" s="78" t="s">
        <v>37</v>
      </c>
      <c r="J27" s="15" t="s">
        <v>62</v>
      </c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45647</v>
      </c>
      <c r="B28" s="24">
        <v>21</v>
      </c>
      <c r="C28" s="77" t="s">
        <v>31</v>
      </c>
      <c r="D28" s="15" t="s">
        <v>62</v>
      </c>
      <c r="E28" s="78" t="s">
        <v>29</v>
      </c>
      <c r="F28" s="15" t="s">
        <v>29</v>
      </c>
      <c r="G28" s="78" t="s">
        <v>37</v>
      </c>
      <c r="H28" s="15" t="s">
        <v>62</v>
      </c>
      <c r="I28" s="78" t="s">
        <v>37</v>
      </c>
      <c r="J28" s="15" t="s">
        <v>62</v>
      </c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45648</v>
      </c>
      <c r="B29" s="24">
        <v>22</v>
      </c>
      <c r="C29" s="77" t="s">
        <v>53</v>
      </c>
      <c r="D29" s="15" t="s">
        <v>34</v>
      </c>
      <c r="E29" s="78" t="s">
        <v>29</v>
      </c>
      <c r="F29" s="15" t="s">
        <v>29</v>
      </c>
      <c r="G29" s="78" t="s">
        <v>37</v>
      </c>
      <c r="H29" s="15" t="s">
        <v>62</v>
      </c>
      <c r="I29" s="78" t="s">
        <v>37</v>
      </c>
      <c r="J29" s="15" t="s">
        <v>35</v>
      </c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45649</v>
      </c>
      <c r="B30" s="24">
        <v>23</v>
      </c>
      <c r="C30" s="77" t="s">
        <v>25</v>
      </c>
      <c r="D30" s="15" t="s">
        <v>34</v>
      </c>
      <c r="E30" s="78" t="s">
        <v>29</v>
      </c>
      <c r="F30" s="15" t="s">
        <v>29</v>
      </c>
      <c r="G30" s="78" t="s">
        <v>37</v>
      </c>
      <c r="H30" s="15" t="s">
        <v>62</v>
      </c>
      <c r="I30" s="78" t="s">
        <v>53</v>
      </c>
      <c r="J30" s="15" t="s">
        <v>35</v>
      </c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45650</v>
      </c>
      <c r="B31" s="24">
        <v>24</v>
      </c>
      <c r="C31" s="77" t="s">
        <v>29</v>
      </c>
      <c r="D31" s="15" t="s">
        <v>29</v>
      </c>
      <c r="E31" s="78" t="s">
        <v>29</v>
      </c>
      <c r="F31" s="15" t="s">
        <v>29</v>
      </c>
      <c r="G31" s="78" t="s">
        <v>29</v>
      </c>
      <c r="H31" s="15" t="s">
        <v>29</v>
      </c>
      <c r="I31" s="78" t="s">
        <v>29</v>
      </c>
      <c r="J31" s="15" t="s">
        <v>29</v>
      </c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45651</v>
      </c>
      <c r="B32" s="24">
        <v>25</v>
      </c>
      <c r="C32" s="77" t="s">
        <v>29</v>
      </c>
      <c r="D32" s="15" t="s">
        <v>29</v>
      </c>
      <c r="E32" s="78" t="s">
        <v>29</v>
      </c>
      <c r="F32" s="15" t="s">
        <v>29</v>
      </c>
      <c r="G32" s="78" t="s">
        <v>29</v>
      </c>
      <c r="H32" s="15" t="s">
        <v>29</v>
      </c>
      <c r="I32" s="78" t="s">
        <v>29</v>
      </c>
      <c r="J32" s="15" t="s">
        <v>29</v>
      </c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45652</v>
      </c>
      <c r="B33" s="24">
        <v>26</v>
      </c>
      <c r="C33" s="77" t="s">
        <v>25</v>
      </c>
      <c r="D33" s="15" t="s">
        <v>34</v>
      </c>
      <c r="E33" s="78" t="s">
        <v>29</v>
      </c>
      <c r="F33" s="15" t="s">
        <v>29</v>
      </c>
      <c r="G33" s="78" t="s">
        <v>37</v>
      </c>
      <c r="H33" s="15" t="s">
        <v>62</v>
      </c>
      <c r="I33" s="78" t="s">
        <v>53</v>
      </c>
      <c r="J33" s="15" t="s">
        <v>35</v>
      </c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45653</v>
      </c>
      <c r="B34" s="24">
        <v>27</v>
      </c>
      <c r="C34" s="77" t="s">
        <v>53</v>
      </c>
      <c r="D34" s="15" t="s">
        <v>62</v>
      </c>
      <c r="E34" s="78" t="s">
        <v>29</v>
      </c>
      <c r="F34" s="15" t="s">
        <v>29</v>
      </c>
      <c r="G34" s="78" t="s">
        <v>37</v>
      </c>
      <c r="H34" s="15" t="s">
        <v>62</v>
      </c>
      <c r="I34" s="78" t="s">
        <v>53</v>
      </c>
      <c r="J34" s="15" t="s">
        <v>62</v>
      </c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45654</v>
      </c>
      <c r="B35" s="24">
        <v>28</v>
      </c>
      <c r="C35" s="77" t="s">
        <v>37</v>
      </c>
      <c r="D35" s="15" t="s">
        <v>62</v>
      </c>
      <c r="E35" s="78" t="s">
        <v>29</v>
      </c>
      <c r="F35" s="15" t="s">
        <v>29</v>
      </c>
      <c r="G35" s="78" t="s">
        <v>37</v>
      </c>
      <c r="H35" s="15" t="s">
        <v>62</v>
      </c>
      <c r="I35" s="78" t="s">
        <v>37</v>
      </c>
      <c r="J35" s="15" t="s">
        <v>62</v>
      </c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45655</v>
      </c>
      <c r="B36" s="24">
        <v>29</v>
      </c>
      <c r="C36" s="77" t="s">
        <v>37</v>
      </c>
      <c r="D36" s="15" t="s">
        <v>34</v>
      </c>
      <c r="E36" s="78" t="s">
        <v>29</v>
      </c>
      <c r="F36" s="15" t="s">
        <v>29</v>
      </c>
      <c r="G36" s="78" t="s">
        <v>37</v>
      </c>
      <c r="H36" s="15" t="s">
        <v>62</v>
      </c>
      <c r="I36" s="78" t="s">
        <v>37</v>
      </c>
      <c r="J36" s="15" t="s">
        <v>62</v>
      </c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45656</v>
      </c>
      <c r="B37" s="24">
        <v>30</v>
      </c>
      <c r="C37" s="77" t="s">
        <v>25</v>
      </c>
      <c r="D37" s="15" t="s">
        <v>34</v>
      </c>
      <c r="E37" s="78" t="s">
        <v>29</v>
      </c>
      <c r="F37" s="15" t="s">
        <v>29</v>
      </c>
      <c r="G37" s="78" t="s">
        <v>37</v>
      </c>
      <c r="H37" s="15" t="s">
        <v>62</v>
      </c>
      <c r="I37" s="78" t="s">
        <v>37</v>
      </c>
      <c r="J37" s="15" t="s">
        <v>62</v>
      </c>
      <c r="K37" s="82"/>
      <c r="L37" s="83"/>
      <c r="M37" s="105"/>
      <c r="N37" s="3"/>
      <c r="O37" s="3"/>
      <c r="P37" s="3"/>
      <c r="Q37" s="3"/>
      <c r="R37" s="3"/>
      <c r="S37" s="3"/>
    </row>
    <row r="38" spans="1:19" x14ac:dyDescent="0.2">
      <c r="A38" s="76">
        <f t="shared" si="0"/>
        <v>45657</v>
      </c>
      <c r="B38" s="24">
        <v>31</v>
      </c>
      <c r="C38" s="133" t="s">
        <v>25</v>
      </c>
      <c r="D38" s="134" t="s">
        <v>34</v>
      </c>
      <c r="E38" s="235" t="s">
        <v>29</v>
      </c>
      <c r="F38" s="236" t="s">
        <v>29</v>
      </c>
      <c r="G38" s="135" t="s">
        <v>29</v>
      </c>
      <c r="H38" s="134" t="s">
        <v>29</v>
      </c>
      <c r="I38" s="135" t="s">
        <v>29</v>
      </c>
      <c r="J38" s="183" t="s">
        <v>29</v>
      </c>
      <c r="K38" s="136"/>
      <c r="L38" s="137"/>
      <c r="M38" s="138"/>
      <c r="N38" s="3"/>
      <c r="O38" s="3"/>
      <c r="P38" s="3"/>
      <c r="Q38" s="3"/>
      <c r="R38" s="3"/>
      <c r="S38" s="3"/>
    </row>
    <row r="39" spans="1:19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</sheetData>
  <mergeCells count="10">
    <mergeCell ref="P9:Q9"/>
    <mergeCell ref="R9:S9"/>
    <mergeCell ref="T9:U9"/>
    <mergeCell ref="C2:J2"/>
    <mergeCell ref="C3:D3"/>
    <mergeCell ref="E3:F3"/>
    <mergeCell ref="G3:H3"/>
    <mergeCell ref="I3:J3"/>
    <mergeCell ref="L7:M7"/>
    <mergeCell ref="N9:O9"/>
  </mergeCells>
  <conditionalFormatting sqref="A1:A963">
    <cfRule type="beginsWith" dxfId="13" priority="1" operator="beginsWith" text="samedi">
      <formula>LEFT((A1),LEN("samedi"))=("samedi")</formula>
    </cfRule>
  </conditionalFormatting>
  <conditionalFormatting sqref="A1:A963">
    <cfRule type="beginsWith" dxfId="12" priority="2" operator="beginsWith" text="dimanche">
      <formula>LEFT((A1),LEN("dimanche"))=("dimanche")</formula>
    </cfRule>
  </conditionalFormatting>
  <dataValidations count="1">
    <dataValidation type="list" allowBlank="1" showErrorMessage="1" sqref="C8:J38" xr:uid="{00000000-0002-0000-03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1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45658</v>
      </c>
      <c r="B8" s="24">
        <v>1</v>
      </c>
      <c r="C8" s="77" t="s">
        <v>29</v>
      </c>
      <c r="D8" s="15" t="s">
        <v>29</v>
      </c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45659</v>
      </c>
      <c r="B9" s="24">
        <v>2</v>
      </c>
      <c r="C9" s="77" t="s">
        <v>25</v>
      </c>
      <c r="D9" s="15" t="s">
        <v>34</v>
      </c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79</v>
      </c>
      <c r="Q9" s="221"/>
      <c r="R9" s="220" t="s">
        <v>80</v>
      </c>
      <c r="S9" s="221"/>
      <c r="T9" s="222" t="s">
        <v>81</v>
      </c>
      <c r="U9" s="221"/>
    </row>
    <row r="10" spans="1:21" x14ac:dyDescent="0.2">
      <c r="A10" s="76">
        <f t="shared" si="0"/>
        <v>45660</v>
      </c>
      <c r="B10" s="24">
        <v>3</v>
      </c>
      <c r="C10" s="77" t="s">
        <v>27</v>
      </c>
      <c r="D10" s="15" t="s">
        <v>23</v>
      </c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45661</v>
      </c>
      <c r="B11" s="24">
        <v>4</v>
      </c>
      <c r="C11" s="77" t="s">
        <v>22</v>
      </c>
      <c r="D11" s="15" t="s">
        <v>23</v>
      </c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45662</v>
      </c>
      <c r="B12" s="24">
        <v>5</v>
      </c>
      <c r="C12" s="77" t="s">
        <v>25</v>
      </c>
      <c r="D12" s="15" t="s">
        <v>34</v>
      </c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45663</v>
      </c>
      <c r="B13" s="24">
        <v>6</v>
      </c>
      <c r="C13" s="77" t="s">
        <v>25</v>
      </c>
      <c r="D13" s="15" t="s">
        <v>34</v>
      </c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45664</v>
      </c>
      <c r="B14" s="24">
        <v>7</v>
      </c>
      <c r="C14" s="77" t="s">
        <v>82</v>
      </c>
      <c r="D14" s="15" t="s">
        <v>82</v>
      </c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45665</v>
      </c>
      <c r="B15" s="24">
        <v>8</v>
      </c>
      <c r="C15" s="77" t="s">
        <v>25</v>
      </c>
      <c r="D15" s="15" t="s">
        <v>34</v>
      </c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45666</v>
      </c>
      <c r="B16" s="24">
        <v>9</v>
      </c>
      <c r="C16" s="77" t="s">
        <v>25</v>
      </c>
      <c r="D16" s="15" t="s">
        <v>34</v>
      </c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45667</v>
      </c>
      <c r="B17" s="24">
        <v>10</v>
      </c>
      <c r="C17" s="77" t="s">
        <v>25</v>
      </c>
      <c r="D17" s="15" t="s">
        <v>53</v>
      </c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45668</v>
      </c>
      <c r="B18" s="24">
        <v>11</v>
      </c>
      <c r="C18" s="77" t="s">
        <v>25</v>
      </c>
      <c r="D18" s="15" t="s">
        <v>23</v>
      </c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45669</v>
      </c>
      <c r="B19" s="24">
        <v>12</v>
      </c>
      <c r="C19" s="77" t="s">
        <v>25</v>
      </c>
      <c r="D19" s="15" t="s">
        <v>34</v>
      </c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45670</v>
      </c>
      <c r="B20" s="24">
        <v>13</v>
      </c>
      <c r="C20" s="77" t="s">
        <v>25</v>
      </c>
      <c r="D20" s="15" t="s">
        <v>34</v>
      </c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45671</v>
      </c>
      <c r="B21" s="24">
        <v>14</v>
      </c>
      <c r="C21" s="77" t="s">
        <v>29</v>
      </c>
      <c r="D21" s="15" t="s">
        <v>29</v>
      </c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45672</v>
      </c>
      <c r="B22" s="24">
        <v>15</v>
      </c>
      <c r="C22" s="77" t="s">
        <v>25</v>
      </c>
      <c r="D22" s="15" t="s">
        <v>22</v>
      </c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45673</v>
      </c>
      <c r="B23" s="24">
        <v>16</v>
      </c>
      <c r="C23" s="77" t="s">
        <v>25</v>
      </c>
      <c r="D23" s="15" t="s">
        <v>34</v>
      </c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45674</v>
      </c>
      <c r="B24" s="24">
        <v>17</v>
      </c>
      <c r="C24" s="77" t="s">
        <v>82</v>
      </c>
      <c r="D24" s="15" t="s">
        <v>82</v>
      </c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45675</v>
      </c>
      <c r="B25" s="24">
        <v>18</v>
      </c>
      <c r="C25" s="77" t="s">
        <v>25</v>
      </c>
      <c r="D25" s="15" t="s">
        <v>23</v>
      </c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45676</v>
      </c>
      <c r="B26" s="24">
        <v>19</v>
      </c>
      <c r="C26" s="77" t="s">
        <v>25</v>
      </c>
      <c r="D26" s="15" t="s">
        <v>34</v>
      </c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45677</v>
      </c>
      <c r="B27" s="24">
        <v>20</v>
      </c>
      <c r="C27" s="77" t="s">
        <v>25</v>
      </c>
      <c r="D27" s="15" t="s">
        <v>34</v>
      </c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45678</v>
      </c>
      <c r="B28" s="24">
        <v>21</v>
      </c>
      <c r="C28" s="77" t="s">
        <v>82</v>
      </c>
      <c r="D28" s="15" t="s">
        <v>82</v>
      </c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45679</v>
      </c>
      <c r="B29" s="24">
        <v>22</v>
      </c>
      <c r="C29" s="77" t="s">
        <v>25</v>
      </c>
      <c r="D29" s="15" t="s">
        <v>34</v>
      </c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45680</v>
      </c>
      <c r="B30" s="24">
        <v>23</v>
      </c>
      <c r="C30" s="77" t="s">
        <v>25</v>
      </c>
      <c r="D30" s="15" t="s">
        <v>34</v>
      </c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45681</v>
      </c>
      <c r="B31" s="24">
        <v>24</v>
      </c>
      <c r="C31" s="77" t="s">
        <v>25</v>
      </c>
      <c r="D31" s="15" t="s">
        <v>23</v>
      </c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45682</v>
      </c>
      <c r="B32" s="24">
        <v>25</v>
      </c>
      <c r="C32" s="77" t="s">
        <v>25</v>
      </c>
      <c r="D32" s="15" t="s">
        <v>23</v>
      </c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45683</v>
      </c>
      <c r="B33" s="24">
        <v>26</v>
      </c>
      <c r="C33" s="77" t="s">
        <v>25</v>
      </c>
      <c r="D33" s="15" t="s">
        <v>34</v>
      </c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45684</v>
      </c>
      <c r="B34" s="24">
        <v>27</v>
      </c>
      <c r="C34" s="77" t="s">
        <v>25</v>
      </c>
      <c r="D34" s="15" t="s">
        <v>34</v>
      </c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45685</v>
      </c>
      <c r="B35" s="24">
        <v>28</v>
      </c>
      <c r="C35" s="77" t="s">
        <v>82</v>
      </c>
      <c r="D35" s="15" t="s">
        <v>82</v>
      </c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45686</v>
      </c>
      <c r="B36" s="24">
        <v>29</v>
      </c>
      <c r="C36" s="77" t="s">
        <v>25</v>
      </c>
      <c r="D36" s="15" t="s">
        <v>34</v>
      </c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45687</v>
      </c>
      <c r="B37" s="24">
        <v>30</v>
      </c>
      <c r="C37" s="77" t="s">
        <v>25</v>
      </c>
      <c r="D37" s="15" t="s">
        <v>34</v>
      </c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45688</v>
      </c>
      <c r="B38" s="24">
        <v>31</v>
      </c>
      <c r="C38" s="133" t="s">
        <v>25</v>
      </c>
      <c r="D38" s="134" t="s">
        <v>23</v>
      </c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45658</v>
      </c>
      <c r="B47" s="24">
        <v>1</v>
      </c>
      <c r="C47" s="54"/>
      <c r="D47" s="16"/>
    </row>
    <row r="48" spans="1:19" ht="12.75" x14ac:dyDescent="0.2">
      <c r="A48" s="76">
        <f t="shared" si="7"/>
        <v>45659</v>
      </c>
      <c r="B48" s="24">
        <v>2</v>
      </c>
      <c r="C48" s="54"/>
      <c r="D48" s="16"/>
    </row>
    <row r="49" spans="1:5" ht="12.75" x14ac:dyDescent="0.2">
      <c r="A49" s="76">
        <f t="shared" si="7"/>
        <v>45660</v>
      </c>
      <c r="B49" s="24">
        <v>3</v>
      </c>
      <c r="C49" s="54"/>
      <c r="D49" s="16"/>
    </row>
    <row r="50" spans="1:5" ht="12.75" x14ac:dyDescent="0.2">
      <c r="A50" s="76">
        <f t="shared" si="7"/>
        <v>45661</v>
      </c>
      <c r="B50" s="24">
        <v>4</v>
      </c>
      <c r="C50" s="54"/>
      <c r="D50" s="16"/>
    </row>
    <row r="51" spans="1:5" ht="12.75" x14ac:dyDescent="0.2">
      <c r="A51" s="76">
        <f t="shared" si="7"/>
        <v>45662</v>
      </c>
      <c r="B51" s="24">
        <v>5</v>
      </c>
      <c r="C51" s="77"/>
      <c r="D51" s="15"/>
    </row>
    <row r="52" spans="1:5" ht="12.75" x14ac:dyDescent="0.2">
      <c r="A52" s="76">
        <f t="shared" si="7"/>
        <v>45663</v>
      </c>
      <c r="B52" s="24">
        <v>6</v>
      </c>
      <c r="C52" s="54"/>
      <c r="D52" s="16"/>
    </row>
    <row r="53" spans="1:5" ht="12.75" x14ac:dyDescent="0.2">
      <c r="A53" s="76">
        <f t="shared" si="7"/>
        <v>45664</v>
      </c>
      <c r="B53" s="24">
        <v>7</v>
      </c>
      <c r="C53" s="54"/>
      <c r="D53" s="16"/>
    </row>
    <row r="54" spans="1:5" ht="12.75" x14ac:dyDescent="0.2">
      <c r="A54" s="76">
        <f t="shared" si="7"/>
        <v>45665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45666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45667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45668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45669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45670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45671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45672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45673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45674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45675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45676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45677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45678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45679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45680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45681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45682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45683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45684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45685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45686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45687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45688</v>
      </c>
      <c r="B77" s="184">
        <v>31</v>
      </c>
      <c r="C77" s="139"/>
      <c r="D77" s="140"/>
      <c r="E77" s="3"/>
    </row>
  </sheetData>
  <mergeCells count="11">
    <mergeCell ref="T9:U9"/>
    <mergeCell ref="C2:J2"/>
    <mergeCell ref="C3:D3"/>
    <mergeCell ref="E3:F3"/>
    <mergeCell ref="G3:H3"/>
    <mergeCell ref="I3:J3"/>
    <mergeCell ref="P9:Q9"/>
    <mergeCell ref="L7:M7"/>
    <mergeCell ref="N9:O9"/>
    <mergeCell ref="C42:D42"/>
    <mergeCell ref="R9:S9"/>
  </mergeCells>
  <conditionalFormatting sqref="A1:A1000">
    <cfRule type="beginsWith" dxfId="11" priority="1" operator="beginsWith" text="samedi">
      <formula>LEFT((A1),LEN("samedi"))=("samedi")</formula>
    </cfRule>
  </conditionalFormatting>
  <conditionalFormatting sqref="A1:A1000">
    <cfRule type="beginsWith" dxfId="10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400-000000000000}">
      <formula1>"16h,16h40,17h20,18h,18h40,19h20,20h,20h40,21h20,22h,22h40,23h20,indisponible,Sess après 00h,Dispo si conducteur"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2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45689</v>
      </c>
      <c r="B8" s="24">
        <v>1</v>
      </c>
      <c r="C8" s="77"/>
      <c r="D8" s="15"/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45690</v>
      </c>
      <c r="B9" s="24">
        <v>2</v>
      </c>
      <c r="C9" s="77"/>
      <c r="D9" s="15"/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83</v>
      </c>
      <c r="Q9" s="221"/>
      <c r="R9" s="220" t="s">
        <v>84</v>
      </c>
      <c r="S9" s="221"/>
      <c r="T9" s="222" t="s">
        <v>85</v>
      </c>
      <c r="U9" s="221"/>
    </row>
    <row r="10" spans="1:21" x14ac:dyDescent="0.2">
      <c r="A10" s="76">
        <f t="shared" si="0"/>
        <v>45691</v>
      </c>
      <c r="B10" s="24">
        <v>3</v>
      </c>
      <c r="C10" s="77"/>
      <c r="D10" s="15"/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45692</v>
      </c>
      <c r="B11" s="24">
        <v>4</v>
      </c>
      <c r="C11" s="77"/>
      <c r="D11" s="15"/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45693</v>
      </c>
      <c r="B12" s="24">
        <v>5</v>
      </c>
      <c r="C12" s="77"/>
      <c r="D12" s="15"/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45694</v>
      </c>
      <c r="B13" s="24">
        <v>6</v>
      </c>
      <c r="C13" s="77"/>
      <c r="D13" s="15"/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45695</v>
      </c>
      <c r="B14" s="24">
        <v>7</v>
      </c>
      <c r="C14" s="77"/>
      <c r="D14" s="15"/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45696</v>
      </c>
      <c r="B15" s="24">
        <v>8</v>
      </c>
      <c r="C15" s="77"/>
      <c r="D15" s="15"/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45697</v>
      </c>
      <c r="B16" s="24">
        <v>9</v>
      </c>
      <c r="C16" s="77"/>
      <c r="D16" s="15"/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45698</v>
      </c>
      <c r="B17" s="24">
        <v>10</v>
      </c>
      <c r="C17" s="77"/>
      <c r="D17" s="15"/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45699</v>
      </c>
      <c r="B18" s="24">
        <v>11</v>
      </c>
      <c r="C18" s="77"/>
      <c r="D18" s="15"/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45700</v>
      </c>
      <c r="B19" s="24">
        <v>12</v>
      </c>
      <c r="C19" s="77"/>
      <c r="D19" s="15"/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45701</v>
      </c>
      <c r="B20" s="24">
        <v>13</v>
      </c>
      <c r="C20" s="77"/>
      <c r="D20" s="15"/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45702</v>
      </c>
      <c r="B21" s="24">
        <v>14</v>
      </c>
      <c r="C21" s="77"/>
      <c r="D21" s="15"/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45703</v>
      </c>
      <c r="B22" s="24">
        <v>15</v>
      </c>
      <c r="C22" s="77"/>
      <c r="D22" s="15"/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45704</v>
      </c>
      <c r="B23" s="24">
        <v>16</v>
      </c>
      <c r="C23" s="77"/>
      <c r="D23" s="15"/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45705</v>
      </c>
      <c r="B24" s="24">
        <v>17</v>
      </c>
      <c r="C24" s="77"/>
      <c r="D24" s="15"/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45706</v>
      </c>
      <c r="B25" s="24">
        <v>18</v>
      </c>
      <c r="C25" s="77"/>
      <c r="D25" s="15"/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45707</v>
      </c>
      <c r="B26" s="24">
        <v>19</v>
      </c>
      <c r="C26" s="77"/>
      <c r="D26" s="15"/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45708</v>
      </c>
      <c r="B27" s="24">
        <v>20</v>
      </c>
      <c r="C27" s="77"/>
      <c r="D27" s="15"/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45709</v>
      </c>
      <c r="B28" s="24">
        <v>21</v>
      </c>
      <c r="C28" s="77"/>
      <c r="D28" s="15"/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45710</v>
      </c>
      <c r="B29" s="24">
        <v>22</v>
      </c>
      <c r="C29" s="77"/>
      <c r="D29" s="15"/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45711</v>
      </c>
      <c r="B30" s="24">
        <v>23</v>
      </c>
      <c r="C30" s="77"/>
      <c r="D30" s="15"/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45712</v>
      </c>
      <c r="B31" s="24">
        <v>24</v>
      </c>
      <c r="C31" s="77"/>
      <c r="D31" s="15"/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45713</v>
      </c>
      <c r="B32" s="24">
        <v>25</v>
      </c>
      <c r="C32" s="77"/>
      <c r="D32" s="15"/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45714</v>
      </c>
      <c r="B33" s="24">
        <v>26</v>
      </c>
      <c r="C33" s="77"/>
      <c r="D33" s="15"/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45715</v>
      </c>
      <c r="B34" s="24">
        <v>27</v>
      </c>
      <c r="C34" s="77"/>
      <c r="D34" s="15"/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45716</v>
      </c>
      <c r="B35" s="24">
        <v>28</v>
      </c>
      <c r="C35" s="77"/>
      <c r="D35" s="15"/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45717</v>
      </c>
      <c r="B36" s="24">
        <v>29</v>
      </c>
      <c r="C36" s="77"/>
      <c r="D36" s="15"/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45718</v>
      </c>
      <c r="B37" s="24">
        <v>30</v>
      </c>
      <c r="C37" s="77"/>
      <c r="D37" s="15"/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45719</v>
      </c>
      <c r="B38" s="24">
        <v>31</v>
      </c>
      <c r="C38" s="133"/>
      <c r="D38" s="134"/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45689</v>
      </c>
      <c r="B47" s="24">
        <v>1</v>
      </c>
      <c r="C47" s="54"/>
      <c r="D47" s="16"/>
    </row>
    <row r="48" spans="1:19" ht="12.75" x14ac:dyDescent="0.2">
      <c r="A48" s="76">
        <f t="shared" si="7"/>
        <v>45690</v>
      </c>
      <c r="B48" s="24">
        <v>2</v>
      </c>
      <c r="C48" s="54"/>
      <c r="D48" s="16"/>
    </row>
    <row r="49" spans="1:5" ht="12.75" x14ac:dyDescent="0.2">
      <c r="A49" s="76">
        <f t="shared" si="7"/>
        <v>45691</v>
      </c>
      <c r="B49" s="24">
        <v>3</v>
      </c>
      <c r="C49" s="54"/>
      <c r="D49" s="16"/>
    </row>
    <row r="50" spans="1:5" ht="12.75" x14ac:dyDescent="0.2">
      <c r="A50" s="76">
        <f t="shared" si="7"/>
        <v>45692</v>
      </c>
      <c r="B50" s="24">
        <v>4</v>
      </c>
      <c r="C50" s="54"/>
      <c r="D50" s="16"/>
    </row>
    <row r="51" spans="1:5" ht="12.75" x14ac:dyDescent="0.2">
      <c r="A51" s="76">
        <f t="shared" si="7"/>
        <v>45693</v>
      </c>
      <c r="B51" s="24">
        <v>5</v>
      </c>
      <c r="C51" s="77"/>
      <c r="D51" s="15"/>
    </row>
    <row r="52" spans="1:5" ht="12.75" x14ac:dyDescent="0.2">
      <c r="A52" s="76">
        <f t="shared" si="7"/>
        <v>45694</v>
      </c>
      <c r="B52" s="24">
        <v>6</v>
      </c>
      <c r="C52" s="54"/>
      <c r="D52" s="16"/>
    </row>
    <row r="53" spans="1:5" ht="12.75" x14ac:dyDescent="0.2">
      <c r="A53" s="76">
        <f t="shared" si="7"/>
        <v>45695</v>
      </c>
      <c r="B53" s="24">
        <v>7</v>
      </c>
      <c r="C53" s="54"/>
      <c r="D53" s="16"/>
    </row>
    <row r="54" spans="1:5" ht="12.75" x14ac:dyDescent="0.2">
      <c r="A54" s="76">
        <f t="shared" si="7"/>
        <v>45696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45697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45698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45699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45700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45701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45702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45703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45704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45705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45706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45707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45708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45709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45710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45711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45712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45713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45714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45715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45716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45717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45718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45719</v>
      </c>
      <c r="B77" s="184">
        <v>31</v>
      </c>
      <c r="C77" s="139"/>
      <c r="D77" s="140"/>
      <c r="E77" s="3"/>
    </row>
  </sheetData>
  <mergeCells count="11">
    <mergeCell ref="C42:D42"/>
    <mergeCell ref="R9:S9"/>
    <mergeCell ref="T9:U9"/>
    <mergeCell ref="C2:J2"/>
    <mergeCell ref="C3:D3"/>
    <mergeCell ref="E3:F3"/>
    <mergeCell ref="G3:H3"/>
    <mergeCell ref="I3:J3"/>
    <mergeCell ref="P9:Q9"/>
    <mergeCell ref="L7:M7"/>
    <mergeCell ref="N9:O9"/>
  </mergeCells>
  <conditionalFormatting sqref="A1:A1000">
    <cfRule type="beginsWith" dxfId="9" priority="1" operator="beginsWith" text="samedi">
      <formula>LEFT((A1),LEN("samedi"))=("samedi")</formula>
    </cfRule>
  </conditionalFormatting>
  <conditionalFormatting sqref="A1:A1000">
    <cfRule type="beginsWith" dxfId="8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500-000000000000}">
      <formula1>"16h,16h40,17h20,18h,18h40,19h20,20h,20h40,21h20,22h,22h40,23h20,indisponible,Sess après 00h,Dispo si conducteur"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3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5">
        <v>20</v>
      </c>
      <c r="I6" s="12" t="s">
        <v>6</v>
      </c>
      <c r="J6" s="15">
        <v>3</v>
      </c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45717</v>
      </c>
      <c r="B8" s="24">
        <v>1</v>
      </c>
      <c r="C8" s="77"/>
      <c r="D8" s="15"/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45718</v>
      </c>
      <c r="B9" s="24">
        <v>2</v>
      </c>
      <c r="C9" s="77"/>
      <c r="D9" s="15"/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86</v>
      </c>
      <c r="Q9" s="221"/>
      <c r="R9" s="220" t="s">
        <v>87</v>
      </c>
      <c r="S9" s="221"/>
      <c r="T9" s="222" t="s">
        <v>88</v>
      </c>
      <c r="U9" s="221"/>
    </row>
    <row r="10" spans="1:21" x14ac:dyDescent="0.2">
      <c r="A10" s="76">
        <f t="shared" si="0"/>
        <v>45719</v>
      </c>
      <c r="B10" s="24">
        <v>3</v>
      </c>
      <c r="C10" s="77"/>
      <c r="D10" s="15"/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45720</v>
      </c>
      <c r="B11" s="24">
        <v>4</v>
      </c>
      <c r="C11" s="77"/>
      <c r="D11" s="15"/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45721</v>
      </c>
      <c r="B12" s="24">
        <v>5</v>
      </c>
      <c r="C12" s="77"/>
      <c r="D12" s="15"/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45722</v>
      </c>
      <c r="B13" s="24">
        <v>6</v>
      </c>
      <c r="C13" s="77"/>
      <c r="D13" s="15"/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45723</v>
      </c>
      <c r="B14" s="24">
        <v>7</v>
      </c>
      <c r="C14" s="77"/>
      <c r="D14" s="15"/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45724</v>
      </c>
      <c r="B15" s="24">
        <v>8</v>
      </c>
      <c r="C15" s="77"/>
      <c r="D15" s="15"/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45725</v>
      </c>
      <c r="B16" s="24">
        <v>9</v>
      </c>
      <c r="C16" s="77"/>
      <c r="D16" s="15"/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45726</v>
      </c>
      <c r="B17" s="24">
        <v>10</v>
      </c>
      <c r="C17" s="77"/>
      <c r="D17" s="15"/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45727</v>
      </c>
      <c r="B18" s="24">
        <v>11</v>
      </c>
      <c r="C18" s="77"/>
      <c r="D18" s="15"/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45728</v>
      </c>
      <c r="B19" s="24">
        <v>12</v>
      </c>
      <c r="C19" s="77"/>
      <c r="D19" s="15"/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45729</v>
      </c>
      <c r="B20" s="24">
        <v>13</v>
      </c>
      <c r="C20" s="77"/>
      <c r="D20" s="15"/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45730</v>
      </c>
      <c r="B21" s="24">
        <v>14</v>
      </c>
      <c r="C21" s="77"/>
      <c r="D21" s="15"/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45731</v>
      </c>
      <c r="B22" s="24">
        <v>15</v>
      </c>
      <c r="C22" s="77"/>
      <c r="D22" s="15"/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45732</v>
      </c>
      <c r="B23" s="24">
        <v>16</v>
      </c>
      <c r="C23" s="77"/>
      <c r="D23" s="15"/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45733</v>
      </c>
      <c r="B24" s="24">
        <v>17</v>
      </c>
      <c r="C24" s="77"/>
      <c r="D24" s="15"/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45734</v>
      </c>
      <c r="B25" s="24">
        <v>18</v>
      </c>
      <c r="C25" s="77"/>
      <c r="D25" s="15"/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45735</v>
      </c>
      <c r="B26" s="24">
        <v>19</v>
      </c>
      <c r="C26" s="77"/>
      <c r="D26" s="15"/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45736</v>
      </c>
      <c r="B27" s="24">
        <v>20</v>
      </c>
      <c r="C27" s="77"/>
      <c r="D27" s="15"/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45737</v>
      </c>
      <c r="B28" s="24">
        <v>21</v>
      </c>
      <c r="C28" s="77"/>
      <c r="D28" s="15"/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45738</v>
      </c>
      <c r="B29" s="24">
        <v>22</v>
      </c>
      <c r="C29" s="77"/>
      <c r="D29" s="15"/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45739</v>
      </c>
      <c r="B30" s="24">
        <v>23</v>
      </c>
      <c r="C30" s="77"/>
      <c r="D30" s="15"/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45740</v>
      </c>
      <c r="B31" s="24">
        <v>24</v>
      </c>
      <c r="C31" s="77"/>
      <c r="D31" s="15"/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45741</v>
      </c>
      <c r="B32" s="24">
        <v>25</v>
      </c>
      <c r="C32" s="77"/>
      <c r="D32" s="15"/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45742</v>
      </c>
      <c r="B33" s="24">
        <v>26</v>
      </c>
      <c r="C33" s="77"/>
      <c r="D33" s="15"/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45743</v>
      </c>
      <c r="B34" s="24">
        <v>27</v>
      </c>
      <c r="C34" s="77"/>
      <c r="D34" s="15"/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45744</v>
      </c>
      <c r="B35" s="24">
        <v>28</v>
      </c>
      <c r="C35" s="77"/>
      <c r="D35" s="15"/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45745</v>
      </c>
      <c r="B36" s="24">
        <v>29</v>
      </c>
      <c r="C36" s="77"/>
      <c r="D36" s="15"/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45746</v>
      </c>
      <c r="B37" s="24">
        <v>30</v>
      </c>
      <c r="C37" s="77"/>
      <c r="D37" s="15"/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45747</v>
      </c>
      <c r="B38" s="24">
        <v>31</v>
      </c>
      <c r="C38" s="133"/>
      <c r="D38" s="134"/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45717</v>
      </c>
      <c r="B47" s="24">
        <v>1</v>
      </c>
      <c r="C47" s="54"/>
      <c r="D47" s="16"/>
    </row>
    <row r="48" spans="1:19" ht="12.75" x14ac:dyDescent="0.2">
      <c r="A48" s="76">
        <f t="shared" si="7"/>
        <v>45718</v>
      </c>
      <c r="B48" s="24">
        <v>2</v>
      </c>
      <c r="C48" s="54"/>
      <c r="D48" s="16"/>
    </row>
    <row r="49" spans="1:5" ht="12.75" x14ac:dyDescent="0.2">
      <c r="A49" s="76">
        <f t="shared" si="7"/>
        <v>45719</v>
      </c>
      <c r="B49" s="24">
        <v>3</v>
      </c>
      <c r="C49" s="54"/>
      <c r="D49" s="16"/>
    </row>
    <row r="50" spans="1:5" ht="12.75" x14ac:dyDescent="0.2">
      <c r="A50" s="76">
        <f t="shared" si="7"/>
        <v>45720</v>
      </c>
      <c r="B50" s="24">
        <v>4</v>
      </c>
      <c r="C50" s="54"/>
      <c r="D50" s="16"/>
    </row>
    <row r="51" spans="1:5" ht="12.75" x14ac:dyDescent="0.2">
      <c r="A51" s="76">
        <f t="shared" si="7"/>
        <v>45721</v>
      </c>
      <c r="B51" s="24">
        <v>5</v>
      </c>
      <c r="C51" s="77"/>
      <c r="D51" s="15"/>
    </row>
    <row r="52" spans="1:5" ht="12.75" x14ac:dyDescent="0.2">
      <c r="A52" s="76">
        <f t="shared" si="7"/>
        <v>45722</v>
      </c>
      <c r="B52" s="24">
        <v>6</v>
      </c>
      <c r="C52" s="54"/>
      <c r="D52" s="16"/>
    </row>
    <row r="53" spans="1:5" ht="12.75" x14ac:dyDescent="0.2">
      <c r="A53" s="76">
        <f t="shared" si="7"/>
        <v>45723</v>
      </c>
      <c r="B53" s="24">
        <v>7</v>
      </c>
      <c r="C53" s="54"/>
      <c r="D53" s="16"/>
    </row>
    <row r="54" spans="1:5" ht="12.75" x14ac:dyDescent="0.2">
      <c r="A54" s="76">
        <f t="shared" si="7"/>
        <v>45724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45725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45726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45727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45728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45729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45730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45731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45732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45733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45734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45735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45736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45737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45738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45739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45740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45741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45742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45743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45744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45745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45746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45747</v>
      </c>
      <c r="B77" s="184">
        <v>31</v>
      </c>
      <c r="C77" s="139"/>
      <c r="D77" s="140"/>
      <c r="E77" s="3"/>
    </row>
  </sheetData>
  <mergeCells count="11">
    <mergeCell ref="C42:D42"/>
    <mergeCell ref="R9:S9"/>
    <mergeCell ref="T9:U9"/>
    <mergeCell ref="C2:J2"/>
    <mergeCell ref="C3:D3"/>
    <mergeCell ref="E3:F3"/>
    <mergeCell ref="G3:H3"/>
    <mergeCell ref="I3:J3"/>
    <mergeCell ref="P9:Q9"/>
    <mergeCell ref="L7:M7"/>
    <mergeCell ref="N9:O9"/>
  </mergeCells>
  <conditionalFormatting sqref="A1:A1000">
    <cfRule type="beginsWith" dxfId="7" priority="1" operator="beginsWith" text="samedi">
      <formula>LEFT((A1),LEN("samedi"))=("samedi")</formula>
    </cfRule>
  </conditionalFormatting>
  <conditionalFormatting sqref="A1:A1000">
    <cfRule type="beginsWith" dxfId="6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6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4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6"/>
      <c r="I6" s="12" t="s">
        <v>6</v>
      </c>
      <c r="J6" s="17"/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45748</v>
      </c>
      <c r="B8" s="24">
        <v>1</v>
      </c>
      <c r="C8" s="77"/>
      <c r="D8" s="15"/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45749</v>
      </c>
      <c r="B9" s="24">
        <v>2</v>
      </c>
      <c r="C9" s="77"/>
      <c r="D9" s="15"/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89</v>
      </c>
      <c r="Q9" s="221"/>
      <c r="R9" s="220" t="s">
        <v>90</v>
      </c>
      <c r="S9" s="221"/>
      <c r="T9" s="222" t="s">
        <v>91</v>
      </c>
      <c r="U9" s="221"/>
    </row>
    <row r="10" spans="1:21" x14ac:dyDescent="0.2">
      <c r="A10" s="76">
        <f t="shared" si="0"/>
        <v>45750</v>
      </c>
      <c r="B10" s="24">
        <v>3</v>
      </c>
      <c r="C10" s="77"/>
      <c r="D10" s="15"/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45751</v>
      </c>
      <c r="B11" s="24">
        <v>4</v>
      </c>
      <c r="C11" s="77"/>
      <c r="D11" s="15"/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45752</v>
      </c>
      <c r="B12" s="24">
        <v>5</v>
      </c>
      <c r="C12" s="77"/>
      <c r="D12" s="15"/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45753</v>
      </c>
      <c r="B13" s="24">
        <v>6</v>
      </c>
      <c r="C13" s="77"/>
      <c r="D13" s="15"/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45754</v>
      </c>
      <c r="B14" s="24">
        <v>7</v>
      </c>
      <c r="C14" s="77"/>
      <c r="D14" s="15"/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45755</v>
      </c>
      <c r="B15" s="24">
        <v>8</v>
      </c>
      <c r="C15" s="77"/>
      <c r="D15" s="15"/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45756</v>
      </c>
      <c r="B16" s="24">
        <v>9</v>
      </c>
      <c r="C16" s="77"/>
      <c r="D16" s="15"/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45757</v>
      </c>
      <c r="B17" s="24">
        <v>10</v>
      </c>
      <c r="C17" s="77"/>
      <c r="D17" s="15"/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45758</v>
      </c>
      <c r="B18" s="24">
        <v>11</v>
      </c>
      <c r="C18" s="77"/>
      <c r="D18" s="15"/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45759</v>
      </c>
      <c r="B19" s="24">
        <v>12</v>
      </c>
      <c r="C19" s="77"/>
      <c r="D19" s="15"/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45760</v>
      </c>
      <c r="B20" s="24">
        <v>13</v>
      </c>
      <c r="C20" s="77"/>
      <c r="D20" s="15"/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45761</v>
      </c>
      <c r="B21" s="24">
        <v>14</v>
      </c>
      <c r="C21" s="77"/>
      <c r="D21" s="15"/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45762</v>
      </c>
      <c r="B22" s="24">
        <v>15</v>
      </c>
      <c r="C22" s="77"/>
      <c r="D22" s="15"/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45763</v>
      </c>
      <c r="B23" s="24">
        <v>16</v>
      </c>
      <c r="C23" s="77"/>
      <c r="D23" s="15"/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45764</v>
      </c>
      <c r="B24" s="24">
        <v>17</v>
      </c>
      <c r="C24" s="77"/>
      <c r="D24" s="15"/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45765</v>
      </c>
      <c r="B25" s="24">
        <v>18</v>
      </c>
      <c r="C25" s="77"/>
      <c r="D25" s="15"/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45766</v>
      </c>
      <c r="B26" s="24">
        <v>19</v>
      </c>
      <c r="C26" s="77"/>
      <c r="D26" s="15"/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45767</v>
      </c>
      <c r="B27" s="24">
        <v>20</v>
      </c>
      <c r="C27" s="77"/>
      <c r="D27" s="15"/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45768</v>
      </c>
      <c r="B28" s="24">
        <v>21</v>
      </c>
      <c r="C28" s="77"/>
      <c r="D28" s="15"/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45769</v>
      </c>
      <c r="B29" s="24">
        <v>22</v>
      </c>
      <c r="C29" s="77"/>
      <c r="D29" s="15"/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45770</v>
      </c>
      <c r="B30" s="24">
        <v>23</v>
      </c>
      <c r="C30" s="77"/>
      <c r="D30" s="15"/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45771</v>
      </c>
      <c r="B31" s="24">
        <v>24</v>
      </c>
      <c r="C31" s="77"/>
      <c r="D31" s="15"/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45772</v>
      </c>
      <c r="B32" s="24">
        <v>25</v>
      </c>
      <c r="C32" s="77"/>
      <c r="D32" s="15"/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45773</v>
      </c>
      <c r="B33" s="24">
        <v>26</v>
      </c>
      <c r="C33" s="77"/>
      <c r="D33" s="15"/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45774</v>
      </c>
      <c r="B34" s="24">
        <v>27</v>
      </c>
      <c r="C34" s="77"/>
      <c r="D34" s="15"/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45775</v>
      </c>
      <c r="B35" s="24">
        <v>28</v>
      </c>
      <c r="C35" s="77"/>
      <c r="D35" s="15"/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45776</v>
      </c>
      <c r="B36" s="24">
        <v>29</v>
      </c>
      <c r="C36" s="77"/>
      <c r="D36" s="15"/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45777</v>
      </c>
      <c r="B37" s="24">
        <v>30</v>
      </c>
      <c r="C37" s="77"/>
      <c r="D37" s="15"/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45778</v>
      </c>
      <c r="B38" s="24">
        <v>31</v>
      </c>
      <c r="C38" s="133"/>
      <c r="D38" s="134"/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45748</v>
      </c>
      <c r="B47" s="24">
        <v>1</v>
      </c>
      <c r="C47" s="54"/>
      <c r="D47" s="16"/>
    </row>
    <row r="48" spans="1:19" ht="12.75" x14ac:dyDescent="0.2">
      <c r="A48" s="76">
        <f t="shared" si="7"/>
        <v>45749</v>
      </c>
      <c r="B48" s="24">
        <v>2</v>
      </c>
      <c r="C48" s="54"/>
      <c r="D48" s="16"/>
    </row>
    <row r="49" spans="1:5" ht="12.75" x14ac:dyDescent="0.2">
      <c r="A49" s="76">
        <f t="shared" si="7"/>
        <v>45750</v>
      </c>
      <c r="B49" s="24">
        <v>3</v>
      </c>
      <c r="C49" s="54"/>
      <c r="D49" s="16"/>
    </row>
    <row r="50" spans="1:5" ht="12.75" x14ac:dyDescent="0.2">
      <c r="A50" s="76">
        <f t="shared" si="7"/>
        <v>45751</v>
      </c>
      <c r="B50" s="24">
        <v>4</v>
      </c>
      <c r="C50" s="54"/>
      <c r="D50" s="16"/>
    </row>
    <row r="51" spans="1:5" ht="12.75" x14ac:dyDescent="0.2">
      <c r="A51" s="76">
        <f t="shared" si="7"/>
        <v>45752</v>
      </c>
      <c r="B51" s="24">
        <v>5</v>
      </c>
      <c r="C51" s="77"/>
      <c r="D51" s="15"/>
    </row>
    <row r="52" spans="1:5" ht="12.75" x14ac:dyDescent="0.2">
      <c r="A52" s="76">
        <f t="shared" si="7"/>
        <v>45753</v>
      </c>
      <c r="B52" s="24">
        <v>6</v>
      </c>
      <c r="C52" s="54"/>
      <c r="D52" s="16"/>
    </row>
    <row r="53" spans="1:5" ht="12.75" x14ac:dyDescent="0.2">
      <c r="A53" s="76">
        <f t="shared" si="7"/>
        <v>45754</v>
      </c>
      <c r="B53" s="24">
        <v>7</v>
      </c>
      <c r="C53" s="54"/>
      <c r="D53" s="16"/>
    </row>
    <row r="54" spans="1:5" ht="12.75" x14ac:dyDescent="0.2">
      <c r="A54" s="76">
        <f t="shared" si="7"/>
        <v>45755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45756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45757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45758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45759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45760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45761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45762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45763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45764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45765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45766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45767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45768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45769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45770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45771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45772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45773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45774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45775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45776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45777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45778</v>
      </c>
      <c r="B77" s="184">
        <v>31</v>
      </c>
      <c r="C77" s="139"/>
      <c r="D77" s="140"/>
      <c r="E77" s="3"/>
    </row>
  </sheetData>
  <mergeCells count="11">
    <mergeCell ref="C42:D42"/>
    <mergeCell ref="R9:S9"/>
    <mergeCell ref="T9:U9"/>
    <mergeCell ref="C2:J2"/>
    <mergeCell ref="C3:D3"/>
    <mergeCell ref="E3:F3"/>
    <mergeCell ref="G3:H3"/>
    <mergeCell ref="I3:J3"/>
    <mergeCell ref="P9:Q9"/>
    <mergeCell ref="L7:M7"/>
    <mergeCell ref="N9:O9"/>
  </mergeCells>
  <conditionalFormatting sqref="A1:A1000">
    <cfRule type="beginsWith" dxfId="5" priority="1" operator="beginsWith" text="samedi">
      <formula>LEFT((A1),LEN("samedi"))=("samedi")</formula>
    </cfRule>
  </conditionalFormatting>
  <conditionalFormatting sqref="A1:A1000">
    <cfRule type="beginsWith" dxfId="4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7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5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6"/>
      <c r="I6" s="12" t="s">
        <v>6</v>
      </c>
      <c r="J6" s="17"/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45778</v>
      </c>
      <c r="B8" s="24">
        <v>1</v>
      </c>
      <c r="C8" s="77"/>
      <c r="D8" s="15"/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45779</v>
      </c>
      <c r="B9" s="24">
        <v>2</v>
      </c>
      <c r="C9" s="77"/>
      <c r="D9" s="15"/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92</v>
      </c>
      <c r="Q9" s="221"/>
      <c r="R9" s="220" t="s">
        <v>93</v>
      </c>
      <c r="S9" s="221"/>
      <c r="T9" s="222" t="s">
        <v>94</v>
      </c>
      <c r="U9" s="221"/>
    </row>
    <row r="10" spans="1:21" x14ac:dyDescent="0.2">
      <c r="A10" s="76">
        <f t="shared" si="0"/>
        <v>45780</v>
      </c>
      <c r="B10" s="24">
        <v>3</v>
      </c>
      <c r="C10" s="77"/>
      <c r="D10" s="15"/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45781</v>
      </c>
      <c r="B11" s="24">
        <v>4</v>
      </c>
      <c r="C11" s="77"/>
      <c r="D11" s="15"/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45782</v>
      </c>
      <c r="B12" s="24">
        <v>5</v>
      </c>
      <c r="C12" s="77"/>
      <c r="D12" s="15"/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45783</v>
      </c>
      <c r="B13" s="24">
        <v>6</v>
      </c>
      <c r="C13" s="77"/>
      <c r="D13" s="15"/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45784</v>
      </c>
      <c r="B14" s="24">
        <v>7</v>
      </c>
      <c r="C14" s="77"/>
      <c r="D14" s="15"/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45785</v>
      </c>
      <c r="B15" s="24">
        <v>8</v>
      </c>
      <c r="C15" s="77"/>
      <c r="D15" s="15"/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45786</v>
      </c>
      <c r="B16" s="24">
        <v>9</v>
      </c>
      <c r="C16" s="77"/>
      <c r="D16" s="15"/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45787</v>
      </c>
      <c r="B17" s="24">
        <v>10</v>
      </c>
      <c r="C17" s="77"/>
      <c r="D17" s="15"/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45788</v>
      </c>
      <c r="B18" s="24">
        <v>11</v>
      </c>
      <c r="C18" s="77"/>
      <c r="D18" s="15"/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45789</v>
      </c>
      <c r="B19" s="24">
        <v>12</v>
      </c>
      <c r="C19" s="77"/>
      <c r="D19" s="15"/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45790</v>
      </c>
      <c r="B20" s="24">
        <v>13</v>
      </c>
      <c r="C20" s="77"/>
      <c r="D20" s="15"/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45791</v>
      </c>
      <c r="B21" s="24">
        <v>14</v>
      </c>
      <c r="C21" s="77"/>
      <c r="D21" s="15"/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45792</v>
      </c>
      <c r="B22" s="24">
        <v>15</v>
      </c>
      <c r="C22" s="77"/>
      <c r="D22" s="15"/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45793</v>
      </c>
      <c r="B23" s="24">
        <v>16</v>
      </c>
      <c r="C23" s="77"/>
      <c r="D23" s="15"/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45794</v>
      </c>
      <c r="B24" s="24">
        <v>17</v>
      </c>
      <c r="C24" s="77"/>
      <c r="D24" s="15"/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45795</v>
      </c>
      <c r="B25" s="24">
        <v>18</v>
      </c>
      <c r="C25" s="77"/>
      <c r="D25" s="15"/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45796</v>
      </c>
      <c r="B26" s="24">
        <v>19</v>
      </c>
      <c r="C26" s="77"/>
      <c r="D26" s="15"/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45797</v>
      </c>
      <c r="B27" s="24">
        <v>20</v>
      </c>
      <c r="C27" s="77"/>
      <c r="D27" s="15"/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45798</v>
      </c>
      <c r="B28" s="24">
        <v>21</v>
      </c>
      <c r="C28" s="77"/>
      <c r="D28" s="15"/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45799</v>
      </c>
      <c r="B29" s="24">
        <v>22</v>
      </c>
      <c r="C29" s="77"/>
      <c r="D29" s="15"/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45800</v>
      </c>
      <c r="B30" s="24">
        <v>23</v>
      </c>
      <c r="C30" s="77"/>
      <c r="D30" s="15"/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45801</v>
      </c>
      <c r="B31" s="24">
        <v>24</v>
      </c>
      <c r="C31" s="77"/>
      <c r="D31" s="15"/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45802</v>
      </c>
      <c r="B32" s="24">
        <v>25</v>
      </c>
      <c r="C32" s="77"/>
      <c r="D32" s="15"/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45803</v>
      </c>
      <c r="B33" s="24">
        <v>26</v>
      </c>
      <c r="C33" s="77"/>
      <c r="D33" s="15"/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45804</v>
      </c>
      <c r="B34" s="24">
        <v>27</v>
      </c>
      <c r="C34" s="77"/>
      <c r="D34" s="15"/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45805</v>
      </c>
      <c r="B35" s="24">
        <v>28</v>
      </c>
      <c r="C35" s="77"/>
      <c r="D35" s="15"/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45806</v>
      </c>
      <c r="B36" s="24">
        <v>29</v>
      </c>
      <c r="C36" s="77"/>
      <c r="D36" s="15"/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45807</v>
      </c>
      <c r="B37" s="24">
        <v>30</v>
      </c>
      <c r="C37" s="77"/>
      <c r="D37" s="15"/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45808</v>
      </c>
      <c r="B38" s="24">
        <v>31</v>
      </c>
      <c r="C38" s="133"/>
      <c r="D38" s="134"/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45778</v>
      </c>
      <c r="B47" s="24">
        <v>1</v>
      </c>
      <c r="C47" s="54"/>
      <c r="D47" s="16"/>
    </row>
    <row r="48" spans="1:19" ht="12.75" x14ac:dyDescent="0.2">
      <c r="A48" s="76">
        <f t="shared" si="7"/>
        <v>45779</v>
      </c>
      <c r="B48" s="24">
        <v>2</v>
      </c>
      <c r="C48" s="54"/>
      <c r="D48" s="16"/>
    </row>
    <row r="49" spans="1:5" ht="12.75" x14ac:dyDescent="0.2">
      <c r="A49" s="76">
        <f t="shared" si="7"/>
        <v>45780</v>
      </c>
      <c r="B49" s="24">
        <v>3</v>
      </c>
      <c r="C49" s="54"/>
      <c r="D49" s="16"/>
    </row>
    <row r="50" spans="1:5" ht="12.75" x14ac:dyDescent="0.2">
      <c r="A50" s="76">
        <f t="shared" si="7"/>
        <v>45781</v>
      </c>
      <c r="B50" s="24">
        <v>4</v>
      </c>
      <c r="C50" s="54"/>
      <c r="D50" s="16"/>
    </row>
    <row r="51" spans="1:5" ht="12.75" x14ac:dyDescent="0.2">
      <c r="A51" s="76">
        <f t="shared" si="7"/>
        <v>45782</v>
      </c>
      <c r="B51" s="24">
        <v>5</v>
      </c>
      <c r="C51" s="77"/>
      <c r="D51" s="15"/>
    </row>
    <row r="52" spans="1:5" ht="12.75" x14ac:dyDescent="0.2">
      <c r="A52" s="76">
        <f t="shared" si="7"/>
        <v>45783</v>
      </c>
      <c r="B52" s="24">
        <v>6</v>
      </c>
      <c r="C52" s="54"/>
      <c r="D52" s="16"/>
    </row>
    <row r="53" spans="1:5" ht="12.75" x14ac:dyDescent="0.2">
      <c r="A53" s="76">
        <f t="shared" si="7"/>
        <v>45784</v>
      </c>
      <c r="B53" s="24">
        <v>7</v>
      </c>
      <c r="C53" s="54"/>
      <c r="D53" s="16"/>
    </row>
    <row r="54" spans="1:5" ht="12.75" x14ac:dyDescent="0.2">
      <c r="A54" s="76">
        <f t="shared" si="7"/>
        <v>45785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45786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45787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45788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45789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45790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45791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45792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45793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45794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45795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45796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45797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45798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45799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45800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45801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45802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45803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45804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45805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45806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45807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45808</v>
      </c>
      <c r="B77" s="184">
        <v>31</v>
      </c>
      <c r="C77" s="139"/>
      <c r="D77" s="140"/>
      <c r="E77" s="3"/>
    </row>
  </sheetData>
  <mergeCells count="11">
    <mergeCell ref="C42:D42"/>
    <mergeCell ref="R9:S9"/>
    <mergeCell ref="T9:U9"/>
    <mergeCell ref="C2:J2"/>
    <mergeCell ref="C3:D3"/>
    <mergeCell ref="E3:F3"/>
    <mergeCell ref="G3:H3"/>
    <mergeCell ref="I3:J3"/>
    <mergeCell ref="P9:Q9"/>
    <mergeCell ref="L7:M7"/>
    <mergeCell ref="N9:O9"/>
  </mergeCells>
  <conditionalFormatting sqref="A1:A1000">
    <cfRule type="beginsWith" dxfId="3" priority="1" operator="beginsWith" text="samedi">
      <formula>LEFT((A1),LEN("samedi"))=("samedi")</formula>
    </cfRule>
  </conditionalFormatting>
  <conditionalFormatting sqref="A1:A1000">
    <cfRule type="beginsWith" dxfId="2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8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 summaryRight="0"/>
  </sheetPr>
  <dimension ref="A1:U77"/>
  <sheetViews>
    <sheetView workbookViewId="0"/>
  </sheetViews>
  <sheetFormatPr baseColWidth="10" defaultColWidth="12.5703125" defaultRowHeight="15.75" customHeight="1" x14ac:dyDescent="0.2"/>
  <cols>
    <col min="11" max="11" width="19.42578125" customWidth="1"/>
    <col min="12" max="12" width="5.85546875" customWidth="1"/>
    <col min="13" max="13" width="19.28515625" customWidth="1"/>
    <col min="14" max="14" width="14" customWidth="1"/>
    <col min="16" max="16" width="13.85546875" customWidth="1"/>
  </cols>
  <sheetData>
    <row r="1" spans="1:21" x14ac:dyDescent="0.2">
      <c r="A1" s="70">
        <v>2025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21" ht="15.75" customHeight="1" x14ac:dyDescent="0.25">
      <c r="A2" s="70">
        <v>6</v>
      </c>
      <c r="B2" s="2"/>
      <c r="C2" s="223" t="s">
        <v>0</v>
      </c>
      <c r="D2" s="215"/>
      <c r="E2" s="215"/>
      <c r="F2" s="215"/>
      <c r="G2" s="215"/>
      <c r="H2" s="215"/>
      <c r="I2" s="215"/>
      <c r="J2" s="215"/>
      <c r="K2" s="3"/>
      <c r="L2" s="1"/>
      <c r="M2" s="1"/>
      <c r="N2" s="3"/>
      <c r="O2" s="3"/>
      <c r="P2" s="3"/>
      <c r="Q2" s="3"/>
      <c r="R2" s="3"/>
      <c r="S2" s="3"/>
    </row>
    <row r="3" spans="1:21" x14ac:dyDescent="0.2">
      <c r="A3" s="3"/>
      <c r="B3" s="3"/>
      <c r="C3" s="224" t="s">
        <v>1</v>
      </c>
      <c r="D3" s="217"/>
      <c r="E3" s="225" t="s">
        <v>3</v>
      </c>
      <c r="F3" s="217"/>
      <c r="G3" s="225" t="s">
        <v>39</v>
      </c>
      <c r="H3" s="217"/>
      <c r="I3" s="225" t="s">
        <v>40</v>
      </c>
      <c r="J3" s="217"/>
      <c r="K3" s="3"/>
      <c r="L3" s="1"/>
      <c r="M3" s="1"/>
      <c r="N3" s="3"/>
      <c r="O3" s="3"/>
      <c r="P3" s="3"/>
      <c r="Q3" s="3"/>
      <c r="R3" s="3"/>
      <c r="S3" s="3"/>
    </row>
    <row r="4" spans="1:21" x14ac:dyDescent="0.2">
      <c r="A4" s="3"/>
      <c r="B4" s="3"/>
      <c r="C4" s="5" t="s">
        <v>4</v>
      </c>
      <c r="D4" s="6" t="s">
        <v>5</v>
      </c>
      <c r="E4" s="7" t="s">
        <v>4</v>
      </c>
      <c r="F4" s="6" t="s">
        <v>5</v>
      </c>
      <c r="G4" s="7" t="s">
        <v>4</v>
      </c>
      <c r="H4" s="6" t="s">
        <v>5</v>
      </c>
      <c r="I4" s="7" t="s">
        <v>4</v>
      </c>
      <c r="J4" s="8" t="s">
        <v>5</v>
      </c>
      <c r="K4" s="3"/>
      <c r="L4" s="3"/>
      <c r="M4" s="3"/>
      <c r="N4" s="3"/>
      <c r="O4" s="3"/>
      <c r="P4" s="3"/>
      <c r="Q4" s="3"/>
      <c r="R4" s="3"/>
      <c r="S4" s="3"/>
    </row>
    <row r="5" spans="1:21" x14ac:dyDescent="0.2">
      <c r="A5" s="3"/>
      <c r="B5" s="3"/>
      <c r="C5" s="9">
        <f>SUMIF(M8:M38,"**HC",L8:L38)</f>
        <v>0</v>
      </c>
      <c r="D5" s="71">
        <f>SUMIF(M8:M38,"**HP",L8:L38)</f>
        <v>0</v>
      </c>
      <c r="E5" s="72">
        <f>SUMIF(M8:M38,"**HC",L8:L38)</f>
        <v>0</v>
      </c>
      <c r="F5" s="73">
        <f>SUMIF(M8:M38,"**HP",L8:L38)</f>
        <v>0</v>
      </c>
      <c r="G5" s="74">
        <f>SUMIF(M8:M38,"**HC",L8:L38)</f>
        <v>0</v>
      </c>
      <c r="H5" s="73">
        <f>SUMIF(M8:M38,"**HP",L8:L38)</f>
        <v>0</v>
      </c>
      <c r="I5" s="74">
        <f>SUMIF(M8:M38,"**HC",L8:L38)</f>
        <v>0</v>
      </c>
      <c r="J5" s="71">
        <f>SUMIF(M8:M38,"**HP",L8:L38)</f>
        <v>0</v>
      </c>
      <c r="K5" s="3"/>
      <c r="L5" s="3"/>
      <c r="M5" s="3"/>
      <c r="N5" s="3"/>
      <c r="O5" s="3"/>
      <c r="P5" s="3"/>
      <c r="Q5" s="3"/>
      <c r="R5" s="3"/>
      <c r="S5" s="3"/>
    </row>
    <row r="6" spans="1:21" x14ac:dyDescent="0.2">
      <c r="A6" s="3"/>
      <c r="B6" s="3"/>
      <c r="C6" s="14" t="s">
        <v>6</v>
      </c>
      <c r="D6" s="15">
        <v>17</v>
      </c>
      <c r="E6" s="12" t="s">
        <v>6</v>
      </c>
      <c r="F6" s="15">
        <v>13</v>
      </c>
      <c r="G6" s="12" t="s">
        <v>6</v>
      </c>
      <c r="H6" s="16"/>
      <c r="I6" s="12" t="s">
        <v>6</v>
      </c>
      <c r="J6" s="17"/>
      <c r="K6" s="3"/>
      <c r="L6" s="3"/>
      <c r="M6" s="3"/>
      <c r="N6" s="3"/>
      <c r="O6" s="3"/>
      <c r="P6" s="3"/>
      <c r="Q6" s="3"/>
      <c r="R6" s="3"/>
      <c r="S6" s="3"/>
    </row>
    <row r="7" spans="1:21" x14ac:dyDescent="0.2">
      <c r="A7" s="18" t="s">
        <v>8</v>
      </c>
      <c r="B7" s="3"/>
      <c r="C7" s="19" t="s">
        <v>9</v>
      </c>
      <c r="D7" s="20" t="s">
        <v>10</v>
      </c>
      <c r="E7" s="21" t="s">
        <v>9</v>
      </c>
      <c r="F7" s="20" t="s">
        <v>10</v>
      </c>
      <c r="G7" s="21" t="s">
        <v>9</v>
      </c>
      <c r="H7" s="20" t="s">
        <v>10</v>
      </c>
      <c r="I7" s="21" t="s">
        <v>9</v>
      </c>
      <c r="J7" s="20" t="s">
        <v>10</v>
      </c>
      <c r="K7" s="75" t="s">
        <v>41</v>
      </c>
      <c r="L7" s="226" t="s">
        <v>42</v>
      </c>
      <c r="M7" s="227"/>
      <c r="N7" s="3"/>
      <c r="O7" s="3"/>
      <c r="P7" s="3"/>
      <c r="Q7" s="3"/>
      <c r="R7" s="3"/>
      <c r="S7" s="3"/>
    </row>
    <row r="8" spans="1:21" x14ac:dyDescent="0.2">
      <c r="A8" s="76">
        <f t="shared" ref="A8:A38" si="0">DATE($A$1,$A$2,B8)</f>
        <v>45809</v>
      </c>
      <c r="B8" s="24">
        <v>1</v>
      </c>
      <c r="C8" s="77"/>
      <c r="D8" s="15"/>
      <c r="E8" s="78"/>
      <c r="F8" s="15"/>
      <c r="G8" s="78"/>
      <c r="H8" s="15"/>
      <c r="I8" s="78"/>
      <c r="J8" s="15"/>
      <c r="K8" s="79"/>
      <c r="L8" s="80"/>
      <c r="M8" s="81"/>
      <c r="P8" s="3"/>
      <c r="Q8" s="3"/>
      <c r="R8" s="3"/>
      <c r="S8" s="3"/>
    </row>
    <row r="9" spans="1:21" ht="15.75" customHeight="1" x14ac:dyDescent="0.25">
      <c r="A9" s="76">
        <f t="shared" si="0"/>
        <v>45810</v>
      </c>
      <c r="B9" s="24">
        <v>2</v>
      </c>
      <c r="C9" s="77"/>
      <c r="D9" s="15"/>
      <c r="E9" s="78"/>
      <c r="F9" s="15"/>
      <c r="G9" s="78"/>
      <c r="H9" s="15"/>
      <c r="I9" s="78"/>
      <c r="J9" s="15"/>
      <c r="K9" s="82"/>
      <c r="L9" s="83"/>
      <c r="M9" s="84"/>
      <c r="N9" s="220" t="s">
        <v>44</v>
      </c>
      <c r="O9" s="221"/>
      <c r="P9" s="229" t="s">
        <v>95</v>
      </c>
      <c r="Q9" s="221"/>
      <c r="R9" s="220" t="s">
        <v>96</v>
      </c>
      <c r="S9" s="221"/>
      <c r="T9" s="222" t="s">
        <v>97</v>
      </c>
      <c r="U9" s="221"/>
    </row>
    <row r="10" spans="1:21" x14ac:dyDescent="0.2">
      <c r="A10" s="76">
        <f t="shared" si="0"/>
        <v>45811</v>
      </c>
      <c r="B10" s="24">
        <v>3</v>
      </c>
      <c r="C10" s="77"/>
      <c r="D10" s="15"/>
      <c r="E10" s="78"/>
      <c r="F10" s="15"/>
      <c r="G10" s="78"/>
      <c r="H10" s="15"/>
      <c r="I10" s="78"/>
      <c r="J10" s="15"/>
      <c r="K10" s="86"/>
      <c r="L10" s="83"/>
      <c r="M10" s="84"/>
      <c r="N10" s="87" t="s">
        <v>48</v>
      </c>
      <c r="O10" s="88" t="s">
        <v>49</v>
      </c>
      <c r="P10" s="147"/>
      <c r="Q10" s="174"/>
      <c r="R10" s="89">
        <f t="shared" ref="R10:S10" si="1">C5</f>
        <v>0</v>
      </c>
      <c r="S10" s="90">
        <f t="shared" si="1"/>
        <v>0</v>
      </c>
      <c r="T10" s="91">
        <f>IF(O10="Gold",(12-P10-Q10),FALSE)</f>
        <v>12</v>
      </c>
      <c r="U10" s="92">
        <f>IF(O10="Gold",(4-Q10-S10),FALSE)</f>
        <v>4</v>
      </c>
    </row>
    <row r="11" spans="1:21" x14ac:dyDescent="0.2">
      <c r="A11" s="76">
        <f t="shared" si="0"/>
        <v>45812</v>
      </c>
      <c r="B11" s="24">
        <v>4</v>
      </c>
      <c r="C11" s="77"/>
      <c r="D11" s="15"/>
      <c r="E11" s="78"/>
      <c r="F11" s="15"/>
      <c r="G11" s="78"/>
      <c r="H11" s="15"/>
      <c r="I11" s="78"/>
      <c r="J11" s="15"/>
      <c r="K11" s="175"/>
      <c r="L11" s="83"/>
      <c r="M11" s="84"/>
      <c r="N11" s="87" t="s">
        <v>50</v>
      </c>
      <c r="O11" s="88" t="s">
        <v>52</v>
      </c>
      <c r="P11" s="147"/>
      <c r="Q11" s="148"/>
      <c r="R11" s="89">
        <f t="shared" ref="R11:S11" si="2">E5</f>
        <v>0</v>
      </c>
      <c r="S11" s="95">
        <f t="shared" si="2"/>
        <v>0</v>
      </c>
      <c r="T11" s="94">
        <f>IF(O11="Silver",(6-P11-Q11),FALSE)</f>
        <v>6</v>
      </c>
      <c r="U11" s="92">
        <f t="shared" ref="U11:U13" si="3">IF(O11="Silver",(2-Q11-S11),FALSE)</f>
        <v>2</v>
      </c>
    </row>
    <row r="12" spans="1:21" x14ac:dyDescent="0.2">
      <c r="A12" s="76">
        <f t="shared" si="0"/>
        <v>45813</v>
      </c>
      <c r="B12" s="24">
        <v>5</v>
      </c>
      <c r="C12" s="77"/>
      <c r="D12" s="15"/>
      <c r="E12" s="78"/>
      <c r="F12" s="15"/>
      <c r="G12" s="78"/>
      <c r="H12" s="15"/>
      <c r="I12" s="78"/>
      <c r="J12" s="15"/>
      <c r="K12" s="82"/>
      <c r="L12" s="83"/>
      <c r="M12" s="84"/>
      <c r="N12" s="87" t="s">
        <v>51</v>
      </c>
      <c r="O12" s="88" t="s">
        <v>52</v>
      </c>
      <c r="P12" s="149"/>
      <c r="Q12" s="148"/>
      <c r="R12" s="89">
        <f t="shared" ref="R12:S12" si="4">G5</f>
        <v>0</v>
      </c>
      <c r="S12" s="95">
        <f t="shared" si="4"/>
        <v>0</v>
      </c>
      <c r="T12" s="96">
        <f t="shared" ref="T12:T13" si="5">IF(O12="Silver",(6-P12-R12),FALSE)</f>
        <v>6</v>
      </c>
      <c r="U12" s="92">
        <f t="shared" si="3"/>
        <v>2</v>
      </c>
    </row>
    <row r="13" spans="1:21" x14ac:dyDescent="0.2">
      <c r="A13" s="76">
        <f t="shared" si="0"/>
        <v>45814</v>
      </c>
      <c r="B13" s="24">
        <v>6</v>
      </c>
      <c r="C13" s="77"/>
      <c r="D13" s="15"/>
      <c r="E13" s="78"/>
      <c r="F13" s="15"/>
      <c r="G13" s="78"/>
      <c r="H13" s="15"/>
      <c r="I13" s="78"/>
      <c r="J13" s="15"/>
      <c r="K13" s="86"/>
      <c r="L13" s="97"/>
      <c r="M13" s="98"/>
      <c r="N13" s="99" t="s">
        <v>56</v>
      </c>
      <c r="O13" s="100" t="s">
        <v>52</v>
      </c>
      <c r="P13" s="150"/>
      <c r="Q13" s="151"/>
      <c r="R13" s="101">
        <f t="shared" ref="R13:S13" si="6">I5</f>
        <v>0</v>
      </c>
      <c r="S13" s="102">
        <f t="shared" si="6"/>
        <v>0</v>
      </c>
      <c r="T13" s="103">
        <f t="shared" si="5"/>
        <v>6</v>
      </c>
      <c r="U13" s="104">
        <f t="shared" si="3"/>
        <v>2</v>
      </c>
    </row>
    <row r="14" spans="1:21" x14ac:dyDescent="0.2">
      <c r="A14" s="76">
        <f t="shared" si="0"/>
        <v>45815</v>
      </c>
      <c r="B14" s="24">
        <v>7</v>
      </c>
      <c r="C14" s="77"/>
      <c r="D14" s="15"/>
      <c r="E14" s="78"/>
      <c r="F14" s="15"/>
      <c r="G14" s="78"/>
      <c r="H14" s="15"/>
      <c r="I14" s="78"/>
      <c r="J14" s="15"/>
      <c r="K14" s="86"/>
      <c r="L14" s="83"/>
      <c r="M14" s="105"/>
    </row>
    <row r="15" spans="1:21" x14ac:dyDescent="0.2">
      <c r="A15" s="76">
        <f t="shared" si="0"/>
        <v>45816</v>
      </c>
      <c r="B15" s="24">
        <v>8</v>
      </c>
      <c r="C15" s="77"/>
      <c r="D15" s="15"/>
      <c r="E15" s="78"/>
      <c r="F15" s="15"/>
      <c r="G15" s="78"/>
      <c r="H15" s="15"/>
      <c r="I15" s="78"/>
      <c r="J15" s="15"/>
      <c r="K15" s="86"/>
      <c r="L15" s="83"/>
      <c r="M15" s="105"/>
      <c r="N15" s="3"/>
      <c r="O15" s="3"/>
      <c r="P15" s="3"/>
      <c r="Q15" s="3"/>
      <c r="R15" s="3"/>
      <c r="S15" s="3"/>
    </row>
    <row r="16" spans="1:21" x14ac:dyDescent="0.2">
      <c r="A16" s="76">
        <f t="shared" si="0"/>
        <v>45817</v>
      </c>
      <c r="B16" s="24">
        <v>9</v>
      </c>
      <c r="C16" s="77"/>
      <c r="D16" s="15"/>
      <c r="E16" s="78"/>
      <c r="F16" s="15"/>
      <c r="G16" s="78"/>
      <c r="H16" s="15"/>
      <c r="I16" s="78"/>
      <c r="J16" s="15"/>
      <c r="K16" s="161"/>
      <c r="L16" s="97"/>
      <c r="M16" s="181"/>
      <c r="N16" s="3"/>
      <c r="O16" s="3"/>
      <c r="P16" s="3"/>
      <c r="Q16" s="3"/>
      <c r="R16" s="3"/>
      <c r="S16" s="3"/>
    </row>
    <row r="17" spans="1:19" x14ac:dyDescent="0.2">
      <c r="A17" s="76">
        <f t="shared" si="0"/>
        <v>45818</v>
      </c>
      <c r="B17" s="24">
        <v>10</v>
      </c>
      <c r="C17" s="77"/>
      <c r="D17" s="15"/>
      <c r="E17" s="78"/>
      <c r="F17" s="15"/>
      <c r="G17" s="78"/>
      <c r="H17" s="15"/>
      <c r="I17" s="78"/>
      <c r="J17" s="15"/>
      <c r="K17" s="86"/>
      <c r="L17" s="83"/>
      <c r="M17" s="105"/>
      <c r="N17" s="3"/>
      <c r="O17" s="3"/>
      <c r="P17" s="3"/>
      <c r="Q17" s="3"/>
      <c r="R17" s="3"/>
      <c r="S17" s="3"/>
    </row>
    <row r="18" spans="1:19" x14ac:dyDescent="0.2">
      <c r="A18" s="76">
        <f t="shared" si="0"/>
        <v>45819</v>
      </c>
      <c r="B18" s="24">
        <v>11</v>
      </c>
      <c r="C18" s="77"/>
      <c r="D18" s="15"/>
      <c r="E18" s="78"/>
      <c r="F18" s="15"/>
      <c r="G18" s="78"/>
      <c r="H18" s="15"/>
      <c r="I18" s="78"/>
      <c r="J18" s="15"/>
      <c r="K18" s="161"/>
      <c r="L18" s="178"/>
      <c r="M18" s="179"/>
      <c r="N18" s="3"/>
      <c r="O18" s="3"/>
      <c r="P18" s="3"/>
      <c r="Q18" s="3"/>
      <c r="R18" s="3"/>
      <c r="S18" s="3"/>
    </row>
    <row r="19" spans="1:19" x14ac:dyDescent="0.2">
      <c r="A19" s="76">
        <f t="shared" si="0"/>
        <v>45820</v>
      </c>
      <c r="B19" s="24">
        <v>12</v>
      </c>
      <c r="C19" s="77"/>
      <c r="D19" s="15"/>
      <c r="E19" s="78"/>
      <c r="F19" s="15"/>
      <c r="G19" s="78"/>
      <c r="H19" s="15"/>
      <c r="I19" s="78"/>
      <c r="J19" s="15"/>
      <c r="K19" s="86"/>
      <c r="L19" s="83"/>
      <c r="M19" s="105"/>
      <c r="N19" s="3"/>
      <c r="O19" s="3"/>
      <c r="P19" s="3"/>
      <c r="Q19" s="3"/>
      <c r="R19" s="3"/>
      <c r="S19" s="3"/>
    </row>
    <row r="20" spans="1:19" x14ac:dyDescent="0.2">
      <c r="A20" s="76">
        <f t="shared" si="0"/>
        <v>45821</v>
      </c>
      <c r="B20" s="24">
        <v>13</v>
      </c>
      <c r="C20" s="77"/>
      <c r="D20" s="15"/>
      <c r="E20" s="78"/>
      <c r="F20" s="15"/>
      <c r="G20" s="78"/>
      <c r="H20" s="15"/>
      <c r="I20" s="78"/>
      <c r="J20" s="15"/>
      <c r="K20" s="82"/>
      <c r="L20" s="83"/>
      <c r="M20" s="105"/>
      <c r="N20" s="3"/>
      <c r="O20" s="3"/>
      <c r="P20" s="3"/>
      <c r="Q20" s="3"/>
      <c r="R20" s="3"/>
      <c r="S20" s="3"/>
    </row>
    <row r="21" spans="1:19" x14ac:dyDescent="0.2">
      <c r="A21" s="76">
        <f t="shared" si="0"/>
        <v>45822</v>
      </c>
      <c r="B21" s="24">
        <v>14</v>
      </c>
      <c r="C21" s="77"/>
      <c r="D21" s="15"/>
      <c r="E21" s="78"/>
      <c r="F21" s="15"/>
      <c r="G21" s="78"/>
      <c r="H21" s="15"/>
      <c r="I21" s="78"/>
      <c r="J21" s="15"/>
      <c r="K21" s="82"/>
      <c r="L21" s="83"/>
      <c r="M21" s="105"/>
      <c r="N21" s="3"/>
      <c r="O21" s="3"/>
      <c r="P21" s="3"/>
      <c r="Q21" s="3"/>
      <c r="R21" s="3"/>
      <c r="S21" s="3"/>
    </row>
    <row r="22" spans="1:19" x14ac:dyDescent="0.2">
      <c r="A22" s="76">
        <f t="shared" si="0"/>
        <v>45823</v>
      </c>
      <c r="B22" s="24">
        <v>15</v>
      </c>
      <c r="C22" s="77"/>
      <c r="D22" s="15"/>
      <c r="E22" s="78"/>
      <c r="F22" s="15"/>
      <c r="G22" s="78"/>
      <c r="H22" s="15"/>
      <c r="I22" s="78"/>
      <c r="J22" s="15"/>
      <c r="K22" s="82"/>
      <c r="L22" s="83"/>
      <c r="M22" s="105"/>
      <c r="N22" s="3"/>
      <c r="O22" s="3"/>
      <c r="P22" s="3"/>
      <c r="Q22" s="3"/>
      <c r="R22" s="3"/>
      <c r="S22" s="3"/>
    </row>
    <row r="23" spans="1:19" x14ac:dyDescent="0.2">
      <c r="A23" s="76">
        <f t="shared" si="0"/>
        <v>45824</v>
      </c>
      <c r="B23" s="24">
        <v>16</v>
      </c>
      <c r="C23" s="77"/>
      <c r="D23" s="15"/>
      <c r="E23" s="78"/>
      <c r="F23" s="15"/>
      <c r="G23" s="78"/>
      <c r="H23" s="15"/>
      <c r="I23" s="78"/>
      <c r="J23" s="15"/>
      <c r="K23" s="82"/>
      <c r="L23" s="83"/>
      <c r="M23" s="105"/>
      <c r="N23" s="3"/>
      <c r="O23" s="3"/>
      <c r="P23" s="3"/>
      <c r="Q23" s="3"/>
      <c r="R23" s="3"/>
      <c r="S23" s="3"/>
    </row>
    <row r="24" spans="1:19" x14ac:dyDescent="0.2">
      <c r="A24" s="76">
        <f t="shared" si="0"/>
        <v>45825</v>
      </c>
      <c r="B24" s="24">
        <v>17</v>
      </c>
      <c r="C24" s="77"/>
      <c r="D24" s="15"/>
      <c r="E24" s="78"/>
      <c r="F24" s="15"/>
      <c r="G24" s="78"/>
      <c r="H24" s="15"/>
      <c r="I24" s="78"/>
      <c r="J24" s="15"/>
      <c r="K24" s="120"/>
      <c r="L24" s="83"/>
      <c r="M24" s="105"/>
      <c r="N24" s="3"/>
      <c r="O24" s="3"/>
      <c r="P24" s="3"/>
      <c r="Q24" s="3"/>
      <c r="R24" s="3"/>
      <c r="S24" s="3"/>
    </row>
    <row r="25" spans="1:19" x14ac:dyDescent="0.2">
      <c r="A25" s="76">
        <f t="shared" si="0"/>
        <v>45826</v>
      </c>
      <c r="B25" s="24">
        <v>18</v>
      </c>
      <c r="C25" s="77"/>
      <c r="D25" s="15"/>
      <c r="E25" s="78"/>
      <c r="F25" s="15"/>
      <c r="G25" s="78"/>
      <c r="H25" s="15"/>
      <c r="I25" s="78"/>
      <c r="J25" s="15"/>
      <c r="K25" s="121"/>
      <c r="L25" s="83"/>
      <c r="M25" s="105"/>
      <c r="N25" s="3"/>
      <c r="O25" s="3"/>
      <c r="P25" s="3"/>
      <c r="Q25" s="3"/>
      <c r="R25" s="3"/>
      <c r="S25" s="3"/>
    </row>
    <row r="26" spans="1:19" x14ac:dyDescent="0.2">
      <c r="A26" s="76">
        <f t="shared" si="0"/>
        <v>45827</v>
      </c>
      <c r="B26" s="24">
        <v>19</v>
      </c>
      <c r="C26" s="77"/>
      <c r="D26" s="15"/>
      <c r="E26" s="78"/>
      <c r="F26" s="15"/>
      <c r="G26" s="78"/>
      <c r="H26" s="15"/>
      <c r="I26" s="78"/>
      <c r="J26" s="15"/>
      <c r="K26" s="82"/>
      <c r="L26" s="83"/>
      <c r="M26" s="105"/>
      <c r="N26" s="3"/>
      <c r="O26" s="3"/>
      <c r="P26" s="3"/>
      <c r="Q26" s="3"/>
      <c r="R26" s="3"/>
      <c r="S26" s="3"/>
    </row>
    <row r="27" spans="1:19" x14ac:dyDescent="0.2">
      <c r="A27" s="76">
        <f t="shared" si="0"/>
        <v>45828</v>
      </c>
      <c r="B27" s="24">
        <v>20</v>
      </c>
      <c r="C27" s="77"/>
      <c r="D27" s="15"/>
      <c r="E27" s="78"/>
      <c r="F27" s="15"/>
      <c r="G27" s="78"/>
      <c r="H27" s="15"/>
      <c r="I27" s="78"/>
      <c r="J27" s="15"/>
      <c r="K27" s="122"/>
      <c r="L27" s="123"/>
      <c r="M27" s="124"/>
      <c r="N27" s="53"/>
      <c r="O27" s="3"/>
      <c r="P27" s="3"/>
      <c r="Q27" s="3"/>
      <c r="R27" s="3"/>
      <c r="S27" s="3"/>
    </row>
    <row r="28" spans="1:19" x14ac:dyDescent="0.2">
      <c r="A28" s="76">
        <f t="shared" si="0"/>
        <v>45829</v>
      </c>
      <c r="B28" s="24">
        <v>21</v>
      </c>
      <c r="C28" s="77"/>
      <c r="D28" s="15"/>
      <c r="E28" s="78"/>
      <c r="F28" s="15"/>
      <c r="G28" s="78"/>
      <c r="H28" s="15"/>
      <c r="I28" s="78"/>
      <c r="J28" s="15"/>
      <c r="K28" s="122"/>
      <c r="L28" s="123"/>
      <c r="M28" s="124"/>
      <c r="N28" s="53"/>
      <c r="O28" s="3"/>
      <c r="P28" s="3"/>
      <c r="Q28" s="3"/>
      <c r="R28" s="3"/>
      <c r="S28" s="3"/>
    </row>
    <row r="29" spans="1:19" x14ac:dyDescent="0.2">
      <c r="A29" s="76">
        <f t="shared" si="0"/>
        <v>45830</v>
      </c>
      <c r="B29" s="24">
        <v>22</v>
      </c>
      <c r="C29" s="77"/>
      <c r="D29" s="15"/>
      <c r="E29" s="78"/>
      <c r="F29" s="15"/>
      <c r="G29" s="78"/>
      <c r="H29" s="15"/>
      <c r="I29" s="78"/>
      <c r="J29" s="15"/>
      <c r="K29" s="82"/>
      <c r="L29" s="83"/>
      <c r="M29" s="105"/>
      <c r="N29" s="3"/>
      <c r="O29" s="3"/>
      <c r="P29" s="3"/>
      <c r="Q29" s="3"/>
      <c r="R29" s="3"/>
      <c r="S29" s="3"/>
    </row>
    <row r="30" spans="1:19" x14ac:dyDescent="0.2">
      <c r="A30" s="76">
        <f t="shared" si="0"/>
        <v>45831</v>
      </c>
      <c r="B30" s="24">
        <v>23</v>
      </c>
      <c r="C30" s="77"/>
      <c r="D30" s="15"/>
      <c r="E30" s="78"/>
      <c r="F30" s="15"/>
      <c r="G30" s="78"/>
      <c r="H30" s="15"/>
      <c r="I30" s="78"/>
      <c r="J30" s="15"/>
      <c r="K30" s="121"/>
      <c r="L30" s="83"/>
      <c r="M30" s="105"/>
      <c r="N30" s="3"/>
      <c r="O30" s="3"/>
      <c r="P30" s="3"/>
      <c r="Q30" s="3"/>
      <c r="R30" s="3"/>
      <c r="S30" s="3"/>
    </row>
    <row r="31" spans="1:19" x14ac:dyDescent="0.2">
      <c r="A31" s="76">
        <f t="shared" si="0"/>
        <v>45832</v>
      </c>
      <c r="B31" s="24">
        <v>24</v>
      </c>
      <c r="C31" s="77"/>
      <c r="D31" s="15"/>
      <c r="E31" s="78"/>
      <c r="F31" s="15"/>
      <c r="G31" s="78"/>
      <c r="H31" s="15"/>
      <c r="I31" s="78"/>
      <c r="J31" s="15"/>
      <c r="K31" s="125"/>
      <c r="L31" s="83"/>
      <c r="M31" s="105"/>
      <c r="N31" s="3"/>
      <c r="O31" s="3"/>
      <c r="P31" s="3"/>
      <c r="Q31" s="3"/>
      <c r="R31" s="3"/>
      <c r="S31" s="3"/>
    </row>
    <row r="32" spans="1:19" x14ac:dyDescent="0.2">
      <c r="A32" s="76">
        <f t="shared" si="0"/>
        <v>45833</v>
      </c>
      <c r="B32" s="24">
        <v>25</v>
      </c>
      <c r="C32" s="77"/>
      <c r="D32" s="15"/>
      <c r="E32" s="78"/>
      <c r="F32" s="15"/>
      <c r="G32" s="78"/>
      <c r="H32" s="15"/>
      <c r="I32" s="78"/>
      <c r="J32" s="15"/>
      <c r="K32" s="82"/>
      <c r="L32" s="83"/>
      <c r="M32" s="105"/>
      <c r="N32" s="3"/>
      <c r="O32" s="3"/>
      <c r="P32" s="3"/>
      <c r="Q32" s="3"/>
      <c r="R32" s="3"/>
      <c r="S32" s="3"/>
    </row>
    <row r="33" spans="1:19" x14ac:dyDescent="0.2">
      <c r="A33" s="76">
        <f t="shared" si="0"/>
        <v>45834</v>
      </c>
      <c r="B33" s="24">
        <v>26</v>
      </c>
      <c r="C33" s="77"/>
      <c r="D33" s="15"/>
      <c r="E33" s="78"/>
      <c r="F33" s="15"/>
      <c r="G33" s="78"/>
      <c r="H33" s="15"/>
      <c r="I33" s="78"/>
      <c r="J33" s="15"/>
      <c r="K33" s="82"/>
      <c r="L33" s="83"/>
      <c r="M33" s="105"/>
      <c r="N33" s="3"/>
      <c r="O33" s="3"/>
      <c r="P33" s="3"/>
      <c r="Q33" s="3"/>
      <c r="R33" s="3"/>
      <c r="S33" s="3"/>
    </row>
    <row r="34" spans="1:19" x14ac:dyDescent="0.2">
      <c r="A34" s="76">
        <f t="shared" si="0"/>
        <v>45835</v>
      </c>
      <c r="B34" s="24">
        <v>27</v>
      </c>
      <c r="C34" s="77"/>
      <c r="D34" s="15"/>
      <c r="E34" s="78"/>
      <c r="F34" s="15"/>
      <c r="G34" s="78"/>
      <c r="H34" s="15"/>
      <c r="I34" s="78"/>
      <c r="J34" s="15"/>
      <c r="K34" s="82"/>
      <c r="L34" s="83"/>
      <c r="M34" s="105"/>
      <c r="N34" s="3"/>
      <c r="O34" s="3"/>
      <c r="P34" s="3"/>
      <c r="Q34" s="3"/>
      <c r="R34" s="3"/>
      <c r="S34" s="3"/>
    </row>
    <row r="35" spans="1:19" x14ac:dyDescent="0.2">
      <c r="A35" s="76">
        <f t="shared" si="0"/>
        <v>45836</v>
      </c>
      <c r="B35" s="24">
        <v>28</v>
      </c>
      <c r="C35" s="77"/>
      <c r="D35" s="15"/>
      <c r="E35" s="78"/>
      <c r="F35" s="15"/>
      <c r="G35" s="78"/>
      <c r="H35" s="15"/>
      <c r="I35" s="78"/>
      <c r="J35" s="15"/>
      <c r="K35" s="180"/>
      <c r="L35" s="97"/>
      <c r="M35" s="181"/>
      <c r="N35" s="3"/>
      <c r="O35" s="3"/>
      <c r="P35" s="3"/>
      <c r="Q35" s="3"/>
      <c r="R35" s="3"/>
      <c r="S35" s="3"/>
    </row>
    <row r="36" spans="1:19" x14ac:dyDescent="0.2">
      <c r="A36" s="76">
        <f t="shared" si="0"/>
        <v>45837</v>
      </c>
      <c r="B36" s="24">
        <v>29</v>
      </c>
      <c r="C36" s="77"/>
      <c r="D36" s="15"/>
      <c r="E36" s="78"/>
      <c r="F36" s="15"/>
      <c r="G36" s="78"/>
      <c r="H36" s="15"/>
      <c r="I36" s="78"/>
      <c r="J36" s="15"/>
      <c r="K36" s="182"/>
      <c r="L36" s="178"/>
      <c r="M36" s="179"/>
      <c r="N36" s="3"/>
      <c r="O36" s="3"/>
      <c r="P36" s="3"/>
      <c r="Q36" s="3"/>
      <c r="R36" s="3"/>
      <c r="S36" s="3"/>
    </row>
    <row r="37" spans="1:19" x14ac:dyDescent="0.2">
      <c r="A37" s="76">
        <f t="shared" si="0"/>
        <v>45838</v>
      </c>
      <c r="B37" s="24">
        <v>30</v>
      </c>
      <c r="C37" s="77"/>
      <c r="D37" s="15"/>
      <c r="E37" s="78"/>
      <c r="F37" s="15"/>
      <c r="G37" s="78"/>
      <c r="H37" s="15"/>
      <c r="I37" s="78"/>
      <c r="J37" s="15"/>
      <c r="K37" s="82"/>
      <c r="L37" s="83"/>
      <c r="M37" s="105"/>
      <c r="N37" s="3"/>
      <c r="O37" s="3"/>
      <c r="P37" s="3"/>
      <c r="Q37" s="3"/>
      <c r="R37" s="3"/>
      <c r="S37" s="3"/>
    </row>
    <row r="38" spans="1:19" ht="12.75" x14ac:dyDescent="0.2">
      <c r="A38" s="76">
        <f t="shared" si="0"/>
        <v>45839</v>
      </c>
      <c r="B38" s="24">
        <v>31</v>
      </c>
      <c r="C38" s="133"/>
      <c r="D38" s="134"/>
      <c r="E38" s="135"/>
      <c r="F38" s="134"/>
      <c r="G38" s="135"/>
      <c r="H38" s="134"/>
      <c r="I38" s="135"/>
      <c r="J38" s="183"/>
      <c r="K38" s="136"/>
      <c r="L38" s="137"/>
      <c r="M38" s="138"/>
      <c r="N38" s="3"/>
      <c r="O38" s="3"/>
      <c r="P38" s="3"/>
      <c r="Q38" s="3"/>
      <c r="R38" s="3"/>
      <c r="S38" s="3"/>
    </row>
    <row r="39" spans="1:19" ht="12.75" x14ac:dyDescent="0.2">
      <c r="A39" s="6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</row>
    <row r="40" spans="1:19" ht="12.75" x14ac:dyDescent="0.2">
      <c r="A40" s="6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</row>
    <row r="41" spans="1:19" ht="12.75" x14ac:dyDescent="0.2">
      <c r="A41" s="6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</row>
    <row r="42" spans="1:19" ht="12.75" x14ac:dyDescent="0.2">
      <c r="A42" s="3"/>
      <c r="B42" s="3"/>
      <c r="C42" s="216" t="s">
        <v>65</v>
      </c>
      <c r="D42" s="217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</row>
    <row r="43" spans="1:19" ht="12.75" x14ac:dyDescent="0.2">
      <c r="A43" s="3"/>
      <c r="B43" s="3"/>
      <c r="C43" s="5" t="s">
        <v>4</v>
      </c>
      <c r="D43" s="6" t="s">
        <v>5</v>
      </c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</row>
    <row r="44" spans="1:19" ht="12.75" x14ac:dyDescent="0.2">
      <c r="A44" s="3"/>
      <c r="B44" s="3"/>
      <c r="C44" s="9"/>
      <c r="D44" s="10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</row>
    <row r="45" spans="1:19" ht="12.75" x14ac:dyDescent="0.2">
      <c r="A45" s="3"/>
      <c r="B45" s="3"/>
      <c r="C45" s="14" t="s">
        <v>6</v>
      </c>
      <c r="D45" s="15"/>
    </row>
    <row r="46" spans="1:19" ht="12.75" x14ac:dyDescent="0.2">
      <c r="A46" s="64" t="s">
        <v>33</v>
      </c>
      <c r="B46" s="3"/>
      <c r="C46" s="19" t="s">
        <v>9</v>
      </c>
      <c r="D46" s="20" t="s">
        <v>10</v>
      </c>
    </row>
    <row r="47" spans="1:19" ht="12.75" x14ac:dyDescent="0.2">
      <c r="A47" s="76">
        <f t="shared" ref="A47:A77" si="7">DATE($A$1,$A$2,B47)</f>
        <v>45809</v>
      </c>
      <c r="B47" s="24">
        <v>1</v>
      </c>
      <c r="C47" s="54"/>
      <c r="D47" s="16"/>
    </row>
    <row r="48" spans="1:19" ht="12.75" x14ac:dyDescent="0.2">
      <c r="A48" s="76">
        <f t="shared" si="7"/>
        <v>45810</v>
      </c>
      <c r="B48" s="24">
        <v>2</v>
      </c>
      <c r="C48" s="54"/>
      <c r="D48" s="16"/>
    </row>
    <row r="49" spans="1:5" ht="12.75" x14ac:dyDescent="0.2">
      <c r="A49" s="76">
        <f t="shared" si="7"/>
        <v>45811</v>
      </c>
      <c r="B49" s="24">
        <v>3</v>
      </c>
      <c r="C49" s="54"/>
      <c r="D49" s="16"/>
    </row>
    <row r="50" spans="1:5" ht="12.75" x14ac:dyDescent="0.2">
      <c r="A50" s="76">
        <f t="shared" si="7"/>
        <v>45812</v>
      </c>
      <c r="B50" s="24">
        <v>4</v>
      </c>
      <c r="C50" s="54"/>
      <c r="D50" s="16"/>
    </row>
    <row r="51" spans="1:5" ht="12.75" x14ac:dyDescent="0.2">
      <c r="A51" s="76">
        <f t="shared" si="7"/>
        <v>45813</v>
      </c>
      <c r="B51" s="24">
        <v>5</v>
      </c>
      <c r="C51" s="77"/>
      <c r="D51" s="15"/>
    </row>
    <row r="52" spans="1:5" ht="12.75" x14ac:dyDescent="0.2">
      <c r="A52" s="76">
        <f t="shared" si="7"/>
        <v>45814</v>
      </c>
      <c r="B52" s="24">
        <v>6</v>
      </c>
      <c r="C52" s="54"/>
      <c r="D52" s="16"/>
    </row>
    <row r="53" spans="1:5" ht="12.75" x14ac:dyDescent="0.2">
      <c r="A53" s="76">
        <f t="shared" si="7"/>
        <v>45815</v>
      </c>
      <c r="B53" s="24">
        <v>7</v>
      </c>
      <c r="C53" s="54"/>
      <c r="D53" s="16"/>
    </row>
    <row r="54" spans="1:5" ht="12.75" x14ac:dyDescent="0.2">
      <c r="A54" s="76">
        <f t="shared" si="7"/>
        <v>45816</v>
      </c>
      <c r="B54" s="24">
        <v>8</v>
      </c>
      <c r="C54" s="54"/>
      <c r="D54" s="16"/>
      <c r="E54" s="3"/>
    </row>
    <row r="55" spans="1:5" ht="12.75" x14ac:dyDescent="0.2">
      <c r="A55" s="76">
        <f t="shared" si="7"/>
        <v>45817</v>
      </c>
      <c r="B55" s="24">
        <v>9</v>
      </c>
      <c r="C55" s="54"/>
      <c r="D55" s="16"/>
      <c r="E55" s="3"/>
    </row>
    <row r="56" spans="1:5" ht="12.75" x14ac:dyDescent="0.2">
      <c r="A56" s="76">
        <f t="shared" si="7"/>
        <v>45818</v>
      </c>
      <c r="B56" s="24">
        <v>10</v>
      </c>
      <c r="C56" s="54"/>
      <c r="D56" s="16"/>
      <c r="E56" s="3"/>
    </row>
    <row r="57" spans="1:5" ht="12.75" x14ac:dyDescent="0.2">
      <c r="A57" s="76">
        <f t="shared" si="7"/>
        <v>45819</v>
      </c>
      <c r="B57" s="24">
        <v>11</v>
      </c>
      <c r="C57" s="54"/>
      <c r="D57" s="16"/>
      <c r="E57" s="3"/>
    </row>
    <row r="58" spans="1:5" ht="12.75" x14ac:dyDescent="0.2">
      <c r="A58" s="76">
        <f t="shared" si="7"/>
        <v>45820</v>
      </c>
      <c r="B58" s="24">
        <v>12</v>
      </c>
      <c r="C58" s="54"/>
      <c r="D58" s="16"/>
      <c r="E58" s="3"/>
    </row>
    <row r="59" spans="1:5" ht="12.75" x14ac:dyDescent="0.2">
      <c r="A59" s="76">
        <f t="shared" si="7"/>
        <v>45821</v>
      </c>
      <c r="B59" s="24">
        <v>13</v>
      </c>
      <c r="C59" s="54"/>
      <c r="D59" s="16"/>
      <c r="E59" s="3"/>
    </row>
    <row r="60" spans="1:5" ht="12.75" x14ac:dyDescent="0.2">
      <c r="A60" s="76">
        <f t="shared" si="7"/>
        <v>45822</v>
      </c>
      <c r="B60" s="24">
        <v>14</v>
      </c>
      <c r="C60" s="54"/>
      <c r="D60" s="16"/>
      <c r="E60" s="3"/>
    </row>
    <row r="61" spans="1:5" ht="12.75" x14ac:dyDescent="0.2">
      <c r="A61" s="76">
        <f t="shared" si="7"/>
        <v>45823</v>
      </c>
      <c r="B61" s="24">
        <v>15</v>
      </c>
      <c r="C61" s="54"/>
      <c r="D61" s="16"/>
      <c r="E61" s="3"/>
    </row>
    <row r="62" spans="1:5" ht="12.75" x14ac:dyDescent="0.2">
      <c r="A62" s="76">
        <f t="shared" si="7"/>
        <v>45824</v>
      </c>
      <c r="B62" s="24">
        <v>16</v>
      </c>
      <c r="C62" s="54"/>
      <c r="D62" s="16"/>
      <c r="E62" s="3"/>
    </row>
    <row r="63" spans="1:5" ht="12.75" x14ac:dyDescent="0.2">
      <c r="A63" s="76">
        <f t="shared" si="7"/>
        <v>45825</v>
      </c>
      <c r="B63" s="24">
        <v>17</v>
      </c>
      <c r="C63" s="77"/>
      <c r="D63" s="15"/>
      <c r="E63" s="3"/>
    </row>
    <row r="64" spans="1:5" ht="12.75" x14ac:dyDescent="0.2">
      <c r="A64" s="76">
        <f t="shared" si="7"/>
        <v>45826</v>
      </c>
      <c r="B64" s="24">
        <v>18</v>
      </c>
      <c r="C64" s="77"/>
      <c r="D64" s="15"/>
      <c r="E64" s="3"/>
    </row>
    <row r="65" spans="1:5" ht="12.75" x14ac:dyDescent="0.2">
      <c r="A65" s="76">
        <f t="shared" si="7"/>
        <v>45827</v>
      </c>
      <c r="B65" s="24">
        <v>19</v>
      </c>
      <c r="C65" s="54"/>
      <c r="D65" s="16"/>
      <c r="E65" s="3"/>
    </row>
    <row r="66" spans="1:5" ht="12.75" x14ac:dyDescent="0.2">
      <c r="A66" s="76">
        <f t="shared" si="7"/>
        <v>45828</v>
      </c>
      <c r="B66" s="24">
        <v>20</v>
      </c>
      <c r="C66" s="54"/>
      <c r="D66" s="16"/>
      <c r="E66" s="3"/>
    </row>
    <row r="67" spans="1:5" ht="12.75" x14ac:dyDescent="0.2">
      <c r="A67" s="76">
        <f t="shared" si="7"/>
        <v>45829</v>
      </c>
      <c r="B67" s="24">
        <v>21</v>
      </c>
      <c r="C67" s="14"/>
      <c r="D67" s="13"/>
      <c r="E67" s="3"/>
    </row>
    <row r="68" spans="1:5" ht="12.75" x14ac:dyDescent="0.2">
      <c r="A68" s="76">
        <f t="shared" si="7"/>
        <v>45830</v>
      </c>
      <c r="B68" s="24">
        <v>22</v>
      </c>
      <c r="C68" s="14"/>
      <c r="D68" s="13"/>
      <c r="E68" s="3"/>
    </row>
    <row r="69" spans="1:5" ht="12.75" x14ac:dyDescent="0.2">
      <c r="A69" s="76">
        <f t="shared" si="7"/>
        <v>45831</v>
      </c>
      <c r="B69" s="24">
        <v>23</v>
      </c>
      <c r="C69" s="9"/>
      <c r="D69" s="10"/>
      <c r="E69" s="3"/>
    </row>
    <row r="70" spans="1:5" ht="12.75" x14ac:dyDescent="0.2">
      <c r="A70" s="76">
        <f t="shared" si="7"/>
        <v>45832</v>
      </c>
      <c r="B70" s="24">
        <v>24</v>
      </c>
      <c r="C70" s="9"/>
      <c r="D70" s="10"/>
      <c r="E70" s="3"/>
    </row>
    <row r="71" spans="1:5" ht="12.75" x14ac:dyDescent="0.2">
      <c r="A71" s="76">
        <f t="shared" si="7"/>
        <v>45833</v>
      </c>
      <c r="B71" s="24">
        <v>25</v>
      </c>
      <c r="C71" s="14"/>
      <c r="D71" s="13"/>
      <c r="E71" s="3"/>
    </row>
    <row r="72" spans="1:5" ht="12.75" x14ac:dyDescent="0.2">
      <c r="A72" s="76">
        <f t="shared" si="7"/>
        <v>45834</v>
      </c>
      <c r="B72" s="24">
        <v>26</v>
      </c>
      <c r="C72" s="14"/>
      <c r="D72" s="13"/>
      <c r="E72" s="3"/>
    </row>
    <row r="73" spans="1:5" ht="12.75" x14ac:dyDescent="0.2">
      <c r="A73" s="76">
        <f t="shared" si="7"/>
        <v>45835</v>
      </c>
      <c r="B73" s="24">
        <v>27</v>
      </c>
      <c r="C73" s="14"/>
      <c r="D73" s="13"/>
      <c r="E73" s="3"/>
    </row>
    <row r="74" spans="1:5" ht="12.75" x14ac:dyDescent="0.2">
      <c r="A74" s="76">
        <f t="shared" si="7"/>
        <v>45836</v>
      </c>
      <c r="B74" s="24">
        <v>28</v>
      </c>
      <c r="C74" s="14"/>
      <c r="D74" s="13"/>
      <c r="E74" s="3"/>
    </row>
    <row r="75" spans="1:5" ht="12.75" x14ac:dyDescent="0.2">
      <c r="A75" s="76">
        <f t="shared" si="7"/>
        <v>45837</v>
      </c>
      <c r="B75" s="24">
        <v>29</v>
      </c>
      <c r="C75" s="14"/>
      <c r="D75" s="13"/>
      <c r="E75" s="3"/>
    </row>
    <row r="76" spans="1:5" ht="12.75" x14ac:dyDescent="0.2">
      <c r="A76" s="76">
        <f t="shared" si="7"/>
        <v>45838</v>
      </c>
      <c r="B76" s="24">
        <v>30</v>
      </c>
      <c r="C76" s="14"/>
      <c r="D76" s="13"/>
      <c r="E76" s="3"/>
    </row>
    <row r="77" spans="1:5" ht="12.75" x14ac:dyDescent="0.2">
      <c r="A77" s="76">
        <f t="shared" si="7"/>
        <v>45839</v>
      </c>
      <c r="B77" s="184">
        <v>31</v>
      </c>
      <c r="C77" s="139"/>
      <c r="D77" s="140"/>
      <c r="E77" s="3"/>
    </row>
  </sheetData>
  <mergeCells count="11">
    <mergeCell ref="C42:D42"/>
    <mergeCell ref="R9:S9"/>
    <mergeCell ref="T9:U9"/>
    <mergeCell ref="C2:J2"/>
    <mergeCell ref="C3:D3"/>
    <mergeCell ref="E3:F3"/>
    <mergeCell ref="G3:H3"/>
    <mergeCell ref="I3:J3"/>
    <mergeCell ref="P9:Q9"/>
    <mergeCell ref="L7:M7"/>
    <mergeCell ref="N9:O9"/>
  </mergeCells>
  <conditionalFormatting sqref="A1:A1000">
    <cfRule type="beginsWith" dxfId="1" priority="1" operator="beginsWith" text="samedi">
      <formula>LEFT((A1),LEN("samedi"))=("samedi")</formula>
    </cfRule>
  </conditionalFormatting>
  <conditionalFormatting sqref="A1:A1000">
    <cfRule type="beginsWith" dxfId="0" priority="2" operator="beginsWith" text="dimanche">
      <formula>LEFT((A1),LEN("dimanche"))=("dimanche")</formula>
    </cfRule>
  </conditionalFormatting>
  <dataValidations count="1">
    <dataValidation type="list" allowBlank="1" showErrorMessage="1" sqref="C8:J38 C47:D77" xr:uid="{00000000-0002-0000-0900-000000000000}">
      <formula1>"16h,16h40,17h20,18h,18h40,19h20,20h,20h40,21h20,22h,22h40,23h20,indisponible,ouverture,fermeture,Sess après 00h"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 summaryRight="0"/>
  </sheetPr>
  <dimension ref="A1:P32"/>
  <sheetViews>
    <sheetView workbookViewId="0"/>
  </sheetViews>
  <sheetFormatPr baseColWidth="10" defaultColWidth="12.5703125" defaultRowHeight="15.75" customHeight="1" x14ac:dyDescent="0.2"/>
  <cols>
    <col min="2" max="2" width="19" customWidth="1"/>
    <col min="3" max="3" width="33" customWidth="1"/>
    <col min="4" max="4" width="16" customWidth="1"/>
    <col min="5" max="5" width="16.7109375" customWidth="1"/>
  </cols>
  <sheetData>
    <row r="1" spans="1:15" x14ac:dyDescent="0.2">
      <c r="A1" s="185" t="s">
        <v>98</v>
      </c>
      <c r="B1" s="186" t="s">
        <v>99</v>
      </c>
    </row>
    <row r="2" spans="1:15" x14ac:dyDescent="0.2">
      <c r="A2" s="187" t="s">
        <v>100</v>
      </c>
      <c r="B2" s="188"/>
    </row>
    <row r="3" spans="1:15" x14ac:dyDescent="0.2">
      <c r="A3" s="189" t="s">
        <v>101</v>
      </c>
      <c r="B3" s="190"/>
    </row>
    <row r="4" spans="1:15" x14ac:dyDescent="0.2">
      <c r="A4" s="189" t="s">
        <v>102</v>
      </c>
      <c r="B4" s="190"/>
    </row>
    <row r="5" spans="1:15" x14ac:dyDescent="0.2">
      <c r="A5" s="189" t="s">
        <v>103</v>
      </c>
      <c r="B5" s="190"/>
    </row>
    <row r="6" spans="1:15" x14ac:dyDescent="0.2">
      <c r="A6" s="189" t="s">
        <v>104</v>
      </c>
      <c r="B6" s="190"/>
    </row>
    <row r="7" spans="1:15" x14ac:dyDescent="0.2">
      <c r="A7" s="189" t="s">
        <v>105</v>
      </c>
      <c r="B7" s="190"/>
    </row>
    <row r="8" spans="1:15" x14ac:dyDescent="0.2">
      <c r="A8" s="191" t="s">
        <v>106</v>
      </c>
      <c r="B8" s="192"/>
    </row>
    <row r="11" spans="1:15" x14ac:dyDescent="0.2">
      <c r="A11" s="193"/>
      <c r="B11" s="194" t="s">
        <v>1</v>
      </c>
      <c r="C11" s="195" t="s">
        <v>3</v>
      </c>
      <c r="D11" s="195" t="s">
        <v>39</v>
      </c>
      <c r="E11" s="196" t="s">
        <v>40</v>
      </c>
    </row>
    <row r="12" spans="1:15" x14ac:dyDescent="0.2">
      <c r="A12" s="197" t="s">
        <v>100</v>
      </c>
      <c r="B12" s="198"/>
      <c r="C12" s="199"/>
      <c r="D12" s="200"/>
      <c r="E12" s="200"/>
      <c r="K12" s="186" t="s">
        <v>107</v>
      </c>
      <c r="L12" s="186" t="s">
        <v>108</v>
      </c>
      <c r="M12" s="186" t="s">
        <v>109</v>
      </c>
      <c r="N12" s="186" t="s">
        <v>110</v>
      </c>
      <c r="O12" s="186" t="s">
        <v>111</v>
      </c>
    </row>
    <row r="13" spans="1:15" x14ac:dyDescent="0.2">
      <c r="A13" s="201" t="s">
        <v>112</v>
      </c>
      <c r="B13" s="198"/>
      <c r="C13" s="199" t="s">
        <v>113</v>
      </c>
      <c r="D13" s="200"/>
      <c r="E13" s="200"/>
      <c r="K13" s="186"/>
      <c r="L13" s="186"/>
      <c r="M13" s="186"/>
      <c r="N13" s="186"/>
    </row>
    <row r="14" spans="1:15" x14ac:dyDescent="0.2">
      <c r="A14" s="202" t="s">
        <v>114</v>
      </c>
      <c r="B14" s="12"/>
      <c r="C14" s="199"/>
      <c r="D14" s="203"/>
      <c r="E14" s="203"/>
      <c r="K14" s="186" t="s">
        <v>115</v>
      </c>
      <c r="L14" s="186" t="s">
        <v>116</v>
      </c>
      <c r="M14" s="186" t="s">
        <v>117</v>
      </c>
      <c r="N14" s="186" t="s">
        <v>118</v>
      </c>
    </row>
    <row r="15" spans="1:15" x14ac:dyDescent="0.2">
      <c r="A15" s="204" t="s">
        <v>112</v>
      </c>
      <c r="B15" s="12"/>
      <c r="C15" s="199" t="s">
        <v>119</v>
      </c>
      <c r="D15" s="203"/>
      <c r="E15" s="205"/>
      <c r="K15" s="186"/>
      <c r="L15" s="186"/>
      <c r="M15" s="186"/>
      <c r="N15" s="186"/>
      <c r="O15" s="186"/>
    </row>
    <row r="16" spans="1:15" x14ac:dyDescent="0.2">
      <c r="A16" s="206" t="s">
        <v>102</v>
      </c>
      <c r="B16" s="12"/>
      <c r="C16" s="199"/>
      <c r="D16" s="203"/>
      <c r="E16" s="205"/>
      <c r="K16" s="186" t="s">
        <v>120</v>
      </c>
      <c r="L16" s="186" t="s">
        <v>121</v>
      </c>
      <c r="M16" s="186" t="s">
        <v>122</v>
      </c>
      <c r="N16" s="186" t="s">
        <v>123</v>
      </c>
      <c r="O16" s="186" t="s">
        <v>124</v>
      </c>
    </row>
    <row r="17" spans="1:16" x14ac:dyDescent="0.2">
      <c r="A17" s="204" t="s">
        <v>125</v>
      </c>
      <c r="B17" s="12"/>
      <c r="C17" s="199" t="s">
        <v>126</v>
      </c>
      <c r="D17" s="203"/>
      <c r="E17" s="203"/>
      <c r="K17" s="186"/>
      <c r="L17" s="186"/>
      <c r="M17" s="186"/>
      <c r="N17" s="186"/>
    </row>
    <row r="18" spans="1:16" x14ac:dyDescent="0.2">
      <c r="A18" s="206" t="s">
        <v>103</v>
      </c>
      <c r="B18" s="12"/>
      <c r="C18" s="199"/>
      <c r="D18" s="203"/>
      <c r="E18" s="203"/>
      <c r="K18" s="186" t="s">
        <v>127</v>
      </c>
      <c r="L18" s="186" t="s">
        <v>128</v>
      </c>
      <c r="M18" s="186" t="s">
        <v>129</v>
      </c>
      <c r="N18" s="186" t="s">
        <v>130</v>
      </c>
    </row>
    <row r="19" spans="1:16" x14ac:dyDescent="0.2">
      <c r="A19" s="207" t="s">
        <v>112</v>
      </c>
      <c r="B19" s="12"/>
      <c r="C19" s="199" t="s">
        <v>131</v>
      </c>
      <c r="D19" s="203"/>
      <c r="E19" s="203"/>
      <c r="K19" s="186"/>
      <c r="L19" s="186"/>
      <c r="M19" s="186"/>
      <c r="N19" s="186"/>
    </row>
    <row r="20" spans="1:16" x14ac:dyDescent="0.2">
      <c r="A20" s="206" t="s">
        <v>104</v>
      </c>
      <c r="B20" s="12"/>
      <c r="C20" s="199"/>
      <c r="D20" s="203"/>
      <c r="E20" s="203"/>
      <c r="K20" s="186" t="s">
        <v>132</v>
      </c>
      <c r="L20" s="186" t="s">
        <v>133</v>
      </c>
      <c r="M20" s="186" t="s">
        <v>134</v>
      </c>
      <c r="N20" s="186" t="s">
        <v>135</v>
      </c>
    </row>
    <row r="21" spans="1:16" x14ac:dyDescent="0.2">
      <c r="A21" s="207" t="s">
        <v>125</v>
      </c>
      <c r="B21" s="12"/>
      <c r="C21" s="199" t="s">
        <v>136</v>
      </c>
      <c r="D21" s="203"/>
      <c r="E21" s="203"/>
      <c r="K21" s="186"/>
      <c r="L21" s="186"/>
      <c r="M21" s="186"/>
      <c r="N21" s="186"/>
      <c r="O21" s="186"/>
      <c r="P21" s="186"/>
    </row>
    <row r="22" spans="1:16" x14ac:dyDescent="0.2">
      <c r="A22" s="206" t="s">
        <v>105</v>
      </c>
      <c r="B22" s="12"/>
      <c r="C22" s="199"/>
      <c r="D22" s="203"/>
      <c r="E22" s="203"/>
      <c r="K22" s="186" t="s">
        <v>137</v>
      </c>
      <c r="L22" s="186" t="s">
        <v>138</v>
      </c>
      <c r="M22" s="186" t="s">
        <v>139</v>
      </c>
      <c r="N22" s="186" t="s">
        <v>140</v>
      </c>
      <c r="O22" s="186" t="s">
        <v>141</v>
      </c>
      <c r="P22" s="186" t="s">
        <v>138</v>
      </c>
    </row>
    <row r="23" spans="1:16" x14ac:dyDescent="0.2">
      <c r="A23" s="204" t="s">
        <v>125</v>
      </c>
      <c r="B23" s="12"/>
      <c r="C23" s="199" t="s">
        <v>142</v>
      </c>
      <c r="D23" s="203"/>
      <c r="E23" s="203"/>
      <c r="K23" s="186"/>
      <c r="L23" s="186"/>
      <c r="M23" s="186"/>
      <c r="N23" s="186"/>
      <c r="O23" s="186"/>
    </row>
    <row r="24" spans="1:16" x14ac:dyDescent="0.2">
      <c r="A24" s="206" t="s">
        <v>106</v>
      </c>
      <c r="B24" s="12"/>
      <c r="C24" s="199"/>
      <c r="D24" s="203"/>
      <c r="E24" s="203"/>
      <c r="K24" s="186" t="s">
        <v>143</v>
      </c>
      <c r="L24" s="186" t="s">
        <v>144</v>
      </c>
      <c r="M24" s="186" t="s">
        <v>145</v>
      </c>
      <c r="N24" s="186" t="s">
        <v>146</v>
      </c>
      <c r="O24" s="186" t="s">
        <v>147</v>
      </c>
    </row>
    <row r="25" spans="1:16" x14ac:dyDescent="0.2">
      <c r="A25" s="208" t="s">
        <v>125</v>
      </c>
      <c r="B25" s="209"/>
      <c r="C25" s="199" t="s">
        <v>148</v>
      </c>
      <c r="D25" s="210"/>
      <c r="E25" s="210"/>
    </row>
    <row r="28" spans="1:16" x14ac:dyDescent="0.2">
      <c r="A28" s="211" t="s">
        <v>149</v>
      </c>
      <c r="B28" s="212"/>
    </row>
    <row r="29" spans="1:16" x14ac:dyDescent="0.2">
      <c r="A29" s="213" t="s">
        <v>150</v>
      </c>
      <c r="B29" s="212"/>
    </row>
    <row r="30" spans="1:16" x14ac:dyDescent="0.2">
      <c r="A30" s="213" t="s">
        <v>151</v>
      </c>
      <c r="B30" s="212"/>
    </row>
    <row r="31" spans="1:16" x14ac:dyDescent="0.2">
      <c r="A31" s="213"/>
      <c r="B31" s="212"/>
    </row>
    <row r="32" spans="1:16" x14ac:dyDescent="0.2">
      <c r="A32" s="212"/>
      <c r="B32" s="2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092024</vt:lpstr>
      <vt:lpstr>102024</vt:lpstr>
      <vt:lpstr>112024</vt:lpstr>
      <vt:lpstr>122024</vt:lpstr>
      <vt:lpstr>012025</vt:lpstr>
      <vt:lpstr>022025</vt:lpstr>
      <vt:lpstr>032025</vt:lpstr>
      <vt:lpstr>042025</vt:lpstr>
      <vt:lpstr>052025</vt:lpstr>
      <vt:lpstr>062025</vt:lpstr>
      <vt:lpstr>Poses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OHN Sarah</cp:lastModifiedBy>
  <dcterms:modified xsi:type="dcterms:W3CDTF">2024-12-19T10:09:46Z</dcterms:modified>
</cp:coreProperties>
</file>