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05" yWindow="-60" windowWidth="17055" windowHeight="108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lm">Feuil1!$D$1</definedName>
    <definedName name="Coln">Feuil1!$Q$2</definedName>
    <definedName name="Liste">OFFSET([1]Liste!$A$1,,,MAX([1]Liste!$A:$A))</definedName>
  </definedNames>
  <calcPr calcId="125725"/>
</workbook>
</file>

<file path=xl/calcChain.xml><?xml version="1.0" encoding="utf-8"?>
<calcChain xmlns="http://schemas.openxmlformats.org/spreadsheetml/2006/main">
  <c r="DL2" i="1"/>
  <c r="DS1"/>
  <c r="CW1" l="1"/>
  <c r="A24"/>
  <c r="A25"/>
  <c r="A26"/>
  <c r="A22"/>
  <c r="A23"/>
  <c r="DF2" l="1"/>
  <c r="DG1" s="1"/>
  <c r="DQ1" s="1"/>
  <c r="DI1"/>
  <c r="DZ17"/>
  <c r="DZ16"/>
  <c r="DZ15"/>
  <c r="DZ14"/>
  <c r="DZ13"/>
  <c r="DZ12"/>
  <c r="DZ11"/>
  <c r="DZ10"/>
  <c r="DZ9"/>
  <c r="DZ8"/>
  <c r="DZ7"/>
  <c r="DZ6"/>
  <c r="DB3"/>
  <c r="DI3"/>
  <c r="CZ1" l="1"/>
  <c r="DE1"/>
  <c r="DN3"/>
  <c r="DC1"/>
  <c r="DP3"/>
  <c r="DA1"/>
  <c r="O2"/>
  <c r="B1" i="2"/>
  <c r="Q2" i="1" l="1"/>
  <c r="DL3"/>
  <c r="D56"/>
  <c r="D10"/>
  <c r="D35"/>
  <c r="D52"/>
  <c r="D5"/>
  <c r="D4"/>
  <c r="D30"/>
  <c r="A35"/>
  <c r="D62"/>
  <c r="D34"/>
  <c r="D31"/>
  <c r="D13"/>
  <c r="D41"/>
  <c r="A31"/>
  <c r="D61"/>
  <c r="D39"/>
  <c r="D9"/>
  <c r="D37"/>
  <c r="D49"/>
  <c r="D54"/>
  <c r="D58"/>
  <c r="D53"/>
  <c r="D42"/>
  <c r="D36"/>
  <c r="D19"/>
  <c r="D32"/>
  <c r="A56"/>
  <c r="D57"/>
  <c r="D8"/>
  <c r="D50"/>
  <c r="A10"/>
  <c r="A53"/>
  <c r="A30"/>
  <c r="A8"/>
  <c r="D6"/>
  <c r="D11"/>
  <c r="D18"/>
  <c r="D15"/>
  <c r="D65"/>
  <c r="A65" s="1"/>
  <c r="A52"/>
  <c r="D48"/>
  <c r="A48"/>
  <c r="D44"/>
  <c r="D40"/>
  <c r="D59"/>
  <c r="A59" s="1"/>
  <c r="D45"/>
  <c r="A45"/>
  <c r="D33"/>
  <c r="D17"/>
  <c r="D63"/>
  <c r="D47"/>
  <c r="D7"/>
  <c r="D55"/>
  <c r="D21"/>
  <c r="A21" s="1"/>
  <c r="D51"/>
  <c r="A51" s="1"/>
  <c r="D20"/>
  <c r="D46"/>
  <c r="A4"/>
  <c r="A5"/>
  <c r="A6"/>
  <c r="D64"/>
  <c r="D38"/>
  <c r="D60"/>
  <c r="D16"/>
  <c r="D12"/>
  <c r="D43"/>
  <c r="A43" s="1"/>
  <c r="D14"/>
  <c r="A32"/>
  <c r="A20"/>
  <c r="A55"/>
  <c r="A15"/>
  <c r="A38"/>
  <c r="A13"/>
  <c r="A14"/>
  <c r="A17"/>
  <c r="A7"/>
  <c r="A40"/>
  <c r="A18"/>
  <c r="A11"/>
  <c r="A9"/>
  <c r="A16"/>
  <c r="A47"/>
  <c r="A50"/>
  <c r="A36"/>
  <c r="A58"/>
  <c r="A49"/>
  <c r="A39"/>
  <c r="A60"/>
  <c r="A57"/>
  <c r="A12"/>
  <c r="A46"/>
  <c r="A63"/>
  <c r="A19"/>
  <c r="A42"/>
  <c r="A54"/>
  <c r="A37"/>
  <c r="A61"/>
  <c r="A41"/>
  <c r="A44"/>
  <c r="A64"/>
  <c r="A62"/>
  <c r="A34"/>
  <c r="A33"/>
  <c r="CX14" l="1"/>
  <c r="CY14"/>
  <c r="DH14"/>
  <c r="DD14"/>
  <c r="CZ14"/>
  <c r="DI14"/>
  <c r="DE14"/>
  <c r="DA14"/>
  <c r="DJ14"/>
  <c r="DF14"/>
  <c r="DB14"/>
  <c r="DG14"/>
  <c r="DC14"/>
  <c r="DG15"/>
  <c r="DC15"/>
  <c r="CY15"/>
  <c r="DJ15"/>
  <c r="DF15"/>
  <c r="DB15"/>
  <c r="CX15"/>
  <c r="DI15"/>
  <c r="DE15"/>
  <c r="DA15"/>
  <c r="DH15"/>
  <c r="DD15"/>
  <c r="CZ15"/>
</calcChain>
</file>

<file path=xl/comments1.xml><?xml version="1.0" encoding="utf-8"?>
<comments xmlns="http://schemas.openxmlformats.org/spreadsheetml/2006/main">
  <authors>
    <author>JB</author>
  </authors>
  <commentList>
    <comment ref="O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N° Colonne
Indexl
</t>
        </r>
      </text>
    </comment>
    <comment ref="DJ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Lance la procédure avec un 1 ici
</t>
        </r>
      </text>
    </comment>
    <comment ref="AK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DF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autorise</t>
        </r>
      </text>
    </comment>
    <comment ref="O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Sénateur/Marchand</t>
        </r>
      </text>
    </comment>
    <comment ref="DK14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la procedure doit retranscrire ces infos
en AS AU et AT</t>
        </r>
      </text>
    </comment>
    <comment ref="AK2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9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3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5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19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2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6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29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33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36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0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34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47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05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4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5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7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8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59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0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1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1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2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3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4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5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6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7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86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69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1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14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30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4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59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73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L78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  <comment ref="AK788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Patrouille</t>
        </r>
      </text>
    </comment>
  </commentList>
</comments>
</file>

<file path=xl/comments2.xml><?xml version="1.0" encoding="utf-8"?>
<comments xmlns="http://schemas.openxmlformats.org/spreadsheetml/2006/main">
  <authors>
    <author>JB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 0 Raz
Si Nbre tirages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Nbre de calculs 
du nbre d'Aléa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variable dans la
 formule alea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doit définir
la plage où s'affiche
 les résultats</t>
        </r>
      </text>
    </comment>
  </commentList>
</comments>
</file>

<file path=xl/sharedStrings.xml><?xml version="1.0" encoding="utf-8"?>
<sst xmlns="http://schemas.openxmlformats.org/spreadsheetml/2006/main" count="198" uniqueCount="188">
  <si>
    <t>N°</t>
  </si>
  <si>
    <t>Africa</t>
  </si>
  <si>
    <t>RC1</t>
  </si>
  <si>
    <t>RG1</t>
  </si>
  <si>
    <t>RG2</t>
  </si>
  <si>
    <t>RG3</t>
  </si>
  <si>
    <t>RG4</t>
  </si>
  <si>
    <t>RG5</t>
  </si>
  <si>
    <t>RG6</t>
  </si>
  <si>
    <t>RG7</t>
  </si>
  <si>
    <t>RG8</t>
  </si>
  <si>
    <t>RG9</t>
  </si>
  <si>
    <t>RG10</t>
  </si>
  <si>
    <t>RG11</t>
  </si>
  <si>
    <t>RG12</t>
  </si>
  <si>
    <t>RG13</t>
  </si>
  <si>
    <t>RG14</t>
  </si>
  <si>
    <t>RG15</t>
  </si>
  <si>
    <t>RG16</t>
  </si>
  <si>
    <t>RG17</t>
  </si>
  <si>
    <t>RG18</t>
  </si>
  <si>
    <t>RG19</t>
  </si>
  <si>
    <t>RG20</t>
  </si>
  <si>
    <t>RG21</t>
  </si>
  <si>
    <t>RG22</t>
  </si>
  <si>
    <t>RC2</t>
  </si>
  <si>
    <t>RF1</t>
  </si>
  <si>
    <t>RV1</t>
  </si>
  <si>
    <t>Navires</t>
  </si>
  <si>
    <t>Total</t>
  </si>
  <si>
    <t>RV2</t>
  </si>
  <si>
    <t>RCr1</t>
  </si>
  <si>
    <t>RCr2</t>
  </si>
  <si>
    <t>RCr3</t>
  </si>
  <si>
    <t>RCr4</t>
  </si>
  <si>
    <t>RCr5</t>
  </si>
  <si>
    <t>RV3</t>
  </si>
  <si>
    <t>RV4</t>
  </si>
  <si>
    <t>RF2</t>
  </si>
  <si>
    <t>RF3</t>
  </si>
  <si>
    <t>RF4</t>
  </si>
  <si>
    <t>RF5</t>
  </si>
  <si>
    <t>RC3</t>
  </si>
  <si>
    <t>RC4</t>
  </si>
  <si>
    <t>RC5</t>
  </si>
  <si>
    <t>RCa1</t>
  </si>
  <si>
    <t>RCa2</t>
  </si>
  <si>
    <t>RCa3</t>
  </si>
  <si>
    <t>RCa4</t>
  </si>
  <si>
    <t>RCa5</t>
  </si>
  <si>
    <t>RB1</t>
  </si>
  <si>
    <t>RB2</t>
  </si>
  <si>
    <t>RB3</t>
  </si>
  <si>
    <t>RB4</t>
  </si>
  <si>
    <t>RB5</t>
  </si>
  <si>
    <t>Y</t>
  </si>
  <si>
    <t>Germains</t>
  </si>
  <si>
    <t>Bithynia</t>
  </si>
  <si>
    <t>Hispania</t>
  </si>
  <si>
    <t>Macédoine</t>
  </si>
  <si>
    <t>Asia</t>
  </si>
  <si>
    <t>Chine</t>
  </si>
  <si>
    <t>Arabes</t>
  </si>
  <si>
    <t xml:space="preserve">Pheniciens </t>
  </si>
  <si>
    <t>Ionien</t>
  </si>
  <si>
    <t>Sardaigne</t>
  </si>
  <si>
    <t>Sicile</t>
  </si>
  <si>
    <t>Isher</t>
  </si>
  <si>
    <t>²</t>
  </si>
  <si>
    <t>Pirates</t>
  </si>
  <si>
    <t>Nations</t>
  </si>
  <si>
    <t>Hihites</t>
  </si>
  <si>
    <t>Etrusques</t>
  </si>
  <si>
    <t>Assyrie</t>
  </si>
  <si>
    <t>Iles</t>
  </si>
  <si>
    <t>Vickings</t>
  </si>
  <si>
    <t>Oro</t>
  </si>
  <si>
    <t>Delos</t>
  </si>
  <si>
    <t>Samos</t>
  </si>
  <si>
    <t>Troie</t>
  </si>
  <si>
    <t>Numides</t>
  </si>
  <si>
    <t>Nbre</t>
  </si>
  <si>
    <t>RG23</t>
  </si>
  <si>
    <t>Calcul</t>
  </si>
  <si>
    <t>Cotes</t>
  </si>
  <si>
    <t>Sardaig</t>
  </si>
  <si>
    <t>Ciblées</t>
  </si>
  <si>
    <t>Nom</t>
  </si>
  <si>
    <t>Matricul</t>
  </si>
  <si>
    <t>N</t>
  </si>
  <si>
    <t>tirage</t>
  </si>
  <si>
    <t>A1:A20</t>
  </si>
  <si>
    <t>     </t>
  </si>
  <si>
    <t>Tableau des tirages dans zones</t>
  </si>
  <si>
    <t>Zonnes</t>
  </si>
  <si>
    <t>Ht mer</t>
  </si>
  <si>
    <t>Z</t>
  </si>
  <si>
    <t>T</t>
  </si>
  <si>
    <t>R</t>
  </si>
  <si>
    <t>S</t>
  </si>
  <si>
    <t>$CW$14:$CW$23</t>
  </si>
  <si>
    <t>$CW$27:$CW$36</t>
  </si>
  <si>
    <t>$CW$40:$CW$66</t>
  </si>
  <si>
    <t>$CW$70:$CW$87</t>
  </si>
  <si>
    <t>$CW$91:$CW$110</t>
  </si>
  <si>
    <t>$CW$114:$CW$123</t>
  </si>
  <si>
    <t>$CW$127:$CW$140</t>
  </si>
  <si>
    <t>$CW$144:$CW$155</t>
  </si>
  <si>
    <t>$CW$159:$CW$178</t>
  </si>
  <si>
    <t>$CW$182:$CW$194</t>
  </si>
  <si>
    <t>Lim</t>
  </si>
  <si>
    <t>Gd Cpt</t>
  </si>
  <si>
    <t>Colonne</t>
  </si>
  <si>
    <t>Ordres Gd Cpt</t>
  </si>
  <si>
    <t>RAZ</t>
  </si>
  <si>
    <t>Turns ok</t>
  </si>
  <si>
    <t>1 si multiple de 3</t>
  </si>
  <si>
    <t>Pas du Compt</t>
  </si>
  <si>
    <t>Affichage  Calcul</t>
  </si>
  <si>
    <t>Ordre d'aleas</t>
  </si>
  <si>
    <t>Formule</t>
  </si>
  <si>
    <t>Speciale</t>
  </si>
  <si>
    <t>Provinc</t>
  </si>
  <si>
    <t>$CW$198:$CW$212</t>
  </si>
  <si>
    <t>$CW$216:$CW$231</t>
  </si>
  <si>
    <t>$CW$235:$CW$254</t>
  </si>
  <si>
    <t>$CW$258:$CW$261</t>
  </si>
  <si>
    <t>$CW$262:$CW$265</t>
  </si>
  <si>
    <t>$CW$266:$CW$269</t>
  </si>
  <si>
    <t>Efface</t>
  </si>
  <si>
    <t>1 si turn x3 +1 =Turn</t>
  </si>
  <si>
    <t>Effacements</t>
  </si>
  <si>
    <t>$CW$14:$DJ$23</t>
  </si>
  <si>
    <t>$CW$27:$DJ$36</t>
  </si>
  <si>
    <t>$CW$40:$DJ$66</t>
  </si>
  <si>
    <t>$CW$70:$DJ$87</t>
  </si>
  <si>
    <t>$CW$91:$DJ$110</t>
  </si>
  <si>
    <t>$CW$114:$DJ$123</t>
  </si>
  <si>
    <t>$CW$127:$DJ$140</t>
  </si>
  <si>
    <t>$CW$144:$DJ$155</t>
  </si>
  <si>
    <t>$CW$159:$DJ$178</t>
  </si>
  <si>
    <t>$CW$182:$DJ$194</t>
  </si>
  <si>
    <t>$CW$198:$DJ$212</t>
  </si>
  <si>
    <t>$CW$216:$DJ$231</t>
  </si>
  <si>
    <t>$CW$235:$DJ$254</t>
  </si>
  <si>
    <t>$CW$258:$DJ$261</t>
  </si>
  <si>
    <t>$CW$262:$DJ$265</t>
  </si>
  <si>
    <t>$CW$266:$DJ$269</t>
  </si>
  <si>
    <t>Nbre tirag</t>
  </si>
  <si>
    <t>Si =  0 /nbr de tirag</t>
  </si>
  <si>
    <t>Plage CW</t>
  </si>
  <si>
    <t>Plages Ecrites</t>
  </si>
  <si>
    <t>Plages Eff</t>
  </si>
  <si>
    <t>Sortie compteurs</t>
  </si>
  <si>
    <t>Cpt Manu</t>
  </si>
  <si>
    <t>Pointage tableau 2</t>
  </si>
  <si>
    <t>Formul</t>
  </si>
  <si>
    <t>Effac Plag</t>
  </si>
  <si>
    <t>Raz Plage</t>
  </si>
  <si>
    <t>cpte</t>
  </si>
  <si>
    <t>U</t>
  </si>
  <si>
    <t>V</t>
  </si>
  <si>
    <t>W</t>
  </si>
  <si>
    <t>X</t>
  </si>
  <si>
    <t>AA</t>
  </si>
  <si>
    <t>AB</t>
  </si>
  <si>
    <t>AE</t>
  </si>
  <si>
    <t>AF</t>
  </si>
  <si>
    <t>$CW$5:$CW$5</t>
  </si>
  <si>
    <t>AG</t>
  </si>
  <si>
    <t>D</t>
  </si>
  <si>
    <t>verif</t>
  </si>
  <si>
    <t>Répare</t>
  </si>
  <si>
    <t>batu par</t>
  </si>
  <si>
    <t>Nbe</t>
  </si>
  <si>
    <t>Verif</t>
  </si>
  <si>
    <t>Compte i</t>
  </si>
  <si>
    <t>Tableau des combats</t>
  </si>
  <si>
    <t>Comb Ok</t>
  </si>
  <si>
    <t>Cpte p/pas</t>
  </si>
  <si>
    <t>manu Cpt</t>
  </si>
  <si>
    <t>Cpt Pas lc</t>
  </si>
  <si>
    <t>Cpt pas ok</t>
  </si>
  <si>
    <t>Cpt j Cob</t>
  </si>
  <si>
    <t>yy</t>
  </si>
  <si>
    <t>Plg comb</t>
  </si>
  <si>
    <t>$F$4:$F$45</t>
  </si>
  <si>
    <t>$DA14:$DA$45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</si>
</sst>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Fill="1" applyBorder="1"/>
    <xf numFmtId="0" fontId="0" fillId="0" borderId="3" xfId="0" applyBorder="1"/>
    <xf numFmtId="0" fontId="0" fillId="0" borderId="6" xfId="0" applyBorder="1"/>
    <xf numFmtId="0" fontId="0" fillId="0" borderId="0" xfId="0" applyFont="1" applyFill="1" applyBorder="1"/>
    <xf numFmtId="0" fontId="0" fillId="0" borderId="10" xfId="0" applyBorder="1"/>
    <xf numFmtId="0" fontId="0" fillId="0" borderId="0" xfId="0" applyFont="1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4" borderId="2" xfId="0" applyFill="1" applyBorder="1"/>
    <xf numFmtId="0" fontId="0" fillId="0" borderId="15" xfId="0" applyBorder="1"/>
    <xf numFmtId="0" fontId="0" fillId="0" borderId="0" xfId="0" applyFill="1" applyBorder="1"/>
    <xf numFmtId="0" fontId="0" fillId="6" borderId="13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3" xfId="0" applyFill="1" applyBorder="1"/>
    <xf numFmtId="0" fontId="0" fillId="2" borderId="2" xfId="0" applyFill="1" applyBorder="1"/>
    <xf numFmtId="0" fontId="0" fillId="3" borderId="9" xfId="0" applyFill="1" applyBorder="1"/>
    <xf numFmtId="0" fontId="0" fillId="2" borderId="4" xfId="0" applyFill="1" applyBorder="1"/>
    <xf numFmtId="0" fontId="0" fillId="0" borderId="14" xfId="0" applyBorder="1"/>
    <xf numFmtId="0" fontId="0" fillId="0" borderId="13" xfId="0" applyFill="1" applyBorder="1"/>
    <xf numFmtId="0" fontId="0" fillId="2" borderId="0" xfId="0" applyFill="1" applyBorder="1"/>
    <xf numFmtId="0" fontId="0" fillId="2" borderId="1" xfId="0" applyFill="1" applyBorder="1"/>
    <xf numFmtId="0" fontId="0" fillId="2" borderId="11" xfId="0" applyFill="1" applyBorder="1"/>
    <xf numFmtId="0" fontId="0" fillId="2" borderId="19" xfId="0" applyFill="1" applyBorder="1"/>
    <xf numFmtId="0" fontId="0" fillId="2" borderId="24" xfId="0" applyFill="1" applyBorder="1"/>
    <xf numFmtId="0" fontId="0" fillId="2" borderId="17" xfId="0" applyFill="1" applyBorder="1"/>
    <xf numFmtId="0" fontId="0" fillId="0" borderId="19" xfId="0" applyBorder="1"/>
    <xf numFmtId="0" fontId="0" fillId="0" borderId="9" xfId="0" applyFill="1" applyBorder="1"/>
    <xf numFmtId="0" fontId="0" fillId="2" borderId="6" xfId="0" applyFill="1" applyBorder="1"/>
    <xf numFmtId="0" fontId="0" fillId="0" borderId="31" xfId="0" applyBorder="1"/>
    <xf numFmtId="0" fontId="0" fillId="0" borderId="17" xfId="0" applyBorder="1"/>
    <xf numFmtId="0" fontId="0" fillId="0" borderId="3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2" xfId="0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43" xfId="0" applyBorder="1"/>
    <xf numFmtId="0" fontId="0" fillId="8" borderId="11" xfId="0" applyFill="1" applyBorder="1"/>
    <xf numFmtId="0" fontId="0" fillId="8" borderId="19" xfId="0" applyFill="1" applyBorder="1"/>
    <xf numFmtId="0" fontId="0" fillId="0" borderId="17" xfId="0" applyFill="1" applyBorder="1"/>
    <xf numFmtId="0" fontId="0" fillId="0" borderId="29" xfId="0" applyBorder="1"/>
    <xf numFmtId="0" fontId="0" fillId="0" borderId="25" xfId="0" applyBorder="1"/>
    <xf numFmtId="0" fontId="0" fillId="0" borderId="46" xfId="0" applyBorder="1"/>
    <xf numFmtId="0" fontId="0" fillId="0" borderId="50" xfId="0" applyBorder="1"/>
    <xf numFmtId="0" fontId="0" fillId="0" borderId="51" xfId="0" applyBorder="1"/>
    <xf numFmtId="0" fontId="0" fillId="0" borderId="45" xfId="0" applyBorder="1"/>
    <xf numFmtId="0" fontId="0" fillId="0" borderId="30" xfId="0" applyBorder="1"/>
    <xf numFmtId="0" fontId="1" fillId="0" borderId="17" xfId="0" applyFont="1" applyBorder="1"/>
    <xf numFmtId="0" fontId="0" fillId="0" borderId="27" xfId="0" applyBorder="1"/>
    <xf numFmtId="0" fontId="0" fillId="0" borderId="18" xfId="0" applyBorder="1"/>
    <xf numFmtId="0" fontId="0" fillId="11" borderId="19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0" borderId="23" xfId="0" applyBorder="1"/>
    <xf numFmtId="0" fontId="0" fillId="0" borderId="38" xfId="0" applyFill="1" applyBorder="1"/>
    <xf numFmtId="0" fontId="0" fillId="0" borderId="3" xfId="0" applyBorder="1" applyAlignment="1">
      <alignment horizontal="center"/>
    </xf>
    <xf numFmtId="0" fontId="0" fillId="0" borderId="48" xfId="0" applyBorder="1"/>
    <xf numFmtId="0" fontId="0" fillId="13" borderId="3" xfId="0" applyFill="1" applyBorder="1"/>
    <xf numFmtId="0" fontId="0" fillId="0" borderId="20" xfId="0" applyBorder="1"/>
    <xf numFmtId="0" fontId="0" fillId="0" borderId="26" xfId="0" applyBorder="1"/>
    <xf numFmtId="0" fontId="0" fillId="0" borderId="54" xfId="0" applyBorder="1"/>
    <xf numFmtId="0" fontId="0" fillId="0" borderId="55" xfId="0" applyBorder="1"/>
    <xf numFmtId="0" fontId="0" fillId="7" borderId="13" xfId="0" applyFill="1" applyBorder="1"/>
    <xf numFmtId="0" fontId="0" fillId="0" borderId="1" xfId="0" applyBorder="1" applyAlignment="1">
      <alignment horizontal="center"/>
    </xf>
    <xf numFmtId="0" fontId="0" fillId="3" borderId="6" xfId="0" applyFill="1" applyBorder="1"/>
    <xf numFmtId="0" fontId="0" fillId="0" borderId="57" xfId="0" applyBorder="1"/>
    <xf numFmtId="0" fontId="0" fillId="0" borderId="37" xfId="0" applyBorder="1"/>
    <xf numFmtId="0" fontId="0" fillId="0" borderId="7" xfId="0" applyBorder="1"/>
    <xf numFmtId="0" fontId="0" fillId="0" borderId="40" xfId="0" applyBorder="1"/>
    <xf numFmtId="0" fontId="0" fillId="0" borderId="36" xfId="0" applyBorder="1"/>
    <xf numFmtId="0" fontId="0" fillId="5" borderId="43" xfId="0" applyFill="1" applyBorder="1" applyAlignment="1">
      <alignment horizontal="center"/>
    </xf>
    <xf numFmtId="0" fontId="0" fillId="0" borderId="58" xfId="0" applyBorder="1"/>
    <xf numFmtId="0" fontId="0" fillId="0" borderId="16" xfId="0" applyBorder="1"/>
    <xf numFmtId="0" fontId="0" fillId="0" borderId="41" xfId="0" applyBorder="1"/>
    <xf numFmtId="0" fontId="0" fillId="0" borderId="35" xfId="0" applyBorder="1"/>
    <xf numFmtId="0" fontId="0" fillId="0" borderId="59" xfId="0" applyBorder="1"/>
    <xf numFmtId="0" fontId="0" fillId="0" borderId="13" xfId="0" applyFill="1" applyBorder="1" applyAlignment="1">
      <alignment horizontal="center"/>
    </xf>
    <xf numFmtId="0" fontId="0" fillId="0" borderId="60" xfId="0" applyBorder="1"/>
    <xf numFmtId="0" fontId="0" fillId="0" borderId="28" xfId="0" applyBorder="1"/>
    <xf numFmtId="0" fontId="0" fillId="0" borderId="23" xfId="0" applyFill="1" applyBorder="1" applyAlignment="1">
      <alignment horizontal="center"/>
    </xf>
    <xf numFmtId="0" fontId="0" fillId="0" borderId="61" xfId="0" applyBorder="1"/>
    <xf numFmtId="0" fontId="0" fillId="0" borderId="39" xfId="0" applyFill="1" applyBorder="1" applyAlignment="1">
      <alignment horizontal="center"/>
    </xf>
    <xf numFmtId="0" fontId="0" fillId="0" borderId="47" xfId="0" applyBorder="1"/>
    <xf numFmtId="0" fontId="0" fillId="12" borderId="1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5" borderId="62" xfId="0" applyFill="1" applyBorder="1" applyAlignment="1">
      <alignment horizontal="center"/>
    </xf>
    <xf numFmtId="0" fontId="0" fillId="0" borderId="33" xfId="0" applyFill="1" applyBorder="1"/>
    <xf numFmtId="0" fontId="0" fillId="0" borderId="63" xfId="0" applyBorder="1"/>
    <xf numFmtId="0" fontId="0" fillId="0" borderId="5" xfId="0" applyBorder="1" applyAlignment="1">
      <alignment horizontal="center"/>
    </xf>
    <xf numFmtId="0" fontId="0" fillId="4" borderId="3" xfId="0" applyFill="1" applyBorder="1"/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Fill="1" applyBorder="1"/>
    <xf numFmtId="0" fontId="0" fillId="0" borderId="14" xfId="0" applyFill="1" applyBorder="1"/>
    <xf numFmtId="0" fontId="0" fillId="0" borderId="10" xfId="0" applyFill="1" applyBorder="1"/>
    <xf numFmtId="0" fontId="0" fillId="0" borderId="21" xfId="0" applyFill="1" applyBorder="1"/>
    <xf numFmtId="0" fontId="0" fillId="0" borderId="34" xfId="0" applyFill="1" applyBorder="1"/>
    <xf numFmtId="0" fontId="1" fillId="0" borderId="18" xfId="0" applyFont="1" applyBorder="1"/>
    <xf numFmtId="0" fontId="1" fillId="4" borderId="2" xfId="0" applyFont="1" applyFill="1" applyBorder="1"/>
    <xf numFmtId="0" fontId="0" fillId="2" borderId="47" xfId="0" applyFill="1" applyBorder="1"/>
    <xf numFmtId="0" fontId="1" fillId="0" borderId="60" xfId="0" applyFont="1" applyBorder="1"/>
    <xf numFmtId="0" fontId="0" fillId="2" borderId="15" xfId="0" applyFill="1" applyBorder="1"/>
    <xf numFmtId="0" fontId="0" fillId="2" borderId="55" xfId="0" applyFill="1" applyBorder="1"/>
    <xf numFmtId="0" fontId="0" fillId="2" borderId="51" xfId="0" applyFill="1" applyBorder="1"/>
    <xf numFmtId="0" fontId="0" fillId="2" borderId="64" xfId="0" applyFill="1" applyBorder="1"/>
    <xf numFmtId="0" fontId="6" fillId="0" borderId="17" xfId="0" applyFont="1" applyBorder="1"/>
    <xf numFmtId="0" fontId="3" fillId="2" borderId="51" xfId="0" applyFont="1" applyFill="1" applyBorder="1"/>
    <xf numFmtId="0" fontId="0" fillId="2" borderId="61" xfId="0" applyFill="1" applyBorder="1"/>
    <xf numFmtId="0" fontId="0" fillId="2" borderId="8" xfId="0" applyFill="1" applyBorder="1"/>
    <xf numFmtId="0" fontId="3" fillId="2" borderId="3" xfId="0" applyFont="1" applyFill="1" applyBorder="1"/>
    <xf numFmtId="0" fontId="0" fillId="0" borderId="0" xfId="0" quotePrefix="1"/>
    <xf numFmtId="0" fontId="9" fillId="0" borderId="13" xfId="0" applyFont="1" applyBorder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1" fillId="0" borderId="0" xfId="0" applyFont="1"/>
    <xf numFmtId="15" fontId="0" fillId="0" borderId="0" xfId="0" applyNumberFormat="1"/>
    <xf numFmtId="0" fontId="0" fillId="0" borderId="65" xfId="0" applyBorder="1"/>
    <xf numFmtId="0" fontId="0" fillId="3" borderId="13" xfId="0" applyFill="1" applyBorder="1"/>
    <xf numFmtId="0" fontId="0" fillId="2" borderId="43" xfId="0" applyFill="1" applyBorder="1"/>
    <xf numFmtId="0" fontId="0" fillId="0" borderId="17" xfId="0" applyFill="1" applyBorder="1" applyAlignment="1">
      <alignment horizontal="center"/>
    </xf>
    <xf numFmtId="0" fontId="0" fillId="0" borderId="51" xfId="0" applyFill="1" applyBorder="1"/>
    <xf numFmtId="0" fontId="0" fillId="0" borderId="64" xfId="0" applyBorder="1"/>
    <xf numFmtId="0" fontId="0" fillId="0" borderId="17" xfId="0" applyBorder="1" applyAlignment="1">
      <alignment horizontal="center"/>
    </xf>
    <xf numFmtId="0" fontId="0" fillId="2" borderId="12" xfId="0" applyFill="1" applyBorder="1"/>
    <xf numFmtId="0" fontId="0" fillId="9" borderId="17" xfId="0" applyFill="1" applyBorder="1"/>
    <xf numFmtId="3" fontId="0" fillId="2" borderId="4" xfId="0" applyNumberFormat="1" applyFill="1" applyBorder="1"/>
    <xf numFmtId="3" fontId="3" fillId="2" borderId="6" xfId="0" applyNumberFormat="1" applyFont="1" applyFill="1" applyBorder="1"/>
    <xf numFmtId="0" fontId="3" fillId="2" borderId="6" xfId="0" applyFont="1" applyFill="1" applyBorder="1"/>
    <xf numFmtId="3" fontId="0" fillId="2" borderId="15" xfId="0" applyNumberFormat="1" applyFill="1" applyBorder="1"/>
    <xf numFmtId="3" fontId="0" fillId="2" borderId="3" xfId="0" applyNumberFormat="1" applyFill="1" applyBorder="1"/>
    <xf numFmtId="0" fontId="0" fillId="2" borderId="67" xfId="0" applyFill="1" applyBorder="1"/>
    <xf numFmtId="0" fontId="0" fillId="7" borderId="2" xfId="0" applyFill="1" applyBorder="1"/>
    <xf numFmtId="0" fontId="0" fillId="0" borderId="42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0" xfId="0" applyBorder="1" applyAlignment="1"/>
    <xf numFmtId="0" fontId="0" fillId="0" borderId="0" xfId="0" applyNumberFormat="1" applyBorder="1"/>
    <xf numFmtId="0" fontId="0" fillId="0" borderId="25" xfId="0" applyFill="1" applyBorder="1" applyAlignment="1">
      <alignment horizontal="center"/>
    </xf>
    <xf numFmtId="0" fontId="0" fillId="2" borderId="39" xfId="0" applyFill="1" applyBorder="1"/>
    <xf numFmtId="0" fontId="0" fillId="0" borderId="60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8" xfId="0" applyBorder="1"/>
    <xf numFmtId="0" fontId="0" fillId="7" borderId="17" xfId="0" applyFill="1" applyBorder="1"/>
    <xf numFmtId="0" fontId="0" fillId="7" borderId="18" xfId="0" applyFill="1" applyBorder="1"/>
    <xf numFmtId="0" fontId="0" fillId="7" borderId="13" xfId="0" applyFill="1" applyBorder="1" applyAlignment="1">
      <alignment horizontal="center"/>
    </xf>
    <xf numFmtId="0" fontId="0" fillId="7" borderId="3" xfId="0" applyFill="1" applyBorder="1"/>
    <xf numFmtId="0" fontId="0" fillId="16" borderId="3" xfId="0" applyFill="1" applyBorder="1"/>
    <xf numFmtId="0" fontId="0" fillId="10" borderId="3" xfId="0" applyFill="1" applyBorder="1"/>
    <xf numFmtId="0" fontId="0" fillId="7" borderId="1" xfId="0" applyFill="1" applyBorder="1"/>
    <xf numFmtId="0" fontId="0" fillId="6" borderId="43" xfId="0" applyFill="1" applyBorder="1"/>
    <xf numFmtId="0" fontId="0" fillId="0" borderId="60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0" borderId="44" xfId="0" applyBorder="1"/>
    <xf numFmtId="0" fontId="2" fillId="0" borderId="2" xfId="0" applyFont="1" applyFill="1" applyBorder="1"/>
    <xf numFmtId="0" fontId="7" fillId="2" borderId="17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2" borderId="32" xfId="0" applyFont="1" applyFill="1" applyBorder="1" applyAlignment="1">
      <alignment horizontal="center"/>
    </xf>
    <xf numFmtId="0" fontId="7" fillId="2" borderId="38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3" fillId="0" borderId="2" xfId="0" applyFont="1" applyBorder="1"/>
    <xf numFmtId="0" fontId="13" fillId="0" borderId="3" xfId="0" applyFont="1" applyBorder="1"/>
    <xf numFmtId="0" fontId="13" fillId="0" borderId="8" xfId="0" applyFont="1" applyBorder="1"/>
    <xf numFmtId="0" fontId="13" fillId="0" borderId="65" xfId="0" applyFont="1" applyBorder="1"/>
    <xf numFmtId="0" fontId="13" fillId="0" borderId="66" xfId="0" applyFont="1" applyBorder="1"/>
    <xf numFmtId="0" fontId="13" fillId="0" borderId="28" xfId="0" applyFont="1" applyBorder="1"/>
    <xf numFmtId="0" fontId="13" fillId="0" borderId="6" xfId="0" applyFont="1" applyBorder="1"/>
    <xf numFmtId="0" fontId="13" fillId="0" borderId="4" xfId="0" applyFont="1" applyBorder="1"/>
    <xf numFmtId="0" fontId="13" fillId="0" borderId="52" xfId="0" applyFont="1" applyBorder="1"/>
    <xf numFmtId="0" fontId="13" fillId="0" borderId="53" xfId="0" applyFont="1" applyBorder="1"/>
    <xf numFmtId="0" fontId="0" fillId="0" borderId="1" xfId="0" applyFill="1" applyBorder="1" applyAlignment="1">
      <alignment horizontal="center"/>
    </xf>
    <xf numFmtId="0" fontId="0" fillId="2" borderId="31" xfId="0" applyFill="1" applyBorder="1"/>
    <xf numFmtId="0" fontId="3" fillId="2" borderId="31" xfId="0" applyFont="1" applyFill="1" applyBorder="1"/>
    <xf numFmtId="0" fontId="0" fillId="7" borderId="6" xfId="0" applyFill="1" applyBorder="1" applyAlignment="1">
      <alignment horizontal="center"/>
    </xf>
    <xf numFmtId="0" fontId="0" fillId="2" borderId="43" xfId="0" applyFont="1" applyFill="1" applyBorder="1"/>
    <xf numFmtId="0" fontId="0" fillId="2" borderId="2" xfId="0" applyFont="1" applyFill="1" applyBorder="1"/>
    <xf numFmtId="0" fontId="0" fillId="2" borderId="39" xfId="0" applyFont="1" applyFill="1" applyBorder="1"/>
    <xf numFmtId="0" fontId="0" fillId="12" borderId="13" xfId="0" applyFill="1" applyBorder="1"/>
    <xf numFmtId="0" fontId="0" fillId="2" borderId="0" xfId="0" applyFill="1"/>
    <xf numFmtId="0" fontId="0" fillId="0" borderId="9" xfId="0" applyBorder="1"/>
    <xf numFmtId="0" fontId="0" fillId="10" borderId="13" xfId="0" applyFill="1" applyBorder="1"/>
    <xf numFmtId="0" fontId="7" fillId="15" borderId="13" xfId="0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0" fillId="14" borderId="3" xfId="0" applyFill="1" applyBorder="1"/>
    <xf numFmtId="0" fontId="0" fillId="6" borderId="2" xfId="0" applyFill="1" applyBorder="1"/>
    <xf numFmtId="0" fontId="0" fillId="6" borderId="3" xfId="0" applyFill="1" applyBorder="1"/>
    <xf numFmtId="0" fontId="0" fillId="0" borderId="43" xfId="0" applyBorder="1" applyAlignment="1"/>
    <xf numFmtId="0" fontId="0" fillId="0" borderId="39" xfId="0" applyBorder="1" applyAlignment="1">
      <alignment horizontal="center"/>
    </xf>
    <xf numFmtId="0" fontId="0" fillId="0" borderId="40" xfId="0" applyNumberFormat="1" applyBorder="1"/>
    <xf numFmtId="0" fontId="0" fillId="0" borderId="57" xfId="0" applyNumberFormat="1" applyBorder="1"/>
    <xf numFmtId="0" fontId="0" fillId="0" borderId="25" xfId="0" applyNumberFormat="1" applyBorder="1"/>
    <xf numFmtId="0" fontId="0" fillId="0" borderId="41" xfId="0" applyNumberFormat="1" applyBorder="1"/>
    <xf numFmtId="0" fontId="0" fillId="0" borderId="18" xfId="0" applyNumberFormat="1" applyBorder="1"/>
    <xf numFmtId="0" fontId="0" fillId="0" borderId="58" xfId="0" applyNumberFormat="1" applyBorder="1"/>
    <xf numFmtId="0" fontId="0" fillId="9" borderId="47" xfId="0" applyFill="1" applyBorder="1"/>
    <xf numFmtId="0" fontId="7" fillId="2" borderId="22" xfId="0" applyFont="1" applyFill="1" applyBorder="1" applyAlignment="1">
      <alignment horizontal="center"/>
    </xf>
    <xf numFmtId="0" fontId="13" fillId="17" borderId="65" xfId="0" applyFont="1" applyFill="1" applyBorder="1"/>
    <xf numFmtId="0" fontId="13" fillId="17" borderId="66" xfId="0" applyFont="1" applyFill="1" applyBorder="1"/>
    <xf numFmtId="0" fontId="13" fillId="17" borderId="4" xfId="0" applyFont="1" applyFill="1" applyBorder="1"/>
    <xf numFmtId="0" fontId="13" fillId="17" borderId="52" xfId="0" applyFont="1" applyFill="1" applyBorder="1"/>
    <xf numFmtId="0" fontId="3" fillId="2" borderId="17" xfId="0" applyFont="1" applyFill="1" applyBorder="1"/>
    <xf numFmtId="0" fontId="7" fillId="2" borderId="48" xfId="0" applyFont="1" applyFill="1" applyBorder="1" applyAlignment="1">
      <alignment horizontal="center"/>
    </xf>
    <xf numFmtId="0" fontId="0" fillId="2" borderId="49" xfId="0" applyFill="1" applyBorder="1"/>
    <xf numFmtId="0" fontId="0" fillId="2" borderId="25" xfId="0" applyFill="1" applyBorder="1"/>
    <xf numFmtId="0" fontId="7" fillId="2" borderId="31" xfId="0" applyFont="1" applyFill="1" applyBorder="1" applyAlignment="1">
      <alignment horizontal="center"/>
    </xf>
    <xf numFmtId="0" fontId="0" fillId="2" borderId="50" xfId="0" applyFill="1" applyBorder="1"/>
    <xf numFmtId="0" fontId="7" fillId="2" borderId="68" xfId="0" applyFont="1" applyFill="1" applyBorder="1" applyAlignment="1">
      <alignment horizontal="center"/>
    </xf>
    <xf numFmtId="0" fontId="7" fillId="2" borderId="51" xfId="0" applyFont="1" applyFill="1" applyBorder="1" applyAlignment="1">
      <alignment horizontal="center"/>
    </xf>
    <xf numFmtId="0" fontId="3" fillId="2" borderId="50" xfId="0" applyFont="1" applyFill="1" applyBorder="1"/>
    <xf numFmtId="0" fontId="0" fillId="2" borderId="56" xfId="0" applyFill="1" applyBorder="1"/>
    <xf numFmtId="0" fontId="0" fillId="17" borderId="60" xfId="0" applyFill="1" applyBorder="1"/>
    <xf numFmtId="0" fontId="0" fillId="17" borderId="17" xfId="0" applyFill="1" applyBorder="1"/>
  </cellXfs>
  <cellStyles count="1">
    <cellStyle name="Normal" xfId="0" builtinId="0"/>
  </cellStyles>
  <dxfs count="20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  <color rgb="FFD76A5F"/>
      <color rgb="FFC2460E"/>
      <color rgb="FFFFFF99"/>
      <color rgb="FF963126"/>
      <color rgb="FFA3412D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D801"/>
  <sheetViews>
    <sheetView tabSelected="1" zoomScaleNormal="100" workbookViewId="0">
      <selection activeCell="CX14" sqref="CX14"/>
    </sheetView>
  </sheetViews>
  <sheetFormatPr baseColWidth="10" defaultRowHeight="15"/>
  <cols>
    <col min="1" max="1" width="5.85546875" customWidth="1"/>
    <col min="2" max="2" width="1.28515625" customWidth="1"/>
    <col min="3" max="3" width="1" customWidth="1"/>
    <col min="4" max="4" width="5.85546875" customWidth="1"/>
    <col min="5" max="5" width="0.42578125" customWidth="1"/>
    <col min="6" max="6" width="7.42578125" customWidth="1"/>
    <col min="7" max="7" width="0.140625" hidden="1" customWidth="1"/>
    <col min="8" max="8" width="0.7109375" hidden="1" customWidth="1"/>
    <col min="9" max="9" width="0.5703125" hidden="1" customWidth="1"/>
    <col min="10" max="10" width="0.7109375" customWidth="1"/>
    <col min="11" max="11" width="0.5703125" customWidth="1"/>
    <col min="12" max="12" width="0.7109375" customWidth="1"/>
    <col min="13" max="13" width="0.5703125" customWidth="1"/>
    <col min="14" max="14" width="4" customWidth="1"/>
    <col min="15" max="15" width="3.28515625" customWidth="1"/>
    <col min="16" max="16" width="1" customWidth="1"/>
    <col min="17" max="17" width="3.7109375" customWidth="1"/>
    <col min="18" max="18" width="1.85546875" customWidth="1"/>
    <col min="19" max="19" width="2.140625" customWidth="1"/>
    <col min="20" max="20" width="0.5703125" customWidth="1"/>
    <col min="21" max="21" width="0.7109375" customWidth="1"/>
    <col min="22" max="22" width="0.140625" hidden="1" customWidth="1"/>
    <col min="23" max="23" width="2" hidden="1" customWidth="1"/>
    <col min="24" max="24" width="1.140625" hidden="1" customWidth="1"/>
    <col min="25" max="26" width="0.7109375" hidden="1" customWidth="1"/>
    <col min="27" max="27" width="0.5703125" hidden="1" customWidth="1"/>
    <col min="28" max="28" width="0.42578125" hidden="1" customWidth="1"/>
    <col min="29" max="29" width="0.7109375" hidden="1" customWidth="1"/>
    <col min="30" max="30" width="0.42578125" hidden="1" customWidth="1"/>
    <col min="31" max="31" width="4" hidden="1" customWidth="1"/>
    <col min="32" max="32" width="0.5703125" customWidth="1"/>
    <col min="33" max="33" width="0.28515625" customWidth="1"/>
    <col min="34" max="34" width="0.5703125" hidden="1" customWidth="1"/>
    <col min="35" max="35" width="0.7109375" hidden="1" customWidth="1"/>
    <col min="36" max="36" width="6" hidden="1" customWidth="1"/>
    <col min="37" max="37" width="0.42578125" customWidth="1"/>
    <col min="38" max="39" width="0.5703125" customWidth="1"/>
    <col min="40" max="40" width="0.28515625" customWidth="1"/>
    <col min="41" max="41" width="0.42578125" customWidth="1"/>
    <col min="42" max="42" width="0.5703125" customWidth="1"/>
    <col min="43" max="43" width="0.140625" customWidth="1"/>
    <col min="44" max="44" width="0.42578125" customWidth="1"/>
    <col min="45" max="45" width="2.28515625" customWidth="1"/>
    <col min="46" max="46" width="2.42578125" customWidth="1"/>
    <col min="47" max="47" width="2.28515625" customWidth="1"/>
    <col min="48" max="48" width="0.5703125" customWidth="1"/>
    <col min="49" max="49" width="0.42578125" customWidth="1"/>
    <col min="50" max="50" width="0.5703125" customWidth="1"/>
    <col min="51" max="53" width="0.42578125" customWidth="1"/>
    <col min="54" max="54" width="0.140625" customWidth="1"/>
    <col min="55" max="55" width="0.7109375" hidden="1" customWidth="1"/>
    <col min="56" max="57" width="0.42578125" customWidth="1"/>
    <col min="58" max="58" width="0.5703125" customWidth="1"/>
    <col min="59" max="63" width="0.42578125" customWidth="1"/>
    <col min="64" max="64" width="0.28515625" customWidth="1"/>
    <col min="65" max="66" width="0.5703125" customWidth="1"/>
    <col min="67" max="73" width="0.42578125" customWidth="1"/>
    <col min="74" max="75" width="0.140625" hidden="1" customWidth="1"/>
    <col min="76" max="76" width="11.42578125" hidden="1" customWidth="1"/>
    <col min="77" max="78" width="0.140625" hidden="1" customWidth="1"/>
    <col min="79" max="79" width="4.7109375" hidden="1" customWidth="1"/>
    <col min="80" max="81" width="0.140625" hidden="1" customWidth="1"/>
    <col min="82" max="82" width="5" hidden="1" customWidth="1"/>
    <col min="83" max="83" width="4.5703125" hidden="1" customWidth="1"/>
    <col min="84" max="84" width="4.85546875" hidden="1" customWidth="1"/>
    <col min="85" max="85" width="4.5703125" hidden="1" customWidth="1"/>
    <col min="86" max="86" width="0.140625" hidden="1" customWidth="1"/>
    <col min="87" max="87" width="5" hidden="1" customWidth="1"/>
    <col min="88" max="88" width="11.42578125" hidden="1" customWidth="1"/>
    <col min="89" max="89" width="11.7109375" hidden="1" customWidth="1"/>
    <col min="90" max="90" width="9.42578125" hidden="1" customWidth="1"/>
    <col min="91" max="91" width="9.140625" hidden="1" customWidth="1"/>
    <col min="92" max="92" width="0.140625" hidden="1" customWidth="1"/>
    <col min="93" max="93" width="0.28515625" hidden="1" customWidth="1"/>
    <col min="94" max="94" width="9.42578125" hidden="1" customWidth="1"/>
    <col min="95" max="95" width="10" hidden="1" customWidth="1"/>
    <col min="96" max="96" width="0.140625" hidden="1" customWidth="1"/>
    <col min="97" max="97" width="9.5703125" hidden="1" customWidth="1"/>
    <col min="98" max="98" width="8.42578125" hidden="1" customWidth="1"/>
    <col min="99" max="99" width="0.28515625" customWidth="1"/>
    <col min="100" max="100" width="4.42578125" hidden="1" customWidth="1"/>
    <col min="101" max="101" width="2.7109375" customWidth="1"/>
    <col min="102" max="102" width="3.140625" customWidth="1"/>
    <col min="103" max="104" width="3.5703125" customWidth="1"/>
    <col min="105" max="105" width="2.5703125" customWidth="1"/>
    <col min="106" max="106" width="3.5703125" customWidth="1"/>
    <col min="107" max="107" width="3.42578125" customWidth="1"/>
    <col min="108" max="108" width="2.85546875" customWidth="1"/>
    <col min="109" max="109" width="2.5703125" customWidth="1"/>
    <col min="110" max="110" width="2.42578125" customWidth="1"/>
    <col min="111" max="111" width="3.5703125" customWidth="1"/>
    <col min="112" max="112" width="2.85546875" customWidth="1"/>
    <col min="113" max="113" width="1.85546875" customWidth="1"/>
    <col min="114" max="114" width="2.5703125" customWidth="1"/>
    <col min="115" max="115" width="3" customWidth="1"/>
    <col min="116" max="116" width="2.140625" customWidth="1"/>
    <col min="117" max="118" width="2.7109375" customWidth="1"/>
    <col min="119" max="119" width="2.42578125" customWidth="1"/>
    <col min="120" max="120" width="3.140625" customWidth="1"/>
    <col min="121" max="121" width="3" customWidth="1"/>
    <col min="122" max="122" width="2.140625" customWidth="1"/>
    <col min="123" max="123" width="3" customWidth="1"/>
    <col min="124" max="124" width="1.7109375" customWidth="1"/>
    <col min="125" max="125" width="1.85546875" customWidth="1"/>
    <col min="126" max="126" width="1" customWidth="1"/>
    <col min="127" max="127" width="2.28515625" customWidth="1"/>
    <col min="128" max="128" width="2.5703125" customWidth="1"/>
    <col min="129" max="131" width="2.7109375" customWidth="1"/>
    <col min="132" max="132" width="3.28515625" customWidth="1"/>
    <col min="133" max="133" width="3.5703125" customWidth="1"/>
    <col min="134" max="134" width="2" customWidth="1"/>
    <col min="136" max="136" width="7.7109375" customWidth="1"/>
    <col min="137" max="137" width="7.85546875" customWidth="1"/>
    <col min="138" max="138" width="8.140625" customWidth="1"/>
    <col min="139" max="140" width="8.42578125" customWidth="1"/>
    <col min="141" max="141" width="7.5703125" customWidth="1"/>
    <col min="142" max="142" width="7.85546875" customWidth="1"/>
    <col min="143" max="143" width="8.28515625" customWidth="1"/>
    <col min="144" max="144" width="7.5703125" customWidth="1"/>
    <col min="145" max="145" width="7.28515625" customWidth="1"/>
  </cols>
  <sheetData>
    <row r="1" spans="1:134" ht="15.75" thickBot="1">
      <c r="A1" s="191"/>
      <c r="B1" s="9"/>
      <c r="C1" s="9"/>
      <c r="D1" s="194" t="s">
        <v>170</v>
      </c>
      <c r="E1" s="9"/>
      <c r="F1" s="2"/>
      <c r="G1" s="3"/>
      <c r="H1" s="4"/>
      <c r="I1" s="4"/>
      <c r="J1" s="4"/>
      <c r="K1" s="4"/>
      <c r="L1" s="4"/>
      <c r="M1" s="4"/>
      <c r="N1" s="4"/>
      <c r="O1" s="4"/>
      <c r="P1" s="3"/>
      <c r="Q1" s="3"/>
      <c r="R1" s="57"/>
      <c r="S1" s="57"/>
      <c r="T1" s="57"/>
      <c r="U1" s="57"/>
      <c r="V1" s="57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196">
        <v>39</v>
      </c>
      <c r="AT1" s="196"/>
      <c r="AU1" s="196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6"/>
      <c r="CW1" s="17">
        <f>IF($CW$3=1,1,0)</f>
        <v>1</v>
      </c>
      <c r="CX1" s="6" t="s">
        <v>113</v>
      </c>
      <c r="CY1" s="2" t="s">
        <v>112</v>
      </c>
      <c r="CZ1" s="6" t="str">
        <f>VLOOKUP($CW$1*DG1,$DW$4:$ED$17,3,0)</f>
        <v>RAZ</v>
      </c>
      <c r="DA1" s="6" t="str">
        <f>VLOOKUP($CW$1*DG1,$DW$4:$ED$17,7,0)</f>
        <v>R</v>
      </c>
      <c r="DB1" s="2" t="s">
        <v>148</v>
      </c>
      <c r="DC1" s="6">
        <f>VLOOKUP($CW$1*DG1,$DW$4:$ED$17,4,0)</f>
        <v>0</v>
      </c>
      <c r="DD1" s="2" t="s">
        <v>152</v>
      </c>
      <c r="DE1" s="6" t="str">
        <f>VLOOKUP($CW$1*DG1,$DW$4:$ED$17,2,0)</f>
        <v>$CW$5:$CW$5</v>
      </c>
      <c r="DF1" s="152" t="s">
        <v>179</v>
      </c>
      <c r="DG1" s="158">
        <f>$DF$2</f>
        <v>0</v>
      </c>
      <c r="DH1" s="152" t="s">
        <v>182</v>
      </c>
      <c r="DI1" s="157">
        <f>IF(DK1=1,1,0)</f>
        <v>0</v>
      </c>
      <c r="DJ1" s="61" t="s">
        <v>181</v>
      </c>
      <c r="DK1" s="156">
        <v>0</v>
      </c>
      <c r="DL1" s="152" t="s">
        <v>154</v>
      </c>
      <c r="DM1" s="143">
        <v>1</v>
      </c>
      <c r="DN1" s="152" t="s">
        <v>180</v>
      </c>
      <c r="DO1" s="64">
        <v>0</v>
      </c>
      <c r="DP1" s="159" t="s">
        <v>155</v>
      </c>
      <c r="DQ1" s="195" t="str">
        <f>ADDRESS($DG$1+4,(124)+3,4)</f>
        <v>DW4</v>
      </c>
      <c r="DR1" s="152" t="s">
        <v>158</v>
      </c>
      <c r="DS1" s="160">
        <f>IF(DU1=1,1,0)</f>
        <v>0</v>
      </c>
      <c r="DT1" s="3" t="s">
        <v>157</v>
      </c>
      <c r="DU1" s="69">
        <v>0</v>
      </c>
      <c r="DV1" s="26"/>
    </row>
    <row r="2" spans="1:134" ht="24.75" customHeight="1" thickBot="1">
      <c r="A2" s="13"/>
      <c r="B2" s="3"/>
      <c r="C2" s="13"/>
      <c r="D2" s="170"/>
      <c r="E2" s="3"/>
      <c r="F2" s="3"/>
      <c r="G2" s="3"/>
      <c r="H2" s="3"/>
      <c r="I2" s="3"/>
      <c r="J2" s="3"/>
      <c r="K2" s="5"/>
      <c r="L2" s="166"/>
      <c r="M2" s="6"/>
      <c r="N2" s="69">
        <v>800</v>
      </c>
      <c r="O2" s="192">
        <f>DG1</f>
        <v>0</v>
      </c>
      <c r="P2" s="5"/>
      <c r="Q2" s="193" t="str">
        <f>SUBSTITUTE(ADDRESS(1,($O$2)+18,4),1,"")</f>
        <v>R</v>
      </c>
      <c r="R2" s="5">
        <v>2</v>
      </c>
      <c r="S2" s="13"/>
      <c r="T2" s="2"/>
      <c r="U2" s="2"/>
      <c r="V2" s="3"/>
      <c r="W2" s="3"/>
      <c r="X2" s="3"/>
      <c r="Y2" s="3"/>
      <c r="Z2" s="3"/>
      <c r="AA2" s="3"/>
      <c r="AB2" s="2"/>
      <c r="AC2" s="3"/>
      <c r="AD2" s="3"/>
      <c r="AE2" s="6"/>
      <c r="AF2" s="3"/>
      <c r="AG2" s="13"/>
      <c r="AH2" s="70"/>
      <c r="AI2" s="92"/>
      <c r="AJ2" s="92"/>
      <c r="AK2" s="4"/>
      <c r="AL2" s="4"/>
      <c r="AM2" s="4"/>
      <c r="AN2" s="4"/>
      <c r="AO2" s="4"/>
      <c r="AP2" s="6"/>
      <c r="AQ2" s="70"/>
      <c r="AR2" s="3"/>
      <c r="AS2" s="4"/>
      <c r="AT2" s="4"/>
      <c r="AU2" s="4"/>
      <c r="AV2" s="3"/>
      <c r="AW2" s="3"/>
      <c r="AX2" s="3"/>
      <c r="AY2" s="3"/>
      <c r="AZ2" s="3"/>
      <c r="BA2" s="4"/>
      <c r="BB2" s="4"/>
      <c r="BC2" s="4"/>
      <c r="BD2" s="4"/>
      <c r="BE2" s="62"/>
      <c r="BF2" s="2"/>
      <c r="BG2" s="3"/>
      <c r="BH2" s="3"/>
      <c r="BI2" s="3"/>
      <c r="BJ2" s="3"/>
      <c r="BK2" s="3"/>
      <c r="BL2" s="3"/>
      <c r="BM2" s="3"/>
      <c r="BN2" s="3"/>
      <c r="BO2" s="3"/>
      <c r="BP2" s="6"/>
      <c r="CV2" s="1"/>
      <c r="CY2" t="s">
        <v>116</v>
      </c>
      <c r="DB2" t="s">
        <v>130</v>
      </c>
      <c r="DE2" s="2" t="s">
        <v>153</v>
      </c>
      <c r="DF2" s="157">
        <f>IF(DM1=1,DO1,DG2)</f>
        <v>0</v>
      </c>
      <c r="DG2" s="152" t="s">
        <v>176</v>
      </c>
      <c r="DH2" s="196">
        <v>21</v>
      </c>
      <c r="DI2" s="152"/>
      <c r="DJ2" s="156">
        <v>0</v>
      </c>
      <c r="DK2" s="27" t="s">
        <v>178</v>
      </c>
      <c r="DL2" s="197">
        <f>IF(DJ2=1,1,0)</f>
        <v>0</v>
      </c>
      <c r="DM2" s="2" t="s">
        <v>183</v>
      </c>
      <c r="DN2" s="197"/>
      <c r="DO2" s="152" t="s">
        <v>185</v>
      </c>
      <c r="DP2" s="196"/>
      <c r="DQ2" s="197"/>
      <c r="DR2" s="191"/>
      <c r="DS2" s="9"/>
      <c r="DT2" s="9"/>
      <c r="DU2" s="24"/>
    </row>
    <row r="3" spans="1:134" ht="15.75" thickBot="1">
      <c r="A3" s="13" t="s">
        <v>83</v>
      </c>
      <c r="B3" s="2"/>
      <c r="C3" s="13" t="s">
        <v>174</v>
      </c>
      <c r="D3" s="207" t="s">
        <v>171</v>
      </c>
      <c r="E3" s="4"/>
      <c r="F3" s="3" t="s">
        <v>0</v>
      </c>
      <c r="G3" s="4"/>
      <c r="H3" s="4"/>
      <c r="I3" s="4"/>
      <c r="J3" s="4"/>
      <c r="K3" s="4"/>
      <c r="L3" s="4"/>
      <c r="M3" s="4"/>
      <c r="N3" s="4"/>
      <c r="O3" s="92">
        <v>18</v>
      </c>
      <c r="P3" s="92" t="s">
        <v>89</v>
      </c>
      <c r="Q3" s="9"/>
      <c r="R3" s="24"/>
      <c r="S3" s="93"/>
      <c r="T3" s="93"/>
      <c r="U3" s="94"/>
      <c r="V3" s="94"/>
      <c r="W3" s="94"/>
      <c r="X3" s="94"/>
      <c r="Y3" s="94"/>
      <c r="Z3" s="94"/>
      <c r="AA3" s="145"/>
      <c r="AB3" s="95"/>
      <c r="AC3" s="94"/>
      <c r="AD3" s="93"/>
      <c r="AE3" s="96"/>
      <c r="AF3" s="24"/>
      <c r="AG3" s="33"/>
      <c r="AH3" s="37"/>
      <c r="AI3" s="102"/>
      <c r="AJ3" s="99"/>
      <c r="AK3" s="101"/>
      <c r="AL3" s="101"/>
      <c r="AM3" s="101"/>
      <c r="AN3" s="101"/>
      <c r="AO3" s="101"/>
      <c r="AP3" s="102"/>
      <c r="AQ3" s="101"/>
      <c r="AR3" s="101"/>
      <c r="AS3" s="40"/>
      <c r="AT3" s="101"/>
      <c r="AU3" s="40"/>
      <c r="AV3" s="101"/>
      <c r="AW3" s="101"/>
      <c r="AX3" s="101"/>
      <c r="AY3" s="101"/>
      <c r="AZ3" s="101"/>
      <c r="BA3" s="101"/>
      <c r="BB3" s="9"/>
      <c r="BC3" s="9"/>
      <c r="BD3" s="9"/>
      <c r="BE3" s="24"/>
      <c r="BF3" s="25"/>
      <c r="BG3" s="103"/>
      <c r="BH3" s="104"/>
      <c r="BI3" s="104"/>
      <c r="BJ3" s="104"/>
      <c r="BK3" s="104"/>
      <c r="BL3" s="104"/>
      <c r="BM3" s="104"/>
      <c r="BN3" s="105"/>
      <c r="BO3" s="106"/>
      <c r="BP3" s="107"/>
      <c r="CJ3" s="1"/>
      <c r="CV3" s="1"/>
      <c r="CW3" s="155">
        <v>1</v>
      </c>
      <c r="CX3" s="83" t="s">
        <v>117</v>
      </c>
      <c r="CY3" s="83" t="s">
        <v>115</v>
      </c>
      <c r="CZ3" s="6">
        <v>1</v>
      </c>
      <c r="DA3" s="2" t="s">
        <v>129</v>
      </c>
      <c r="DB3" s="6">
        <f>IF($DC$3 =1,1,0)</f>
        <v>0</v>
      </c>
      <c r="DC3" s="69">
        <v>0</v>
      </c>
      <c r="DE3" s="2" t="s">
        <v>118</v>
      </c>
      <c r="DF3" s="156">
        <v>1</v>
      </c>
      <c r="DG3" s="2" t="s">
        <v>119</v>
      </c>
      <c r="DH3" s="6"/>
      <c r="DI3" s="17">
        <f>IF($DF$3=1,1,0)</f>
        <v>1</v>
      </c>
      <c r="DJ3" s="2" t="s">
        <v>149</v>
      </c>
      <c r="DK3" s="42"/>
      <c r="DL3" s="6">
        <f>IF($CZ$3=0,0,$DC$1)</f>
        <v>0</v>
      </c>
      <c r="DM3" s="2" t="s">
        <v>120</v>
      </c>
      <c r="DN3" s="6">
        <f>VLOOKUP($CW$1*DG1,$DW$4:$ED$17,8,5)</f>
        <v>1</v>
      </c>
      <c r="DO3" s="2" t="s">
        <v>150</v>
      </c>
      <c r="DP3" s="42" t="str">
        <f>VLOOKUP($CW$1*DG1,$DW$4:$ED$17,6,0)</f>
        <v>$CW$5:$CW$5</v>
      </c>
      <c r="DQ3" s="6"/>
      <c r="DR3" s="2"/>
      <c r="DS3" s="3"/>
      <c r="DT3" s="3"/>
      <c r="DU3" s="6"/>
      <c r="DW3" s="2" t="s">
        <v>159</v>
      </c>
      <c r="DX3" s="40" t="s">
        <v>131</v>
      </c>
      <c r="DY3" s="3" t="s">
        <v>94</v>
      </c>
      <c r="DZ3" s="41" t="s">
        <v>81</v>
      </c>
      <c r="EA3" s="91" t="s">
        <v>110</v>
      </c>
      <c r="EB3" s="4" t="s">
        <v>151</v>
      </c>
      <c r="EC3" s="39" t="s">
        <v>111</v>
      </c>
      <c r="ED3" s="6" t="s">
        <v>156</v>
      </c>
    </row>
    <row r="4" spans="1:134">
      <c r="A4" s="213">
        <f t="shared" ref="A4:A26" ca="1" si="0">IF(OR(ROW()&gt;$N$2,ROW()&lt;$R$2),"",IF($DF$3=0,0,IF(INDIRECT(Colm&amp;$R$2+ROW()-$R$2)=$DF$3,COUNTIF(INDIRECT(Colm&amp;$R$2&amp;":"&amp;Colm&amp;$R$2+ROW()-$R$2),$DF$3),0)))</f>
        <v>0</v>
      </c>
      <c r="B4" s="214"/>
      <c r="C4" s="215"/>
      <c r="D4" s="168" t="str">
        <f t="shared" ref="D4:D21" ca="1" si="1">IF(INDIRECT(Coln&amp;$R$2+ROW()-$R$2)=$DF$3,INDIRECT(Coln&amp;$R$2+ROW()-$R$2),"")</f>
        <v/>
      </c>
      <c r="E4" s="113"/>
      <c r="F4" s="47" t="s">
        <v>3</v>
      </c>
      <c r="G4" s="60"/>
      <c r="H4" s="47"/>
      <c r="I4" s="47"/>
      <c r="J4" s="47"/>
      <c r="K4" s="47"/>
      <c r="L4" s="47"/>
      <c r="M4" s="47"/>
      <c r="N4" s="47"/>
      <c r="O4" s="47"/>
      <c r="P4" s="47"/>
      <c r="Q4" s="84"/>
      <c r="R4" s="84"/>
      <c r="S4" s="84">
        <v>1</v>
      </c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>
        <v>1</v>
      </c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222"/>
      <c r="AT4" s="222"/>
      <c r="AU4" s="222"/>
      <c r="AV4" s="84"/>
      <c r="AW4" s="84"/>
      <c r="AX4" s="84"/>
      <c r="AY4" s="84"/>
      <c r="AZ4" s="84"/>
      <c r="BA4" s="84"/>
      <c r="BB4" s="84"/>
      <c r="BC4" s="84"/>
      <c r="BD4" s="84"/>
      <c r="BE4" s="111"/>
      <c r="BF4" s="84"/>
      <c r="BG4" s="84"/>
      <c r="BH4" s="84"/>
      <c r="BI4" s="84"/>
      <c r="BJ4" s="84"/>
      <c r="BK4" s="84"/>
      <c r="BL4" s="84"/>
      <c r="BM4" s="84"/>
      <c r="BN4" s="84"/>
      <c r="BO4" s="84"/>
      <c r="BP4" s="85"/>
      <c r="CJ4" s="1"/>
      <c r="CV4" s="1"/>
      <c r="DM4" s="19"/>
      <c r="DN4" s="19"/>
      <c r="DO4" s="19"/>
      <c r="DP4" s="19"/>
      <c r="DQ4" s="19"/>
      <c r="DR4" s="19"/>
      <c r="DS4" s="19"/>
      <c r="DT4" s="19"/>
      <c r="DU4" s="19"/>
      <c r="DW4" s="89">
        <v>0</v>
      </c>
      <c r="DX4" s="128" t="s">
        <v>168</v>
      </c>
      <c r="DY4" s="150" t="s">
        <v>114</v>
      </c>
      <c r="DZ4" s="84">
        <v>0</v>
      </c>
      <c r="EA4" s="84">
        <v>0</v>
      </c>
      <c r="EB4" s="84" t="s">
        <v>168</v>
      </c>
      <c r="EC4" s="161" t="s">
        <v>98</v>
      </c>
      <c r="ED4" s="85">
        <v>1</v>
      </c>
    </row>
    <row r="5" spans="1:134">
      <c r="A5" s="216">
        <f t="shared" ca="1" si="0"/>
        <v>0</v>
      </c>
      <c r="B5" s="217"/>
      <c r="C5" s="31"/>
      <c r="D5" s="167" t="str">
        <f t="shared" ca="1" si="1"/>
        <v/>
      </c>
      <c r="E5" s="114"/>
      <c r="F5" s="36" t="s">
        <v>4</v>
      </c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>
        <v>1</v>
      </c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>
        <v>1</v>
      </c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223"/>
      <c r="AT5" s="223"/>
      <c r="AU5" s="223"/>
      <c r="AV5" s="36"/>
      <c r="AW5" s="36"/>
      <c r="AX5" s="36"/>
      <c r="AY5" s="36"/>
      <c r="AZ5" s="36"/>
      <c r="BA5" s="36"/>
      <c r="BB5" s="36"/>
      <c r="BC5" s="36"/>
      <c r="BD5" s="36"/>
      <c r="BE5" s="53"/>
      <c r="BF5" s="1"/>
      <c r="BG5" s="36"/>
      <c r="BH5" s="36"/>
      <c r="BI5" s="36"/>
      <c r="BJ5" s="36"/>
      <c r="BK5" s="36"/>
      <c r="BL5" s="36"/>
      <c r="BM5" s="36"/>
      <c r="BN5" s="36"/>
      <c r="BO5" s="36"/>
      <c r="BP5" s="46"/>
      <c r="CJ5" s="1"/>
      <c r="CV5" s="1"/>
      <c r="DM5" s="19"/>
      <c r="DN5" s="19"/>
      <c r="DO5" s="19"/>
      <c r="DP5" s="1"/>
      <c r="DQ5" s="1"/>
      <c r="DR5" s="1"/>
      <c r="DS5" s="1"/>
      <c r="DT5" s="1"/>
      <c r="DU5" s="1"/>
      <c r="DW5" s="63">
        <v>1</v>
      </c>
      <c r="DX5" s="75" t="s">
        <v>132</v>
      </c>
      <c r="DY5" s="148" t="s">
        <v>95</v>
      </c>
      <c r="DZ5" s="47">
        <v>2</v>
      </c>
      <c r="EA5" s="47">
        <v>10</v>
      </c>
      <c r="EB5" s="47" t="s">
        <v>100</v>
      </c>
      <c r="EC5" s="162" t="s">
        <v>99</v>
      </c>
      <c r="ED5" s="165">
        <v>3</v>
      </c>
    </row>
    <row r="6" spans="1:134">
      <c r="A6" s="216">
        <f t="shared" ca="1" si="0"/>
        <v>0</v>
      </c>
      <c r="B6" s="217"/>
      <c r="C6" s="31"/>
      <c r="D6" s="167" t="str">
        <f t="shared" ca="1" si="1"/>
        <v/>
      </c>
      <c r="E6" s="114"/>
      <c r="F6" s="36" t="s">
        <v>5</v>
      </c>
      <c r="G6" s="36"/>
      <c r="H6" s="36"/>
      <c r="I6" s="36"/>
      <c r="J6" s="36"/>
      <c r="K6" s="36"/>
      <c r="L6" s="36"/>
      <c r="M6" s="36"/>
      <c r="N6" s="45"/>
      <c r="O6" s="36"/>
      <c r="P6" s="36"/>
      <c r="Q6" s="36"/>
      <c r="R6" s="36"/>
      <c r="S6" s="36"/>
      <c r="T6" s="36"/>
      <c r="U6" s="36"/>
      <c r="V6" s="36"/>
      <c r="W6" s="36">
        <v>1</v>
      </c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47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53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46"/>
      <c r="CJ6" s="1"/>
      <c r="CV6" s="1"/>
      <c r="DM6" s="19"/>
      <c r="DN6" s="19"/>
      <c r="DO6" s="19"/>
      <c r="DP6" s="1"/>
      <c r="DQ6" s="1"/>
      <c r="DR6" s="1"/>
      <c r="DS6" s="1"/>
      <c r="DT6" s="1"/>
      <c r="DU6" s="1"/>
      <c r="DW6" s="63">
        <v>2</v>
      </c>
      <c r="DX6" s="75" t="s">
        <v>133</v>
      </c>
      <c r="DY6" s="131" t="s">
        <v>84</v>
      </c>
      <c r="DZ6" s="36">
        <f>$DA$10</f>
        <v>0</v>
      </c>
      <c r="EA6" s="36"/>
      <c r="EB6" s="47" t="s">
        <v>101</v>
      </c>
      <c r="EC6" s="134" t="s">
        <v>97</v>
      </c>
      <c r="ED6" s="46">
        <v>4</v>
      </c>
    </row>
    <row r="7" spans="1:134">
      <c r="A7" s="216">
        <f t="shared" ca="1" si="0"/>
        <v>0</v>
      </c>
      <c r="B7" s="217"/>
      <c r="C7" s="31"/>
      <c r="D7" s="167" t="str">
        <f t="shared" ca="1" si="1"/>
        <v/>
      </c>
      <c r="E7" s="114"/>
      <c r="F7" s="36" t="s">
        <v>6</v>
      </c>
      <c r="G7" s="36"/>
      <c r="H7" s="36"/>
      <c r="I7" s="36"/>
      <c r="J7" s="36"/>
      <c r="K7" s="36"/>
      <c r="L7" s="36"/>
      <c r="M7" s="36"/>
      <c r="N7" s="45"/>
      <c r="O7" s="36"/>
      <c r="P7" s="36"/>
      <c r="Q7" s="36"/>
      <c r="R7" s="36"/>
      <c r="S7" s="36"/>
      <c r="T7" s="36"/>
      <c r="U7" s="36"/>
      <c r="V7" s="36">
        <v>1</v>
      </c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53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46"/>
      <c r="CJ7" s="1"/>
      <c r="CV7" s="1"/>
      <c r="DM7" s="19"/>
      <c r="DN7" s="19"/>
      <c r="DO7" s="19"/>
      <c r="DP7" s="1"/>
      <c r="DQ7" s="1"/>
      <c r="DR7" s="1"/>
      <c r="DS7" s="1"/>
      <c r="DT7" s="1"/>
      <c r="DU7" s="1"/>
      <c r="DW7" s="35">
        <v>3</v>
      </c>
      <c r="DX7" s="75" t="s">
        <v>134</v>
      </c>
      <c r="DY7" s="131" t="s">
        <v>1</v>
      </c>
      <c r="DZ7" s="36">
        <f>$DB$10</f>
        <v>0</v>
      </c>
      <c r="EA7" s="36"/>
      <c r="EB7" s="47" t="s">
        <v>102</v>
      </c>
      <c r="EC7" s="134" t="s">
        <v>160</v>
      </c>
      <c r="ED7" s="165">
        <v>5</v>
      </c>
    </row>
    <row r="8" spans="1:134">
      <c r="A8" s="216">
        <f t="shared" ca="1" si="0"/>
        <v>0</v>
      </c>
      <c r="B8" s="217"/>
      <c r="C8" s="31"/>
      <c r="D8" s="167" t="str">
        <f t="shared" ca="1" si="1"/>
        <v/>
      </c>
      <c r="E8" s="114"/>
      <c r="F8" s="36" t="s">
        <v>7</v>
      </c>
      <c r="G8" s="36"/>
      <c r="H8" s="36"/>
      <c r="I8" s="36"/>
      <c r="J8" s="36"/>
      <c r="K8" s="36"/>
      <c r="L8" s="36"/>
      <c r="M8" s="36"/>
      <c r="N8" s="45"/>
      <c r="O8" s="36"/>
      <c r="P8" s="36"/>
      <c r="Q8" s="36"/>
      <c r="R8" s="36"/>
      <c r="S8" s="36"/>
      <c r="T8" s="36"/>
      <c r="U8" s="36">
        <v>1</v>
      </c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47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53"/>
      <c r="BF8" s="36"/>
      <c r="BG8" s="36"/>
      <c r="BH8" s="36"/>
      <c r="BI8" s="36"/>
      <c r="BJ8" s="36"/>
      <c r="BK8" s="36"/>
      <c r="BL8" s="36"/>
      <c r="BM8" s="36"/>
      <c r="BN8" s="36"/>
      <c r="BO8" s="36"/>
      <c r="BP8" s="46"/>
      <c r="CJ8" s="1"/>
      <c r="CV8" s="1"/>
      <c r="DM8" s="19"/>
      <c r="DN8" s="19"/>
      <c r="DO8" s="19"/>
      <c r="DP8" s="1"/>
      <c r="DQ8" s="1"/>
      <c r="DR8" s="1"/>
      <c r="DS8" s="1"/>
      <c r="DT8" s="1"/>
      <c r="DU8" s="1"/>
      <c r="DW8" s="35">
        <v>4</v>
      </c>
      <c r="DX8" s="75" t="s">
        <v>135</v>
      </c>
      <c r="DY8" s="131" t="s">
        <v>67</v>
      </c>
      <c r="DZ8" s="36">
        <f>$DC$10</f>
        <v>0</v>
      </c>
      <c r="EA8" s="36"/>
      <c r="EB8" s="47" t="s">
        <v>103</v>
      </c>
      <c r="EC8" s="134" t="s">
        <v>161</v>
      </c>
      <c r="ED8" s="46">
        <v>6</v>
      </c>
    </row>
    <row r="9" spans="1:134">
      <c r="A9" s="216">
        <f t="shared" ca="1" si="0"/>
        <v>0</v>
      </c>
      <c r="B9" s="217"/>
      <c r="C9" s="31"/>
      <c r="D9" s="167" t="str">
        <f t="shared" ca="1" si="1"/>
        <v/>
      </c>
      <c r="E9" s="114"/>
      <c r="F9" s="36" t="s">
        <v>8</v>
      </c>
      <c r="G9" s="36"/>
      <c r="H9" s="36"/>
      <c r="I9" s="36"/>
      <c r="J9" s="36"/>
      <c r="K9" s="116"/>
      <c r="L9" s="36"/>
      <c r="M9" s="36"/>
      <c r="N9" s="36"/>
      <c r="O9" s="36"/>
      <c r="P9" s="36"/>
      <c r="Q9" s="36"/>
      <c r="R9" s="36"/>
      <c r="S9" s="36">
        <v>1</v>
      </c>
      <c r="T9" s="36"/>
      <c r="U9" s="36">
        <v>1</v>
      </c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223"/>
      <c r="AR9" s="223"/>
      <c r="AS9" s="223"/>
      <c r="AT9" s="223"/>
      <c r="AU9" s="223"/>
      <c r="AV9" s="36"/>
      <c r="AW9" s="36"/>
      <c r="AX9" s="36"/>
      <c r="AY9" s="36"/>
      <c r="AZ9" s="36"/>
      <c r="BA9" s="36"/>
      <c r="BB9" s="36"/>
      <c r="BC9" s="36"/>
      <c r="BD9" s="36"/>
      <c r="BE9" s="53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46"/>
      <c r="CJ9" s="1"/>
      <c r="CV9" s="1"/>
      <c r="DM9" s="19"/>
      <c r="DN9" s="19"/>
      <c r="DO9" s="19"/>
      <c r="DW9" s="35">
        <v>5</v>
      </c>
      <c r="DX9" s="75" t="s">
        <v>136</v>
      </c>
      <c r="DY9" s="131" t="s">
        <v>85</v>
      </c>
      <c r="DZ9" s="36">
        <f>$DD$10</f>
        <v>0</v>
      </c>
      <c r="EA9" s="36"/>
      <c r="EB9" s="47" t="s">
        <v>104</v>
      </c>
      <c r="EC9" s="134" t="s">
        <v>162</v>
      </c>
      <c r="ED9" s="48">
        <v>7</v>
      </c>
    </row>
    <row r="10" spans="1:134">
      <c r="A10" s="216">
        <f t="shared" ca="1" si="0"/>
        <v>0</v>
      </c>
      <c r="B10" s="217"/>
      <c r="C10" s="31"/>
      <c r="D10" s="167" t="str">
        <f t="shared" ca="1" si="1"/>
        <v/>
      </c>
      <c r="E10" s="114"/>
      <c r="F10" s="36" t="s">
        <v>9</v>
      </c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>
        <v>1</v>
      </c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47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53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46"/>
      <c r="CJ10" s="1"/>
      <c r="CV10" s="1"/>
      <c r="DM10" s="19"/>
      <c r="DN10" s="19"/>
      <c r="DO10" s="19"/>
      <c r="DP10" s="1"/>
      <c r="DQ10" s="1"/>
      <c r="DR10" s="1"/>
      <c r="DS10" s="1"/>
      <c r="DT10" s="1"/>
      <c r="DU10" s="1"/>
      <c r="DW10" s="35">
        <v>6</v>
      </c>
      <c r="DX10" s="75" t="s">
        <v>137</v>
      </c>
      <c r="DY10" s="131" t="s">
        <v>78</v>
      </c>
      <c r="DZ10" s="36">
        <f>$DE$10</f>
        <v>0</v>
      </c>
      <c r="EA10" s="36"/>
      <c r="EB10" s="47" t="s">
        <v>105</v>
      </c>
      <c r="EC10" s="134" t="s">
        <v>163</v>
      </c>
      <c r="ED10" s="48">
        <v>8</v>
      </c>
    </row>
    <row r="11" spans="1:134" ht="15.75" thickBot="1">
      <c r="A11" s="216">
        <f t="shared" ca="1" si="0"/>
        <v>0</v>
      </c>
      <c r="B11" s="217"/>
      <c r="C11" s="31"/>
      <c r="D11" s="167" t="str">
        <f t="shared" ca="1" si="1"/>
        <v/>
      </c>
      <c r="E11" s="114"/>
      <c r="F11" s="36" t="s">
        <v>10</v>
      </c>
      <c r="G11" s="36"/>
      <c r="H11" s="36"/>
      <c r="I11" s="36"/>
      <c r="J11" s="36"/>
      <c r="K11" s="36"/>
      <c r="L11" s="36"/>
      <c r="M11" s="36"/>
      <c r="N11" s="45"/>
      <c r="O11" s="36"/>
      <c r="P11" s="36"/>
      <c r="Q11" s="45"/>
      <c r="R11" s="36"/>
      <c r="S11" s="36">
        <v>1</v>
      </c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>
        <v>1</v>
      </c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223"/>
      <c r="AT11" s="223"/>
      <c r="AU11" s="223"/>
      <c r="AV11" s="36"/>
      <c r="AW11" s="36"/>
      <c r="AX11" s="36"/>
      <c r="AY11" s="36"/>
      <c r="AZ11" s="36"/>
      <c r="BA11" s="36"/>
      <c r="BB11" s="36"/>
      <c r="BC11" s="36"/>
      <c r="BD11" s="36"/>
      <c r="BE11" s="53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46"/>
      <c r="CJ11" s="1"/>
      <c r="CV11" s="1"/>
      <c r="DQ11" s="1"/>
      <c r="DW11" s="35">
        <v>7</v>
      </c>
      <c r="DX11" s="75" t="s">
        <v>138</v>
      </c>
      <c r="DY11" s="131" t="s">
        <v>76</v>
      </c>
      <c r="DZ11" s="36">
        <f>$DF$10</f>
        <v>0</v>
      </c>
      <c r="EA11" s="36"/>
      <c r="EB11" s="47" t="s">
        <v>106</v>
      </c>
      <c r="EC11" s="134" t="s">
        <v>55</v>
      </c>
      <c r="ED11" s="46">
        <v>9</v>
      </c>
    </row>
    <row r="12" spans="1:134" ht="15.75" thickBot="1">
      <c r="A12" s="216">
        <f t="shared" ca="1" si="0"/>
        <v>0</v>
      </c>
      <c r="B12" s="217"/>
      <c r="C12" s="31"/>
      <c r="D12" s="167" t="str">
        <f t="shared" ca="1" si="1"/>
        <v/>
      </c>
      <c r="E12" s="114"/>
      <c r="F12" s="36" t="s">
        <v>11</v>
      </c>
      <c r="G12" s="36"/>
      <c r="H12" s="36"/>
      <c r="I12" s="36"/>
      <c r="J12" s="36"/>
      <c r="K12" s="36"/>
      <c r="L12" s="36"/>
      <c r="M12" s="36"/>
      <c r="N12" s="45"/>
      <c r="O12" s="36"/>
      <c r="P12" s="36"/>
      <c r="Q12" s="45"/>
      <c r="R12" s="36"/>
      <c r="S12" s="36"/>
      <c r="T12" s="36"/>
      <c r="U12" s="36"/>
      <c r="V12" s="36"/>
      <c r="W12" s="36">
        <v>1</v>
      </c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47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53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46"/>
      <c r="CJ12" s="1"/>
      <c r="CV12" s="1"/>
      <c r="CW12" s="13" t="s">
        <v>90</v>
      </c>
      <c r="CX12" s="155"/>
      <c r="CY12" s="171"/>
      <c r="CZ12" s="2"/>
      <c r="DA12" s="3" t="s">
        <v>93</v>
      </c>
      <c r="DB12" s="3"/>
      <c r="DC12" s="3"/>
      <c r="DD12" s="3"/>
      <c r="DE12" s="3"/>
      <c r="DF12" s="3"/>
      <c r="DG12" s="3"/>
      <c r="DH12" s="3"/>
      <c r="DI12" s="3"/>
      <c r="DJ12" s="172"/>
      <c r="DK12" s="172">
        <v>10</v>
      </c>
      <c r="DL12" s="172"/>
      <c r="DM12" s="172"/>
      <c r="DN12" s="172"/>
      <c r="DO12" s="173"/>
      <c r="DP12" s="1"/>
      <c r="DQ12" s="1"/>
      <c r="DR12" s="1"/>
      <c r="DS12" s="1"/>
      <c r="DT12" s="1"/>
      <c r="DU12" s="1"/>
      <c r="DW12" s="35">
        <v>8</v>
      </c>
      <c r="DX12" s="75" t="s">
        <v>139</v>
      </c>
      <c r="DY12" s="131" t="s">
        <v>77</v>
      </c>
      <c r="DZ12" s="36">
        <f>$DG$10</f>
        <v>0</v>
      </c>
      <c r="EA12" s="36"/>
      <c r="EB12" s="47" t="s">
        <v>107</v>
      </c>
      <c r="EC12" s="134" t="s">
        <v>96</v>
      </c>
      <c r="ED12" s="48">
        <v>10</v>
      </c>
    </row>
    <row r="13" spans="1:134" ht="15.75" thickBot="1">
      <c r="A13" s="216">
        <f t="shared" ca="1" si="0"/>
        <v>0</v>
      </c>
      <c r="B13" s="217"/>
      <c r="C13" s="31"/>
      <c r="D13" s="167" t="str">
        <f t="shared" ca="1" si="1"/>
        <v/>
      </c>
      <c r="E13" s="114"/>
      <c r="F13" s="36" t="s">
        <v>12</v>
      </c>
      <c r="G13" s="36"/>
      <c r="H13" s="36"/>
      <c r="I13" s="36"/>
      <c r="J13" s="36"/>
      <c r="K13" s="73"/>
      <c r="L13" s="36"/>
      <c r="M13" s="50"/>
      <c r="N13" s="45"/>
      <c r="O13" s="36"/>
      <c r="P13" s="36"/>
      <c r="Q13" s="45"/>
      <c r="R13" s="36"/>
      <c r="S13" s="36"/>
      <c r="T13" s="36"/>
      <c r="U13" s="36"/>
      <c r="V13" s="36"/>
      <c r="W13" s="36"/>
      <c r="X13" s="36">
        <v>1</v>
      </c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53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46"/>
      <c r="CJ13" s="1"/>
      <c r="CV13" s="1"/>
      <c r="CW13" s="13"/>
      <c r="CX13" s="182"/>
      <c r="CY13" s="41"/>
      <c r="CZ13" s="41" t="s">
        <v>87</v>
      </c>
      <c r="DA13" s="41" t="s">
        <v>88</v>
      </c>
      <c r="DB13" s="41"/>
      <c r="DC13" s="41"/>
      <c r="DD13" s="41"/>
      <c r="DE13" s="41"/>
      <c r="DF13" s="144"/>
      <c r="DG13" s="41"/>
      <c r="DH13" s="41"/>
      <c r="DI13" s="40"/>
      <c r="DJ13" s="199"/>
      <c r="DK13" s="198" t="s">
        <v>99</v>
      </c>
      <c r="DL13" s="41" t="s">
        <v>97</v>
      </c>
      <c r="DM13" s="41" t="s">
        <v>160</v>
      </c>
      <c r="DN13" s="144" t="s">
        <v>172</v>
      </c>
      <c r="DO13" s="88" t="s">
        <v>173</v>
      </c>
      <c r="DP13" s="146"/>
      <c r="DQ13" s="1"/>
      <c r="DR13" s="146"/>
      <c r="DS13" s="146"/>
      <c r="DT13" s="146"/>
      <c r="DU13" s="146"/>
      <c r="DW13" s="35">
        <v>8</v>
      </c>
      <c r="DX13" s="75" t="s">
        <v>140</v>
      </c>
      <c r="DY13" s="131" t="s">
        <v>66</v>
      </c>
      <c r="DZ13" s="36">
        <f>$DH$10</f>
        <v>0</v>
      </c>
      <c r="EA13" s="36"/>
      <c r="EB13" s="47" t="s">
        <v>108</v>
      </c>
      <c r="EC13" s="134" t="s">
        <v>164</v>
      </c>
      <c r="ED13" s="165">
        <v>11</v>
      </c>
    </row>
    <row r="14" spans="1:134">
      <c r="A14" s="216">
        <f t="shared" ca="1" si="0"/>
        <v>0</v>
      </c>
      <c r="B14" s="217"/>
      <c r="C14" s="31"/>
      <c r="D14" s="167" t="str">
        <f t="shared" ca="1" si="1"/>
        <v/>
      </c>
      <c r="E14" s="114"/>
      <c r="F14" s="36" t="s">
        <v>13</v>
      </c>
      <c r="G14" s="36"/>
      <c r="H14" s="36"/>
      <c r="I14" s="36"/>
      <c r="J14" s="36"/>
      <c r="K14" s="1"/>
      <c r="L14" s="36"/>
      <c r="M14" s="36"/>
      <c r="N14" s="31"/>
      <c r="O14" s="31"/>
      <c r="P14" s="31"/>
      <c r="Q14" s="45"/>
      <c r="R14" s="36"/>
      <c r="S14" s="36">
        <v>1</v>
      </c>
      <c r="T14" s="36"/>
      <c r="U14" s="36"/>
      <c r="V14" s="36"/>
      <c r="W14" s="36">
        <v>1</v>
      </c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47"/>
      <c r="AJ14" s="36"/>
      <c r="AK14" s="36"/>
      <c r="AL14" s="36"/>
      <c r="AM14" s="36"/>
      <c r="AN14" s="36"/>
      <c r="AO14" s="36"/>
      <c r="AP14" s="36"/>
      <c r="AQ14" s="36"/>
      <c r="AR14" s="36"/>
      <c r="AS14" s="223"/>
      <c r="AT14" s="223"/>
      <c r="AU14" s="223"/>
      <c r="AV14" s="36"/>
      <c r="AW14" s="36"/>
      <c r="AX14" s="36"/>
      <c r="AY14" s="36"/>
      <c r="AZ14" s="36"/>
      <c r="BA14" s="36"/>
      <c r="BB14" s="36"/>
      <c r="BC14" s="36"/>
      <c r="BD14" s="36"/>
      <c r="BE14" s="53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46"/>
      <c r="BS14" s="1"/>
      <c r="BT14" s="1"/>
      <c r="BU14" s="1"/>
      <c r="BV14" s="1"/>
      <c r="BW14" s="1"/>
      <c r="BX14" s="1"/>
      <c r="CJ14" s="1"/>
      <c r="CV14" s="1"/>
      <c r="CW14" s="174">
        <v>2</v>
      </c>
      <c r="CX14" s="200" t="e">
        <f ca="1">VLOOKUP($CW$14,$A$4:$BP$1049,2,0)</f>
        <v>#N/A</v>
      </c>
      <c r="CY14" s="201" t="e">
        <f ca="1">VLOOKUP($CW$14,$A$4:$BP$1049,58,0)</f>
        <v>#N/A</v>
      </c>
      <c r="CZ14" s="202" t="e">
        <f ca="1">VLOOKUP($CW$14,$A$4:$BP$1049,5,0)</f>
        <v>#N/A</v>
      </c>
      <c r="DA14" s="202" t="e">
        <f ca="1">VLOOKUP($CW$14,$A$4:$BP$1049,6,0)</f>
        <v>#N/A</v>
      </c>
      <c r="DB14" s="202" t="e">
        <f ca="1">VLOOKUP($CW$14,$A$4:$BP$1049,8,0)</f>
        <v>#N/A</v>
      </c>
      <c r="DC14" s="202" t="e">
        <f ca="1">VLOOKUP($CW$14,$A$4:$BP$1049,10,0)</f>
        <v>#N/A</v>
      </c>
      <c r="DD14" s="202" t="e">
        <f ca="1">VLOOKUP($CW$14,$A$4:$BP$1049,11,0)</f>
        <v>#N/A</v>
      </c>
      <c r="DE14" s="202" t="e">
        <f ca="1">VLOOKUP($CW$14,$A$4:$BP$1049,17,0)</f>
        <v>#N/A</v>
      </c>
      <c r="DF14" s="202" t="e">
        <f ca="1">VLOOKUP($CW$14,$A$4:$BP$1049,17,0)</f>
        <v>#N/A</v>
      </c>
      <c r="DG14" s="202" t="e">
        <f ca="1">VLOOKUP($CW$14,$A$4:$BP$1049,18,0)</f>
        <v>#N/A</v>
      </c>
      <c r="DH14" s="202" t="e">
        <f ca="1">VLOOKUP($CW$14,$A$4:$BP$1049,45,0)</f>
        <v>#N/A</v>
      </c>
      <c r="DI14" s="202" t="e">
        <f ca="1">VLOOKUP($CW$14,$A$4:$BP$1049,46,0)</f>
        <v>#N/A</v>
      </c>
      <c r="DJ14" s="201" t="e">
        <f ca="1">VLOOKUP($CW$14,$A$4:$BP$1049,47,0)</f>
        <v>#N/A</v>
      </c>
      <c r="DK14" s="208">
        <v>1</v>
      </c>
      <c r="DL14" s="209">
        <v>2</v>
      </c>
      <c r="DM14" s="209">
        <v>3</v>
      </c>
      <c r="DN14" s="176"/>
      <c r="DO14" s="177"/>
      <c r="DP14" s="147"/>
      <c r="DQ14" s="1"/>
      <c r="DR14" s="147"/>
      <c r="DS14" s="147"/>
      <c r="DT14" s="147"/>
      <c r="DU14" s="147"/>
      <c r="DW14" s="35">
        <v>10</v>
      </c>
      <c r="DX14" s="75" t="s">
        <v>141</v>
      </c>
      <c r="DY14" s="131" t="s">
        <v>74</v>
      </c>
      <c r="DZ14" s="36">
        <f>$DI$10</f>
        <v>0</v>
      </c>
      <c r="EA14" s="36"/>
      <c r="EB14" s="47" t="s">
        <v>109</v>
      </c>
      <c r="EC14" s="134" t="s">
        <v>165</v>
      </c>
      <c r="ED14" s="46">
        <v>12</v>
      </c>
    </row>
    <row r="15" spans="1:134" ht="15.75" thickBot="1">
      <c r="A15" s="216">
        <f t="shared" ca="1" si="0"/>
        <v>0</v>
      </c>
      <c r="B15" s="217"/>
      <c r="C15" s="31"/>
      <c r="D15" s="167" t="str">
        <f t="shared" ca="1" si="1"/>
        <v/>
      </c>
      <c r="E15" s="114"/>
      <c r="F15" s="36" t="s">
        <v>14</v>
      </c>
      <c r="G15" s="36"/>
      <c r="H15" s="36"/>
      <c r="I15" s="36"/>
      <c r="J15" s="36"/>
      <c r="K15" s="36"/>
      <c r="L15" s="36"/>
      <c r="M15" s="36"/>
      <c r="N15" s="31"/>
      <c r="O15" s="31"/>
      <c r="P15" s="31"/>
      <c r="Q15" s="36"/>
      <c r="R15" s="36"/>
      <c r="S15" s="36"/>
      <c r="T15" s="36"/>
      <c r="U15" s="36">
        <v>1</v>
      </c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53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46"/>
      <c r="BS15" s="1"/>
      <c r="BT15" s="1"/>
      <c r="BU15" s="1"/>
      <c r="BV15" s="1"/>
      <c r="BW15" s="1"/>
      <c r="BX15" s="1"/>
      <c r="CJ15" s="1"/>
      <c r="CV15" s="1"/>
      <c r="CW15" s="178">
        <v>1</v>
      </c>
      <c r="CX15" s="203">
        <f ca="1">VLOOKUP($CW$15,$A$4:$BP$1049,2,0)</f>
        <v>0</v>
      </c>
      <c r="CY15" s="204">
        <f ca="1">VLOOKUP($CW$15,$A$4:$BP$1049,58,0)</f>
        <v>0</v>
      </c>
      <c r="CZ15" s="204" t="str">
        <f ca="1">VLOOKUP($CW$15,$A$4:$BP$1049,5,0)</f>
        <v>yy</v>
      </c>
      <c r="DA15" s="204" t="str">
        <f ca="1">VLOOKUP($CW$15,$A$4:$BP$1049,6,0)</f>
        <v>RV1</v>
      </c>
      <c r="DB15" s="204">
        <f ca="1">VLOOKUP($CW$15,$A$4:$BP$1049,8,0)</f>
        <v>0</v>
      </c>
      <c r="DC15" s="204">
        <f ca="1">VLOOKUP($CW$15,$A$4:$BP$1049,10,0)</f>
        <v>0</v>
      </c>
      <c r="DD15" s="204">
        <f ca="1">VLOOKUP($CW$15,$A$4:$BP$1049,11,0)</f>
        <v>0</v>
      </c>
      <c r="DE15" s="204">
        <f ca="1">VLOOKUP($CW$15,$A$4:$BP$1049,17,0)</f>
        <v>0</v>
      </c>
      <c r="DF15" s="204">
        <f ca="1">VLOOKUP($CW$15,$A$4:$BP$1049,17,0)</f>
        <v>0</v>
      </c>
      <c r="DG15" s="204">
        <f ca="1">VLOOKUP($CW$15,$A$4:$BP$1049,18,0)</f>
        <v>1</v>
      </c>
      <c r="DH15" s="204">
        <f ca="1">VLOOKUP($CW$15,$A$4:$BP$1049,45,0)</f>
        <v>0</v>
      </c>
      <c r="DI15" s="204">
        <f ca="1">VLOOKUP($CW$15,$A$4:$BP$1049,46,0)</f>
        <v>0</v>
      </c>
      <c r="DJ15" s="205">
        <f ca="1">VLOOKUP($CW$15,$A$4:$BP$1049,47,0)</f>
        <v>0</v>
      </c>
      <c r="DK15" s="210">
        <v>4</v>
      </c>
      <c r="DL15" s="211">
        <v>5</v>
      </c>
      <c r="DM15" s="211">
        <v>6</v>
      </c>
      <c r="DN15" s="180"/>
      <c r="DO15" s="181"/>
      <c r="DP15" s="1"/>
      <c r="DQ15" s="1"/>
      <c r="DR15" s="1"/>
      <c r="DS15" s="1"/>
      <c r="DT15" s="1"/>
      <c r="DU15" s="1"/>
      <c r="DW15" s="35">
        <v>11</v>
      </c>
      <c r="DX15" s="75" t="s">
        <v>142</v>
      </c>
      <c r="DY15" s="86" t="s">
        <v>122</v>
      </c>
      <c r="DZ15" s="36">
        <f>$DJ$10</f>
        <v>0</v>
      </c>
      <c r="EA15" s="36"/>
      <c r="EB15" s="47" t="s">
        <v>123</v>
      </c>
      <c r="EC15" s="134" t="s">
        <v>166</v>
      </c>
      <c r="ED15" s="165">
        <v>13</v>
      </c>
    </row>
    <row r="16" spans="1:134">
      <c r="A16" s="216">
        <f t="shared" ca="1" si="0"/>
        <v>0</v>
      </c>
      <c r="B16" s="217"/>
      <c r="C16" s="31"/>
      <c r="D16" s="167" t="str">
        <f t="shared" ca="1" si="1"/>
        <v/>
      </c>
      <c r="E16" s="114"/>
      <c r="F16" s="36" t="s">
        <v>15</v>
      </c>
      <c r="G16" s="36"/>
      <c r="H16" s="36"/>
      <c r="I16" s="36"/>
      <c r="J16" s="36"/>
      <c r="K16" s="36"/>
      <c r="L16" s="36"/>
      <c r="M16" s="36"/>
      <c r="N16" s="31"/>
      <c r="O16" s="31"/>
      <c r="P16" s="31"/>
      <c r="Q16" s="36"/>
      <c r="R16" s="36"/>
      <c r="S16" s="36"/>
      <c r="T16" s="36"/>
      <c r="U16" s="36">
        <v>1</v>
      </c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47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53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46"/>
      <c r="BS16" s="1"/>
      <c r="BT16" s="1"/>
      <c r="BU16" s="1"/>
      <c r="BV16" s="1"/>
      <c r="BW16" s="1"/>
      <c r="BX16" s="1"/>
      <c r="CJ16" s="1"/>
      <c r="CV16" s="1"/>
      <c r="CW16" s="174"/>
      <c r="CX16" s="200"/>
      <c r="CY16" s="201"/>
      <c r="CZ16" s="202"/>
      <c r="DA16" s="202"/>
      <c r="DB16" s="202"/>
      <c r="DC16" s="202"/>
      <c r="DD16" s="202"/>
      <c r="DE16" s="202"/>
      <c r="DF16" s="202"/>
      <c r="DG16" s="202"/>
      <c r="DH16" s="202"/>
      <c r="DI16" s="202"/>
      <c r="DJ16" s="201"/>
      <c r="DK16" s="175"/>
      <c r="DL16" s="176"/>
      <c r="DM16" s="176"/>
      <c r="DN16" s="176"/>
      <c r="DO16" s="177"/>
      <c r="DP16" s="1"/>
      <c r="DQ16" s="1"/>
      <c r="DR16" s="1"/>
      <c r="DS16" s="1"/>
      <c r="DT16" s="1"/>
      <c r="DU16" s="1"/>
      <c r="DW16" s="35">
        <v>12</v>
      </c>
      <c r="DX16" s="75" t="s">
        <v>143</v>
      </c>
      <c r="DY16" s="131" t="s">
        <v>70</v>
      </c>
      <c r="DZ16" s="36">
        <f>$DK$10</f>
        <v>0</v>
      </c>
      <c r="EA16" s="47"/>
      <c r="EB16" s="47" t="s">
        <v>124</v>
      </c>
      <c r="EC16" s="134" t="s">
        <v>167</v>
      </c>
      <c r="ED16" s="46">
        <v>14</v>
      </c>
    </row>
    <row r="17" spans="1:134" ht="15.75" thickBot="1">
      <c r="A17" s="216">
        <f t="shared" ca="1" si="0"/>
        <v>0</v>
      </c>
      <c r="B17" s="217"/>
      <c r="C17" s="31"/>
      <c r="D17" s="167" t="str">
        <f t="shared" ca="1" si="1"/>
        <v/>
      </c>
      <c r="E17" s="114"/>
      <c r="F17" s="36" t="s">
        <v>16</v>
      </c>
      <c r="G17" s="36"/>
      <c r="H17" s="36"/>
      <c r="I17" s="36"/>
      <c r="J17" s="36"/>
      <c r="K17" s="36"/>
      <c r="L17" s="36"/>
      <c r="M17" s="36"/>
      <c r="N17" s="31"/>
      <c r="O17" s="212"/>
      <c r="P17" s="31"/>
      <c r="Q17" s="36"/>
      <c r="R17" s="36"/>
      <c r="S17" s="36"/>
      <c r="T17" s="36"/>
      <c r="U17" s="45">
        <v>1</v>
      </c>
      <c r="V17" s="36"/>
      <c r="W17" s="36"/>
      <c r="X17" s="36"/>
      <c r="Y17" s="36"/>
      <c r="Z17" s="45"/>
      <c r="AA17" s="45"/>
      <c r="AB17" s="45"/>
      <c r="AC17" s="45"/>
      <c r="AD17" s="45"/>
      <c r="AE17" s="45"/>
      <c r="AF17" s="45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53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46"/>
      <c r="BS17" s="1"/>
      <c r="BT17" s="1"/>
      <c r="BU17" s="1"/>
      <c r="BV17" s="1"/>
      <c r="BW17" s="1"/>
      <c r="BX17" s="1"/>
      <c r="CJ17" s="1"/>
      <c r="CV17" s="1"/>
      <c r="CW17" s="178"/>
      <c r="CX17" s="203"/>
      <c r="CY17" s="204"/>
      <c r="CZ17" s="204"/>
      <c r="DA17" s="204"/>
      <c r="DB17" s="204"/>
      <c r="DC17" s="204"/>
      <c r="DD17" s="204"/>
      <c r="DE17" s="204"/>
      <c r="DF17" s="204"/>
      <c r="DG17" s="204"/>
      <c r="DH17" s="204"/>
      <c r="DI17" s="204"/>
      <c r="DJ17" s="205"/>
      <c r="DK17" s="179"/>
      <c r="DL17" s="180"/>
      <c r="DM17" s="180"/>
      <c r="DN17" s="180"/>
      <c r="DO17" s="181"/>
      <c r="DP17" s="1"/>
      <c r="DQ17" s="1"/>
      <c r="DR17" s="1"/>
      <c r="DS17" s="1"/>
      <c r="DT17" s="1"/>
      <c r="DU17" s="1"/>
      <c r="DW17" s="35">
        <v>13</v>
      </c>
      <c r="DX17" s="76" t="s">
        <v>144</v>
      </c>
      <c r="DY17" s="131" t="s">
        <v>86</v>
      </c>
      <c r="DZ17" s="36">
        <f>$DM$10</f>
        <v>0</v>
      </c>
      <c r="EA17" s="36"/>
      <c r="EB17" s="36" t="s">
        <v>125</v>
      </c>
      <c r="EC17" s="86" t="s">
        <v>169</v>
      </c>
      <c r="ED17" s="165">
        <v>15</v>
      </c>
    </row>
    <row r="18" spans="1:134">
      <c r="A18" s="216">
        <f t="shared" ca="1" si="0"/>
        <v>0</v>
      </c>
      <c r="B18" s="217"/>
      <c r="C18" s="31"/>
      <c r="D18" s="167" t="str">
        <f t="shared" ca="1" si="1"/>
        <v/>
      </c>
      <c r="E18" s="114"/>
      <c r="F18" s="36" t="s">
        <v>17</v>
      </c>
      <c r="G18" s="36"/>
      <c r="H18" s="36"/>
      <c r="I18" s="36"/>
      <c r="J18" s="36"/>
      <c r="K18" s="36"/>
      <c r="L18" s="36"/>
      <c r="M18" s="36"/>
      <c r="N18" s="31"/>
      <c r="O18" s="212"/>
      <c r="P18" s="31"/>
      <c r="Q18" s="36"/>
      <c r="R18" s="36"/>
      <c r="S18" s="36">
        <v>1</v>
      </c>
      <c r="T18" s="36"/>
      <c r="U18" s="45">
        <v>1</v>
      </c>
      <c r="V18" s="36"/>
      <c r="W18" s="36"/>
      <c r="X18" s="36"/>
      <c r="Y18" s="36"/>
      <c r="Z18" s="45"/>
      <c r="AA18" s="45"/>
      <c r="AB18" s="45"/>
      <c r="AC18" s="45"/>
      <c r="AD18" s="45"/>
      <c r="AE18" s="45"/>
      <c r="AF18" s="45"/>
      <c r="AG18" s="36"/>
      <c r="AH18" s="36"/>
      <c r="AI18" s="47"/>
      <c r="AJ18" s="36"/>
      <c r="AK18" s="36"/>
      <c r="AL18" s="36"/>
      <c r="AM18" s="36"/>
      <c r="AN18" s="36"/>
      <c r="AO18" s="36"/>
      <c r="AP18" s="36"/>
      <c r="AQ18" s="36"/>
      <c r="AR18" s="36"/>
      <c r="AS18" s="223"/>
      <c r="AT18" s="223"/>
      <c r="AU18" s="223"/>
      <c r="AV18" s="36"/>
      <c r="AW18" s="36"/>
      <c r="AX18" s="36"/>
      <c r="AY18" s="36"/>
      <c r="AZ18" s="36"/>
      <c r="BA18" s="36"/>
      <c r="BB18" s="36"/>
      <c r="BC18" s="36"/>
      <c r="BD18" s="36"/>
      <c r="BE18" s="53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46"/>
      <c r="BS18" s="1"/>
      <c r="BT18" s="1"/>
      <c r="BU18" s="1"/>
      <c r="BV18" s="1"/>
      <c r="BW18" s="1"/>
      <c r="BX18" s="1"/>
      <c r="CJ18" s="1"/>
      <c r="CV18" s="1"/>
      <c r="CW18" s="174"/>
      <c r="CX18" s="200"/>
      <c r="CY18" s="201"/>
      <c r="CZ18" s="202"/>
      <c r="DA18" s="202"/>
      <c r="DB18" s="202"/>
      <c r="DC18" s="202"/>
      <c r="DD18" s="202"/>
      <c r="DE18" s="202"/>
      <c r="DF18" s="202"/>
      <c r="DG18" s="202"/>
      <c r="DH18" s="202"/>
      <c r="DI18" s="202"/>
      <c r="DJ18" s="201"/>
      <c r="DK18" s="175"/>
      <c r="DL18" s="176"/>
      <c r="DM18" s="176"/>
      <c r="DN18" s="176"/>
      <c r="DO18" s="177"/>
      <c r="DP18" s="1"/>
      <c r="DQ18" s="1"/>
      <c r="DR18" s="1"/>
      <c r="DS18" s="1"/>
      <c r="DT18" s="1"/>
      <c r="DU18" s="1"/>
      <c r="DW18" s="35">
        <v>14</v>
      </c>
      <c r="DX18" s="76" t="s">
        <v>145</v>
      </c>
      <c r="DY18" s="131" t="s">
        <v>121</v>
      </c>
      <c r="DZ18" s="153">
        <v>42</v>
      </c>
      <c r="EA18" s="36"/>
      <c r="EB18" s="36" t="s">
        <v>126</v>
      </c>
      <c r="EC18" s="153"/>
      <c r="ED18" s="46">
        <v>16</v>
      </c>
    </row>
    <row r="19" spans="1:134" ht="15.75" thickBot="1">
      <c r="A19" s="216">
        <f t="shared" ca="1" si="0"/>
        <v>0</v>
      </c>
      <c r="B19" s="217"/>
      <c r="C19" s="31"/>
      <c r="D19" s="167" t="str">
        <f t="shared" ca="1" si="1"/>
        <v/>
      </c>
      <c r="E19" s="114"/>
      <c r="F19" s="36" t="s">
        <v>18</v>
      </c>
      <c r="G19" s="36"/>
      <c r="H19" s="36"/>
      <c r="I19" s="36"/>
      <c r="J19" s="36"/>
      <c r="K19" s="36"/>
      <c r="L19" s="36"/>
      <c r="M19" s="36"/>
      <c r="N19" s="31"/>
      <c r="O19" s="212"/>
      <c r="P19" s="31"/>
      <c r="Q19" s="36"/>
      <c r="R19" s="36"/>
      <c r="S19" s="36"/>
      <c r="T19" s="36"/>
      <c r="U19" s="45">
        <v>1</v>
      </c>
      <c r="V19" s="36"/>
      <c r="W19" s="36"/>
      <c r="X19" s="36"/>
      <c r="Y19" s="36"/>
      <c r="Z19" s="45"/>
      <c r="AA19" s="45"/>
      <c r="AB19" s="45"/>
      <c r="AC19" s="45"/>
      <c r="AD19" s="45"/>
      <c r="AE19" s="45"/>
      <c r="AF19" s="45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53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46"/>
      <c r="BS19" s="1"/>
      <c r="BT19" s="1"/>
      <c r="BU19" s="1"/>
      <c r="BV19" s="1"/>
      <c r="BW19" s="1"/>
      <c r="BX19" s="1"/>
      <c r="CJ19" s="1"/>
      <c r="CV19" s="1"/>
      <c r="CW19" s="178"/>
      <c r="CX19" s="203"/>
      <c r="CY19" s="204"/>
      <c r="CZ19" s="204"/>
      <c r="DA19" s="204"/>
      <c r="DB19" s="204"/>
      <c r="DC19" s="204"/>
      <c r="DD19" s="204"/>
      <c r="DE19" s="204"/>
      <c r="DF19" s="204"/>
      <c r="DG19" s="204"/>
      <c r="DH19" s="204"/>
      <c r="DI19" s="204"/>
      <c r="DJ19" s="205"/>
      <c r="DK19" s="179"/>
      <c r="DL19" s="180"/>
      <c r="DM19" s="180"/>
      <c r="DN19" s="180"/>
      <c r="DO19" s="181"/>
      <c r="DP19" s="1"/>
      <c r="DQ19" s="1"/>
      <c r="DR19" s="1"/>
      <c r="DS19" s="1"/>
      <c r="DT19" s="1"/>
      <c r="DU19" s="1"/>
      <c r="DW19" s="35">
        <v>15</v>
      </c>
      <c r="DX19" s="76" t="s">
        <v>146</v>
      </c>
      <c r="DY19" s="131" t="s">
        <v>121</v>
      </c>
      <c r="DZ19" s="153">
        <v>4</v>
      </c>
      <c r="EA19" s="36"/>
      <c r="EB19" s="36" t="s">
        <v>127</v>
      </c>
      <c r="EC19" s="163"/>
      <c r="ED19" s="46">
        <v>17</v>
      </c>
    </row>
    <row r="20" spans="1:134" ht="15.75" thickBot="1">
      <c r="A20" s="216">
        <f t="shared" ca="1" si="0"/>
        <v>0</v>
      </c>
      <c r="B20" s="217"/>
      <c r="C20" s="31"/>
      <c r="D20" s="167" t="str">
        <f t="shared" ca="1" si="1"/>
        <v/>
      </c>
      <c r="E20" s="114"/>
      <c r="F20" s="36" t="s">
        <v>19</v>
      </c>
      <c r="G20" s="36"/>
      <c r="H20" s="36"/>
      <c r="I20" s="36"/>
      <c r="J20" s="36"/>
      <c r="K20" s="36"/>
      <c r="L20" s="36"/>
      <c r="M20" s="36"/>
      <c r="N20" s="31"/>
      <c r="O20" s="36"/>
      <c r="P20" s="36"/>
      <c r="Q20" s="36"/>
      <c r="R20" s="36"/>
      <c r="S20" s="36"/>
      <c r="T20" s="36"/>
      <c r="U20" s="45">
        <v>1</v>
      </c>
      <c r="V20" s="36"/>
      <c r="W20" s="36"/>
      <c r="X20" s="36"/>
      <c r="Y20" s="36"/>
      <c r="Z20" s="45"/>
      <c r="AA20" s="45"/>
      <c r="AB20" s="45"/>
      <c r="AC20" s="45"/>
      <c r="AD20" s="45"/>
      <c r="AE20" s="45"/>
      <c r="AF20" s="45"/>
      <c r="AG20" s="36"/>
      <c r="AH20" s="36"/>
      <c r="AI20" s="47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53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46"/>
      <c r="BS20" s="1"/>
      <c r="BT20" s="1"/>
      <c r="BU20" s="1"/>
      <c r="BV20" s="1"/>
      <c r="BW20" s="1"/>
      <c r="BX20" s="1"/>
      <c r="CJ20" s="1"/>
      <c r="CV20" s="1"/>
      <c r="CW20" s="174"/>
      <c r="CX20" s="200"/>
      <c r="CY20" s="201"/>
      <c r="CZ20" s="202"/>
      <c r="DA20" s="202"/>
      <c r="DB20" s="202"/>
      <c r="DC20" s="202"/>
      <c r="DD20" s="202"/>
      <c r="DE20" s="202"/>
      <c r="DF20" s="202"/>
      <c r="DG20" s="202"/>
      <c r="DH20" s="202"/>
      <c r="DI20" s="202"/>
      <c r="DJ20" s="201"/>
      <c r="DK20" s="175"/>
      <c r="DL20" s="176"/>
      <c r="DM20" s="176"/>
      <c r="DN20" s="176"/>
      <c r="DO20" s="177"/>
      <c r="DP20" s="1"/>
      <c r="DQ20" s="1"/>
      <c r="DR20" s="1"/>
      <c r="DS20" s="1"/>
      <c r="DT20" s="1"/>
      <c r="DU20" s="1"/>
      <c r="DW20" s="51">
        <v>16</v>
      </c>
      <c r="DX20" s="80" t="s">
        <v>147</v>
      </c>
      <c r="DY20" s="151" t="s">
        <v>121</v>
      </c>
      <c r="DZ20" s="154">
        <v>4</v>
      </c>
      <c r="EA20" s="55"/>
      <c r="EB20" s="55" t="s">
        <v>128</v>
      </c>
      <c r="EC20" s="164"/>
      <c r="ED20" s="48">
        <v>18</v>
      </c>
    </row>
    <row r="21" spans="1:134" ht="15.75" thickBot="1">
      <c r="A21" s="216">
        <f t="shared" ca="1" si="0"/>
        <v>0</v>
      </c>
      <c r="B21" s="217"/>
      <c r="C21" s="28"/>
      <c r="D21" s="167" t="str">
        <f t="shared" ca="1" si="1"/>
        <v/>
      </c>
      <c r="E21" s="114"/>
      <c r="F21" s="36" t="s">
        <v>20</v>
      </c>
      <c r="G21" s="36"/>
      <c r="H21" s="36"/>
      <c r="I21" s="36"/>
      <c r="J21" s="36"/>
      <c r="K21" s="36"/>
      <c r="L21" s="36"/>
      <c r="M21" s="36"/>
      <c r="N21" s="31"/>
      <c r="O21" s="36"/>
      <c r="P21" s="36"/>
      <c r="Q21" s="36"/>
      <c r="R21" s="36"/>
      <c r="S21" s="36"/>
      <c r="T21" s="36"/>
      <c r="U21" s="45">
        <v>1</v>
      </c>
      <c r="V21" s="36"/>
      <c r="W21" s="36"/>
      <c r="X21" s="36"/>
      <c r="Y21" s="36"/>
      <c r="Z21" s="45"/>
      <c r="AA21" s="45"/>
      <c r="AB21" s="45"/>
      <c r="AC21" s="45"/>
      <c r="AD21" s="45"/>
      <c r="AE21" s="45"/>
      <c r="AF21" s="45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53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46"/>
      <c r="BS21" s="1"/>
      <c r="BT21" s="1"/>
      <c r="BU21" s="1"/>
      <c r="BV21" s="1"/>
      <c r="BW21" s="1"/>
      <c r="BX21" s="1"/>
      <c r="CJ21" s="1"/>
      <c r="CV21" s="1"/>
      <c r="CW21" s="178"/>
      <c r="CX21" s="203"/>
      <c r="CY21" s="204"/>
      <c r="CZ21" s="204"/>
      <c r="DA21" s="204"/>
      <c r="DB21" s="204"/>
      <c r="DC21" s="204"/>
      <c r="DD21" s="204"/>
      <c r="DE21" s="204"/>
      <c r="DF21" s="204"/>
      <c r="DG21" s="204"/>
      <c r="DH21" s="204"/>
      <c r="DI21" s="204"/>
      <c r="DJ21" s="205"/>
      <c r="DK21" s="179"/>
      <c r="DL21" s="180"/>
      <c r="DM21" s="180"/>
      <c r="DN21" s="180"/>
      <c r="DO21" s="181"/>
      <c r="DP21" s="1"/>
      <c r="DQ21" s="1"/>
      <c r="DR21" s="1"/>
      <c r="DS21" s="1"/>
      <c r="DT21" s="1"/>
      <c r="DU21" s="1"/>
      <c r="DV21" s="1"/>
    </row>
    <row r="22" spans="1:134" ht="15.75" thickBot="1">
      <c r="A22" s="216">
        <f t="shared" ca="1" si="0"/>
        <v>0</v>
      </c>
      <c r="B22" s="142"/>
      <c r="C22" s="29"/>
      <c r="D22" s="167"/>
      <c r="E22" s="114"/>
      <c r="F22" s="36" t="s">
        <v>21</v>
      </c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47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53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46"/>
      <c r="BS22" s="1"/>
      <c r="BT22" s="1"/>
      <c r="BU22" s="1"/>
      <c r="BV22" s="1"/>
      <c r="BW22" s="1"/>
      <c r="BX22" s="1"/>
      <c r="CJ22" s="1"/>
      <c r="CV22" s="1"/>
      <c r="CW22" s="174"/>
      <c r="CX22" s="200"/>
      <c r="CY22" s="201"/>
      <c r="CZ22" s="202"/>
      <c r="DA22" s="202"/>
      <c r="DB22" s="202"/>
      <c r="DC22" s="202"/>
      <c r="DD22" s="202"/>
      <c r="DE22" s="202"/>
      <c r="DF22" s="202"/>
      <c r="DG22" s="202"/>
      <c r="DH22" s="202"/>
      <c r="DI22" s="202"/>
      <c r="DJ22" s="201"/>
      <c r="DK22" s="175"/>
      <c r="DL22" s="176"/>
      <c r="DM22" s="176"/>
      <c r="DN22" s="176"/>
      <c r="DO22" s="177"/>
      <c r="DP22" s="1"/>
      <c r="DQ22" s="1"/>
      <c r="DR22" s="1"/>
      <c r="DU22" s="1"/>
      <c r="DV22" s="1"/>
      <c r="DW22" s="2"/>
      <c r="DX22" s="3"/>
      <c r="DY22" s="3" t="s">
        <v>177</v>
      </c>
      <c r="DZ22" s="3"/>
      <c r="EA22" s="3"/>
      <c r="EB22" s="3"/>
      <c r="EC22" s="3"/>
      <c r="ED22" s="6"/>
    </row>
    <row r="23" spans="1:134" ht="15.75" thickBot="1">
      <c r="A23" s="216">
        <f t="shared" ca="1" si="0"/>
        <v>0</v>
      </c>
      <c r="B23" s="142"/>
      <c r="C23" s="29"/>
      <c r="D23" s="167"/>
      <c r="E23" s="114"/>
      <c r="F23" s="36" t="s">
        <v>22</v>
      </c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53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46"/>
      <c r="BS23" s="1"/>
      <c r="BT23" s="1"/>
      <c r="BU23" s="1"/>
      <c r="BV23" s="1"/>
      <c r="BW23" s="1"/>
      <c r="BX23" s="1"/>
      <c r="CJ23" s="1"/>
      <c r="CV23" s="1"/>
      <c r="CW23" s="178"/>
      <c r="CX23" s="203"/>
      <c r="CY23" s="204"/>
      <c r="CZ23" s="204"/>
      <c r="DA23" s="204"/>
      <c r="DB23" s="204"/>
      <c r="DC23" s="204"/>
      <c r="DD23" s="204"/>
      <c r="DE23" s="204"/>
      <c r="DF23" s="204"/>
      <c r="DG23" s="204"/>
      <c r="DH23" s="204"/>
      <c r="DI23" s="204"/>
      <c r="DJ23" s="205"/>
      <c r="DK23" s="179"/>
      <c r="DL23" s="180"/>
      <c r="DM23" s="180"/>
      <c r="DN23" s="180"/>
      <c r="DO23" s="181"/>
      <c r="DP23" s="1"/>
      <c r="DQ23" s="1"/>
      <c r="DR23" s="1"/>
      <c r="DU23" s="1"/>
      <c r="DV23" s="1"/>
      <c r="DW23" s="206"/>
      <c r="DX23" s="84" t="s">
        <v>186</v>
      </c>
      <c r="DY23" s="84"/>
      <c r="DZ23" s="84"/>
      <c r="EA23" s="84"/>
      <c r="EB23" s="84" t="s">
        <v>187</v>
      </c>
      <c r="EC23" s="98"/>
      <c r="ED23" s="48"/>
    </row>
    <row r="24" spans="1:134">
      <c r="A24" s="216">
        <f t="shared" ca="1" si="0"/>
        <v>0</v>
      </c>
      <c r="B24" s="142"/>
      <c r="C24" s="30"/>
      <c r="D24" s="167"/>
      <c r="E24" s="114"/>
      <c r="F24" s="36" t="s">
        <v>23</v>
      </c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47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53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46"/>
      <c r="BS24" s="1"/>
      <c r="BT24" s="1"/>
      <c r="BU24" s="1"/>
      <c r="BV24" s="1"/>
      <c r="BW24" s="1"/>
      <c r="BX24" s="1"/>
      <c r="CJ24" s="1"/>
      <c r="CV24" s="1"/>
    </row>
    <row r="25" spans="1:134">
      <c r="A25" s="216">
        <f t="shared" ca="1" si="0"/>
        <v>0</v>
      </c>
      <c r="B25" s="142"/>
      <c r="C25" s="183"/>
      <c r="D25" s="168"/>
      <c r="E25" s="115"/>
      <c r="F25" s="36" t="s">
        <v>24</v>
      </c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53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46"/>
      <c r="BS25" s="1"/>
      <c r="BT25" s="1"/>
      <c r="BU25" s="1"/>
      <c r="BV25" s="1"/>
      <c r="BW25" s="1"/>
      <c r="BX25" s="1"/>
      <c r="CJ25" s="1"/>
      <c r="CV25" s="1"/>
      <c r="DP25" s="1"/>
      <c r="DQ25" s="1"/>
      <c r="DR25" s="1"/>
      <c r="DU25" s="1"/>
      <c r="DV25" s="1"/>
    </row>
    <row r="26" spans="1:134" ht="15.75" thickBot="1">
      <c r="A26" s="218">
        <f t="shared" ca="1" si="0"/>
        <v>0</v>
      </c>
      <c r="B26" s="142"/>
      <c r="C26" s="135"/>
      <c r="D26" s="169"/>
      <c r="E26" s="118"/>
      <c r="F26" s="55" t="s">
        <v>82</v>
      </c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5"/>
      <c r="BC26" s="55"/>
      <c r="BD26" s="55"/>
      <c r="BE26" s="108"/>
      <c r="BF26" s="55"/>
      <c r="BG26" s="55"/>
      <c r="BH26" s="55"/>
      <c r="BI26" s="55"/>
      <c r="BJ26" s="55"/>
      <c r="BK26" s="55"/>
      <c r="BL26" s="55"/>
      <c r="BM26" s="55"/>
      <c r="BN26" s="55"/>
      <c r="BO26" s="55"/>
      <c r="BP26" s="52"/>
      <c r="BS26" s="1"/>
      <c r="BT26" s="1"/>
      <c r="BU26" s="1"/>
      <c r="BV26" s="1"/>
      <c r="BW26" s="1"/>
      <c r="BX26" s="1"/>
      <c r="CJ26" s="1"/>
      <c r="CV26" s="1"/>
      <c r="DP26" s="1"/>
      <c r="DQ26" s="1"/>
      <c r="DR26" s="1"/>
      <c r="DU26" s="1"/>
      <c r="DV26" s="1"/>
    </row>
    <row r="27" spans="1:134" ht="15.75" thickBot="1">
      <c r="A27" s="20"/>
      <c r="B27" s="20"/>
      <c r="C27" s="34"/>
      <c r="D27" s="112"/>
      <c r="E27" s="12"/>
      <c r="F27" s="20"/>
      <c r="G27" s="20"/>
      <c r="H27" s="140"/>
      <c r="I27" s="34"/>
      <c r="J27" s="34"/>
      <c r="K27" s="1"/>
      <c r="L27" s="1"/>
      <c r="M27" s="13"/>
      <c r="N27" s="20"/>
      <c r="O27" s="112"/>
      <c r="P27" s="185"/>
      <c r="Q27" s="34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11"/>
      <c r="AG27" s="7"/>
      <c r="AH27" s="15"/>
      <c r="AI27" s="7"/>
      <c r="AJ27" s="15"/>
      <c r="AK27" s="15"/>
      <c r="AL27" s="15"/>
      <c r="AM27" s="15"/>
      <c r="AN27" s="15"/>
      <c r="AO27" s="12"/>
      <c r="AP27" s="11"/>
      <c r="AQ27" s="12"/>
      <c r="AR27" s="12"/>
      <c r="AS27" s="12"/>
      <c r="AT27" s="12"/>
      <c r="AU27" s="12"/>
      <c r="AV27" s="23"/>
      <c r="AW27" s="23"/>
      <c r="AX27" s="139"/>
      <c r="AY27" s="139"/>
      <c r="AZ27" s="138"/>
      <c r="BA27" s="135"/>
      <c r="BB27" s="137"/>
      <c r="BC27" s="23"/>
      <c r="BD27" s="186"/>
      <c r="BE27" s="187"/>
      <c r="BF27" s="188"/>
      <c r="BG27" s="42"/>
      <c r="BH27" s="47"/>
      <c r="BI27" s="47"/>
      <c r="BJ27" s="47"/>
      <c r="BK27" s="47"/>
      <c r="BL27" s="47"/>
      <c r="BM27" s="47"/>
      <c r="BN27" s="47"/>
      <c r="BO27" s="47"/>
      <c r="BP27" s="52"/>
      <c r="BS27" s="1"/>
      <c r="BT27" s="1"/>
      <c r="BU27" s="1"/>
      <c r="BV27" s="1"/>
      <c r="BW27" s="1"/>
      <c r="BX27" s="1"/>
      <c r="CJ27" s="1"/>
      <c r="CV27" s="1"/>
      <c r="DP27" s="1"/>
      <c r="DQ27" s="1"/>
      <c r="DR27" s="1"/>
      <c r="DU27" s="1"/>
      <c r="DV27" s="1"/>
    </row>
    <row r="28" spans="1:134" ht="15.75" thickBot="1">
      <c r="A28" s="20"/>
      <c r="B28" s="23"/>
      <c r="C28" s="26"/>
      <c r="D28" s="26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09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00"/>
      <c r="BS28" s="1"/>
      <c r="BT28" s="1"/>
      <c r="BU28" s="1"/>
      <c r="BV28" s="1"/>
      <c r="BW28" s="1"/>
      <c r="BX28" s="1"/>
      <c r="CJ28" s="1"/>
      <c r="CV28" s="1"/>
      <c r="DP28" s="1"/>
      <c r="DQ28" s="1"/>
      <c r="DR28" s="1"/>
      <c r="DU28" s="1"/>
      <c r="DV28" s="1"/>
    </row>
    <row r="29" spans="1:134" ht="15.75" thickBot="1">
      <c r="A29" s="20"/>
      <c r="B29" s="20" t="s">
        <v>28</v>
      </c>
      <c r="C29" s="20" t="s">
        <v>174</v>
      </c>
      <c r="D29" s="20" t="s">
        <v>175</v>
      </c>
      <c r="E29" s="62"/>
      <c r="F29" s="3" t="s">
        <v>0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3"/>
      <c r="R29" s="3"/>
      <c r="S29" s="59"/>
      <c r="T29" s="59"/>
      <c r="U29" s="57"/>
      <c r="V29" s="57"/>
      <c r="W29" s="57"/>
      <c r="X29" s="57"/>
      <c r="Y29" s="57"/>
      <c r="Z29" s="57"/>
      <c r="AA29" s="58"/>
      <c r="AB29" s="59"/>
      <c r="AC29" s="57"/>
      <c r="AD29" s="59"/>
      <c r="AE29" s="77"/>
      <c r="AF29" s="24"/>
      <c r="AG29" s="97"/>
      <c r="AH29" s="38"/>
      <c r="AI29" s="102"/>
      <c r="AJ29" s="99"/>
      <c r="AK29" s="101"/>
      <c r="AL29" s="101"/>
      <c r="AM29" s="101"/>
      <c r="AN29" s="101"/>
      <c r="AO29" s="101"/>
      <c r="AP29" s="102"/>
      <c r="AQ29" s="101"/>
      <c r="AR29" s="101"/>
      <c r="AS29" s="40"/>
      <c r="AT29" s="101"/>
      <c r="AU29" s="40"/>
      <c r="AV29" s="101"/>
      <c r="AW29" s="101"/>
      <c r="AX29" s="101"/>
      <c r="AY29" s="101"/>
      <c r="AZ29" s="101"/>
      <c r="BA29" s="101"/>
      <c r="BB29" s="9"/>
      <c r="BC29" s="9"/>
      <c r="BD29" s="9"/>
      <c r="BE29" s="24"/>
      <c r="BF29" s="25"/>
      <c r="BG29" s="103"/>
      <c r="BH29" s="104"/>
      <c r="BI29" s="104"/>
      <c r="BJ29" s="104"/>
      <c r="BK29" s="104"/>
      <c r="BL29" s="104"/>
      <c r="BM29" s="104"/>
      <c r="BN29" s="105"/>
      <c r="BO29" s="106"/>
      <c r="BP29" s="107"/>
      <c r="BS29" s="1"/>
      <c r="BT29" s="1"/>
      <c r="BU29" s="1"/>
      <c r="BV29" s="1"/>
      <c r="BW29" s="1"/>
      <c r="BX29" s="1"/>
      <c r="CJ29" s="1"/>
      <c r="CV29" s="1"/>
      <c r="DP29" s="1"/>
      <c r="DQ29" s="1"/>
      <c r="DR29" s="1"/>
      <c r="DU29" s="1"/>
      <c r="DV29" s="1"/>
    </row>
    <row r="30" spans="1:134">
      <c r="A30" s="216">
        <f t="shared" ref="A30:A65" ca="1" si="2">IF(OR(ROW()&gt;$N$2,ROW()&lt;$R$2),"",IF($DF$3=0,0,IF(INDIRECT(Colm&amp;$R$2+ROW()-$R$2)=$DF$3,COUNTIF(INDIRECT(Colm&amp;$R$2&amp;":"&amp;Colm&amp;$R$2+ROW()-$R$2),$DF$3),0)))</f>
        <v>0</v>
      </c>
      <c r="B30" s="214"/>
      <c r="C30" s="110">
        <v>1</v>
      </c>
      <c r="D30" s="219" t="str">
        <f t="shared" ref="D30:D65" ca="1" si="3">IF(INDIRECT(Coln&amp;$R$2+ROW()-$R$2)=$DF$3,INDIRECT(Coln&amp;$R$2+ROW()-$R$2),"")</f>
        <v/>
      </c>
      <c r="E30" s="113"/>
      <c r="F30" s="72" t="s">
        <v>2</v>
      </c>
      <c r="G30" s="84"/>
      <c r="H30" s="68"/>
      <c r="I30" s="47"/>
      <c r="J30" s="47"/>
      <c r="K30" s="47"/>
      <c r="L30" s="47"/>
      <c r="M30" s="47"/>
      <c r="N30" s="47"/>
      <c r="O30" s="47"/>
      <c r="P30" s="47"/>
      <c r="Q30" s="47"/>
      <c r="R30" s="72"/>
      <c r="S30" s="67"/>
      <c r="T30" s="63">
        <v>1</v>
      </c>
      <c r="U30" s="63"/>
      <c r="V30" s="47"/>
      <c r="W30" s="47"/>
      <c r="X30" s="47"/>
      <c r="Y30" s="47"/>
      <c r="Z30" s="47"/>
      <c r="AA30" s="72"/>
      <c r="AB30" s="67"/>
      <c r="AC30" s="75"/>
      <c r="AD30" s="67"/>
      <c r="AE30" s="66"/>
      <c r="AF30" s="89"/>
      <c r="AG30" s="98"/>
      <c r="AH30" s="84"/>
      <c r="AI30" s="84"/>
      <c r="AJ30" s="84"/>
      <c r="AK30" s="84"/>
      <c r="AL30" s="8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111"/>
      <c r="BF30" s="36"/>
      <c r="BG30" s="84"/>
      <c r="BH30" s="84"/>
      <c r="BI30" s="84"/>
      <c r="BJ30" s="84"/>
      <c r="BK30" s="84"/>
      <c r="BL30" s="84"/>
      <c r="BM30" s="84"/>
      <c r="BN30" s="84"/>
      <c r="BO30" s="84"/>
      <c r="BP30" s="85"/>
      <c r="BS30" s="1"/>
      <c r="BT30" s="1"/>
      <c r="BU30" s="1"/>
      <c r="BV30" s="1"/>
      <c r="BW30" s="1"/>
      <c r="BX30" s="1"/>
      <c r="CJ30" s="1"/>
      <c r="CV30" s="1"/>
      <c r="DP30" s="1"/>
      <c r="DQ30" s="1"/>
      <c r="DR30" s="1"/>
      <c r="DU30" s="1"/>
      <c r="DV30" s="1"/>
    </row>
    <row r="31" spans="1:134">
      <c r="A31" s="216">
        <f t="shared" ca="1" si="2"/>
        <v>0</v>
      </c>
      <c r="B31" s="217"/>
      <c r="C31" s="183">
        <v>1</v>
      </c>
      <c r="D31" s="219" t="str">
        <f t="shared" ca="1" si="3"/>
        <v/>
      </c>
      <c r="E31" s="114"/>
      <c r="F31" s="73" t="s">
        <v>25</v>
      </c>
      <c r="G31" s="36"/>
      <c r="H31" s="50"/>
      <c r="I31" s="36"/>
      <c r="J31" s="36"/>
      <c r="K31" s="36"/>
      <c r="L31" s="36"/>
      <c r="M31" s="36"/>
      <c r="N31" s="36"/>
      <c r="O31" s="36"/>
      <c r="P31" s="36"/>
      <c r="Q31" s="36"/>
      <c r="R31" s="73"/>
      <c r="S31" s="74"/>
      <c r="T31" s="35">
        <v>1</v>
      </c>
      <c r="U31" s="35"/>
      <c r="V31" s="36"/>
      <c r="W31" s="36"/>
      <c r="X31" s="36"/>
      <c r="Y31" s="36"/>
      <c r="Z31" s="36"/>
      <c r="AA31" s="73"/>
      <c r="AB31" s="74"/>
      <c r="AC31" s="76"/>
      <c r="AD31" s="74"/>
      <c r="AE31" s="32"/>
      <c r="AF31" s="35"/>
      <c r="AG31" s="50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53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46"/>
      <c r="BS31" s="1"/>
      <c r="BT31" s="1"/>
      <c r="BU31" s="1"/>
      <c r="BV31" s="1"/>
      <c r="BW31" s="1"/>
      <c r="BX31" s="1"/>
      <c r="CJ31" s="1"/>
      <c r="CV31" s="1"/>
      <c r="DP31" s="1"/>
      <c r="DQ31" s="1"/>
      <c r="DR31" s="1"/>
      <c r="DU31" s="1"/>
      <c r="DV31" s="1"/>
    </row>
    <row r="32" spans="1:134">
      <c r="A32" s="216">
        <f t="shared" ca="1" si="2"/>
        <v>0</v>
      </c>
      <c r="B32" s="217"/>
      <c r="C32" s="183"/>
      <c r="D32" s="219" t="str">
        <f t="shared" ca="1" si="3"/>
        <v/>
      </c>
      <c r="E32" s="114"/>
      <c r="F32" s="73" t="s">
        <v>42</v>
      </c>
      <c r="G32" s="36"/>
      <c r="H32" s="50"/>
      <c r="I32" s="36"/>
      <c r="J32" s="36"/>
      <c r="K32" s="36"/>
      <c r="L32" s="36"/>
      <c r="M32" s="36"/>
      <c r="N32" s="36"/>
      <c r="O32" s="36"/>
      <c r="P32" s="36"/>
      <c r="Q32" s="36"/>
      <c r="R32" s="73"/>
      <c r="S32" s="74"/>
      <c r="T32" s="35"/>
      <c r="U32" s="35"/>
      <c r="V32" s="36"/>
      <c r="W32" s="36"/>
      <c r="X32" s="36"/>
      <c r="Y32" s="36"/>
      <c r="Z32" s="36"/>
      <c r="AA32" s="73"/>
      <c r="AB32" s="74"/>
      <c r="AC32" s="76"/>
      <c r="AD32" s="74"/>
      <c r="AE32" s="32"/>
      <c r="AF32" s="35"/>
      <c r="AG32" s="50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53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46"/>
      <c r="BS32" s="1"/>
      <c r="BT32" s="1"/>
      <c r="BU32" s="1"/>
      <c r="BV32" s="1"/>
      <c r="BW32" s="1"/>
      <c r="BX32" s="1"/>
      <c r="CJ32" s="1"/>
      <c r="CV32" s="1"/>
      <c r="DP32" s="1"/>
      <c r="DQ32" s="1"/>
      <c r="DR32" s="1"/>
      <c r="DU32" s="1"/>
      <c r="DV32" s="1"/>
    </row>
    <row r="33" spans="1:126">
      <c r="A33" s="216">
        <f t="shared" ca="1" si="2"/>
        <v>0</v>
      </c>
      <c r="B33" s="217"/>
      <c r="C33" s="183"/>
      <c r="D33" s="219" t="str">
        <f t="shared" ca="1" si="3"/>
        <v/>
      </c>
      <c r="E33" s="114"/>
      <c r="F33" s="73" t="s">
        <v>43</v>
      </c>
      <c r="G33" s="36"/>
      <c r="H33" s="50"/>
      <c r="I33" s="36"/>
      <c r="J33" s="36"/>
      <c r="K33" s="36"/>
      <c r="L33" s="36"/>
      <c r="M33" s="36"/>
      <c r="N33" s="36"/>
      <c r="O33" s="36"/>
      <c r="P33" s="36"/>
      <c r="Q33" s="36"/>
      <c r="R33" s="73"/>
      <c r="S33" s="74"/>
      <c r="T33" s="35"/>
      <c r="U33" s="35"/>
      <c r="V33" s="36"/>
      <c r="W33" s="36"/>
      <c r="X33" s="36"/>
      <c r="Y33" s="36"/>
      <c r="Z33" s="36"/>
      <c r="AA33" s="73"/>
      <c r="AB33" s="74"/>
      <c r="AC33" s="76"/>
      <c r="AD33" s="74"/>
      <c r="AE33" s="32"/>
      <c r="AF33" s="35"/>
      <c r="AG33" s="50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53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46"/>
      <c r="BS33" s="1"/>
      <c r="BT33" s="1"/>
      <c r="BU33" s="1"/>
      <c r="BV33" s="1"/>
      <c r="BW33" s="1"/>
      <c r="BX33" s="1"/>
      <c r="CJ33" s="1"/>
      <c r="CV33" s="1"/>
      <c r="DP33" s="1"/>
      <c r="DQ33" s="1"/>
      <c r="DR33" s="1"/>
      <c r="DU33" s="1"/>
      <c r="DV33" s="1"/>
    </row>
    <row r="34" spans="1:126">
      <c r="A34" s="216">
        <f t="shared" ca="1" si="2"/>
        <v>0</v>
      </c>
      <c r="B34" s="217"/>
      <c r="C34" s="183"/>
      <c r="D34" s="219" t="str">
        <f t="shared" ca="1" si="3"/>
        <v/>
      </c>
      <c r="E34" s="114"/>
      <c r="F34" s="73" t="s">
        <v>44</v>
      </c>
      <c r="G34" s="36"/>
      <c r="H34" s="50"/>
      <c r="I34" s="36"/>
      <c r="J34" s="36"/>
      <c r="K34" s="36"/>
      <c r="L34" s="36"/>
      <c r="M34" s="36"/>
      <c r="N34" s="36"/>
      <c r="O34" s="36"/>
      <c r="P34" s="36"/>
      <c r="Q34" s="36"/>
      <c r="R34" s="73"/>
      <c r="S34" s="74"/>
      <c r="T34" s="35"/>
      <c r="U34" s="35"/>
      <c r="V34" s="36"/>
      <c r="W34" s="36"/>
      <c r="X34" s="36"/>
      <c r="Y34" s="36"/>
      <c r="Z34" s="36"/>
      <c r="AA34" s="73"/>
      <c r="AB34" s="74"/>
      <c r="AC34" s="76"/>
      <c r="AD34" s="74"/>
      <c r="AE34" s="32"/>
      <c r="AF34" s="35"/>
      <c r="AG34" s="50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53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46"/>
      <c r="BS34" s="1"/>
      <c r="BT34" s="1"/>
      <c r="BU34" s="1"/>
      <c r="BV34" s="1"/>
      <c r="BW34" s="1"/>
      <c r="BX34" s="1"/>
      <c r="CJ34" s="1"/>
      <c r="CV34" s="1"/>
      <c r="DP34" s="1"/>
      <c r="DQ34" s="1"/>
      <c r="DR34" s="1"/>
      <c r="DU34" s="1"/>
      <c r="DV34" s="1"/>
    </row>
    <row r="35" spans="1:126">
      <c r="A35" s="216">
        <f t="shared" ca="1" si="2"/>
        <v>0</v>
      </c>
      <c r="B35" s="217"/>
      <c r="C35" s="183">
        <v>1</v>
      </c>
      <c r="D35" s="219" t="str">
        <f t="shared" ca="1" si="3"/>
        <v/>
      </c>
      <c r="E35" s="114"/>
      <c r="F35" s="73" t="s">
        <v>26</v>
      </c>
      <c r="G35" s="36"/>
      <c r="H35" s="50"/>
      <c r="I35" s="36"/>
      <c r="J35" s="36"/>
      <c r="K35" s="36"/>
      <c r="L35" s="36"/>
      <c r="M35" s="36"/>
      <c r="N35" s="31"/>
      <c r="O35" s="31"/>
      <c r="P35" s="31"/>
      <c r="Q35" s="31"/>
      <c r="R35" s="73"/>
      <c r="S35" s="74"/>
      <c r="T35" s="35"/>
      <c r="U35" s="35"/>
      <c r="V35" s="36"/>
      <c r="W35" s="36"/>
      <c r="X35" s="36"/>
      <c r="Y35" s="36"/>
      <c r="Z35" s="36"/>
      <c r="AA35" s="73"/>
      <c r="AB35" s="74"/>
      <c r="AC35" s="76"/>
      <c r="AD35" s="74"/>
      <c r="AE35" s="32">
        <v>1</v>
      </c>
      <c r="AF35" s="35"/>
      <c r="AG35" s="50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53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46"/>
      <c r="BS35" s="1"/>
      <c r="BT35" s="1"/>
      <c r="BU35" s="1"/>
      <c r="BV35" s="1"/>
      <c r="BW35" s="1"/>
      <c r="BX35" s="1"/>
      <c r="CJ35" s="1"/>
      <c r="CV35" s="1"/>
      <c r="DP35" s="1"/>
      <c r="DQ35" s="1"/>
      <c r="DR35" s="1"/>
      <c r="DS35" s="1"/>
      <c r="DT35" s="1"/>
      <c r="DU35" s="1"/>
      <c r="DV35" s="1"/>
    </row>
    <row r="36" spans="1:126">
      <c r="A36" s="216">
        <f t="shared" ca="1" si="2"/>
        <v>0</v>
      </c>
      <c r="B36" s="217"/>
      <c r="C36" s="183">
        <v>1</v>
      </c>
      <c r="D36" s="219" t="str">
        <f t="shared" ca="1" si="3"/>
        <v/>
      </c>
      <c r="E36" s="114"/>
      <c r="F36" s="73" t="s">
        <v>38</v>
      </c>
      <c r="G36" s="36"/>
      <c r="H36" s="50"/>
      <c r="I36" s="36"/>
      <c r="J36" s="36"/>
      <c r="K36" s="36"/>
      <c r="L36" s="36"/>
      <c r="M36" s="36"/>
      <c r="N36" s="31"/>
      <c r="O36" s="31"/>
      <c r="P36" s="31"/>
      <c r="Q36" s="31"/>
      <c r="R36" s="73"/>
      <c r="S36" s="74"/>
      <c r="T36" s="35"/>
      <c r="U36" s="35"/>
      <c r="V36" s="36">
        <v>1</v>
      </c>
      <c r="W36" s="36"/>
      <c r="X36" s="36"/>
      <c r="Y36" s="36"/>
      <c r="Z36" s="36"/>
      <c r="AA36" s="73"/>
      <c r="AB36" s="74"/>
      <c r="AC36" s="76"/>
      <c r="AD36" s="74"/>
      <c r="AE36" s="32"/>
      <c r="AF36" s="35"/>
      <c r="AG36" s="50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53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46"/>
      <c r="BS36" s="1"/>
      <c r="BT36" s="1"/>
      <c r="BU36" s="1"/>
      <c r="BV36" s="1"/>
      <c r="BW36" s="1"/>
      <c r="BX36" s="1"/>
      <c r="CJ36" s="1"/>
      <c r="CV36" s="1"/>
      <c r="DP36" s="1"/>
      <c r="DQ36" s="1"/>
      <c r="DR36" s="1"/>
      <c r="DS36" s="1"/>
      <c r="DT36" s="1"/>
      <c r="DU36" s="1"/>
      <c r="DV36" s="1"/>
    </row>
    <row r="37" spans="1:126">
      <c r="A37" s="216">
        <f t="shared" ca="1" si="2"/>
        <v>0</v>
      </c>
      <c r="B37" s="217"/>
      <c r="C37" s="183"/>
      <c r="D37" s="219" t="str">
        <f t="shared" ca="1" si="3"/>
        <v/>
      </c>
      <c r="E37" s="114"/>
      <c r="F37" s="73" t="s">
        <v>39</v>
      </c>
      <c r="G37" s="36"/>
      <c r="H37" s="50"/>
      <c r="I37" s="36"/>
      <c r="J37" s="36"/>
      <c r="K37" s="36"/>
      <c r="L37" s="36"/>
      <c r="M37" s="36"/>
      <c r="N37" s="31"/>
      <c r="O37" s="31"/>
      <c r="P37" s="31"/>
      <c r="Q37" s="31"/>
      <c r="R37" s="73"/>
      <c r="S37" s="74"/>
      <c r="T37" s="35"/>
      <c r="U37" s="35"/>
      <c r="V37" s="36"/>
      <c r="W37" s="36"/>
      <c r="X37" s="36"/>
      <c r="Y37" s="36"/>
      <c r="Z37" s="36"/>
      <c r="AA37" s="73"/>
      <c r="AB37" s="74"/>
      <c r="AC37" s="76"/>
      <c r="AD37" s="74"/>
      <c r="AE37" s="32"/>
      <c r="AF37" s="35"/>
      <c r="AG37" s="50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53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46"/>
      <c r="BS37" s="1"/>
      <c r="BT37" s="1"/>
      <c r="BU37" s="1"/>
      <c r="BV37" s="1"/>
      <c r="BW37" s="1"/>
      <c r="BX37" s="1"/>
      <c r="CJ37" s="1"/>
      <c r="CV37" s="1"/>
    </row>
    <row r="38" spans="1:126">
      <c r="A38" s="216">
        <f t="shared" ca="1" si="2"/>
        <v>0</v>
      </c>
      <c r="B38" s="217"/>
      <c r="C38" s="183"/>
      <c r="D38" s="219" t="str">
        <f t="shared" ca="1" si="3"/>
        <v/>
      </c>
      <c r="E38" s="114"/>
      <c r="F38" s="73" t="s">
        <v>40</v>
      </c>
      <c r="G38" s="36"/>
      <c r="H38" s="50"/>
      <c r="I38" s="36"/>
      <c r="J38" s="36"/>
      <c r="K38" s="36"/>
      <c r="L38" s="36"/>
      <c r="M38" s="36"/>
      <c r="N38" s="31"/>
      <c r="O38" s="31"/>
      <c r="P38" s="31"/>
      <c r="Q38" s="31"/>
      <c r="R38" s="73"/>
      <c r="S38" s="74"/>
      <c r="T38" s="35"/>
      <c r="U38" s="35"/>
      <c r="V38" s="36"/>
      <c r="W38" s="36"/>
      <c r="X38" s="36"/>
      <c r="Y38" s="36"/>
      <c r="Z38" s="36"/>
      <c r="AA38" s="73"/>
      <c r="AB38" s="74"/>
      <c r="AC38" s="76"/>
      <c r="AD38" s="74"/>
      <c r="AE38" s="32"/>
      <c r="AF38" s="35"/>
      <c r="AG38" s="50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53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46"/>
      <c r="BS38" s="1"/>
      <c r="BT38" s="1"/>
      <c r="BU38" s="1"/>
      <c r="BV38" s="1"/>
      <c r="BW38" s="1"/>
      <c r="BX38" s="1"/>
      <c r="CJ38" s="1"/>
      <c r="CV38" s="1"/>
      <c r="DP38" s="1"/>
      <c r="DQ38" s="1"/>
      <c r="DR38" s="1"/>
      <c r="DS38" s="1"/>
      <c r="DT38" s="1"/>
      <c r="DU38" s="1"/>
      <c r="DV38" s="1"/>
    </row>
    <row r="39" spans="1:126">
      <c r="A39" s="216">
        <f t="shared" ca="1" si="2"/>
        <v>0</v>
      </c>
      <c r="B39" s="217"/>
      <c r="C39" s="183"/>
      <c r="D39" s="219" t="str">
        <f t="shared" ca="1" si="3"/>
        <v/>
      </c>
      <c r="E39" s="114"/>
      <c r="F39" s="73" t="s">
        <v>41</v>
      </c>
      <c r="G39" s="36"/>
      <c r="H39" s="50"/>
      <c r="I39" s="36"/>
      <c r="J39" s="36"/>
      <c r="K39" s="36"/>
      <c r="L39" s="36"/>
      <c r="M39" s="36"/>
      <c r="N39" s="31"/>
      <c r="O39" s="31"/>
      <c r="P39" s="31"/>
      <c r="Q39" s="31"/>
      <c r="R39" s="73"/>
      <c r="S39" s="74"/>
      <c r="T39" s="74"/>
      <c r="U39" s="35"/>
      <c r="V39" s="36"/>
      <c r="W39" s="36"/>
      <c r="X39" s="36"/>
      <c r="Y39" s="36"/>
      <c r="Z39" s="36"/>
      <c r="AA39" s="73"/>
      <c r="AB39" s="74"/>
      <c r="AC39" s="76"/>
      <c r="AD39" s="74"/>
      <c r="AE39" s="32"/>
      <c r="AF39" s="35"/>
      <c r="AG39" s="50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53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46"/>
      <c r="BS39" s="1"/>
      <c r="BT39" s="1"/>
      <c r="BU39" s="1"/>
      <c r="BV39" s="1"/>
      <c r="BW39" s="1"/>
      <c r="BX39" s="1"/>
      <c r="CJ39" s="1"/>
      <c r="CV39" s="1"/>
      <c r="DP39" s="1"/>
      <c r="DQ39" s="1"/>
      <c r="DR39" s="1"/>
      <c r="DS39" s="1"/>
      <c r="DT39" s="1"/>
      <c r="DU39" s="1"/>
      <c r="DV39" s="1"/>
    </row>
    <row r="40" spans="1:126">
      <c r="A40" s="216">
        <f t="shared" ca="1" si="2"/>
        <v>1</v>
      </c>
      <c r="B40" s="217"/>
      <c r="C40" s="183">
        <v>1</v>
      </c>
      <c r="D40" s="219">
        <f t="shared" ca="1" si="3"/>
        <v>1</v>
      </c>
      <c r="E40" s="114" t="s">
        <v>184</v>
      </c>
      <c r="F40" s="73" t="s">
        <v>27</v>
      </c>
      <c r="G40" s="36"/>
      <c r="H40" s="50"/>
      <c r="I40" s="36"/>
      <c r="J40" s="36"/>
      <c r="K40" s="36"/>
      <c r="L40" s="36"/>
      <c r="M40" s="36"/>
      <c r="N40" s="31"/>
      <c r="O40" s="31"/>
      <c r="P40" s="31"/>
      <c r="Q40" s="31"/>
      <c r="R40" s="73">
        <v>1</v>
      </c>
      <c r="S40" s="74">
        <v>1</v>
      </c>
      <c r="T40" s="67"/>
      <c r="U40" s="50"/>
      <c r="V40" s="36"/>
      <c r="W40" s="36"/>
      <c r="X40" s="36"/>
      <c r="Y40" s="36"/>
      <c r="Z40" s="36"/>
      <c r="AA40" s="73"/>
      <c r="AB40" s="74"/>
      <c r="AC40" s="76"/>
      <c r="AD40" s="74"/>
      <c r="AE40" s="32"/>
      <c r="AF40" s="35"/>
      <c r="AG40" s="50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136"/>
      <c r="AT40" s="136"/>
      <c r="AU40" s="136"/>
      <c r="AV40" s="36"/>
      <c r="AW40" s="36"/>
      <c r="AX40" s="36"/>
      <c r="AY40" s="36"/>
      <c r="AZ40" s="36"/>
      <c r="BA40" s="36"/>
      <c r="BB40" s="36"/>
      <c r="BC40" s="36"/>
      <c r="BD40" s="36"/>
      <c r="BE40" s="53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46"/>
      <c r="BS40" s="1"/>
      <c r="BT40" s="1"/>
      <c r="BU40" s="1"/>
      <c r="BV40" s="1"/>
      <c r="BW40" s="1"/>
      <c r="BX40" s="1"/>
      <c r="CJ40" s="1"/>
      <c r="CV40" s="1"/>
      <c r="DP40" s="1"/>
      <c r="DQ40" s="1"/>
      <c r="DR40" s="1"/>
      <c r="DS40" s="1"/>
      <c r="DT40" s="1"/>
      <c r="DU40" s="1"/>
      <c r="DV40" s="1"/>
    </row>
    <row r="41" spans="1:126">
      <c r="A41" s="216">
        <f t="shared" ca="1" si="2"/>
        <v>0</v>
      </c>
      <c r="B41" s="217"/>
      <c r="C41" s="183">
        <v>1</v>
      </c>
      <c r="D41" s="219" t="str">
        <f t="shared" ca="1" si="3"/>
        <v/>
      </c>
      <c r="E41" s="114"/>
      <c r="F41" s="73" t="s">
        <v>30</v>
      </c>
      <c r="G41" s="36"/>
      <c r="H41" s="50"/>
      <c r="I41" s="36"/>
      <c r="J41" s="36"/>
      <c r="K41" s="36"/>
      <c r="L41" s="36"/>
      <c r="M41" s="36"/>
      <c r="N41" s="31"/>
      <c r="O41" s="31"/>
      <c r="P41" s="31"/>
      <c r="Q41" s="31"/>
      <c r="R41" s="73"/>
      <c r="S41" s="74"/>
      <c r="T41" s="74"/>
      <c r="U41" s="50">
        <v>1</v>
      </c>
      <c r="V41" s="36"/>
      <c r="W41" s="36"/>
      <c r="X41" s="36"/>
      <c r="Y41" s="1"/>
      <c r="Z41" s="36"/>
      <c r="AA41" s="73"/>
      <c r="AB41" s="74"/>
      <c r="AC41" s="76"/>
      <c r="AD41" s="74"/>
      <c r="AE41" s="32"/>
      <c r="AF41" s="35"/>
      <c r="AG41" s="50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53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46"/>
      <c r="BS41" s="1"/>
      <c r="BT41" s="1"/>
      <c r="BU41" s="1"/>
      <c r="BV41" s="1"/>
      <c r="BW41" s="1"/>
      <c r="BX41" s="1"/>
      <c r="CJ41" s="1"/>
      <c r="CV41" s="1"/>
      <c r="DP41" s="1"/>
      <c r="DQ41" s="1"/>
      <c r="DR41" s="1"/>
      <c r="DS41" s="1"/>
      <c r="DT41" s="1"/>
      <c r="DU41" s="1"/>
      <c r="DV41" s="1"/>
    </row>
    <row r="42" spans="1:126">
      <c r="A42" s="216">
        <f t="shared" ca="1" si="2"/>
        <v>0</v>
      </c>
      <c r="B42" s="217"/>
      <c r="C42" s="183">
        <v>1</v>
      </c>
      <c r="D42" s="219" t="str">
        <f t="shared" ca="1" si="3"/>
        <v/>
      </c>
      <c r="E42" s="114"/>
      <c r="F42" s="73" t="s">
        <v>36</v>
      </c>
      <c r="G42" s="36"/>
      <c r="H42" s="50"/>
      <c r="I42" s="36"/>
      <c r="J42" s="36"/>
      <c r="K42" s="36"/>
      <c r="L42" s="36"/>
      <c r="M42" s="36"/>
      <c r="N42" s="31"/>
      <c r="O42" s="31"/>
      <c r="P42" s="31"/>
      <c r="Q42" s="31"/>
      <c r="R42" s="73"/>
      <c r="S42" s="74"/>
      <c r="T42" s="74"/>
      <c r="U42" s="50">
        <v>1</v>
      </c>
      <c r="V42" s="36"/>
      <c r="W42" s="36"/>
      <c r="X42" s="36"/>
      <c r="Y42" s="1"/>
      <c r="Z42" s="36"/>
      <c r="AA42" s="73"/>
      <c r="AB42" s="74"/>
      <c r="AC42" s="76"/>
      <c r="AD42" s="74"/>
      <c r="AE42" s="32"/>
      <c r="AF42" s="35"/>
      <c r="AG42" s="50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53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46"/>
      <c r="BS42" s="1"/>
      <c r="BT42" s="1"/>
      <c r="BU42" s="1"/>
      <c r="BV42" s="1"/>
      <c r="BW42" s="1"/>
      <c r="BX42" s="1"/>
      <c r="CJ42" s="1"/>
      <c r="CV42" s="1"/>
      <c r="DP42" s="1"/>
      <c r="DQ42" s="1"/>
      <c r="DR42" s="1"/>
      <c r="DS42" s="1"/>
      <c r="DT42" s="1"/>
      <c r="DU42" s="1"/>
      <c r="DV42" s="1"/>
    </row>
    <row r="43" spans="1:126">
      <c r="A43" s="216">
        <f t="shared" ca="1" si="2"/>
        <v>0</v>
      </c>
      <c r="B43" s="217"/>
      <c r="C43" s="183"/>
      <c r="D43" s="219" t="str">
        <f t="shared" ca="1" si="3"/>
        <v/>
      </c>
      <c r="E43" s="114"/>
      <c r="F43" s="73" t="s">
        <v>37</v>
      </c>
      <c r="G43" s="36"/>
      <c r="H43" s="132"/>
      <c r="I43" s="36"/>
      <c r="J43" s="36"/>
      <c r="K43" s="36"/>
      <c r="L43" s="36"/>
      <c r="M43" s="36"/>
      <c r="N43" s="31"/>
      <c r="O43" s="31"/>
      <c r="P43" s="31"/>
      <c r="Q43" s="31"/>
      <c r="R43" s="73"/>
      <c r="S43" s="74"/>
      <c r="T43" s="74"/>
      <c r="U43" s="50"/>
      <c r="V43" s="36"/>
      <c r="W43" s="36"/>
      <c r="X43" s="36"/>
      <c r="Y43" s="36"/>
      <c r="Z43" s="36"/>
      <c r="AA43" s="73"/>
      <c r="AB43" s="74"/>
      <c r="AC43" s="76"/>
      <c r="AD43" s="74"/>
      <c r="AE43" s="32"/>
      <c r="AF43" s="35"/>
      <c r="AG43" s="50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53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46"/>
      <c r="BS43" s="1"/>
      <c r="BT43" s="1"/>
      <c r="BU43" s="1"/>
      <c r="BV43" s="1"/>
      <c r="BW43" s="1"/>
      <c r="BX43" s="1"/>
      <c r="CJ43" s="1"/>
      <c r="CV43" s="1"/>
      <c r="DP43" s="1"/>
      <c r="DQ43" s="1"/>
      <c r="DR43" s="1"/>
      <c r="DS43" s="1"/>
      <c r="DT43" s="1"/>
      <c r="DU43" s="1"/>
      <c r="DV43" s="1"/>
    </row>
    <row r="44" spans="1:126">
      <c r="A44" s="216">
        <f t="shared" ca="1" si="2"/>
        <v>0</v>
      </c>
      <c r="B44" s="220"/>
      <c r="C44" s="184">
        <v>1</v>
      </c>
      <c r="D44" s="219" t="str">
        <f t="shared" ca="1" si="3"/>
        <v/>
      </c>
      <c r="E44" s="117"/>
      <c r="F44" s="73" t="s">
        <v>31</v>
      </c>
      <c r="G44" s="36"/>
      <c r="H44" s="50"/>
      <c r="I44" s="36"/>
      <c r="J44" s="36"/>
      <c r="K44" s="36"/>
      <c r="L44" s="36"/>
      <c r="M44" s="36"/>
      <c r="N44" s="31"/>
      <c r="O44" s="31"/>
      <c r="P44" s="31"/>
      <c r="Q44" s="31"/>
      <c r="R44" s="73"/>
      <c r="S44" s="74"/>
      <c r="T44" s="74"/>
      <c r="U44" s="50">
        <v>1</v>
      </c>
      <c r="V44" s="36"/>
      <c r="W44" s="36"/>
      <c r="X44" s="36"/>
      <c r="Y44" s="1"/>
      <c r="Z44" s="36"/>
      <c r="AA44" s="73"/>
      <c r="AB44" s="74"/>
      <c r="AC44" s="76"/>
      <c r="AD44" s="74"/>
      <c r="AE44" s="32"/>
      <c r="AF44" s="35"/>
      <c r="AG44" s="50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53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46"/>
      <c r="BS44" s="1"/>
      <c r="BT44" s="1"/>
      <c r="BU44" s="1"/>
      <c r="BV44" s="1"/>
      <c r="BW44" s="1"/>
      <c r="BX44" s="1"/>
      <c r="CJ44" s="1"/>
      <c r="CV44" s="1"/>
      <c r="DP44" s="1"/>
      <c r="DQ44" s="1"/>
      <c r="DR44" s="1"/>
      <c r="DS44" s="1"/>
      <c r="DT44" s="1"/>
      <c r="DU44" s="1"/>
      <c r="DV44" s="1"/>
    </row>
    <row r="45" spans="1:126">
      <c r="A45" s="216">
        <f t="shared" ca="1" si="2"/>
        <v>0</v>
      </c>
      <c r="B45" s="217"/>
      <c r="C45" s="183"/>
      <c r="D45" s="219" t="str">
        <f t="shared" ca="1" si="3"/>
        <v/>
      </c>
      <c r="E45" s="114"/>
      <c r="F45" s="73" t="s">
        <v>32</v>
      </c>
      <c r="G45" s="36"/>
      <c r="H45" s="50"/>
      <c r="I45" s="36"/>
      <c r="J45" s="36"/>
      <c r="K45" s="36"/>
      <c r="L45" s="36"/>
      <c r="M45" s="36"/>
      <c r="N45" s="31"/>
      <c r="O45" s="31"/>
      <c r="P45" s="31"/>
      <c r="Q45" s="31"/>
      <c r="R45" s="73"/>
      <c r="S45" s="74"/>
      <c r="T45" s="74"/>
      <c r="U45" s="50"/>
      <c r="V45" s="36"/>
      <c r="W45" s="36"/>
      <c r="X45" s="36"/>
      <c r="Y45" s="36"/>
      <c r="Z45" s="36"/>
      <c r="AA45" s="73"/>
      <c r="AB45" s="74"/>
      <c r="AC45" s="76"/>
      <c r="AD45" s="74"/>
      <c r="AE45" s="32"/>
      <c r="AF45" s="35"/>
      <c r="AG45" s="50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53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46"/>
      <c r="BS45" s="1"/>
      <c r="BT45" s="1"/>
      <c r="BU45" s="1"/>
      <c r="BV45" s="1"/>
      <c r="BW45" s="1"/>
      <c r="BX45" s="1"/>
      <c r="CJ45" s="1"/>
      <c r="CV45" s="1"/>
      <c r="DP45" s="1"/>
      <c r="DQ45" s="1"/>
      <c r="DR45" s="1"/>
      <c r="DS45" s="1"/>
      <c r="DT45" s="1"/>
      <c r="DU45" s="1"/>
      <c r="DV45" s="1"/>
    </row>
    <row r="46" spans="1:126">
      <c r="A46" s="216">
        <f t="shared" ca="1" si="2"/>
        <v>0</v>
      </c>
      <c r="B46" s="217"/>
      <c r="C46" s="183"/>
      <c r="D46" s="219" t="str">
        <f t="shared" ca="1" si="3"/>
        <v/>
      </c>
      <c r="E46" s="114"/>
      <c r="F46" s="73" t="s">
        <v>33</v>
      </c>
      <c r="G46" s="36"/>
      <c r="H46" s="50"/>
      <c r="I46" s="36"/>
      <c r="J46" s="36"/>
      <c r="K46" s="36"/>
      <c r="L46" s="36"/>
      <c r="M46" s="36"/>
      <c r="N46" s="36"/>
      <c r="O46" s="36"/>
      <c r="P46" s="36"/>
      <c r="Q46" s="36"/>
      <c r="R46" s="73"/>
      <c r="S46" s="74"/>
      <c r="T46" s="74"/>
      <c r="U46" s="50"/>
      <c r="V46" s="36"/>
      <c r="W46" s="36"/>
      <c r="X46" s="36"/>
      <c r="Y46" s="36"/>
      <c r="Z46" s="36"/>
      <c r="AA46" s="73"/>
      <c r="AB46" s="74"/>
      <c r="AC46" s="76"/>
      <c r="AD46" s="74"/>
      <c r="AE46" s="32"/>
      <c r="AF46" s="35"/>
      <c r="AG46" s="50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53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46"/>
      <c r="BS46" s="1"/>
      <c r="BT46" s="1"/>
      <c r="BU46" s="1"/>
      <c r="BV46" s="1"/>
      <c r="BW46" s="1"/>
      <c r="BX46" s="1"/>
      <c r="CV46" s="1"/>
      <c r="DP46" s="1"/>
      <c r="DQ46" s="1"/>
      <c r="DR46" s="1"/>
      <c r="DS46" s="1"/>
      <c r="DT46" s="1"/>
      <c r="DU46" s="1"/>
      <c r="DV46" s="1"/>
    </row>
    <row r="47" spans="1:126">
      <c r="A47" s="216">
        <f t="shared" ca="1" si="2"/>
        <v>0</v>
      </c>
      <c r="B47" s="217"/>
      <c r="C47" s="183"/>
      <c r="D47" s="219" t="str">
        <f t="shared" ca="1" si="3"/>
        <v/>
      </c>
      <c r="E47" s="114"/>
      <c r="F47" s="73" t="s">
        <v>34</v>
      </c>
      <c r="G47" s="36"/>
      <c r="H47" s="50"/>
      <c r="I47" s="36"/>
      <c r="J47" s="36"/>
      <c r="K47" s="36"/>
      <c r="L47" s="36"/>
      <c r="M47" s="36"/>
      <c r="N47" s="36"/>
      <c r="O47" s="36"/>
      <c r="P47" s="36"/>
      <c r="Q47" s="36"/>
      <c r="R47" s="73"/>
      <c r="S47" s="74"/>
      <c r="T47" s="74"/>
      <c r="U47" s="50"/>
      <c r="V47" s="36"/>
      <c r="W47" s="36"/>
      <c r="X47" s="36"/>
      <c r="Y47" s="36"/>
      <c r="Z47" s="36"/>
      <c r="AA47" s="73"/>
      <c r="AB47" s="74"/>
      <c r="AC47" s="76"/>
      <c r="AD47" s="74"/>
      <c r="AE47" s="32"/>
      <c r="AF47" s="35"/>
      <c r="AG47" s="50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53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46"/>
      <c r="BS47" s="1"/>
      <c r="BT47" s="1"/>
      <c r="BU47" s="1"/>
      <c r="BV47" s="1"/>
      <c r="BW47" s="1"/>
      <c r="BX47" s="1"/>
      <c r="CV47" s="1"/>
      <c r="DP47" s="1"/>
      <c r="DQ47" s="1"/>
      <c r="DR47" s="1"/>
      <c r="DS47" s="1"/>
      <c r="DT47" s="1"/>
      <c r="DU47" s="1"/>
      <c r="DV47" s="1"/>
    </row>
    <row r="48" spans="1:126">
      <c r="A48" s="216">
        <f t="shared" ca="1" si="2"/>
        <v>0</v>
      </c>
      <c r="B48" s="217"/>
      <c r="C48" s="183"/>
      <c r="D48" s="219" t="str">
        <f t="shared" ca="1" si="3"/>
        <v/>
      </c>
      <c r="E48" s="114"/>
      <c r="F48" s="73" t="s">
        <v>35</v>
      </c>
      <c r="G48" s="36"/>
      <c r="H48" s="50"/>
      <c r="I48" s="36"/>
      <c r="J48" s="36"/>
      <c r="K48" s="36"/>
      <c r="L48" s="36"/>
      <c r="M48" s="36"/>
      <c r="N48" s="36"/>
      <c r="O48" s="36"/>
      <c r="P48" s="36"/>
      <c r="Q48" s="36"/>
      <c r="R48" s="73"/>
      <c r="S48" s="74"/>
      <c r="T48" s="74"/>
      <c r="U48" s="1"/>
      <c r="V48" s="36"/>
      <c r="W48" s="36"/>
      <c r="X48" s="36"/>
      <c r="Y48" s="36"/>
      <c r="Z48" s="36"/>
      <c r="AA48" s="73"/>
      <c r="AB48" s="74"/>
      <c r="AC48" s="76"/>
      <c r="AD48" s="74"/>
      <c r="AE48" s="32"/>
      <c r="AF48" s="35"/>
      <c r="AG48" s="50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53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46"/>
      <c r="BS48" s="1"/>
      <c r="BT48" s="1"/>
      <c r="BU48" s="1"/>
      <c r="BV48" s="1"/>
      <c r="BW48" s="1"/>
      <c r="BX48" s="1"/>
      <c r="CV48" s="1"/>
      <c r="DP48" s="1"/>
      <c r="DQ48" s="1"/>
      <c r="DR48" s="1"/>
      <c r="DS48" s="1"/>
      <c r="DT48" s="1"/>
      <c r="DU48" s="1"/>
      <c r="DV48" s="1"/>
    </row>
    <row r="49" spans="1:126">
      <c r="A49" s="216">
        <f t="shared" ca="1" si="2"/>
        <v>0</v>
      </c>
      <c r="B49" s="217"/>
      <c r="C49" s="183">
        <v>1</v>
      </c>
      <c r="D49" s="219" t="str">
        <f t="shared" ca="1" si="3"/>
        <v/>
      </c>
      <c r="E49" s="114"/>
      <c r="F49" s="73" t="s">
        <v>45</v>
      </c>
      <c r="G49" s="36"/>
      <c r="H49" s="50"/>
      <c r="I49" s="36"/>
      <c r="J49" s="36"/>
      <c r="K49" s="36"/>
      <c r="L49" s="36"/>
      <c r="M49" s="36"/>
      <c r="N49" s="36"/>
      <c r="O49" s="36"/>
      <c r="P49" s="36"/>
      <c r="Q49" s="36"/>
      <c r="R49" s="73"/>
      <c r="S49" s="74"/>
      <c r="T49" s="74"/>
      <c r="U49" s="50">
        <v>1</v>
      </c>
      <c r="V49" s="36"/>
      <c r="W49" s="36"/>
      <c r="X49" s="36"/>
      <c r="Y49" s="1"/>
      <c r="Z49" s="36"/>
      <c r="AA49" s="73"/>
      <c r="AB49" s="74"/>
      <c r="AC49" s="76"/>
      <c r="AD49" s="74"/>
      <c r="AE49" s="32"/>
      <c r="AF49" s="35"/>
      <c r="AG49" s="50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53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46"/>
      <c r="BS49" s="1"/>
      <c r="BT49" s="1"/>
      <c r="BU49" s="1"/>
      <c r="BV49" s="1"/>
      <c r="BW49" s="1"/>
      <c r="BX49" s="1"/>
      <c r="CV49" s="1"/>
      <c r="DP49" s="1"/>
      <c r="DQ49" s="1"/>
      <c r="DR49" s="1"/>
      <c r="DS49" s="1"/>
      <c r="DT49" s="1"/>
      <c r="DU49" s="1"/>
      <c r="DV49" s="1"/>
    </row>
    <row r="50" spans="1:126">
      <c r="A50" s="216">
        <f t="shared" ca="1" si="2"/>
        <v>0</v>
      </c>
      <c r="B50" s="217"/>
      <c r="C50" s="183"/>
      <c r="D50" s="219" t="str">
        <f t="shared" ca="1" si="3"/>
        <v/>
      </c>
      <c r="E50" s="114"/>
      <c r="F50" s="73" t="s">
        <v>46</v>
      </c>
      <c r="G50" s="36"/>
      <c r="H50" s="50"/>
      <c r="I50" s="36"/>
      <c r="J50" s="36"/>
      <c r="K50" s="36"/>
      <c r="L50" s="36"/>
      <c r="M50" s="36"/>
      <c r="N50" s="36"/>
      <c r="O50" s="36"/>
      <c r="P50" s="36"/>
      <c r="Q50" s="36"/>
      <c r="R50" s="73"/>
      <c r="S50" s="74"/>
      <c r="T50" s="74"/>
      <c r="U50" s="50"/>
      <c r="V50" s="36"/>
      <c r="W50" s="36"/>
      <c r="X50" s="36"/>
      <c r="Y50" s="36"/>
      <c r="Z50" s="36"/>
      <c r="AA50" s="73"/>
      <c r="AB50" s="74"/>
      <c r="AC50" s="76"/>
      <c r="AD50" s="74"/>
      <c r="AE50" s="32"/>
      <c r="AF50" s="35"/>
      <c r="AG50" s="50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53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46"/>
      <c r="BS50" s="1"/>
      <c r="BT50" s="1"/>
      <c r="BU50" s="1"/>
      <c r="BV50" s="1"/>
      <c r="BW50" s="1"/>
      <c r="BX50" s="1"/>
      <c r="CV50" s="1"/>
      <c r="DP50" s="1"/>
      <c r="DQ50" s="1"/>
      <c r="DR50" s="1"/>
      <c r="DS50" s="1"/>
      <c r="DT50" s="1"/>
      <c r="DU50" s="1"/>
      <c r="DV50" s="1"/>
    </row>
    <row r="51" spans="1:126">
      <c r="A51" s="216">
        <f t="shared" ca="1" si="2"/>
        <v>0</v>
      </c>
      <c r="B51" s="217"/>
      <c r="C51" s="183"/>
      <c r="D51" s="219" t="str">
        <f t="shared" ca="1" si="3"/>
        <v/>
      </c>
      <c r="E51" s="114"/>
      <c r="F51" s="73" t="s">
        <v>47</v>
      </c>
      <c r="G51" s="36"/>
      <c r="H51" s="50"/>
      <c r="I51" s="36"/>
      <c r="J51" s="36"/>
      <c r="K51" s="36"/>
      <c r="L51" s="36"/>
      <c r="M51" s="36"/>
      <c r="N51" s="36"/>
      <c r="O51" s="36"/>
      <c r="P51" s="36"/>
      <c r="Q51" s="36"/>
      <c r="R51" s="73"/>
      <c r="S51" s="74"/>
      <c r="T51" s="74"/>
      <c r="U51" s="50"/>
      <c r="V51" s="36"/>
      <c r="W51" s="36"/>
      <c r="X51" s="36"/>
      <c r="Y51" s="36"/>
      <c r="Z51" s="36"/>
      <c r="AA51" s="73"/>
      <c r="AB51" s="74"/>
      <c r="AC51" s="76"/>
      <c r="AD51" s="74"/>
      <c r="AE51" s="32"/>
      <c r="AF51" s="35"/>
      <c r="AG51" s="50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53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46"/>
      <c r="BS51" s="1"/>
      <c r="BT51" s="1"/>
      <c r="BU51" s="1"/>
      <c r="BV51" s="1"/>
      <c r="BW51" s="1"/>
      <c r="BX51" s="1"/>
      <c r="CV51" s="1"/>
      <c r="DP51" s="1"/>
      <c r="DQ51" s="1"/>
      <c r="DR51" s="1"/>
      <c r="DS51" s="1"/>
      <c r="DT51" s="1"/>
      <c r="DU51" s="1"/>
      <c r="DV51" s="1"/>
    </row>
    <row r="52" spans="1:126">
      <c r="A52" s="216">
        <f t="shared" ca="1" si="2"/>
        <v>0</v>
      </c>
      <c r="B52" s="217"/>
      <c r="C52" s="183"/>
      <c r="D52" s="219" t="str">
        <f t="shared" ca="1" si="3"/>
        <v/>
      </c>
      <c r="E52" s="114"/>
      <c r="F52" s="73" t="s">
        <v>48</v>
      </c>
      <c r="G52" s="36"/>
      <c r="H52" s="50"/>
      <c r="I52" s="36"/>
      <c r="J52" s="36"/>
      <c r="K52" s="36"/>
      <c r="L52" s="36"/>
      <c r="M52" s="36"/>
      <c r="N52" s="36"/>
      <c r="O52" s="36"/>
      <c r="P52" s="36"/>
      <c r="Q52" s="36"/>
      <c r="R52" s="73"/>
      <c r="S52" s="74"/>
      <c r="T52" s="74"/>
      <c r="U52" s="50"/>
      <c r="V52" s="36"/>
      <c r="W52" s="36"/>
      <c r="X52" s="36"/>
      <c r="Y52" s="36"/>
      <c r="Z52" s="36"/>
      <c r="AA52" s="73"/>
      <c r="AB52" s="74"/>
      <c r="AC52" s="76"/>
      <c r="AD52" s="74"/>
      <c r="AE52" s="32"/>
      <c r="AF52" s="35"/>
      <c r="AG52" s="50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53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46"/>
      <c r="BS52" s="1"/>
      <c r="BT52" s="1"/>
      <c r="BU52" s="1"/>
      <c r="BV52" s="1"/>
      <c r="BW52" s="1"/>
      <c r="BX52" s="1"/>
      <c r="CV52" s="1"/>
      <c r="DP52" s="1"/>
      <c r="DQ52" s="1"/>
      <c r="DR52" s="1"/>
      <c r="DS52" s="1"/>
      <c r="DT52" s="1"/>
      <c r="DU52" s="1"/>
      <c r="DV52" s="1"/>
    </row>
    <row r="53" spans="1:126">
      <c r="A53" s="216">
        <f t="shared" ca="1" si="2"/>
        <v>0</v>
      </c>
      <c r="B53" s="217"/>
      <c r="C53" s="183"/>
      <c r="D53" s="219" t="str">
        <f t="shared" ca="1" si="3"/>
        <v/>
      </c>
      <c r="E53" s="114"/>
      <c r="F53" s="73" t="s">
        <v>49</v>
      </c>
      <c r="G53" s="36"/>
      <c r="H53" s="50"/>
      <c r="I53" s="36"/>
      <c r="J53" s="36"/>
      <c r="K53" s="36"/>
      <c r="L53" s="36"/>
      <c r="M53" s="36"/>
      <c r="N53" s="36"/>
      <c r="O53" s="36"/>
      <c r="P53" s="36"/>
      <c r="Q53" s="36"/>
      <c r="R53" s="73"/>
      <c r="S53" s="74"/>
      <c r="T53" s="74"/>
      <c r="U53" s="50"/>
      <c r="V53" s="36"/>
      <c r="W53" s="36"/>
      <c r="X53" s="36"/>
      <c r="Y53" s="36"/>
      <c r="Z53" s="36"/>
      <c r="AA53" s="73"/>
      <c r="AB53" s="74"/>
      <c r="AC53" s="76"/>
      <c r="AD53" s="74"/>
      <c r="AE53" s="32"/>
      <c r="AF53" s="35"/>
      <c r="AG53" s="50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53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46"/>
      <c r="BS53" s="1"/>
      <c r="BT53" s="1"/>
      <c r="BU53" s="1"/>
      <c r="BV53" s="1"/>
      <c r="BW53" s="1"/>
      <c r="BX53" s="1"/>
      <c r="CV53" s="1"/>
      <c r="DP53" s="1"/>
      <c r="DQ53" s="1"/>
      <c r="DR53" s="1"/>
      <c r="DS53" s="1"/>
      <c r="DT53" s="1"/>
      <c r="DU53" s="1"/>
      <c r="DV53" s="1"/>
    </row>
    <row r="54" spans="1:126">
      <c r="A54" s="216">
        <f t="shared" ca="1" si="2"/>
        <v>0</v>
      </c>
      <c r="B54" s="220"/>
      <c r="C54" s="184">
        <v>1</v>
      </c>
      <c r="D54" s="219" t="str">
        <f t="shared" ca="1" si="3"/>
        <v/>
      </c>
      <c r="E54" s="114"/>
      <c r="F54" s="73" t="s">
        <v>50</v>
      </c>
      <c r="G54" s="36"/>
      <c r="H54" s="50"/>
      <c r="I54" s="36"/>
      <c r="J54" s="36"/>
      <c r="K54" s="36"/>
      <c r="L54" s="36"/>
      <c r="M54" s="36"/>
      <c r="N54" s="36"/>
      <c r="O54" s="36"/>
      <c r="P54" s="36"/>
      <c r="Q54" s="36"/>
      <c r="R54" s="73"/>
      <c r="S54" s="74"/>
      <c r="T54" s="74"/>
      <c r="U54" s="49">
        <v>1</v>
      </c>
      <c r="V54" s="36"/>
      <c r="W54" s="36"/>
      <c r="X54" s="36"/>
      <c r="Y54" s="36"/>
      <c r="Z54" s="36"/>
      <c r="AA54" s="73"/>
      <c r="AB54" s="74"/>
      <c r="AC54" s="76"/>
      <c r="AD54" s="74"/>
      <c r="AE54" s="32"/>
      <c r="AF54" s="35"/>
      <c r="AG54" s="50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53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46"/>
      <c r="BS54" s="1"/>
      <c r="BT54" s="1"/>
      <c r="BU54" s="1"/>
      <c r="BV54" s="1"/>
      <c r="BW54" s="1"/>
      <c r="BX54" s="1"/>
      <c r="CV54" s="1"/>
      <c r="DP54" s="1"/>
      <c r="DQ54" s="1"/>
      <c r="DR54" s="1"/>
      <c r="DS54" s="1"/>
      <c r="DT54" s="1"/>
      <c r="DU54" s="1"/>
      <c r="DV54" s="1"/>
    </row>
    <row r="55" spans="1:126">
      <c r="A55" s="216">
        <f t="shared" ca="1" si="2"/>
        <v>0</v>
      </c>
      <c r="B55" s="217"/>
      <c r="C55" s="183"/>
      <c r="D55" s="219" t="str">
        <f t="shared" ca="1" si="3"/>
        <v/>
      </c>
      <c r="E55" s="114"/>
      <c r="F55" s="73" t="s">
        <v>51</v>
      </c>
      <c r="G55" s="36"/>
      <c r="H55" s="50"/>
      <c r="I55" s="36"/>
      <c r="J55" s="36"/>
      <c r="K55" s="36"/>
      <c r="L55" s="36"/>
      <c r="M55" s="36"/>
      <c r="N55" s="36"/>
      <c r="O55" s="36"/>
      <c r="P55" s="36"/>
      <c r="Q55" s="36"/>
      <c r="R55" s="73"/>
      <c r="S55" s="74"/>
      <c r="T55" s="74"/>
      <c r="U55" s="50"/>
      <c r="V55" s="36"/>
      <c r="W55" s="36"/>
      <c r="X55" s="36"/>
      <c r="Y55" s="36"/>
      <c r="Z55" s="36"/>
      <c r="AA55" s="73"/>
      <c r="AB55" s="74"/>
      <c r="AC55" s="76"/>
      <c r="AD55" s="74"/>
      <c r="AE55" s="32"/>
      <c r="AF55" s="35"/>
      <c r="AG55" s="50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53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46"/>
      <c r="BS55" s="1"/>
      <c r="BT55" s="1"/>
      <c r="BU55" s="1"/>
      <c r="BV55" s="1"/>
      <c r="BW55" s="1"/>
      <c r="BX55" s="1"/>
      <c r="CV55" s="1"/>
      <c r="DP55" s="1"/>
      <c r="DQ55" s="1"/>
      <c r="DR55" s="1"/>
      <c r="DS55" s="1"/>
      <c r="DT55" s="1"/>
      <c r="DU55" s="1"/>
      <c r="DV55" s="1"/>
    </row>
    <row r="56" spans="1:126">
      <c r="A56" s="216">
        <f t="shared" ca="1" si="2"/>
        <v>0</v>
      </c>
      <c r="B56" s="217"/>
      <c r="C56" s="183"/>
      <c r="D56" s="219" t="str">
        <f t="shared" ca="1" si="3"/>
        <v/>
      </c>
      <c r="E56" s="114"/>
      <c r="F56" s="73" t="s">
        <v>52</v>
      </c>
      <c r="G56" s="36"/>
      <c r="H56" s="50"/>
      <c r="I56" s="36"/>
      <c r="J56" s="36"/>
      <c r="K56" s="36"/>
      <c r="L56" s="36"/>
      <c r="M56" s="36"/>
      <c r="N56" s="36"/>
      <c r="O56" s="36"/>
      <c r="P56" s="36"/>
      <c r="Q56" s="36"/>
      <c r="R56" s="73"/>
      <c r="S56" s="74"/>
      <c r="T56" s="74"/>
      <c r="U56" s="50"/>
      <c r="V56" s="36"/>
      <c r="W56" s="36"/>
      <c r="X56" s="36"/>
      <c r="Y56" s="36"/>
      <c r="Z56" s="36"/>
      <c r="AA56" s="73"/>
      <c r="AB56" s="74"/>
      <c r="AC56" s="76"/>
      <c r="AD56" s="74"/>
      <c r="AE56" s="32"/>
      <c r="AF56" s="35"/>
      <c r="AG56" s="50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53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46"/>
      <c r="BS56" s="1"/>
      <c r="BT56" s="1"/>
      <c r="BU56" s="1"/>
      <c r="BV56" s="1"/>
      <c r="BW56" s="1"/>
      <c r="BX56" s="1"/>
      <c r="CV56" s="1"/>
      <c r="DP56" s="1"/>
      <c r="DQ56" s="1"/>
      <c r="DR56" s="1"/>
      <c r="DS56" s="1"/>
      <c r="DT56" s="1"/>
      <c r="DU56" s="1"/>
      <c r="DV56" s="1"/>
    </row>
    <row r="57" spans="1:126">
      <c r="A57" s="216">
        <f t="shared" ca="1" si="2"/>
        <v>0</v>
      </c>
      <c r="B57" s="217"/>
      <c r="C57" s="183"/>
      <c r="D57" s="219" t="str">
        <f t="shared" ca="1" si="3"/>
        <v/>
      </c>
      <c r="E57" s="114"/>
      <c r="F57" s="73" t="s">
        <v>53</v>
      </c>
      <c r="G57" s="36"/>
      <c r="H57" s="50"/>
      <c r="I57" s="36"/>
      <c r="J57" s="36"/>
      <c r="K57" s="36"/>
      <c r="L57" s="36"/>
      <c r="M57" s="36"/>
      <c r="N57" s="36"/>
      <c r="O57" s="36"/>
      <c r="P57" s="36"/>
      <c r="Q57" s="36"/>
      <c r="R57" s="73"/>
      <c r="S57" s="74"/>
      <c r="T57" s="74"/>
      <c r="U57" s="50"/>
      <c r="V57" s="36"/>
      <c r="W57" s="36"/>
      <c r="X57" s="36"/>
      <c r="Y57" s="36"/>
      <c r="Z57" s="36"/>
      <c r="AA57" s="73"/>
      <c r="AB57" s="74"/>
      <c r="AC57" s="76"/>
      <c r="AD57" s="74"/>
      <c r="AE57" s="32"/>
      <c r="AF57" s="35"/>
      <c r="AG57" s="50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53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46"/>
      <c r="BS57" s="1"/>
      <c r="BT57" s="1"/>
      <c r="BU57" s="1"/>
      <c r="BV57" s="1"/>
      <c r="BW57" s="1"/>
      <c r="BX57" s="1"/>
      <c r="CV57" s="1"/>
      <c r="DP57" s="1"/>
      <c r="DQ57" s="1"/>
      <c r="DR57" s="1"/>
      <c r="DS57" s="1"/>
      <c r="DT57" s="1"/>
      <c r="DU57" s="1"/>
      <c r="DV57" s="1"/>
    </row>
    <row r="58" spans="1:126">
      <c r="A58" s="216">
        <f t="shared" ca="1" si="2"/>
        <v>0</v>
      </c>
      <c r="B58" s="217"/>
      <c r="C58" s="183"/>
      <c r="D58" s="219" t="str">
        <f t="shared" ca="1" si="3"/>
        <v/>
      </c>
      <c r="E58" s="114"/>
      <c r="F58" s="73" t="s">
        <v>54</v>
      </c>
      <c r="G58" s="36"/>
      <c r="H58" s="50"/>
      <c r="I58" s="36"/>
      <c r="J58" s="36"/>
      <c r="K58" s="36"/>
      <c r="L58" s="36"/>
      <c r="M58" s="36"/>
      <c r="N58" s="36"/>
      <c r="O58" s="36"/>
      <c r="P58" s="36"/>
      <c r="Q58" s="36"/>
      <c r="R58" s="73"/>
      <c r="S58" s="74"/>
      <c r="T58" s="74"/>
      <c r="U58" s="50"/>
      <c r="V58" s="36"/>
      <c r="W58" s="36"/>
      <c r="X58" s="36"/>
      <c r="Y58" s="36"/>
      <c r="Z58" s="36"/>
      <c r="AA58" s="73"/>
      <c r="AB58" s="74"/>
      <c r="AC58" s="76"/>
      <c r="AD58" s="74"/>
      <c r="AE58" s="32"/>
      <c r="AF58" s="35"/>
      <c r="AG58" s="50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53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46"/>
      <c r="BS58" s="1"/>
      <c r="BT58" s="1"/>
      <c r="BU58" s="1"/>
      <c r="BV58" s="1"/>
      <c r="BW58" s="1"/>
      <c r="BX58" s="1"/>
      <c r="CV58" s="1"/>
      <c r="DP58" s="1"/>
      <c r="DQ58" s="1"/>
      <c r="DR58" s="1"/>
      <c r="DS58" s="1"/>
      <c r="DT58" s="1"/>
      <c r="DU58" s="1"/>
      <c r="DV58" s="1"/>
    </row>
    <row r="59" spans="1:126">
      <c r="A59" s="216">
        <f t="shared" ca="1" si="2"/>
        <v>0</v>
      </c>
      <c r="B59" s="217"/>
      <c r="C59" s="183"/>
      <c r="D59" s="219" t="str">
        <f t="shared" ca="1" si="3"/>
        <v/>
      </c>
      <c r="E59" s="114"/>
      <c r="F59" s="73"/>
      <c r="G59" s="36"/>
      <c r="H59" s="50"/>
      <c r="I59" s="36"/>
      <c r="J59" s="36"/>
      <c r="K59" s="36"/>
      <c r="L59" s="36"/>
      <c r="M59" s="36"/>
      <c r="N59" s="36"/>
      <c r="O59" s="36"/>
      <c r="P59" s="36"/>
      <c r="Q59" s="36"/>
      <c r="R59" s="73"/>
      <c r="S59" s="74"/>
      <c r="T59" s="74"/>
      <c r="U59" s="50"/>
      <c r="V59" s="36"/>
      <c r="W59" s="36"/>
      <c r="X59" s="36"/>
      <c r="Y59" s="36"/>
      <c r="Z59" s="36"/>
      <c r="AA59" s="73"/>
      <c r="AB59" s="74"/>
      <c r="AC59" s="76"/>
      <c r="AD59" s="74"/>
      <c r="AE59" s="32"/>
      <c r="AF59" s="35"/>
      <c r="AG59" s="50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53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46"/>
      <c r="BS59" s="1"/>
      <c r="BT59" s="1"/>
      <c r="BU59" s="1"/>
      <c r="BV59" s="1"/>
      <c r="BW59" s="1"/>
      <c r="BX59" s="1"/>
      <c r="CV59" s="1"/>
      <c r="DP59" s="1"/>
      <c r="DQ59" s="1"/>
      <c r="DR59" s="1"/>
      <c r="DS59" s="1"/>
      <c r="DT59" s="1"/>
      <c r="DU59" s="1"/>
      <c r="DV59" s="1"/>
    </row>
    <row r="60" spans="1:126">
      <c r="A60" s="216">
        <f t="shared" ca="1" si="2"/>
        <v>0</v>
      </c>
      <c r="B60" s="217"/>
      <c r="C60" s="183"/>
      <c r="D60" s="219" t="str">
        <f t="shared" ca="1" si="3"/>
        <v/>
      </c>
      <c r="E60" s="114"/>
      <c r="F60" s="73"/>
      <c r="G60" s="36"/>
      <c r="H60" s="50"/>
      <c r="I60" s="36"/>
      <c r="J60" s="36"/>
      <c r="K60" s="36"/>
      <c r="L60" s="36"/>
      <c r="M60" s="36"/>
      <c r="N60" s="36"/>
      <c r="O60" s="36"/>
      <c r="P60" s="36"/>
      <c r="Q60" s="36"/>
      <c r="R60" s="73"/>
      <c r="S60" s="74"/>
      <c r="T60" s="74"/>
      <c r="U60" s="50"/>
      <c r="V60" s="36"/>
      <c r="W60" s="36"/>
      <c r="X60" s="36"/>
      <c r="Y60" s="36"/>
      <c r="Z60" s="36"/>
      <c r="AA60" s="73"/>
      <c r="AB60" s="74"/>
      <c r="AC60" s="76"/>
      <c r="AD60" s="74"/>
      <c r="AE60" s="32"/>
      <c r="AF60" s="35"/>
      <c r="AG60" s="50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53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46"/>
      <c r="BS60" s="1"/>
      <c r="BT60" s="1"/>
      <c r="BU60" s="1"/>
      <c r="BV60" s="1"/>
      <c r="BW60" s="1"/>
      <c r="BX60" s="1"/>
      <c r="CV60" s="1"/>
      <c r="DP60" s="1"/>
      <c r="DQ60" s="1"/>
      <c r="DR60" s="1"/>
      <c r="DS60" s="1"/>
      <c r="DT60" s="1"/>
      <c r="DU60" s="1"/>
      <c r="DV60" s="1"/>
    </row>
    <row r="61" spans="1:126">
      <c r="A61" s="216">
        <f t="shared" ca="1" si="2"/>
        <v>0</v>
      </c>
      <c r="B61" s="217"/>
      <c r="C61" s="183"/>
      <c r="D61" s="219" t="str">
        <f t="shared" ca="1" si="3"/>
        <v/>
      </c>
      <c r="E61" s="114"/>
      <c r="F61" s="73"/>
      <c r="G61" s="36"/>
      <c r="H61" s="50"/>
      <c r="I61" s="36"/>
      <c r="J61" s="36"/>
      <c r="K61" s="36"/>
      <c r="L61" s="36"/>
      <c r="M61" s="36"/>
      <c r="N61" s="36"/>
      <c r="O61" s="36"/>
      <c r="P61" s="36"/>
      <c r="Q61" s="36"/>
      <c r="R61" s="73"/>
      <c r="S61" s="74"/>
      <c r="T61" s="74"/>
      <c r="U61" s="50"/>
      <c r="V61" s="36"/>
      <c r="W61" s="36"/>
      <c r="X61" s="36"/>
      <c r="Y61" s="36"/>
      <c r="Z61" s="36"/>
      <c r="AA61" s="73"/>
      <c r="AB61" s="74"/>
      <c r="AC61" s="76"/>
      <c r="AD61" s="74"/>
      <c r="AE61" s="32"/>
      <c r="AF61" s="35"/>
      <c r="AG61" s="50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53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46"/>
      <c r="BS61" s="1"/>
      <c r="BT61" s="1"/>
      <c r="BU61" s="1"/>
      <c r="BV61" s="1"/>
      <c r="BW61" s="1"/>
      <c r="BX61" s="1"/>
      <c r="CV61" s="1"/>
      <c r="DP61" s="1"/>
      <c r="DQ61" s="1"/>
      <c r="DR61" s="1"/>
      <c r="DS61" s="1"/>
      <c r="DT61" s="1"/>
      <c r="DU61" s="1"/>
      <c r="DV61" s="1"/>
    </row>
    <row r="62" spans="1:126">
      <c r="A62" s="216">
        <f t="shared" ca="1" si="2"/>
        <v>0</v>
      </c>
      <c r="B62" s="217"/>
      <c r="C62" s="183"/>
      <c r="D62" s="219" t="str">
        <f t="shared" ca="1" si="3"/>
        <v/>
      </c>
      <c r="E62" s="114"/>
      <c r="F62" s="73"/>
      <c r="G62" s="36"/>
      <c r="H62" s="50"/>
      <c r="I62" s="36"/>
      <c r="J62" s="36"/>
      <c r="K62" s="36"/>
      <c r="L62" s="36"/>
      <c r="M62" s="36"/>
      <c r="N62" s="36"/>
      <c r="O62" s="36"/>
      <c r="P62" s="36"/>
      <c r="Q62" s="36"/>
      <c r="R62" s="73"/>
      <c r="S62" s="74"/>
      <c r="T62" s="74"/>
      <c r="U62" s="50"/>
      <c r="V62" s="36"/>
      <c r="W62" s="36"/>
      <c r="X62" s="36"/>
      <c r="Y62" s="36"/>
      <c r="Z62" s="36"/>
      <c r="AA62" s="73"/>
      <c r="AB62" s="74"/>
      <c r="AC62" s="76"/>
      <c r="AD62" s="74"/>
      <c r="AE62" s="32"/>
      <c r="AF62" s="35"/>
      <c r="AG62" s="50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53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46"/>
      <c r="BS62" s="1"/>
      <c r="BT62" s="1"/>
      <c r="BU62" s="1"/>
      <c r="BV62" s="1"/>
      <c r="BW62" s="1"/>
      <c r="BX62" s="1"/>
      <c r="CV62" s="1"/>
      <c r="DP62" s="1"/>
      <c r="DQ62" s="1"/>
      <c r="DR62" s="1"/>
      <c r="DS62" s="1"/>
      <c r="DT62" s="1"/>
      <c r="DU62" s="1"/>
      <c r="DV62" s="1"/>
    </row>
    <row r="63" spans="1:126">
      <c r="A63" s="216">
        <f t="shared" ca="1" si="2"/>
        <v>0</v>
      </c>
      <c r="B63" s="217"/>
      <c r="C63" s="183"/>
      <c r="D63" s="219" t="str">
        <f t="shared" ca="1" si="3"/>
        <v/>
      </c>
      <c r="E63" s="114"/>
      <c r="F63" s="73"/>
      <c r="G63" s="36"/>
      <c r="H63" s="50"/>
      <c r="I63" s="36"/>
      <c r="J63" s="36"/>
      <c r="K63" s="36"/>
      <c r="L63" s="36"/>
      <c r="M63" s="36"/>
      <c r="N63" s="36"/>
      <c r="O63" s="36"/>
      <c r="P63" s="36"/>
      <c r="Q63" s="36"/>
      <c r="R63" s="73"/>
      <c r="S63" s="74"/>
      <c r="T63" s="74"/>
      <c r="U63" s="50"/>
      <c r="V63" s="36"/>
      <c r="W63" s="36"/>
      <c r="X63" s="36"/>
      <c r="Y63" s="36"/>
      <c r="Z63" s="36"/>
      <c r="AA63" s="73"/>
      <c r="AB63" s="74"/>
      <c r="AC63" s="76"/>
      <c r="AD63" s="74"/>
      <c r="AE63" s="32"/>
      <c r="AF63" s="35"/>
      <c r="AG63" s="50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46"/>
      <c r="CV63" s="1"/>
      <c r="DP63" s="1"/>
      <c r="DQ63" s="1"/>
      <c r="DR63" s="1"/>
      <c r="DS63" s="1"/>
      <c r="DT63" s="1"/>
      <c r="DU63" s="1"/>
      <c r="DV63" s="1"/>
    </row>
    <row r="64" spans="1:126">
      <c r="A64" s="216">
        <f t="shared" ca="1" si="2"/>
        <v>0</v>
      </c>
      <c r="B64" s="217"/>
      <c r="C64" s="183"/>
      <c r="D64" s="219" t="str">
        <f t="shared" ca="1" si="3"/>
        <v/>
      </c>
      <c r="E64" s="114"/>
      <c r="F64" s="73"/>
      <c r="G64" s="36"/>
      <c r="H64" s="50"/>
      <c r="I64" s="36"/>
      <c r="J64" s="36"/>
      <c r="K64" s="36"/>
      <c r="L64" s="36"/>
      <c r="M64" s="36"/>
      <c r="N64" s="36"/>
      <c r="O64" s="36"/>
      <c r="P64" s="36"/>
      <c r="Q64" s="36"/>
      <c r="R64" s="73"/>
      <c r="S64" s="74"/>
      <c r="T64" s="74"/>
      <c r="U64" s="50"/>
      <c r="V64" s="36"/>
      <c r="W64" s="36"/>
      <c r="X64" s="36"/>
      <c r="Y64" s="36"/>
      <c r="Z64" s="36"/>
      <c r="AA64" s="73"/>
      <c r="AB64" s="74"/>
      <c r="AC64" s="76"/>
      <c r="AD64" s="74"/>
      <c r="AE64" s="32"/>
      <c r="AF64" s="35"/>
      <c r="AG64" s="50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46"/>
      <c r="CV64" s="1"/>
      <c r="DP64" s="1"/>
      <c r="DQ64" s="1"/>
      <c r="DR64" s="1"/>
      <c r="DS64" s="1"/>
      <c r="DT64" s="1"/>
      <c r="DU64" s="1"/>
      <c r="DV64" s="1"/>
    </row>
    <row r="65" spans="1:126" ht="15.75" thickBot="1">
      <c r="A65" s="218">
        <f t="shared" ca="1" si="2"/>
        <v>0</v>
      </c>
      <c r="B65" s="142"/>
      <c r="C65" s="221"/>
      <c r="D65" s="219" t="str">
        <f t="shared" ca="1" si="3"/>
        <v/>
      </c>
      <c r="E65" s="115"/>
      <c r="F65" s="81"/>
      <c r="G65" s="54"/>
      <c r="H65" s="133"/>
      <c r="I65" s="36"/>
      <c r="J65" s="36"/>
      <c r="K65" s="55"/>
      <c r="L65" s="55"/>
      <c r="M65" s="36"/>
      <c r="N65" s="36"/>
      <c r="O65" s="36"/>
      <c r="P65" s="54"/>
      <c r="Q65" s="55"/>
      <c r="R65" s="81"/>
      <c r="S65" s="82"/>
      <c r="T65" s="79"/>
      <c r="U65" s="87"/>
      <c r="V65" s="55"/>
      <c r="W65" s="55"/>
      <c r="X65" s="55"/>
      <c r="Y65" s="55"/>
      <c r="Z65" s="55"/>
      <c r="AA65" s="78"/>
      <c r="AB65" s="79"/>
      <c r="AC65" s="80"/>
      <c r="AD65" s="79"/>
      <c r="AE65" s="65"/>
      <c r="AF65" s="51"/>
      <c r="AG65" s="87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55"/>
      <c r="AT65" s="55"/>
      <c r="AU65" s="55"/>
      <c r="AV65" s="55"/>
      <c r="AW65" s="55"/>
      <c r="AX65" s="55"/>
      <c r="AY65" s="55"/>
      <c r="AZ65" s="55"/>
      <c r="BA65" s="55"/>
      <c r="BB65" s="55"/>
      <c r="BC65" s="55"/>
      <c r="BD65" s="55"/>
      <c r="BE65" s="55"/>
      <c r="BF65" s="36"/>
      <c r="BG65" s="55"/>
      <c r="BH65" s="55"/>
      <c r="BI65" s="55"/>
      <c r="BJ65" s="55"/>
      <c r="BK65" s="55"/>
      <c r="BL65" s="55"/>
      <c r="BM65" s="55"/>
      <c r="BN65" s="55"/>
      <c r="BO65" s="55"/>
      <c r="BP65" s="52"/>
      <c r="CV65" s="1"/>
      <c r="DP65" s="1"/>
      <c r="DQ65" s="1"/>
      <c r="DR65" s="1"/>
      <c r="DS65" s="1"/>
      <c r="DT65" s="1"/>
      <c r="DU65" s="1"/>
      <c r="DV65" s="1"/>
    </row>
    <row r="66" spans="1:126" ht="17.25" customHeight="1" thickBot="1">
      <c r="A66" s="13" t="s">
        <v>29</v>
      </c>
      <c r="B66" s="2"/>
      <c r="C66" s="189"/>
      <c r="D66" s="152"/>
      <c r="E66" s="3"/>
      <c r="F66" s="27"/>
      <c r="G66" s="39"/>
      <c r="H66" s="141"/>
      <c r="I66" s="20"/>
      <c r="J66" s="152"/>
      <c r="K66" s="6"/>
      <c r="L66" s="3"/>
      <c r="M66" s="2"/>
      <c r="N66" s="149"/>
      <c r="O66" s="130"/>
      <c r="P66" s="90"/>
      <c r="Q66" s="13"/>
      <c r="R66" s="13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129"/>
      <c r="AF66" s="13"/>
      <c r="AG66" s="13"/>
      <c r="AH66" s="13"/>
      <c r="AI66" s="13"/>
      <c r="AJ66" s="13"/>
      <c r="AK66" s="130"/>
      <c r="AL66" s="21"/>
      <c r="AM66" s="39"/>
      <c r="AN66" s="21"/>
      <c r="AO66" s="39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CV66" s="1"/>
      <c r="DP66" s="1"/>
      <c r="DQ66" s="1"/>
      <c r="DR66" s="1"/>
      <c r="DS66" s="1"/>
      <c r="DT66" s="1"/>
      <c r="DU66" s="1"/>
      <c r="DV66" s="1"/>
    </row>
    <row r="67" spans="1:126" ht="21.75" customHeight="1">
      <c r="B67" s="16"/>
      <c r="C67" s="16"/>
      <c r="D67" s="16"/>
      <c r="E67" s="16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CV67" s="1"/>
      <c r="DP67" s="1"/>
      <c r="DQ67" s="1"/>
      <c r="DR67" s="1"/>
      <c r="DS67" s="1"/>
      <c r="DT67" s="1"/>
      <c r="DU67" s="1"/>
      <c r="DV67" s="1"/>
    </row>
    <row r="68" spans="1:126">
      <c r="B68" s="16"/>
      <c r="C68" s="16"/>
      <c r="D68" s="16"/>
      <c r="E68" s="16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CV68" s="1"/>
      <c r="DP68" s="1"/>
      <c r="DQ68" s="1"/>
      <c r="DR68" s="1"/>
      <c r="DS68" s="1"/>
      <c r="DT68" s="1"/>
      <c r="DU68" s="1"/>
      <c r="DV68" s="1"/>
    </row>
    <row r="69" spans="1:126">
      <c r="B69" s="16"/>
      <c r="C69" s="16"/>
      <c r="D69" s="16"/>
      <c r="E69" s="16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CV69" s="1"/>
      <c r="DP69" s="1"/>
      <c r="DQ69" s="1"/>
      <c r="DR69" s="1"/>
      <c r="DS69" s="1"/>
      <c r="DT69" s="1"/>
      <c r="DU69" s="1"/>
      <c r="DV69" s="1"/>
    </row>
    <row r="70" spans="1:126">
      <c r="B70" s="16"/>
      <c r="C70" s="16"/>
      <c r="D70" s="16"/>
      <c r="E70" s="16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S70" s="8"/>
      <c r="BT70" s="8"/>
      <c r="BU70" s="8"/>
      <c r="BV70" s="8"/>
      <c r="BW70" s="8"/>
      <c r="BX70" s="8"/>
      <c r="CV70" s="1"/>
      <c r="DP70" s="1"/>
      <c r="DQ70" s="1"/>
      <c r="DR70" s="1"/>
      <c r="DS70" s="1"/>
      <c r="DT70" s="1"/>
      <c r="DU70" s="1"/>
      <c r="DV70" s="1"/>
    </row>
    <row r="71" spans="1:126">
      <c r="B71" s="16"/>
      <c r="C71" s="16"/>
      <c r="D71" s="16"/>
      <c r="E71" s="16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S71" s="8"/>
      <c r="BT71" s="8"/>
      <c r="BU71" s="8"/>
      <c r="BV71" s="8"/>
      <c r="BW71" s="8"/>
      <c r="BX71" s="8"/>
      <c r="CV71" s="1"/>
      <c r="DP71" s="1"/>
      <c r="DQ71" s="1"/>
      <c r="DR71" s="1"/>
      <c r="DS71" s="1"/>
      <c r="DT71" s="1"/>
      <c r="DU71" s="1"/>
      <c r="DV71" s="1"/>
    </row>
    <row r="72" spans="1:126">
      <c r="B72" s="16"/>
      <c r="C72" s="16"/>
      <c r="D72" s="16"/>
      <c r="E72" s="16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S72" s="8"/>
      <c r="BT72" s="8"/>
      <c r="BU72" s="8"/>
      <c r="BV72" s="8"/>
      <c r="BW72" s="8"/>
      <c r="BX72" s="8"/>
      <c r="CV72" s="1"/>
      <c r="DP72" s="1"/>
      <c r="DQ72" s="1"/>
      <c r="DR72" s="1"/>
      <c r="DS72" s="1"/>
      <c r="DT72" s="1"/>
      <c r="DU72" s="1"/>
      <c r="DV72" s="1"/>
    </row>
    <row r="73" spans="1:126">
      <c r="B73" s="16"/>
      <c r="C73" s="16"/>
      <c r="D73" s="16"/>
      <c r="E73" s="16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S73" s="8"/>
      <c r="BT73" s="8"/>
      <c r="BU73" s="8"/>
      <c r="BV73" s="8"/>
      <c r="BW73" s="8"/>
      <c r="BX73" s="8"/>
      <c r="CV73" s="1"/>
      <c r="DP73" s="1"/>
      <c r="DQ73" s="1"/>
      <c r="DR73" s="1"/>
      <c r="DS73" s="1"/>
      <c r="DT73" s="1"/>
      <c r="DU73" s="1"/>
      <c r="DV73" s="1"/>
    </row>
    <row r="74" spans="1:126">
      <c r="B74" s="16"/>
      <c r="C74" s="16"/>
      <c r="D74" s="16"/>
      <c r="E74" s="16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S74" s="8"/>
      <c r="BT74" s="8"/>
      <c r="BU74" s="8"/>
      <c r="BV74" s="8"/>
      <c r="BW74" s="8"/>
      <c r="BX74" s="8"/>
      <c r="CV74" s="1"/>
      <c r="DP74" s="1"/>
      <c r="DQ74" s="1"/>
      <c r="DR74" s="1"/>
      <c r="DS74" s="1"/>
      <c r="DT74" s="1"/>
      <c r="DU74" s="1"/>
      <c r="DV74" s="1"/>
    </row>
    <row r="75" spans="1:126">
      <c r="B75" s="16"/>
      <c r="C75" s="16"/>
      <c r="D75" s="16"/>
      <c r="E75" s="16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S75" s="8"/>
      <c r="BT75" s="8"/>
      <c r="BU75" s="8"/>
      <c r="BV75" s="8"/>
      <c r="BW75" s="8"/>
      <c r="BX75" s="8"/>
      <c r="CV75" s="1"/>
      <c r="DP75" s="1"/>
      <c r="DQ75" s="1"/>
      <c r="DR75" s="1"/>
      <c r="DS75" s="1"/>
      <c r="DT75" s="1"/>
      <c r="DU75" s="1"/>
      <c r="DV75" s="1"/>
    </row>
    <row r="76" spans="1:126">
      <c r="B76" s="16"/>
      <c r="C76" s="16"/>
      <c r="D76" s="16"/>
      <c r="E76" s="16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S76" s="8"/>
      <c r="BT76" s="8"/>
      <c r="BU76" s="8"/>
      <c r="BV76" s="8"/>
      <c r="BW76" s="8"/>
      <c r="BX76" s="8"/>
      <c r="CV76" s="1"/>
      <c r="DP76" s="1"/>
      <c r="DQ76" s="1"/>
      <c r="DR76" s="1"/>
      <c r="DS76" s="1"/>
      <c r="DT76" s="1"/>
      <c r="DU76" s="1"/>
      <c r="DV76" s="1"/>
    </row>
    <row r="77" spans="1:126">
      <c r="B77" s="16"/>
      <c r="C77" s="16"/>
      <c r="D77" s="16"/>
      <c r="E77" s="16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S77" s="8"/>
      <c r="BT77" s="8"/>
      <c r="BU77" s="8"/>
      <c r="BV77" s="8"/>
      <c r="BW77" s="8"/>
      <c r="BX77" s="8"/>
      <c r="CV77" s="1"/>
      <c r="DP77" s="1"/>
      <c r="DQ77" s="1"/>
      <c r="DR77" s="1"/>
      <c r="DS77" s="1"/>
      <c r="DT77" s="1"/>
      <c r="DU77" s="1"/>
      <c r="DV77" s="1"/>
    </row>
    <row r="78" spans="1:126">
      <c r="B78" s="16"/>
      <c r="C78" s="16"/>
      <c r="D78" s="16"/>
      <c r="E78" s="16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S78" s="8"/>
      <c r="BT78" s="8"/>
      <c r="BU78" s="8"/>
      <c r="BV78" s="8"/>
      <c r="BW78" s="8"/>
      <c r="BX78" s="8"/>
      <c r="CV78" s="1"/>
      <c r="DP78" s="1"/>
      <c r="DQ78" s="1"/>
      <c r="DR78" s="1"/>
      <c r="DS78" s="1"/>
      <c r="DT78" s="1"/>
      <c r="DU78" s="1"/>
      <c r="DV78" s="1"/>
    </row>
    <row r="79" spans="1:126">
      <c r="B79" s="16"/>
      <c r="C79" s="16"/>
      <c r="D79" s="16"/>
      <c r="E79" s="16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S79" s="1"/>
      <c r="BT79" s="1"/>
      <c r="BU79" s="1"/>
      <c r="BV79" s="1"/>
      <c r="BW79" s="1"/>
      <c r="BX79" s="1"/>
      <c r="CV79" s="1"/>
      <c r="DP79" s="1"/>
      <c r="DQ79" s="1"/>
      <c r="DR79" s="1"/>
      <c r="DS79" s="1"/>
      <c r="DT79" s="1"/>
      <c r="DU79" s="1"/>
      <c r="DV79" s="1"/>
    </row>
    <row r="80" spans="1:126">
      <c r="B80" s="16"/>
      <c r="C80" s="16"/>
      <c r="D80" s="16"/>
      <c r="E80" s="16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CV80" s="1"/>
      <c r="DP80" s="1"/>
      <c r="DQ80" s="1"/>
      <c r="DR80" s="1"/>
      <c r="DS80" s="1"/>
      <c r="DT80" s="1"/>
      <c r="DU80" s="1"/>
      <c r="DV80" s="1"/>
    </row>
    <row r="81" spans="2:126">
      <c r="B81" s="16"/>
      <c r="C81" s="16"/>
      <c r="D81" s="16"/>
      <c r="E81" s="16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CV81" s="1"/>
      <c r="DP81" s="1"/>
      <c r="DQ81" s="1"/>
      <c r="DR81" s="1"/>
      <c r="DS81" s="1"/>
      <c r="DT81" s="1"/>
      <c r="DU81" s="1"/>
      <c r="DV81" s="1"/>
    </row>
    <row r="82" spans="2:126">
      <c r="B82" s="16"/>
      <c r="C82" s="16"/>
      <c r="D82" s="16"/>
      <c r="E82" s="16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CV82" s="1"/>
      <c r="DP82" s="1"/>
      <c r="DQ82" s="1"/>
      <c r="DR82" s="1"/>
      <c r="DS82" s="1"/>
      <c r="DT82" s="1"/>
      <c r="DU82" s="1"/>
      <c r="DV82" s="1"/>
    </row>
    <row r="83" spans="2:126">
      <c r="B83" s="16"/>
      <c r="C83" s="16"/>
      <c r="D83" s="16"/>
      <c r="E83" s="16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CV83" s="1"/>
      <c r="DP83" s="1"/>
      <c r="DQ83" s="1"/>
      <c r="DR83" s="1"/>
      <c r="DS83" s="1"/>
      <c r="DT83" s="1"/>
      <c r="DU83" s="1"/>
      <c r="DV83" s="1"/>
    </row>
    <row r="84" spans="2:126">
      <c r="B84" s="16"/>
      <c r="C84" s="16"/>
      <c r="D84" s="16"/>
      <c r="E84" s="16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CV84" s="1"/>
      <c r="DP84" s="1"/>
      <c r="DQ84" s="1"/>
      <c r="DR84" s="1"/>
      <c r="DS84" s="1"/>
      <c r="DT84" s="1"/>
      <c r="DU84" s="1"/>
      <c r="DV84" s="1"/>
    </row>
    <row r="85" spans="2:126">
      <c r="B85" s="16"/>
      <c r="C85" s="16"/>
      <c r="D85" s="16"/>
      <c r="E85" s="16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CV85" s="1"/>
      <c r="DP85" s="1"/>
      <c r="DQ85" s="1"/>
      <c r="DR85" s="1"/>
      <c r="DS85" s="1"/>
      <c r="DT85" s="1"/>
      <c r="DU85" s="1"/>
      <c r="DV85" s="1"/>
    </row>
    <row r="86" spans="2:126">
      <c r="B86" s="16"/>
      <c r="C86" s="16"/>
      <c r="D86" s="16"/>
      <c r="E86" s="16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CV86" s="1"/>
      <c r="DP86" s="1"/>
      <c r="DQ86" s="1"/>
      <c r="DR86" s="1"/>
      <c r="DS86" s="1"/>
      <c r="DT86" s="1"/>
      <c r="DU86" s="1"/>
      <c r="DV86" s="1"/>
    </row>
    <row r="87" spans="2:126">
      <c r="B87" s="16"/>
      <c r="C87" s="16"/>
      <c r="D87" s="16"/>
      <c r="E87" s="16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CV87" s="1"/>
      <c r="DP87" s="1"/>
      <c r="DQ87" s="1"/>
      <c r="DR87" s="1"/>
      <c r="DS87" s="1"/>
      <c r="DT87" s="1"/>
      <c r="DU87" s="1"/>
      <c r="DV87" s="1"/>
    </row>
    <row r="88" spans="2:126">
      <c r="B88" s="16"/>
      <c r="C88" s="16"/>
      <c r="D88" s="16"/>
      <c r="E88" s="16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CV88" s="1"/>
    </row>
    <row r="89" spans="2:126">
      <c r="B89" s="16"/>
      <c r="C89" s="16"/>
      <c r="D89" s="16"/>
      <c r="E89" s="16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CV89" s="1"/>
      <c r="DP89" s="1"/>
      <c r="DQ89" s="1"/>
      <c r="DR89" s="1"/>
      <c r="DS89" s="1"/>
      <c r="DT89" s="1"/>
      <c r="DU89" s="1"/>
      <c r="DV89" s="1"/>
    </row>
    <row r="90" spans="2:126">
      <c r="B90" s="16"/>
      <c r="C90" s="16"/>
      <c r="D90" s="16"/>
      <c r="E90" s="16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CV90" s="1"/>
      <c r="DP90" s="1"/>
      <c r="DQ90" s="1"/>
      <c r="DR90" s="1"/>
      <c r="DS90" s="1"/>
      <c r="DT90" s="1"/>
      <c r="DU90" s="1"/>
      <c r="DV90" s="1"/>
    </row>
    <row r="91" spans="2:126">
      <c r="B91" s="16"/>
      <c r="C91" s="16"/>
      <c r="D91" s="16"/>
      <c r="E91" s="16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CV91" s="1"/>
      <c r="DP91" s="1"/>
      <c r="DQ91" s="1"/>
      <c r="DR91" s="1"/>
      <c r="DS91" s="1"/>
      <c r="DT91" s="1"/>
      <c r="DU91" s="1"/>
      <c r="DV91" s="1"/>
    </row>
    <row r="92" spans="2:126">
      <c r="B92" s="16"/>
      <c r="C92" s="16"/>
      <c r="D92" s="16"/>
      <c r="E92" s="16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CV92" s="1"/>
      <c r="DP92" s="1"/>
      <c r="DQ92" s="1"/>
      <c r="DR92" s="1"/>
      <c r="DS92" s="1"/>
      <c r="DT92" s="1"/>
      <c r="DU92" s="1"/>
      <c r="DV92" s="1"/>
    </row>
    <row r="93" spans="2:126">
      <c r="B93" s="16"/>
      <c r="C93" s="16"/>
      <c r="D93" s="16"/>
      <c r="E93" s="16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CV93" s="1"/>
      <c r="DP93" s="1"/>
      <c r="DQ93" s="1"/>
      <c r="DR93" s="1"/>
      <c r="DS93" s="1"/>
      <c r="DT93" s="1"/>
      <c r="DU93" s="1"/>
      <c r="DV93" s="1"/>
    </row>
    <row r="94" spans="2:126">
      <c r="B94" s="16"/>
      <c r="C94" s="16"/>
      <c r="D94" s="16"/>
      <c r="E94" s="16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CV94" s="1"/>
      <c r="DP94" s="1"/>
      <c r="DQ94" s="1"/>
      <c r="DR94" s="1"/>
      <c r="DS94" s="1"/>
      <c r="DT94" s="1"/>
      <c r="DU94" s="1"/>
      <c r="DV94" s="1"/>
    </row>
    <row r="95" spans="2:126">
      <c r="B95" s="16"/>
      <c r="C95" s="16"/>
      <c r="D95" s="16"/>
      <c r="E95" s="16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CV95" s="1"/>
      <c r="DP95" s="1"/>
      <c r="DQ95" s="1"/>
      <c r="DR95" s="1"/>
      <c r="DS95" s="1"/>
      <c r="DT95" s="1"/>
      <c r="DU95" s="1"/>
      <c r="DV95" s="1"/>
    </row>
    <row r="96" spans="2:126">
      <c r="B96" s="16"/>
      <c r="C96" s="16"/>
      <c r="D96" s="16"/>
      <c r="E96" s="16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CV96" s="1"/>
      <c r="DP96" s="1"/>
      <c r="DQ96" s="1"/>
      <c r="DR96" s="1"/>
      <c r="DS96" s="1"/>
      <c r="DT96" s="1"/>
      <c r="DU96" s="1"/>
      <c r="DV96" s="1"/>
    </row>
    <row r="97" spans="2:126">
      <c r="B97" s="16"/>
      <c r="C97" s="16"/>
      <c r="D97" s="16"/>
      <c r="E97" s="16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CV97" s="1"/>
      <c r="DP97" s="1"/>
      <c r="DQ97" s="1"/>
      <c r="DR97" s="1"/>
      <c r="DS97" s="1"/>
      <c r="DT97" s="1"/>
      <c r="DU97" s="1"/>
      <c r="DV97" s="1"/>
    </row>
    <row r="98" spans="2:126">
      <c r="B98" s="16"/>
      <c r="C98" s="16"/>
      <c r="D98" s="16"/>
      <c r="E98" s="16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CV98" s="1"/>
      <c r="DP98" s="1"/>
      <c r="DQ98" s="1"/>
      <c r="DR98" s="1"/>
      <c r="DS98" s="1"/>
      <c r="DT98" s="1"/>
      <c r="DU98" s="1"/>
      <c r="DV98" s="1"/>
    </row>
    <row r="99" spans="2:126">
      <c r="B99" s="16"/>
      <c r="C99" s="16"/>
      <c r="D99" s="16"/>
      <c r="E99" s="16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CV99" s="1"/>
      <c r="DP99" s="1"/>
      <c r="DQ99" s="1"/>
      <c r="DR99" s="1"/>
      <c r="DS99" s="1"/>
      <c r="DT99" s="1"/>
      <c r="DU99" s="1"/>
      <c r="DV99" s="1"/>
    </row>
    <row r="100" spans="2:126">
      <c r="B100" s="16"/>
      <c r="C100" s="16"/>
      <c r="D100" s="16"/>
      <c r="E100" s="16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CV100" s="1"/>
      <c r="DP100" s="1"/>
      <c r="DQ100" s="1"/>
      <c r="DR100" s="1"/>
      <c r="DS100" s="1"/>
      <c r="DT100" s="1"/>
      <c r="DU100" s="1"/>
      <c r="DV100" s="1"/>
    </row>
    <row r="101" spans="2:126">
      <c r="B101" s="16"/>
      <c r="C101" s="16"/>
      <c r="D101" s="16"/>
      <c r="E101" s="16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CV101" s="1"/>
      <c r="DP101" s="1"/>
      <c r="DQ101" s="1"/>
      <c r="DR101" s="1"/>
      <c r="DS101" s="1"/>
      <c r="DT101" s="1"/>
      <c r="DU101" s="1"/>
      <c r="DV101" s="1"/>
    </row>
    <row r="102" spans="2:126">
      <c r="B102" s="16"/>
      <c r="C102" s="16"/>
      <c r="D102" s="16"/>
      <c r="E102" s="16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CV102" s="1"/>
      <c r="DP102" s="1"/>
      <c r="DQ102" s="1"/>
      <c r="DR102" s="1"/>
      <c r="DS102" s="1"/>
      <c r="DT102" s="1"/>
      <c r="DU102" s="1"/>
      <c r="DV102" s="1"/>
    </row>
    <row r="103" spans="2:126">
      <c r="B103" s="16"/>
      <c r="C103" s="16"/>
      <c r="D103" s="16"/>
      <c r="E103" s="16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CV103" s="1"/>
      <c r="DP103" s="1"/>
      <c r="DQ103" s="1"/>
      <c r="DR103" s="1"/>
      <c r="DS103" s="1"/>
      <c r="DT103" s="1"/>
      <c r="DU103" s="1"/>
      <c r="DV103" s="1"/>
    </row>
    <row r="104" spans="2:126">
      <c r="B104" s="16"/>
      <c r="C104" s="16"/>
      <c r="D104" s="16"/>
      <c r="E104" s="16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CV104" s="1"/>
      <c r="DP104" s="1"/>
      <c r="DQ104" s="1"/>
      <c r="DR104" s="1"/>
      <c r="DS104" s="1"/>
      <c r="DT104" s="1"/>
      <c r="DU104" s="1"/>
      <c r="DV104" s="1"/>
    </row>
    <row r="105" spans="2:126">
      <c r="B105" s="16"/>
      <c r="C105" s="16"/>
      <c r="D105" s="16"/>
      <c r="E105" s="16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CV105" s="1"/>
      <c r="DP105" s="1"/>
      <c r="DQ105" s="1"/>
      <c r="DR105" s="1"/>
      <c r="DS105" s="1"/>
      <c r="DT105" s="1"/>
      <c r="DU105" s="1"/>
      <c r="DV105" s="1"/>
    </row>
    <row r="106" spans="2:126">
      <c r="B106" s="16"/>
      <c r="C106" s="16"/>
      <c r="D106" s="16"/>
      <c r="E106" s="16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CV106" s="1"/>
      <c r="DP106" s="1"/>
      <c r="DQ106" s="1"/>
      <c r="DR106" s="1"/>
      <c r="DS106" s="1"/>
      <c r="DT106" s="1"/>
      <c r="DU106" s="1"/>
      <c r="DV106" s="1"/>
    </row>
    <row r="107" spans="2:126">
      <c r="B107" s="16"/>
      <c r="C107" s="16"/>
      <c r="D107" s="16"/>
      <c r="E107" s="16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CV107" s="1"/>
      <c r="DP107" s="1"/>
      <c r="DQ107" s="1"/>
      <c r="DR107" s="1"/>
      <c r="DS107" s="1"/>
      <c r="DT107" s="1"/>
      <c r="DU107" s="1"/>
      <c r="DV107" s="1"/>
    </row>
    <row r="108" spans="2:126">
      <c r="B108" s="16"/>
      <c r="C108" s="16"/>
      <c r="D108" s="16"/>
      <c r="E108" s="16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CV108" s="1"/>
      <c r="DP108" s="1"/>
      <c r="DQ108" s="1"/>
      <c r="DR108" s="1"/>
      <c r="DS108" s="1"/>
      <c r="DT108" s="1"/>
      <c r="DU108" s="1"/>
      <c r="DV108" s="1"/>
    </row>
    <row r="109" spans="2:126">
      <c r="B109" s="16"/>
      <c r="C109" s="16"/>
      <c r="D109" s="16"/>
      <c r="E109" s="16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CV109" s="1"/>
      <c r="DP109" s="1"/>
      <c r="DQ109" s="1"/>
      <c r="DR109" s="1"/>
      <c r="DS109" s="1"/>
      <c r="DT109" s="1"/>
      <c r="DU109" s="1"/>
      <c r="DV109" s="1"/>
    </row>
    <row r="110" spans="2:126">
      <c r="B110" s="16"/>
      <c r="C110" s="16"/>
      <c r="D110" s="16"/>
      <c r="E110" s="16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CV110" s="1"/>
      <c r="DP110" s="1"/>
      <c r="DQ110" s="1"/>
      <c r="DR110" s="1"/>
      <c r="DS110" s="1"/>
      <c r="DT110" s="1"/>
      <c r="DU110" s="1"/>
      <c r="DV110" s="1"/>
    </row>
    <row r="111" spans="2:126">
      <c r="B111" s="16"/>
      <c r="C111" s="16"/>
      <c r="D111" s="16"/>
      <c r="E111" s="16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CV111" s="1"/>
    </row>
    <row r="112" spans="2:126">
      <c r="B112" s="16"/>
      <c r="C112" s="16"/>
      <c r="D112" s="16"/>
      <c r="E112" s="16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CV112" s="1"/>
      <c r="DP112" s="1"/>
      <c r="DQ112" s="1"/>
      <c r="DR112" s="1"/>
      <c r="DS112" s="1"/>
      <c r="DT112" s="1"/>
      <c r="DU112" s="1"/>
      <c r="DV112" s="1"/>
    </row>
    <row r="113" spans="2:126">
      <c r="B113" s="16"/>
      <c r="C113" s="16"/>
      <c r="D113" s="16"/>
      <c r="E113" s="16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CV113" s="1"/>
      <c r="DP113" s="1"/>
      <c r="DQ113" s="1"/>
      <c r="DR113" s="1"/>
      <c r="DS113" s="1"/>
      <c r="DT113" s="1"/>
      <c r="DU113" s="1"/>
      <c r="DV113" s="1"/>
    </row>
    <row r="114" spans="2:126">
      <c r="B114" s="16"/>
      <c r="C114" s="16"/>
      <c r="D114" s="16"/>
      <c r="E114" s="16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CV114" s="1"/>
      <c r="DP114" s="1"/>
      <c r="DQ114" s="1"/>
      <c r="DR114" s="1"/>
      <c r="DS114" s="1"/>
      <c r="DT114" s="1"/>
      <c r="DU114" s="1"/>
      <c r="DV114" s="1"/>
    </row>
    <row r="115" spans="2:126">
      <c r="B115" s="16"/>
      <c r="C115" s="16"/>
      <c r="D115" s="16"/>
      <c r="E115" s="16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CV115" s="1"/>
      <c r="DP115" s="1"/>
      <c r="DQ115" s="1"/>
      <c r="DR115" s="1"/>
      <c r="DS115" s="1"/>
      <c r="DT115" s="1"/>
      <c r="DU115" s="1"/>
      <c r="DV115" s="1"/>
    </row>
    <row r="116" spans="2:126">
      <c r="B116" s="16"/>
      <c r="C116" s="16"/>
      <c r="D116" s="16"/>
      <c r="E116" s="16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CV116" s="1"/>
      <c r="DP116" s="1"/>
      <c r="DQ116" s="1"/>
      <c r="DR116" s="1"/>
      <c r="DS116" s="1"/>
      <c r="DT116" s="1"/>
      <c r="DU116" s="1"/>
      <c r="DV116" s="1"/>
    </row>
    <row r="117" spans="2:126">
      <c r="B117" s="16"/>
      <c r="C117" s="16"/>
      <c r="D117" s="16"/>
      <c r="E117" s="16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CV117" s="1"/>
      <c r="DP117" s="1"/>
      <c r="DQ117" s="1"/>
      <c r="DR117" s="1"/>
      <c r="DS117" s="1"/>
      <c r="DT117" s="1"/>
      <c r="DU117" s="1"/>
      <c r="DV117" s="1"/>
    </row>
    <row r="118" spans="2:126">
      <c r="B118" s="16"/>
      <c r="C118" s="16"/>
      <c r="D118" s="16"/>
      <c r="E118" s="16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CV118" s="1"/>
      <c r="DP118" s="1"/>
      <c r="DQ118" s="1"/>
      <c r="DR118" s="1"/>
      <c r="DS118" s="1"/>
      <c r="DT118" s="1"/>
      <c r="DU118" s="1"/>
      <c r="DV118" s="1"/>
    </row>
    <row r="119" spans="2:126">
      <c r="B119" s="16"/>
      <c r="C119" s="16"/>
      <c r="D119" s="16"/>
      <c r="E119" s="16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CV119" s="1"/>
      <c r="DP119" s="1"/>
      <c r="DQ119" s="1"/>
      <c r="DR119" s="1"/>
      <c r="DS119" s="1"/>
      <c r="DT119" s="1"/>
      <c r="DU119" s="1"/>
      <c r="DV119" s="1"/>
    </row>
    <row r="120" spans="2:126">
      <c r="B120" s="16"/>
      <c r="C120" s="16"/>
      <c r="D120" s="16"/>
      <c r="E120" s="16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CV120" s="1"/>
      <c r="DP120" s="1"/>
      <c r="DQ120" s="1"/>
      <c r="DR120" s="1"/>
      <c r="DS120" s="1"/>
      <c r="DT120" s="1"/>
      <c r="DU120" s="1"/>
      <c r="DV120" s="1"/>
    </row>
    <row r="121" spans="2:126">
      <c r="B121" s="16"/>
      <c r="C121" s="16"/>
      <c r="D121" s="16"/>
      <c r="E121" s="16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CV121" s="1"/>
      <c r="DP121" s="1"/>
      <c r="DQ121" s="1"/>
      <c r="DR121" s="1"/>
      <c r="DS121" s="1"/>
      <c r="DT121" s="1"/>
      <c r="DU121" s="1"/>
      <c r="DV121" s="1"/>
    </row>
    <row r="122" spans="2:126">
      <c r="B122" s="16"/>
      <c r="C122" s="16"/>
      <c r="D122" s="16"/>
      <c r="E122" s="16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CV122" s="1"/>
      <c r="DP122" s="1"/>
      <c r="DQ122" s="1"/>
      <c r="DR122" s="1"/>
      <c r="DS122" s="1"/>
      <c r="DT122" s="1"/>
      <c r="DU122" s="1"/>
      <c r="DV122" s="1"/>
    </row>
    <row r="123" spans="2:126">
      <c r="B123" s="16"/>
      <c r="C123" s="16"/>
      <c r="D123" s="16"/>
      <c r="E123" s="16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CV123" s="1"/>
      <c r="DP123" s="1"/>
      <c r="DQ123" s="1"/>
      <c r="DR123" s="1"/>
      <c r="DS123" s="1"/>
      <c r="DT123" s="1"/>
      <c r="DU123" s="1"/>
      <c r="DV123" s="1"/>
    </row>
    <row r="124" spans="2:126">
      <c r="B124" s="16"/>
      <c r="C124" s="16"/>
      <c r="D124" s="16"/>
      <c r="E124" s="16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CV124" s="1"/>
    </row>
    <row r="125" spans="2:126">
      <c r="B125" s="16"/>
      <c r="C125" s="16"/>
      <c r="D125" s="16"/>
      <c r="E125" s="16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CV125" s="1"/>
      <c r="DP125" s="1"/>
      <c r="DQ125" s="1"/>
      <c r="DR125" s="1"/>
      <c r="DS125" s="1"/>
      <c r="DT125" s="1"/>
      <c r="DU125" s="1"/>
      <c r="DV125" s="1"/>
    </row>
    <row r="126" spans="2:126">
      <c r="B126" s="16"/>
      <c r="C126" s="16"/>
      <c r="D126" s="16"/>
      <c r="E126" s="16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CV126" s="1"/>
      <c r="DP126" s="1"/>
      <c r="DQ126" s="1"/>
      <c r="DR126" s="1"/>
      <c r="DS126" s="1"/>
      <c r="DT126" s="1"/>
      <c r="DU126" s="1"/>
      <c r="DV126" s="1"/>
    </row>
    <row r="127" spans="2:126">
      <c r="B127" s="16"/>
      <c r="C127" s="16"/>
      <c r="D127" s="16"/>
      <c r="E127" s="16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CV127" s="1"/>
      <c r="DP127" s="1"/>
      <c r="DQ127" s="1"/>
      <c r="DR127" s="1"/>
      <c r="DS127" s="1"/>
      <c r="DT127" s="1"/>
      <c r="DU127" s="1"/>
      <c r="DV127" s="1"/>
    </row>
    <row r="128" spans="2:126">
      <c r="B128" s="16"/>
      <c r="C128" s="16"/>
      <c r="D128" s="16"/>
      <c r="E128" s="16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CV128" s="1"/>
      <c r="DP128" s="1"/>
      <c r="DQ128" s="1"/>
      <c r="DR128" s="1"/>
      <c r="DS128" s="1"/>
      <c r="DT128" s="1"/>
      <c r="DU128" s="1"/>
      <c r="DV128" s="1"/>
    </row>
    <row r="129" spans="2:126">
      <c r="B129" s="16"/>
      <c r="C129" s="16"/>
      <c r="D129" s="16"/>
      <c r="E129" s="16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CV129" s="1"/>
      <c r="DP129" s="1"/>
      <c r="DQ129" s="1"/>
      <c r="DR129" s="1"/>
      <c r="DS129" s="1"/>
      <c r="DT129" s="1"/>
      <c r="DU129" s="1"/>
      <c r="DV129" s="1"/>
    </row>
    <row r="130" spans="2:126">
      <c r="B130" s="16"/>
      <c r="C130" s="16"/>
      <c r="D130" s="16"/>
      <c r="E130" s="16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CV130" s="1"/>
      <c r="DP130" s="1"/>
      <c r="DQ130" s="1"/>
      <c r="DR130" s="1"/>
      <c r="DS130" s="1"/>
      <c r="DT130" s="1"/>
      <c r="DU130" s="1"/>
      <c r="DV130" s="1"/>
    </row>
    <row r="131" spans="2:126">
      <c r="B131" s="16"/>
      <c r="C131" s="16"/>
      <c r="D131" s="16"/>
      <c r="E131" s="16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CV131" s="1"/>
      <c r="DP131" s="1"/>
      <c r="DQ131" s="1"/>
      <c r="DR131" s="1"/>
      <c r="DS131" s="1"/>
      <c r="DT131" s="1"/>
      <c r="DU131" s="1"/>
      <c r="DV131" s="1"/>
    </row>
    <row r="132" spans="2:126">
      <c r="B132" s="16"/>
      <c r="C132" s="16"/>
      <c r="D132" s="16"/>
      <c r="E132" s="16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CV132" s="1"/>
      <c r="DP132" s="1"/>
      <c r="DQ132" s="1"/>
      <c r="DR132" s="1"/>
      <c r="DS132" s="1"/>
      <c r="DT132" s="1"/>
      <c r="DU132" s="1"/>
      <c r="DV132" s="1"/>
    </row>
    <row r="133" spans="2:126">
      <c r="B133" s="16"/>
      <c r="C133" s="16"/>
      <c r="D133" s="16"/>
      <c r="E133" s="16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CV133" s="1"/>
      <c r="DP133" s="1"/>
      <c r="DQ133" s="1"/>
      <c r="DR133" s="1"/>
      <c r="DS133" s="1"/>
      <c r="DT133" s="1"/>
      <c r="DU133" s="1"/>
      <c r="DV133" s="1"/>
    </row>
    <row r="134" spans="2:126">
      <c r="B134" s="16"/>
      <c r="C134" s="16"/>
      <c r="D134" s="16"/>
      <c r="E134" s="16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CV134" s="1"/>
      <c r="DP134" s="1"/>
      <c r="DQ134" s="1"/>
      <c r="DR134" s="1"/>
      <c r="DS134" s="1"/>
      <c r="DT134" s="1"/>
      <c r="DU134" s="1"/>
      <c r="DV134" s="1"/>
    </row>
    <row r="135" spans="2:126">
      <c r="B135" s="16"/>
      <c r="C135" s="16"/>
      <c r="D135" s="16"/>
      <c r="E135" s="16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CV135" s="1"/>
      <c r="DP135" s="1"/>
      <c r="DQ135" s="1"/>
      <c r="DR135" s="1"/>
      <c r="DS135" s="1"/>
      <c r="DT135" s="1"/>
      <c r="DU135" s="1"/>
      <c r="DV135" s="1"/>
    </row>
    <row r="136" spans="2:126">
      <c r="B136" s="16"/>
      <c r="C136" s="16"/>
      <c r="D136" s="16"/>
      <c r="E136" s="16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CV136" s="1"/>
      <c r="DP136" s="1"/>
      <c r="DQ136" s="1"/>
      <c r="DR136" s="1"/>
      <c r="DS136" s="1"/>
      <c r="DT136" s="1"/>
      <c r="DU136" s="1"/>
      <c r="DV136" s="1"/>
    </row>
    <row r="137" spans="2:126">
      <c r="B137" s="16"/>
      <c r="C137" s="16"/>
      <c r="D137" s="16"/>
      <c r="E137" s="16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CV137" s="1"/>
      <c r="DP137" s="1"/>
      <c r="DQ137" s="1"/>
      <c r="DR137" s="1"/>
      <c r="DS137" s="1"/>
      <c r="DT137" s="1"/>
      <c r="DU137" s="1"/>
      <c r="DV137" s="1"/>
    </row>
    <row r="138" spans="2:126">
      <c r="B138" s="16"/>
      <c r="C138" s="16"/>
      <c r="D138" s="16"/>
      <c r="E138" s="16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CV138" s="1"/>
      <c r="DP138" s="1"/>
      <c r="DQ138" s="1"/>
      <c r="DR138" s="1"/>
      <c r="DS138" s="1"/>
      <c r="DT138" s="1"/>
      <c r="DU138" s="1"/>
      <c r="DV138" s="1"/>
    </row>
    <row r="139" spans="2:126">
      <c r="B139" s="16"/>
      <c r="C139" s="16"/>
      <c r="D139" s="16"/>
      <c r="E139" s="16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CV139" s="1"/>
      <c r="DP139" s="1"/>
      <c r="DQ139" s="1"/>
      <c r="DR139" s="1"/>
      <c r="DS139" s="1"/>
      <c r="DT139" s="1"/>
      <c r="DU139" s="1"/>
      <c r="DV139" s="1"/>
    </row>
    <row r="140" spans="2:126">
      <c r="B140" s="16"/>
      <c r="C140" s="16"/>
      <c r="D140" s="16"/>
      <c r="E140" s="16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CV140" s="1"/>
      <c r="DP140" s="1"/>
      <c r="DQ140" s="1"/>
      <c r="DR140" s="1"/>
      <c r="DS140" s="1"/>
      <c r="DT140" s="1"/>
      <c r="DU140" s="1"/>
      <c r="DV140" s="1"/>
    </row>
    <row r="141" spans="2:126">
      <c r="B141" s="16"/>
      <c r="C141" s="16"/>
      <c r="D141" s="16"/>
      <c r="E141" s="16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CV141" s="1"/>
    </row>
    <row r="142" spans="2:126">
      <c r="B142" s="16"/>
      <c r="C142" s="16"/>
      <c r="D142" s="16"/>
      <c r="E142" s="16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CV142" s="1"/>
      <c r="DP142" s="1"/>
      <c r="DQ142" s="1"/>
      <c r="DR142" s="1"/>
      <c r="DS142" s="1"/>
      <c r="DT142" s="1"/>
      <c r="DU142" s="1"/>
      <c r="DV142" s="1"/>
    </row>
    <row r="143" spans="2:126">
      <c r="B143" s="16"/>
      <c r="C143" s="16"/>
      <c r="D143" s="16"/>
      <c r="E143" s="16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CV143" s="1"/>
      <c r="DP143" s="1"/>
      <c r="DQ143" s="1"/>
      <c r="DR143" s="1"/>
      <c r="DS143" s="1"/>
      <c r="DT143" s="1"/>
      <c r="DU143" s="1"/>
      <c r="DV143" s="1"/>
    </row>
    <row r="144" spans="2:126">
      <c r="B144" s="16"/>
      <c r="C144" s="16"/>
      <c r="D144" s="16"/>
      <c r="E144" s="16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CV144" s="1"/>
      <c r="DP144" s="1"/>
      <c r="DQ144" s="1"/>
      <c r="DR144" s="1"/>
      <c r="DS144" s="1"/>
      <c r="DT144" s="1"/>
      <c r="DU144" s="1"/>
      <c r="DV144" s="1"/>
    </row>
    <row r="145" spans="2:126">
      <c r="B145" s="16"/>
      <c r="C145" s="16"/>
      <c r="D145" s="16"/>
      <c r="E145" s="16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CV145" s="1"/>
      <c r="DP145" s="1"/>
      <c r="DQ145" s="1"/>
      <c r="DR145" s="1"/>
      <c r="DS145" s="1"/>
      <c r="DT145" s="1"/>
      <c r="DU145" s="1"/>
      <c r="DV145" s="1"/>
    </row>
    <row r="146" spans="2:126">
      <c r="B146" s="16"/>
      <c r="C146" s="16"/>
      <c r="D146" s="16"/>
      <c r="E146" s="16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CV146" s="1"/>
      <c r="DP146" s="1"/>
      <c r="DQ146" s="1"/>
      <c r="DR146" s="1"/>
      <c r="DS146" s="1"/>
      <c r="DT146" s="1"/>
      <c r="DU146" s="1"/>
      <c r="DV146" s="1"/>
    </row>
    <row r="147" spans="2:126">
      <c r="B147" s="16"/>
      <c r="C147" s="16"/>
      <c r="D147" s="16"/>
      <c r="E147" s="16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CV147" s="1"/>
      <c r="DP147" s="1"/>
      <c r="DQ147" s="1"/>
      <c r="DR147" s="1"/>
      <c r="DS147" s="1"/>
      <c r="DT147" s="1"/>
      <c r="DU147" s="1"/>
      <c r="DV147" s="1"/>
    </row>
    <row r="148" spans="2:126">
      <c r="B148" s="16"/>
      <c r="C148" s="16"/>
      <c r="D148" s="16"/>
      <c r="E148" s="16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CV148" s="1"/>
      <c r="DP148" s="1"/>
      <c r="DQ148" s="1"/>
      <c r="DR148" s="1"/>
      <c r="DS148" s="1"/>
      <c r="DT148" s="1"/>
      <c r="DU148" s="1"/>
      <c r="DV148" s="1"/>
    </row>
    <row r="149" spans="2:126">
      <c r="B149" s="16"/>
      <c r="C149" s="16"/>
      <c r="D149" s="16"/>
      <c r="E149" s="16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CV149" s="1"/>
      <c r="DP149" s="1"/>
      <c r="DQ149" s="1"/>
      <c r="DR149" s="1"/>
      <c r="DS149" s="1"/>
      <c r="DT149" s="1"/>
      <c r="DU149" s="1"/>
      <c r="DV149" s="1"/>
    </row>
    <row r="150" spans="2:126">
      <c r="B150" s="16"/>
      <c r="C150" s="16"/>
      <c r="D150" s="16"/>
      <c r="E150" s="16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CV150" s="1"/>
      <c r="DP150" s="1"/>
      <c r="DQ150" s="1"/>
      <c r="DR150" s="1"/>
      <c r="DS150" s="1"/>
      <c r="DT150" s="1"/>
      <c r="DU150" s="1"/>
      <c r="DV150" s="1"/>
    </row>
    <row r="151" spans="2:126">
      <c r="B151" s="16"/>
      <c r="C151" s="16"/>
      <c r="D151" s="16"/>
      <c r="E151" s="16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CV151" s="1"/>
      <c r="DP151" s="1"/>
      <c r="DQ151" s="1"/>
      <c r="DR151" s="1"/>
      <c r="DS151" s="1"/>
      <c r="DT151" s="1"/>
      <c r="DU151" s="1"/>
      <c r="DV151" s="1"/>
    </row>
    <row r="152" spans="2:126">
      <c r="B152" s="16"/>
      <c r="C152" s="16"/>
      <c r="D152" s="16"/>
      <c r="E152" s="16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CV152" s="1"/>
      <c r="DP152" s="1"/>
      <c r="DQ152" s="1"/>
      <c r="DR152" s="1"/>
      <c r="DS152" s="1"/>
      <c r="DT152" s="1"/>
      <c r="DU152" s="1"/>
      <c r="DV152" s="1"/>
    </row>
    <row r="153" spans="2:126">
      <c r="B153" s="16"/>
      <c r="C153" s="16"/>
      <c r="D153" s="16"/>
      <c r="E153" s="16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CV153" s="1"/>
      <c r="DP153" s="1"/>
      <c r="DQ153" s="1"/>
      <c r="DR153" s="1"/>
      <c r="DS153" s="1"/>
      <c r="DT153" s="1"/>
      <c r="DU153" s="1"/>
      <c r="DV153" s="1"/>
    </row>
    <row r="154" spans="2:126">
      <c r="B154" s="16"/>
      <c r="C154" s="16"/>
      <c r="D154" s="16"/>
      <c r="E154" s="16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CV154" s="1"/>
      <c r="DP154" s="1"/>
      <c r="DQ154" s="1"/>
      <c r="DR154" s="1"/>
      <c r="DS154" s="1"/>
      <c r="DT154" s="1"/>
      <c r="DU154" s="1"/>
      <c r="DV154" s="1"/>
    </row>
    <row r="155" spans="2:126">
      <c r="B155" s="16"/>
      <c r="C155" s="16"/>
      <c r="D155" s="16"/>
      <c r="E155" s="16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CV155" s="1"/>
      <c r="DP155" s="1"/>
      <c r="DQ155" s="1"/>
      <c r="DR155" s="1"/>
      <c r="DS155" s="1"/>
      <c r="DT155" s="1"/>
      <c r="DU155" s="1"/>
      <c r="DV155" s="1"/>
    </row>
    <row r="156" spans="2:126">
      <c r="B156" s="16"/>
      <c r="C156" s="16"/>
      <c r="D156" s="16"/>
      <c r="E156" s="16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CV156" s="1"/>
    </row>
    <row r="157" spans="2:126">
      <c r="B157" s="16"/>
      <c r="C157" s="16"/>
      <c r="D157" s="16"/>
      <c r="E157" s="16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CV157" s="1"/>
      <c r="DP157" s="1"/>
      <c r="DQ157" s="1"/>
      <c r="DR157" s="1"/>
      <c r="DS157" s="1"/>
      <c r="DT157" s="1"/>
      <c r="DU157" s="1"/>
      <c r="DV157" s="1"/>
    </row>
    <row r="158" spans="2:126">
      <c r="B158" s="16"/>
      <c r="C158" s="16"/>
      <c r="D158" s="16"/>
      <c r="E158" s="16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CV158" s="1"/>
      <c r="DP158" s="1"/>
      <c r="DQ158" s="1"/>
      <c r="DR158" s="1"/>
      <c r="DS158" s="1"/>
      <c r="DT158" s="1"/>
      <c r="DU158" s="1"/>
      <c r="DV158" s="1"/>
    </row>
    <row r="159" spans="2:126">
      <c r="B159" s="16"/>
      <c r="C159" s="16"/>
      <c r="D159" s="16"/>
      <c r="E159" s="16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CV159" s="1"/>
      <c r="DP159" s="1"/>
      <c r="DQ159" s="1"/>
      <c r="DR159" s="1"/>
      <c r="DS159" s="1"/>
      <c r="DT159" s="1"/>
      <c r="DU159" s="1"/>
      <c r="DV159" s="1"/>
    </row>
    <row r="160" spans="2:126">
      <c r="B160" s="16"/>
      <c r="C160" s="16"/>
      <c r="D160" s="16"/>
      <c r="E160" s="16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CV160" s="1"/>
      <c r="DP160" s="1"/>
      <c r="DQ160" s="1"/>
      <c r="DR160" s="1"/>
      <c r="DS160" s="1"/>
      <c r="DT160" s="1"/>
      <c r="DU160" s="1"/>
      <c r="DV160" s="1"/>
    </row>
    <row r="161" spans="2:126">
      <c r="B161" s="16"/>
      <c r="C161" s="16"/>
      <c r="D161" s="16"/>
      <c r="E161" s="16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CV161" s="1"/>
      <c r="DP161" s="1"/>
      <c r="DQ161" s="1"/>
      <c r="DR161" s="1"/>
      <c r="DS161" s="1"/>
      <c r="DT161" s="1"/>
      <c r="DU161" s="1"/>
      <c r="DV161" s="1"/>
    </row>
    <row r="162" spans="2:126">
      <c r="B162" s="16"/>
      <c r="C162" s="16"/>
      <c r="D162" s="16"/>
      <c r="E162" s="16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CV162" s="1"/>
      <c r="DP162" s="1"/>
      <c r="DQ162" s="1"/>
      <c r="DR162" s="1"/>
      <c r="DS162" s="1"/>
      <c r="DT162" s="1"/>
      <c r="DU162" s="1"/>
      <c r="DV162" s="1"/>
    </row>
    <row r="163" spans="2:126">
      <c r="B163" s="16"/>
      <c r="C163" s="16"/>
      <c r="D163" s="16"/>
      <c r="E163" s="16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CV163" s="1"/>
      <c r="DP163" s="1"/>
      <c r="DQ163" s="1"/>
      <c r="DR163" s="1"/>
      <c r="DS163" s="1"/>
      <c r="DT163" s="1"/>
      <c r="DU163" s="1"/>
      <c r="DV163" s="1"/>
    </row>
    <row r="164" spans="2:126">
      <c r="B164" s="16"/>
      <c r="C164" s="16"/>
      <c r="D164" s="16"/>
      <c r="E164" s="16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CV164" s="1"/>
      <c r="DP164" s="1"/>
      <c r="DQ164" s="1"/>
      <c r="DR164" s="1"/>
      <c r="DS164" s="1"/>
      <c r="DT164" s="1"/>
      <c r="DU164" s="1"/>
      <c r="DV164" s="1"/>
    </row>
    <row r="165" spans="2:126">
      <c r="B165" s="16"/>
      <c r="C165" s="16"/>
      <c r="D165" s="16"/>
      <c r="E165" s="16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CV165" s="1"/>
      <c r="DP165" s="1"/>
      <c r="DQ165" s="1"/>
      <c r="DR165" s="1"/>
      <c r="DS165" s="1"/>
      <c r="DT165" s="1"/>
      <c r="DU165" s="1"/>
      <c r="DV165" s="1"/>
    </row>
    <row r="166" spans="2:126">
      <c r="B166" s="16"/>
      <c r="C166" s="16"/>
      <c r="D166" s="16"/>
      <c r="E166" s="16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CV166" s="1"/>
      <c r="DP166" s="1"/>
      <c r="DQ166" s="1"/>
      <c r="DR166" s="1"/>
      <c r="DS166" s="1"/>
      <c r="DT166" s="1"/>
      <c r="DU166" s="1"/>
      <c r="DV166" s="1"/>
    </row>
    <row r="167" spans="2:126">
      <c r="B167" s="16"/>
      <c r="C167" s="16"/>
      <c r="D167" s="16"/>
      <c r="E167" s="16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CV167" s="1"/>
      <c r="DP167" s="1"/>
      <c r="DQ167" s="1"/>
      <c r="DR167" s="1"/>
      <c r="DS167" s="1"/>
      <c r="DT167" s="1"/>
      <c r="DU167" s="1"/>
      <c r="DV167" s="1"/>
    </row>
    <row r="168" spans="2:126">
      <c r="B168" s="16"/>
      <c r="C168" s="16"/>
      <c r="D168" s="16"/>
      <c r="E168" s="16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CV168" s="1"/>
      <c r="DP168" s="1"/>
      <c r="DQ168" s="1"/>
      <c r="DR168" s="1"/>
      <c r="DS168" s="1"/>
      <c r="DT168" s="1"/>
      <c r="DU168" s="1"/>
      <c r="DV168" s="1"/>
    </row>
    <row r="169" spans="2:126">
      <c r="B169" s="16"/>
      <c r="C169" s="16"/>
      <c r="D169" s="16"/>
      <c r="E169" s="16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CV169" s="1"/>
      <c r="DP169" s="1"/>
      <c r="DQ169" s="1"/>
      <c r="DR169" s="1"/>
      <c r="DS169" s="1"/>
      <c r="DT169" s="1"/>
      <c r="DU169" s="1"/>
      <c r="DV169" s="1"/>
    </row>
    <row r="170" spans="2:126">
      <c r="B170" s="16"/>
      <c r="C170" s="16"/>
      <c r="D170" s="16"/>
      <c r="E170" s="16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CV170" s="1"/>
      <c r="DP170" s="1"/>
      <c r="DQ170" s="1"/>
      <c r="DR170" s="1"/>
      <c r="DS170" s="1"/>
      <c r="DT170" s="1"/>
      <c r="DU170" s="1"/>
      <c r="DV170" s="1"/>
    </row>
    <row r="171" spans="2:126">
      <c r="B171" s="16"/>
      <c r="C171" s="16"/>
      <c r="D171" s="16"/>
      <c r="E171" s="16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CV171" s="1"/>
      <c r="DP171" s="1"/>
      <c r="DQ171" s="1"/>
      <c r="DR171" s="1"/>
      <c r="DS171" s="1"/>
      <c r="DT171" s="1"/>
      <c r="DU171" s="1"/>
      <c r="DV171" s="1"/>
    </row>
    <row r="172" spans="2:126">
      <c r="B172" s="16"/>
      <c r="C172" s="16"/>
      <c r="D172" s="16"/>
      <c r="E172" s="16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CV172" s="1"/>
      <c r="DP172" s="1"/>
      <c r="DQ172" s="1"/>
      <c r="DR172" s="1"/>
      <c r="DS172" s="1"/>
      <c r="DT172" s="1"/>
      <c r="DU172" s="1"/>
      <c r="DV172" s="1"/>
    </row>
    <row r="173" spans="2:126">
      <c r="B173" s="16"/>
      <c r="C173" s="16"/>
      <c r="D173" s="16"/>
      <c r="E173" s="16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CV173" s="1"/>
      <c r="DP173" s="1"/>
      <c r="DQ173" s="1"/>
      <c r="DR173" s="1"/>
      <c r="DS173" s="1"/>
      <c r="DT173" s="1"/>
      <c r="DU173" s="1"/>
      <c r="DV173" s="1"/>
    </row>
    <row r="174" spans="2:126">
      <c r="B174" s="16"/>
      <c r="C174" s="16"/>
      <c r="D174" s="16"/>
      <c r="E174" s="16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CV174" s="1"/>
      <c r="DP174" s="1"/>
      <c r="DQ174" s="1"/>
      <c r="DR174" s="1"/>
      <c r="DS174" s="1"/>
      <c r="DT174" s="1"/>
      <c r="DU174" s="1"/>
      <c r="DV174" s="1"/>
    </row>
    <row r="175" spans="2:126">
      <c r="B175" s="16"/>
      <c r="C175" s="16"/>
      <c r="D175" s="16"/>
      <c r="E175" s="16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CV175" s="1"/>
      <c r="DP175" s="1"/>
      <c r="DQ175" s="1"/>
      <c r="DR175" s="1"/>
      <c r="DS175" s="1"/>
      <c r="DT175" s="1"/>
      <c r="DU175" s="1"/>
      <c r="DV175" s="1"/>
    </row>
    <row r="176" spans="2:126">
      <c r="B176" s="16"/>
      <c r="C176" s="16"/>
      <c r="D176" s="16"/>
      <c r="E176" s="16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CV176" s="1"/>
      <c r="DP176" s="1"/>
      <c r="DQ176" s="1"/>
      <c r="DR176" s="1"/>
      <c r="DS176" s="1"/>
      <c r="DT176" s="1"/>
      <c r="DU176" s="1"/>
      <c r="DV176" s="1"/>
    </row>
    <row r="177" spans="2:126">
      <c r="B177" s="16"/>
      <c r="C177" s="16"/>
      <c r="D177" s="16"/>
      <c r="E177" s="16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CV177" s="1"/>
      <c r="DP177" s="1"/>
      <c r="DQ177" s="1"/>
      <c r="DR177" s="1"/>
      <c r="DS177" s="1"/>
      <c r="DT177" s="1"/>
      <c r="DU177" s="1"/>
      <c r="DV177" s="1"/>
    </row>
    <row r="178" spans="2:126">
      <c r="B178" s="16"/>
      <c r="C178" s="16"/>
      <c r="D178" s="16"/>
      <c r="E178" s="16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CV178" s="1"/>
      <c r="DP178" s="1"/>
      <c r="DQ178" s="1"/>
      <c r="DR178" s="1"/>
      <c r="DS178" s="1"/>
      <c r="DT178" s="1"/>
      <c r="DU178" s="1"/>
      <c r="DV178" s="1"/>
    </row>
    <row r="179" spans="2:126">
      <c r="B179" s="16"/>
      <c r="C179" s="16"/>
      <c r="D179" s="16"/>
      <c r="E179" s="16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CV179" s="1"/>
    </row>
    <row r="180" spans="2:126">
      <c r="B180" s="16"/>
      <c r="C180" s="16"/>
      <c r="D180" s="16"/>
      <c r="E180" s="16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CV180" s="1"/>
      <c r="DP180" s="1"/>
      <c r="DQ180" s="1"/>
      <c r="DR180" s="1"/>
      <c r="DS180" s="1"/>
      <c r="DT180" s="1"/>
      <c r="DU180" s="1"/>
      <c r="DV180" s="1"/>
    </row>
    <row r="181" spans="2:126">
      <c r="B181" s="16"/>
      <c r="C181" s="16"/>
      <c r="D181" s="16"/>
      <c r="E181" s="16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CV181" s="1"/>
      <c r="DP181" s="1"/>
      <c r="DQ181" s="1"/>
      <c r="DR181" s="1"/>
      <c r="DS181" s="1"/>
      <c r="DT181" s="1"/>
      <c r="DU181" s="1"/>
      <c r="DV181" s="1"/>
    </row>
    <row r="182" spans="2:126">
      <c r="B182" s="16"/>
      <c r="C182" s="16"/>
      <c r="D182" s="16"/>
      <c r="E182" s="16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CV182" s="1"/>
      <c r="DP182" s="1"/>
      <c r="DQ182" s="1"/>
      <c r="DR182" s="1"/>
      <c r="DS182" s="1"/>
      <c r="DT182" s="1"/>
      <c r="DU182" s="1"/>
      <c r="DV182" s="1"/>
    </row>
    <row r="183" spans="2:126">
      <c r="B183" s="16"/>
      <c r="C183" s="16"/>
      <c r="D183" s="16"/>
      <c r="E183" s="16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CV183" s="1"/>
      <c r="DP183" s="1"/>
      <c r="DQ183" s="1"/>
      <c r="DR183" s="1"/>
      <c r="DS183" s="1"/>
      <c r="DT183" s="1"/>
      <c r="DU183" s="1"/>
      <c r="DV183" s="1"/>
    </row>
    <row r="184" spans="2:126">
      <c r="B184" s="16"/>
      <c r="C184" s="16"/>
      <c r="D184" s="16"/>
      <c r="E184" s="16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CV184" s="1"/>
      <c r="DP184" s="1"/>
      <c r="DQ184" s="1"/>
      <c r="DR184" s="1"/>
      <c r="DS184" s="1"/>
      <c r="DT184" s="1"/>
      <c r="DU184" s="1"/>
      <c r="DV184" s="1"/>
    </row>
    <row r="185" spans="2:126">
      <c r="B185" s="16"/>
      <c r="C185" s="16"/>
      <c r="D185" s="16"/>
      <c r="E185" s="16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CV185" s="1"/>
      <c r="DP185" s="1"/>
      <c r="DQ185" s="1"/>
      <c r="DR185" s="1"/>
      <c r="DS185" s="1"/>
      <c r="DT185" s="1"/>
      <c r="DU185" s="1"/>
      <c r="DV185" s="1"/>
    </row>
    <row r="186" spans="2:126">
      <c r="B186" s="16"/>
      <c r="C186" s="16"/>
      <c r="D186" s="16"/>
      <c r="E186" s="16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CV186" s="1"/>
      <c r="DP186" s="1"/>
      <c r="DQ186" s="1"/>
      <c r="DR186" s="1"/>
      <c r="DS186" s="1"/>
      <c r="DT186" s="1"/>
      <c r="DU186" s="1"/>
      <c r="DV186" s="1"/>
    </row>
    <row r="187" spans="2:126">
      <c r="B187" s="16"/>
      <c r="C187" s="16"/>
      <c r="D187" s="16"/>
      <c r="E187" s="16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CV187" s="1"/>
      <c r="DP187" s="1"/>
      <c r="DQ187" s="1"/>
      <c r="DR187" s="1"/>
      <c r="DS187" s="1"/>
      <c r="DT187" s="1"/>
      <c r="DU187" s="1"/>
      <c r="DV187" s="1"/>
    </row>
    <row r="188" spans="2:126">
      <c r="B188" s="16"/>
      <c r="C188" s="16"/>
      <c r="D188" s="16"/>
      <c r="E188" s="16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CV188" s="1"/>
      <c r="DP188" s="1"/>
      <c r="DQ188" s="1"/>
      <c r="DR188" s="1"/>
      <c r="DS188" s="1"/>
      <c r="DT188" s="1"/>
      <c r="DU188" s="1"/>
      <c r="DV188" s="1"/>
    </row>
    <row r="189" spans="2:126">
      <c r="B189" s="16"/>
      <c r="C189" s="16"/>
      <c r="D189" s="16"/>
      <c r="E189" s="16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CV189" s="1"/>
      <c r="DP189" s="1"/>
      <c r="DQ189" s="1"/>
      <c r="DR189" s="1"/>
      <c r="DS189" s="1"/>
      <c r="DT189" s="1"/>
      <c r="DU189" s="1"/>
      <c r="DV189" s="1"/>
    </row>
    <row r="190" spans="2:126">
      <c r="B190" s="16"/>
      <c r="C190" s="16"/>
      <c r="D190" s="16"/>
      <c r="E190" s="16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CV190" s="1"/>
      <c r="DP190" s="1"/>
      <c r="DQ190" s="1"/>
      <c r="DR190" s="1"/>
      <c r="DS190" s="1"/>
      <c r="DT190" s="1"/>
      <c r="DU190" s="1"/>
      <c r="DV190" s="1"/>
    </row>
    <row r="191" spans="2:126">
      <c r="B191" s="16"/>
      <c r="C191" s="16"/>
      <c r="D191" s="16"/>
      <c r="E191" s="16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CV191" s="1"/>
      <c r="DP191" s="1"/>
      <c r="DQ191" s="1"/>
      <c r="DR191" s="1"/>
      <c r="DS191" s="1"/>
      <c r="DT191" s="1"/>
      <c r="DU191" s="1"/>
      <c r="DV191" s="1"/>
    </row>
    <row r="192" spans="2:126">
      <c r="B192" s="16"/>
      <c r="C192" s="16"/>
      <c r="D192" s="16"/>
      <c r="E192" s="16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CV192" s="1"/>
      <c r="DP192" s="1"/>
      <c r="DQ192" s="1"/>
      <c r="DR192" s="1"/>
      <c r="DS192" s="1"/>
      <c r="DT192" s="1"/>
      <c r="DU192" s="1"/>
      <c r="DV192" s="1"/>
    </row>
    <row r="193" spans="2:126">
      <c r="B193" s="16"/>
      <c r="C193" s="16"/>
      <c r="D193" s="16"/>
      <c r="E193" s="16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CV193" s="1"/>
      <c r="DP193" s="1"/>
      <c r="DQ193" s="1"/>
      <c r="DR193" s="1"/>
      <c r="DS193" s="1"/>
      <c r="DT193" s="1"/>
      <c r="DU193" s="1"/>
      <c r="DV193" s="1"/>
    </row>
    <row r="194" spans="2:126">
      <c r="B194" s="16"/>
      <c r="C194" s="16"/>
      <c r="D194" s="16"/>
      <c r="E194" s="16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CV194" s="1"/>
      <c r="DP194" s="1"/>
      <c r="DQ194" s="1"/>
      <c r="DR194" s="1"/>
      <c r="DS194" s="1"/>
      <c r="DT194" s="1"/>
      <c r="DU194" s="1"/>
      <c r="DV194" s="1"/>
    </row>
    <row r="195" spans="2:126" ht="17.25" customHeight="1">
      <c r="B195" s="16"/>
      <c r="C195" s="16"/>
      <c r="D195" s="16"/>
      <c r="E195" s="16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CV195" s="1"/>
    </row>
    <row r="196" spans="2:126">
      <c r="B196" s="16"/>
      <c r="C196" s="16"/>
      <c r="D196" s="16"/>
      <c r="E196" s="16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CV196" s="1"/>
      <c r="DP196" s="1"/>
      <c r="DQ196" s="1"/>
      <c r="DR196" s="1"/>
      <c r="DS196" s="1"/>
      <c r="DT196" s="1"/>
      <c r="DU196" s="1"/>
      <c r="DV196" s="1"/>
    </row>
    <row r="197" spans="2:126">
      <c r="B197" s="16"/>
      <c r="C197" s="16"/>
      <c r="D197" s="16"/>
      <c r="E197" s="16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CV197" s="1"/>
      <c r="DP197" s="1"/>
      <c r="DQ197" s="1"/>
      <c r="DR197" s="1"/>
      <c r="DS197" s="1"/>
      <c r="DT197" s="1"/>
      <c r="DU197" s="1"/>
      <c r="DV197" s="1"/>
    </row>
    <row r="198" spans="2:126">
      <c r="B198" s="16"/>
      <c r="C198" s="16"/>
      <c r="D198" s="16"/>
      <c r="E198" s="16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CV198" s="1"/>
      <c r="DP198" s="1"/>
      <c r="DQ198" s="1"/>
      <c r="DR198" s="1"/>
      <c r="DS198" s="1"/>
      <c r="DT198" s="1"/>
      <c r="DU198" s="1"/>
      <c r="DV198" s="1"/>
    </row>
    <row r="199" spans="2:126">
      <c r="B199" s="16"/>
      <c r="C199" s="16"/>
      <c r="D199" s="16"/>
      <c r="E199" s="16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CV199" s="1"/>
      <c r="DP199" s="1"/>
      <c r="DQ199" s="1"/>
      <c r="DR199" s="1"/>
      <c r="DS199" s="1"/>
      <c r="DT199" s="1"/>
      <c r="DU199" s="1"/>
      <c r="DV199" s="1"/>
    </row>
    <row r="200" spans="2:126">
      <c r="B200" s="16"/>
      <c r="C200" s="16"/>
      <c r="D200" s="16"/>
      <c r="E200" s="16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CV200" s="1"/>
      <c r="DP200" s="1"/>
      <c r="DQ200" s="1"/>
      <c r="DR200" s="1"/>
      <c r="DS200" s="1"/>
      <c r="DT200" s="1"/>
      <c r="DU200" s="1"/>
      <c r="DV200" s="1"/>
    </row>
    <row r="201" spans="2:126">
      <c r="B201" s="16"/>
      <c r="C201" s="16"/>
      <c r="D201" s="16"/>
      <c r="E201" s="16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CV201" s="1"/>
      <c r="DP201" s="1"/>
      <c r="DQ201" s="1"/>
      <c r="DR201" s="1"/>
      <c r="DS201" s="1"/>
      <c r="DT201" s="1"/>
      <c r="DU201" s="1"/>
      <c r="DV201" s="1"/>
    </row>
    <row r="202" spans="2:126">
      <c r="B202" s="16"/>
      <c r="C202" s="16"/>
      <c r="D202" s="16"/>
      <c r="E202" s="16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CV202" s="1"/>
      <c r="DP202" s="1"/>
      <c r="DQ202" s="1"/>
      <c r="DR202" s="1"/>
      <c r="DS202" s="1"/>
      <c r="DT202" s="1"/>
      <c r="DU202" s="1"/>
      <c r="DV202" s="1"/>
    </row>
    <row r="203" spans="2:126">
      <c r="B203" s="16"/>
      <c r="C203" s="16"/>
      <c r="D203" s="16"/>
      <c r="E203" s="16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CV203" s="1"/>
      <c r="DP203" s="1"/>
      <c r="DQ203" s="1"/>
      <c r="DR203" s="1"/>
      <c r="DS203" s="1"/>
      <c r="DT203" s="1"/>
      <c r="DU203" s="1"/>
      <c r="DV203" s="1"/>
    </row>
    <row r="204" spans="2:126">
      <c r="B204" s="16"/>
      <c r="C204" s="16"/>
      <c r="D204" s="16"/>
      <c r="E204" s="16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CV204" s="1"/>
      <c r="DP204" s="1"/>
      <c r="DQ204" s="1"/>
      <c r="DR204" s="1"/>
      <c r="DS204" s="1"/>
      <c r="DT204" s="1"/>
      <c r="DU204" s="1"/>
      <c r="DV204" s="1"/>
    </row>
    <row r="205" spans="2:126">
      <c r="B205" s="16"/>
      <c r="C205" s="16"/>
      <c r="D205" s="16"/>
      <c r="E205" s="16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CV205" s="1"/>
      <c r="DP205" s="1"/>
      <c r="DQ205" s="1"/>
      <c r="DR205" s="1"/>
      <c r="DS205" s="1"/>
      <c r="DT205" s="1"/>
      <c r="DU205" s="1"/>
      <c r="DV205" s="1"/>
    </row>
    <row r="206" spans="2:126">
      <c r="B206" s="16"/>
      <c r="C206" s="16"/>
      <c r="D206" s="16"/>
      <c r="E206" s="16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CV206" s="1"/>
      <c r="DP206" s="1"/>
      <c r="DQ206" s="1"/>
      <c r="DR206" s="1"/>
      <c r="DS206" s="1"/>
      <c r="DT206" s="1"/>
      <c r="DU206" s="1"/>
      <c r="DV206" s="1"/>
    </row>
    <row r="207" spans="2:126">
      <c r="B207" s="16"/>
      <c r="C207" s="16"/>
      <c r="D207" s="16"/>
      <c r="E207" s="16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CV207" s="1"/>
      <c r="DP207" s="1"/>
      <c r="DQ207" s="1"/>
      <c r="DR207" s="1"/>
      <c r="DS207" s="1"/>
      <c r="DT207" s="1"/>
      <c r="DU207" s="1"/>
      <c r="DV207" s="1"/>
    </row>
    <row r="208" spans="2:126">
      <c r="B208" s="16"/>
      <c r="C208" s="16"/>
      <c r="D208" s="16"/>
      <c r="E208" s="16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CJ208" s="44" t="s">
        <v>56</v>
      </c>
      <c r="CV208" s="1"/>
      <c r="DP208" s="1"/>
      <c r="DQ208" s="1"/>
      <c r="DR208" s="1"/>
      <c r="DS208" s="1"/>
      <c r="DT208" s="1"/>
      <c r="DU208" s="1"/>
      <c r="DV208" s="1"/>
    </row>
    <row r="209" spans="2:126">
      <c r="B209" s="16"/>
      <c r="C209" s="16"/>
      <c r="D209" s="16"/>
      <c r="E209" s="16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CJ209" s="36"/>
      <c r="CV209" s="1"/>
      <c r="DP209" s="1"/>
      <c r="DQ209" s="1"/>
      <c r="DR209" s="1"/>
      <c r="DS209" s="1"/>
      <c r="DT209" s="1"/>
      <c r="DU209" s="1"/>
      <c r="DV209" s="1"/>
    </row>
    <row r="210" spans="2:126">
      <c r="B210" s="16"/>
      <c r="C210" s="16"/>
      <c r="D210" s="16"/>
      <c r="E210" s="16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CJ210" s="36"/>
      <c r="CV210" s="1"/>
      <c r="DP210" s="1"/>
      <c r="DQ210" s="1"/>
      <c r="DR210" s="1"/>
      <c r="DS210" s="1"/>
      <c r="DT210" s="1"/>
      <c r="DU210" s="1"/>
      <c r="DV210" s="1"/>
    </row>
    <row r="211" spans="2:126">
      <c r="B211" s="16"/>
      <c r="C211" s="16"/>
      <c r="D211" s="16"/>
      <c r="E211" s="16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CJ211" s="36"/>
      <c r="CV211" s="1"/>
      <c r="DP211" s="1"/>
      <c r="DQ211" s="1"/>
      <c r="DR211" s="1"/>
      <c r="DS211" s="1"/>
      <c r="DT211" s="1"/>
      <c r="DU211" s="1"/>
      <c r="DV211" s="1"/>
    </row>
    <row r="212" spans="2:126">
      <c r="B212" s="16"/>
      <c r="C212" s="16"/>
      <c r="D212" s="16"/>
      <c r="E212" s="16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CJ212" s="36"/>
      <c r="CV212" s="1"/>
      <c r="DP212" s="1"/>
      <c r="DQ212" s="1"/>
      <c r="DR212" s="1"/>
      <c r="DS212" s="1"/>
      <c r="DT212" s="1"/>
      <c r="DU212" s="1"/>
      <c r="DV212" s="1"/>
    </row>
    <row r="213" spans="2:126">
      <c r="B213" s="16"/>
      <c r="C213" s="16"/>
      <c r="D213" s="16"/>
      <c r="E213" s="16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CJ213" s="36"/>
      <c r="CV213" s="1"/>
      <c r="DP213" s="1"/>
      <c r="DQ213" s="1"/>
      <c r="DR213" s="1"/>
      <c r="DS213" s="1"/>
      <c r="DT213" s="1"/>
      <c r="DU213" s="1"/>
      <c r="DV213" s="1"/>
    </row>
    <row r="214" spans="2:126">
      <c r="B214" s="16"/>
      <c r="C214" s="16"/>
      <c r="D214" s="16"/>
      <c r="E214" s="16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CJ214" s="36"/>
      <c r="CV214" s="1"/>
    </row>
    <row r="215" spans="2:126">
      <c r="B215" s="16"/>
      <c r="C215" s="16"/>
      <c r="D215" s="16"/>
      <c r="E215" s="16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CJ215" s="36"/>
      <c r="CV215" s="1"/>
      <c r="DP215" s="1"/>
      <c r="DQ215" s="1"/>
      <c r="DR215" s="1"/>
      <c r="DS215" s="1"/>
      <c r="DT215" s="1"/>
      <c r="DU215" s="1"/>
      <c r="DV215" s="1"/>
    </row>
    <row r="216" spans="2:126">
      <c r="B216" s="16"/>
      <c r="C216" s="16"/>
      <c r="D216" s="16"/>
      <c r="E216" s="16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CJ216" s="36"/>
      <c r="CV216" s="1"/>
      <c r="DP216" s="1"/>
      <c r="DQ216" s="1"/>
      <c r="DR216" s="1"/>
      <c r="DS216" s="1"/>
      <c r="DT216" s="1"/>
      <c r="DU216" s="1"/>
      <c r="DV216" s="1"/>
    </row>
    <row r="217" spans="2:126">
      <c r="B217" s="16"/>
      <c r="C217" s="16"/>
      <c r="D217" s="16"/>
      <c r="E217" s="16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CJ217" s="36"/>
      <c r="CV217" s="1"/>
      <c r="DP217" s="1"/>
      <c r="DQ217" s="1"/>
      <c r="DR217" s="1"/>
      <c r="DS217" s="1"/>
      <c r="DT217" s="1"/>
      <c r="DU217" s="1"/>
      <c r="DV217" s="1"/>
    </row>
    <row r="218" spans="2:126">
      <c r="B218" s="16"/>
      <c r="C218" s="16"/>
      <c r="D218" s="16"/>
      <c r="E218" s="16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CJ218" s="36"/>
      <c r="CV218" s="1"/>
      <c r="DP218" s="1"/>
      <c r="DQ218" s="1"/>
      <c r="DR218" s="1"/>
      <c r="DS218" s="1"/>
      <c r="DT218" s="1"/>
      <c r="DU218" s="1"/>
      <c r="DV218" s="1"/>
    </row>
    <row r="219" spans="2:126">
      <c r="B219" s="16"/>
      <c r="C219" s="16"/>
      <c r="D219" s="16"/>
      <c r="E219" s="16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CJ219" s="36"/>
      <c r="CV219" s="1"/>
      <c r="DP219" s="1"/>
      <c r="DQ219" s="1"/>
      <c r="DR219" s="1"/>
      <c r="DS219" s="1"/>
      <c r="DT219" s="1"/>
      <c r="DU219" s="1"/>
      <c r="DV219" s="1"/>
    </row>
    <row r="220" spans="2:126" ht="15.75" customHeight="1">
      <c r="B220" s="16"/>
      <c r="C220" s="16"/>
      <c r="D220" s="16"/>
      <c r="E220" s="16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CJ220" s="43" t="s">
        <v>71</v>
      </c>
      <c r="CV220" s="1"/>
      <c r="DP220" s="1"/>
      <c r="DQ220" s="1"/>
      <c r="DR220" s="1"/>
      <c r="DS220" s="1"/>
      <c r="DT220" s="1"/>
      <c r="DU220" s="1"/>
      <c r="DV220" s="1"/>
    </row>
    <row r="221" spans="2:126">
      <c r="B221" s="16"/>
      <c r="C221" s="16"/>
      <c r="D221" s="16"/>
      <c r="E221" s="16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CJ221" s="36"/>
      <c r="CV221" s="1"/>
      <c r="DP221" s="1"/>
      <c r="DQ221" s="1"/>
      <c r="DR221" s="1"/>
      <c r="DS221" s="1"/>
      <c r="DT221" s="1"/>
      <c r="DU221" s="1"/>
      <c r="DV221" s="1"/>
    </row>
    <row r="222" spans="2:126">
      <c r="B222" s="16"/>
      <c r="C222" s="16"/>
      <c r="D222" s="16"/>
      <c r="E222" s="16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CJ222" s="36"/>
      <c r="CV222" s="1"/>
      <c r="DP222" s="1"/>
      <c r="DQ222" s="1"/>
      <c r="DR222" s="1"/>
      <c r="DS222" s="1"/>
      <c r="DT222" s="1"/>
      <c r="DU222" s="1"/>
      <c r="DV222" s="1"/>
    </row>
    <row r="223" spans="2:126">
      <c r="B223" s="16"/>
      <c r="C223" s="16"/>
      <c r="D223" s="16"/>
      <c r="E223" s="16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CJ223" s="36"/>
      <c r="CV223" s="1"/>
      <c r="DP223" s="1"/>
      <c r="DQ223" s="1"/>
      <c r="DR223" s="1"/>
      <c r="DS223" s="1"/>
      <c r="DT223" s="1"/>
      <c r="DU223" s="1"/>
      <c r="DV223" s="1"/>
    </row>
    <row r="224" spans="2:126">
      <c r="B224" s="16"/>
      <c r="C224" s="16"/>
      <c r="D224" s="16"/>
      <c r="E224" s="16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CJ224" s="36"/>
      <c r="CV224" s="1"/>
      <c r="DP224" s="1"/>
      <c r="DQ224" s="1"/>
      <c r="DR224" s="1"/>
      <c r="DS224" s="1"/>
      <c r="DT224" s="1"/>
      <c r="DU224" s="1"/>
      <c r="DV224" s="1"/>
    </row>
    <row r="225" spans="2:126">
      <c r="B225" s="16"/>
      <c r="C225" s="16"/>
      <c r="D225" s="16"/>
      <c r="E225" s="16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CJ225" s="56" t="s">
        <v>57</v>
      </c>
      <c r="CV225" s="1"/>
      <c r="DP225" s="1"/>
      <c r="DQ225" s="1"/>
      <c r="DR225" s="1"/>
      <c r="DS225" s="1"/>
      <c r="DT225" s="1"/>
      <c r="DU225" s="1"/>
      <c r="DV225" s="1"/>
    </row>
    <row r="226" spans="2:126">
      <c r="B226" s="16"/>
      <c r="C226" s="16"/>
      <c r="D226" s="16"/>
      <c r="E226" s="16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CJ226" s="36"/>
      <c r="CV226" s="1"/>
      <c r="DP226" s="1"/>
      <c r="DQ226" s="1"/>
      <c r="DR226" s="1"/>
      <c r="DS226" s="1"/>
      <c r="DT226" s="1"/>
      <c r="DU226" s="1"/>
      <c r="DV226" s="1"/>
    </row>
    <row r="227" spans="2:126">
      <c r="B227" s="16"/>
      <c r="C227" s="16"/>
      <c r="D227" s="16"/>
      <c r="E227" s="16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CJ227" s="36"/>
      <c r="CV227" s="1"/>
      <c r="DP227" s="1"/>
      <c r="DQ227" s="1"/>
      <c r="DR227" s="1"/>
      <c r="DS227" s="1"/>
      <c r="DT227" s="1"/>
      <c r="DU227" s="1"/>
      <c r="DV227" s="1"/>
    </row>
    <row r="228" spans="2:126">
      <c r="B228" s="16"/>
      <c r="C228" s="16"/>
      <c r="D228" s="16"/>
      <c r="E228" s="16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CJ228" s="36"/>
      <c r="CV228" s="1"/>
      <c r="DP228" s="1"/>
      <c r="DQ228" s="1"/>
      <c r="DR228" s="1"/>
      <c r="DS228" s="1"/>
      <c r="DT228" s="1"/>
      <c r="DU228" s="1"/>
      <c r="DV228" s="1"/>
    </row>
    <row r="229" spans="2:126">
      <c r="B229" s="16"/>
      <c r="C229" s="16"/>
      <c r="D229" s="16"/>
      <c r="E229" s="16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CJ229" s="36"/>
      <c r="CV229" s="1"/>
      <c r="DP229" s="1"/>
      <c r="DQ229" s="1"/>
      <c r="DR229" s="1"/>
      <c r="DS229" s="1"/>
      <c r="DT229" s="1"/>
      <c r="DU229" s="1"/>
      <c r="DV229" s="1"/>
    </row>
    <row r="230" spans="2:126">
      <c r="B230" s="16"/>
      <c r="C230" s="16"/>
      <c r="D230" s="16"/>
      <c r="E230" s="16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CJ230" s="36"/>
      <c r="CV230" s="1"/>
      <c r="DP230" s="1"/>
      <c r="DQ230" s="1"/>
      <c r="DR230" s="1"/>
      <c r="DS230" s="1"/>
      <c r="DT230" s="1"/>
      <c r="DU230" s="1"/>
      <c r="DV230" s="1"/>
    </row>
    <row r="231" spans="2:126">
      <c r="B231" s="16"/>
      <c r="C231" s="16"/>
      <c r="D231" s="16"/>
      <c r="E231" s="16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CJ231" s="36"/>
      <c r="CV231" s="1"/>
      <c r="DP231" s="1"/>
      <c r="DQ231" s="1"/>
      <c r="DR231" s="1"/>
      <c r="DS231" s="1"/>
      <c r="DT231" s="1"/>
      <c r="DU231" s="1"/>
      <c r="DV231" s="1"/>
    </row>
    <row r="232" spans="2:126">
      <c r="B232" s="16"/>
      <c r="C232" s="16"/>
      <c r="D232" s="16"/>
      <c r="E232" s="16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CJ232" s="36"/>
      <c r="CV232" s="1"/>
      <c r="DP232" s="1"/>
      <c r="DQ232" s="1"/>
      <c r="DR232" s="1"/>
      <c r="DS232" s="1"/>
      <c r="DT232" s="1"/>
      <c r="DU232" s="1"/>
      <c r="DV232" s="1"/>
    </row>
    <row r="233" spans="2:126">
      <c r="B233" s="16"/>
      <c r="C233" s="16"/>
      <c r="D233" s="16"/>
      <c r="E233" s="16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CJ233" s="36"/>
      <c r="CV233" s="1"/>
      <c r="DP233" s="1"/>
      <c r="DQ233" s="1"/>
      <c r="DR233" s="1"/>
      <c r="DS233" s="1"/>
      <c r="DT233" s="1"/>
      <c r="DU233" s="1"/>
      <c r="DV233" s="1"/>
    </row>
    <row r="234" spans="2:126">
      <c r="B234" s="16"/>
      <c r="C234" s="16"/>
      <c r="D234" s="16"/>
      <c r="E234" s="16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CJ234" s="36"/>
      <c r="CV234" s="1"/>
      <c r="DP234" s="1"/>
      <c r="DQ234" s="1"/>
      <c r="DR234" s="1"/>
      <c r="DS234" s="1"/>
      <c r="DT234" s="1"/>
      <c r="DU234" s="1"/>
      <c r="DV234" s="1"/>
    </row>
    <row r="235" spans="2:126">
      <c r="B235" s="16"/>
      <c r="C235" s="16"/>
      <c r="D235" s="16"/>
      <c r="E235" s="16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CJ235" s="36"/>
      <c r="CV235" s="1"/>
      <c r="DP235" s="1"/>
      <c r="DQ235" s="1"/>
      <c r="DR235" s="1"/>
      <c r="DS235" s="1"/>
      <c r="DT235" s="1"/>
      <c r="DU235" s="1"/>
      <c r="DV235" s="1"/>
    </row>
    <row r="236" spans="2:126">
      <c r="B236" s="16"/>
      <c r="C236" s="16"/>
      <c r="D236" s="16"/>
      <c r="E236" s="16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CJ236" s="36"/>
      <c r="CV236" s="1"/>
      <c r="DP236" s="1"/>
      <c r="DQ236" s="1"/>
      <c r="DR236" s="1"/>
      <c r="DS236" s="1"/>
      <c r="DT236" s="1"/>
      <c r="DU236" s="1"/>
      <c r="DV236" s="1"/>
    </row>
    <row r="237" spans="2:126">
      <c r="B237" s="16"/>
      <c r="C237" s="16"/>
      <c r="D237" s="16"/>
      <c r="E237" s="16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CJ237" s="43" t="s">
        <v>58</v>
      </c>
      <c r="CV237" s="1"/>
    </row>
    <row r="238" spans="2:126">
      <c r="B238" s="16"/>
      <c r="C238" s="16"/>
      <c r="D238" s="16"/>
      <c r="E238" s="16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CJ238" s="36"/>
      <c r="CV238" s="1"/>
      <c r="DP238" s="1"/>
      <c r="DQ238" s="1"/>
      <c r="DR238" s="1"/>
      <c r="DS238" s="1"/>
      <c r="DT238" s="1"/>
      <c r="DU238" s="1"/>
      <c r="DV238" s="1"/>
    </row>
    <row r="239" spans="2:126">
      <c r="B239" s="16"/>
      <c r="C239" s="16"/>
      <c r="D239" s="16"/>
      <c r="E239" s="16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CJ239" s="36"/>
      <c r="CV239" s="1"/>
      <c r="DP239" s="1"/>
      <c r="DQ239" s="1"/>
      <c r="DR239" s="1"/>
      <c r="DS239" s="1"/>
      <c r="DT239" s="1"/>
      <c r="DU239" s="1"/>
      <c r="DV239" s="1"/>
    </row>
    <row r="240" spans="2:126">
      <c r="B240" s="16"/>
      <c r="C240" s="16"/>
      <c r="D240" s="16"/>
      <c r="E240" s="16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CJ240" s="36"/>
      <c r="CV240" s="1"/>
      <c r="DP240" s="1"/>
      <c r="DQ240" s="1"/>
      <c r="DR240" s="1"/>
      <c r="DS240" s="1"/>
      <c r="DT240" s="1"/>
      <c r="DU240" s="1"/>
      <c r="DV240" s="1"/>
    </row>
    <row r="241" spans="2:126">
      <c r="B241" s="16"/>
      <c r="C241" s="16"/>
      <c r="D241" s="16"/>
      <c r="E241" s="16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CJ241" s="36"/>
      <c r="CV241" s="1"/>
      <c r="DP241" s="1"/>
      <c r="DQ241" s="1"/>
      <c r="DR241" s="1"/>
      <c r="DS241" s="1"/>
      <c r="DT241" s="1"/>
      <c r="DU241" s="1"/>
      <c r="DV241" s="1"/>
    </row>
    <row r="242" spans="2:126">
      <c r="B242" s="16"/>
      <c r="C242" s="16"/>
      <c r="D242" s="16"/>
      <c r="E242" s="16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CJ242" s="36"/>
      <c r="CV242" s="1"/>
      <c r="DP242" s="1"/>
      <c r="DQ242" s="1"/>
      <c r="DR242" s="1"/>
      <c r="DS242" s="1"/>
      <c r="DT242" s="1"/>
      <c r="DU242" s="1"/>
      <c r="DV242" s="1"/>
    </row>
    <row r="243" spans="2:126">
      <c r="B243" s="16"/>
      <c r="C243" s="16"/>
      <c r="D243" s="16"/>
      <c r="E243" s="16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CJ243" s="36"/>
      <c r="CV243" s="1"/>
      <c r="DP243" s="1"/>
      <c r="DQ243" s="1"/>
      <c r="DR243" s="1"/>
      <c r="DS243" s="1"/>
      <c r="DT243" s="1"/>
      <c r="DU243" s="1"/>
      <c r="DV243" s="1"/>
    </row>
    <row r="244" spans="2:126">
      <c r="B244" s="16"/>
      <c r="C244" s="16"/>
      <c r="D244" s="16"/>
      <c r="E244" s="16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CJ244" s="36"/>
      <c r="CV244" s="1"/>
      <c r="DP244" s="1"/>
      <c r="DQ244" s="1"/>
      <c r="DR244" s="1"/>
      <c r="DS244" s="1"/>
      <c r="DT244" s="1"/>
      <c r="DU244" s="1"/>
      <c r="DV244" s="1"/>
    </row>
    <row r="245" spans="2:126">
      <c r="B245" s="16"/>
      <c r="C245" s="16"/>
      <c r="D245" s="16"/>
      <c r="E245" s="16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CJ245" s="36"/>
      <c r="CV245" s="1"/>
      <c r="DP245" s="1"/>
      <c r="DQ245" s="1"/>
      <c r="DR245" s="1"/>
      <c r="DS245" s="1"/>
      <c r="DT245" s="1"/>
      <c r="DU245" s="1"/>
      <c r="DV245" s="1"/>
    </row>
    <row r="246" spans="2:126">
      <c r="B246" s="16"/>
      <c r="C246" s="16"/>
      <c r="D246" s="16"/>
      <c r="E246" s="16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CJ246" s="36"/>
      <c r="CV246" s="1"/>
      <c r="DP246" s="1"/>
      <c r="DQ246" s="1"/>
      <c r="DR246" s="1"/>
      <c r="DS246" s="1"/>
      <c r="DT246" s="1"/>
      <c r="DU246" s="1"/>
      <c r="DV246" s="1"/>
    </row>
    <row r="247" spans="2:126">
      <c r="B247" s="16"/>
      <c r="C247" s="16"/>
      <c r="D247" s="16"/>
      <c r="E247" s="16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CJ247" s="36"/>
      <c r="CV247" s="1"/>
      <c r="DP247" s="1"/>
      <c r="DQ247" s="1"/>
      <c r="DR247" s="1"/>
      <c r="DS247" s="1"/>
      <c r="DT247" s="1"/>
      <c r="DU247" s="1"/>
      <c r="DV247" s="1"/>
    </row>
    <row r="248" spans="2:126">
      <c r="B248" s="16"/>
      <c r="C248" s="16"/>
      <c r="D248" s="16"/>
      <c r="E248" s="16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CJ248" s="36"/>
      <c r="CV248" s="1"/>
      <c r="DP248" s="1"/>
      <c r="DQ248" s="1"/>
      <c r="DR248" s="1"/>
      <c r="DS248" s="1"/>
      <c r="DT248" s="1"/>
      <c r="DU248" s="1"/>
      <c r="DV248" s="1"/>
    </row>
    <row r="249" spans="2:126">
      <c r="B249" s="16"/>
      <c r="C249" s="16"/>
      <c r="D249" s="16"/>
      <c r="E249" s="16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CJ249" s="44" t="s">
        <v>59</v>
      </c>
      <c r="CV249" s="1"/>
      <c r="DP249" s="1"/>
      <c r="DQ249" s="1"/>
      <c r="DR249" s="1"/>
      <c r="DS249" s="1"/>
      <c r="DT249" s="1"/>
      <c r="DU249" s="1"/>
      <c r="DV249" s="1"/>
    </row>
    <row r="250" spans="2:126">
      <c r="B250" s="16"/>
      <c r="C250" s="16"/>
      <c r="D250" s="16"/>
      <c r="E250" s="16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CJ250" s="36"/>
      <c r="CV250" s="1"/>
      <c r="DP250" s="1"/>
      <c r="DQ250" s="1"/>
      <c r="DR250" s="1"/>
      <c r="DS250" s="1"/>
      <c r="DT250" s="1"/>
      <c r="DU250" s="1"/>
      <c r="DV250" s="1"/>
    </row>
    <row r="251" spans="2:126">
      <c r="B251" s="16"/>
      <c r="C251" s="16"/>
      <c r="D251" s="16"/>
      <c r="E251" s="16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CJ251" s="36"/>
      <c r="CV251" s="1"/>
      <c r="DP251" s="1"/>
      <c r="DQ251" s="1"/>
      <c r="DR251" s="1"/>
      <c r="DS251" s="1"/>
      <c r="DT251" s="1"/>
      <c r="DU251" s="1"/>
      <c r="DV251" s="1"/>
    </row>
    <row r="252" spans="2:126">
      <c r="B252" s="16"/>
      <c r="C252" s="16"/>
      <c r="D252" s="16"/>
      <c r="E252" s="16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CJ252" s="36"/>
      <c r="CV252" s="1"/>
      <c r="DP252" s="1"/>
      <c r="DQ252" s="1"/>
      <c r="DR252" s="1"/>
      <c r="DS252" s="1"/>
      <c r="DT252" s="1"/>
      <c r="DU252" s="1"/>
      <c r="DV252" s="1"/>
    </row>
    <row r="253" spans="2:126">
      <c r="B253" s="16"/>
      <c r="C253" s="16"/>
      <c r="D253" s="16"/>
      <c r="E253" s="16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CJ253" s="36"/>
      <c r="CV253" s="1"/>
    </row>
    <row r="254" spans="2:126">
      <c r="B254" s="16"/>
      <c r="C254" s="16"/>
      <c r="D254" s="16"/>
      <c r="E254" s="16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CJ254" s="36"/>
      <c r="CV254" s="1"/>
    </row>
    <row r="255" spans="2:126">
      <c r="B255" s="16"/>
      <c r="C255" s="16"/>
      <c r="D255" s="16"/>
      <c r="E255" s="16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CJ255" s="36"/>
      <c r="CV255" s="1"/>
    </row>
    <row r="256" spans="2:126">
      <c r="B256" s="16"/>
      <c r="C256" s="16"/>
      <c r="D256" s="16"/>
      <c r="E256" s="16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CJ256" s="36"/>
      <c r="CV256" s="1"/>
    </row>
    <row r="257" spans="2:100">
      <c r="B257" s="16"/>
      <c r="C257" s="16"/>
      <c r="D257" s="16"/>
      <c r="E257" s="16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CJ257" s="36"/>
      <c r="CV257" s="1"/>
    </row>
    <row r="258" spans="2:100">
      <c r="B258" s="16"/>
      <c r="C258" s="16"/>
      <c r="D258" s="16"/>
      <c r="E258" s="16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CJ258" s="36"/>
      <c r="CV258" s="1"/>
    </row>
    <row r="259" spans="2:100">
      <c r="B259" s="16"/>
      <c r="C259" s="16"/>
      <c r="D259" s="16"/>
      <c r="E259" s="16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CJ259" s="36"/>
      <c r="CV259" s="1"/>
    </row>
    <row r="260" spans="2:100">
      <c r="B260" s="16"/>
      <c r="C260" s="16"/>
      <c r="D260" s="16"/>
      <c r="E260" s="16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CJ260" s="36"/>
      <c r="CV260" s="1"/>
    </row>
    <row r="261" spans="2:100">
      <c r="B261" s="16"/>
      <c r="C261" s="16"/>
      <c r="D261" s="16"/>
      <c r="E261" s="16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CJ261" s="43" t="s">
        <v>60</v>
      </c>
      <c r="CV261" s="1"/>
    </row>
    <row r="262" spans="2:100">
      <c r="B262" s="16"/>
      <c r="C262" s="16"/>
      <c r="D262" s="16"/>
      <c r="E262" s="16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CJ262" s="36"/>
      <c r="CV262" s="1"/>
    </row>
    <row r="263" spans="2:100">
      <c r="B263" s="16"/>
      <c r="C263" s="16"/>
      <c r="D263" s="16"/>
      <c r="E263" s="16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CJ263" s="36"/>
      <c r="CV263" s="1"/>
    </row>
    <row r="264" spans="2:100">
      <c r="B264" s="16"/>
      <c r="C264" s="16"/>
      <c r="D264" s="16"/>
      <c r="E264" s="16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CJ264" s="36"/>
      <c r="CV264" s="1"/>
    </row>
    <row r="265" spans="2:100">
      <c r="B265" s="16"/>
      <c r="C265" s="16"/>
      <c r="D265" s="16"/>
      <c r="E265" s="16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CJ265" s="36"/>
      <c r="CV265" s="1"/>
    </row>
    <row r="266" spans="2:100">
      <c r="B266" s="16"/>
      <c r="C266" s="16"/>
      <c r="D266" s="16"/>
      <c r="E266" s="16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CJ266" s="36"/>
      <c r="CV266" s="1"/>
    </row>
    <row r="267" spans="2:100">
      <c r="B267" s="16"/>
      <c r="C267" s="16"/>
      <c r="D267" s="16"/>
      <c r="E267" s="16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CJ267" s="36"/>
      <c r="CV267" s="1"/>
    </row>
    <row r="268" spans="2:100">
      <c r="B268" s="16"/>
      <c r="C268" s="16"/>
      <c r="D268" s="16"/>
      <c r="E268" s="16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CJ268" s="36"/>
      <c r="CV268" s="1"/>
    </row>
    <row r="269" spans="2:100">
      <c r="B269" s="16"/>
      <c r="C269" s="16"/>
      <c r="D269" s="16"/>
      <c r="E269" s="16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CJ269" s="36"/>
      <c r="CV269" s="1"/>
    </row>
    <row r="270" spans="2:100">
      <c r="B270" s="16"/>
      <c r="C270" s="16"/>
      <c r="D270" s="16"/>
      <c r="E270" s="16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CJ270" s="36"/>
      <c r="CV270" s="1"/>
    </row>
    <row r="271" spans="2:100">
      <c r="B271" s="16"/>
      <c r="C271" s="16"/>
      <c r="D271" s="16"/>
      <c r="E271" s="16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CJ271" s="36"/>
      <c r="CV271" s="1"/>
    </row>
    <row r="272" spans="2:100">
      <c r="B272" s="16"/>
      <c r="C272" s="16"/>
      <c r="D272" s="16"/>
      <c r="E272" s="16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CJ272" s="36"/>
      <c r="CV272" s="1"/>
    </row>
    <row r="273" spans="2:100">
      <c r="B273" s="16"/>
      <c r="C273" s="16"/>
      <c r="D273" s="16"/>
      <c r="E273" s="16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CJ273" s="44" t="s">
        <v>61</v>
      </c>
      <c r="CV273" s="1"/>
    </row>
    <row r="274" spans="2:100">
      <c r="B274" s="16"/>
      <c r="C274" s="16"/>
      <c r="D274" s="16"/>
      <c r="E274" s="16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CJ274" s="36"/>
      <c r="CV274" s="1"/>
    </row>
    <row r="275" spans="2:100">
      <c r="B275" s="16"/>
      <c r="C275" s="16"/>
      <c r="D275" s="16"/>
      <c r="E275" s="16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CJ275" s="36"/>
      <c r="CV275" s="1"/>
    </row>
    <row r="276" spans="2:100">
      <c r="B276" s="16"/>
      <c r="C276" s="16"/>
      <c r="D276" s="16"/>
      <c r="E276" s="16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CJ276" s="36"/>
      <c r="CV276" s="1"/>
    </row>
    <row r="277" spans="2:100">
      <c r="B277" s="16"/>
      <c r="C277" s="16"/>
      <c r="D277" s="16"/>
      <c r="E277" s="16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CJ277" s="36"/>
      <c r="CV277" s="1"/>
    </row>
    <row r="278" spans="2:100">
      <c r="B278" s="16"/>
      <c r="C278" s="16"/>
      <c r="D278" s="16"/>
      <c r="E278" s="16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CJ278" s="36"/>
      <c r="CV278" s="1"/>
    </row>
    <row r="279" spans="2:100">
      <c r="B279" s="16"/>
      <c r="C279" s="16"/>
      <c r="D279" s="16"/>
      <c r="E279" s="16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CJ279" s="36"/>
      <c r="CV279" s="1"/>
    </row>
    <row r="280" spans="2:100">
      <c r="B280" s="16"/>
      <c r="C280" s="16"/>
      <c r="D280" s="16"/>
      <c r="E280" s="16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CJ280" s="36"/>
      <c r="CV280" s="1"/>
    </row>
    <row r="281" spans="2:100">
      <c r="B281" s="16"/>
      <c r="C281" s="16"/>
      <c r="D281" s="16"/>
      <c r="E281" s="16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CJ281" s="36"/>
      <c r="CV281" s="1"/>
    </row>
    <row r="282" spans="2:100">
      <c r="B282" s="16"/>
      <c r="C282" s="16"/>
      <c r="D282" s="16"/>
      <c r="E282" s="16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CJ282" s="36"/>
      <c r="CV282" s="1"/>
    </row>
    <row r="283" spans="2:100">
      <c r="B283" s="16"/>
      <c r="C283" s="16"/>
      <c r="D283" s="16"/>
      <c r="E283" s="16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CJ283" s="36"/>
      <c r="CV283" s="1"/>
    </row>
    <row r="284" spans="2:100">
      <c r="B284" s="16"/>
      <c r="C284" s="16"/>
      <c r="D284" s="16"/>
      <c r="E284" s="16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CJ284" s="36"/>
      <c r="CV284" s="1"/>
    </row>
    <row r="285" spans="2:100">
      <c r="B285" s="16"/>
      <c r="C285" s="16"/>
      <c r="D285" s="16"/>
      <c r="E285" s="16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CJ285" s="43" t="s">
        <v>72</v>
      </c>
      <c r="CV285" s="1"/>
    </row>
    <row r="286" spans="2:100">
      <c r="B286" s="16"/>
      <c r="C286" s="16"/>
      <c r="D286" s="16"/>
      <c r="E286" s="16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CJ286" s="36"/>
      <c r="CV286" s="1"/>
    </row>
    <row r="287" spans="2:100">
      <c r="B287" s="16"/>
      <c r="C287" s="16"/>
      <c r="D287" s="16"/>
      <c r="E287" s="16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CJ287" s="36"/>
      <c r="CV287" s="1"/>
    </row>
    <row r="288" spans="2:100">
      <c r="B288" s="16"/>
      <c r="C288" s="16"/>
      <c r="D288" s="16"/>
      <c r="E288" s="16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CJ288" s="36"/>
      <c r="CV288" s="1"/>
    </row>
    <row r="289" spans="2:100">
      <c r="B289" s="16"/>
      <c r="C289" s="16"/>
      <c r="D289" s="16"/>
      <c r="E289" s="16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CJ289" s="36"/>
      <c r="CV289" s="1"/>
    </row>
    <row r="290" spans="2:100">
      <c r="B290" s="16"/>
      <c r="C290" s="16"/>
      <c r="D290" s="16"/>
      <c r="E290" s="16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CJ290" s="36"/>
      <c r="CV290" s="1"/>
    </row>
    <row r="291" spans="2:100" ht="15" customHeight="1">
      <c r="B291" s="16"/>
      <c r="C291" s="16"/>
      <c r="D291" s="16"/>
      <c r="E291" s="16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CJ291" s="36"/>
      <c r="CV291" s="1"/>
    </row>
    <row r="292" spans="2:100">
      <c r="B292" s="16"/>
      <c r="C292" s="16"/>
      <c r="D292" s="16"/>
      <c r="E292" s="16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CJ292" s="36"/>
      <c r="CV292" s="1"/>
    </row>
    <row r="293" spans="2:100">
      <c r="B293" s="16"/>
      <c r="C293" s="16"/>
      <c r="D293" s="16"/>
      <c r="E293" s="16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CJ293" s="36"/>
      <c r="CV293" s="1"/>
    </row>
    <row r="294" spans="2:100">
      <c r="B294" s="16"/>
      <c r="C294" s="16"/>
      <c r="D294" s="16"/>
      <c r="E294" s="16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CJ294" s="36"/>
      <c r="CV294" s="1"/>
    </row>
    <row r="295" spans="2:100">
      <c r="B295" s="16"/>
      <c r="C295" s="16"/>
      <c r="D295" s="16"/>
      <c r="E295" s="16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CJ295" s="36"/>
      <c r="CV295" s="1"/>
    </row>
    <row r="296" spans="2:100">
      <c r="B296" s="16"/>
      <c r="C296" s="16"/>
      <c r="D296" s="16"/>
      <c r="E296" s="16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CJ296" s="36"/>
      <c r="CV296" s="1"/>
    </row>
    <row r="297" spans="2:100">
      <c r="B297" s="16"/>
      <c r="C297" s="16"/>
      <c r="D297" s="16"/>
      <c r="E297" s="16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CJ297" s="44" t="s">
        <v>73</v>
      </c>
      <c r="CV297" s="1"/>
    </row>
    <row r="298" spans="2:100">
      <c r="B298" s="16"/>
      <c r="C298" s="16"/>
      <c r="D298" s="16"/>
      <c r="E298" s="16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CJ298" s="36"/>
      <c r="CV298" s="1"/>
    </row>
    <row r="299" spans="2:100">
      <c r="B299" s="16"/>
      <c r="C299" s="16"/>
      <c r="D299" s="16"/>
      <c r="E299" s="16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CJ299" s="36"/>
      <c r="CV299" s="1"/>
    </row>
    <row r="300" spans="2:100">
      <c r="B300" s="16"/>
      <c r="C300" s="16"/>
      <c r="D300" s="16"/>
      <c r="E300" s="16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CJ300" s="36"/>
      <c r="CV300" s="1"/>
    </row>
    <row r="301" spans="2:100">
      <c r="B301" s="16"/>
      <c r="C301" s="16"/>
      <c r="D301" s="16"/>
      <c r="E301" s="16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CJ301" s="36"/>
      <c r="CV301" s="1"/>
    </row>
    <row r="302" spans="2:100">
      <c r="B302" s="16"/>
      <c r="C302" s="16"/>
      <c r="D302" s="16"/>
      <c r="E302" s="16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CJ302" s="36"/>
      <c r="CV302" s="1"/>
    </row>
    <row r="303" spans="2:100">
      <c r="B303" s="16"/>
      <c r="C303" s="16"/>
      <c r="D303" s="16"/>
      <c r="E303" s="16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CJ303" s="36"/>
      <c r="CV303" s="1"/>
    </row>
    <row r="304" spans="2:100">
      <c r="B304" s="16"/>
      <c r="C304" s="16"/>
      <c r="D304" s="16"/>
      <c r="E304" s="16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CJ304" s="36"/>
      <c r="CV304" s="1"/>
    </row>
    <row r="305" spans="2:100">
      <c r="B305" s="16"/>
      <c r="C305" s="16"/>
      <c r="D305" s="16"/>
      <c r="E305" s="16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CJ305" s="36"/>
      <c r="CV305" s="1"/>
    </row>
    <row r="306" spans="2:100">
      <c r="B306" s="16"/>
      <c r="C306" s="16"/>
      <c r="D306" s="16"/>
      <c r="E306" s="16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CJ306" s="36"/>
      <c r="CV306" s="1"/>
    </row>
    <row r="307" spans="2:100">
      <c r="B307" s="16"/>
      <c r="C307" s="16"/>
      <c r="D307" s="16"/>
      <c r="E307" s="16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CJ307" s="36"/>
      <c r="CV307" s="1"/>
    </row>
    <row r="308" spans="2:100">
      <c r="B308" s="16"/>
      <c r="C308" s="16"/>
      <c r="D308" s="16"/>
      <c r="E308" s="16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CJ308" s="36"/>
      <c r="CV308" s="1"/>
    </row>
    <row r="309" spans="2:100">
      <c r="B309" s="16"/>
      <c r="C309" s="16"/>
      <c r="D309" s="16"/>
      <c r="E309" s="16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CJ309" s="44" t="s">
        <v>62</v>
      </c>
      <c r="CV309" s="1"/>
    </row>
    <row r="310" spans="2:100">
      <c r="B310" s="16"/>
      <c r="C310" s="16"/>
      <c r="D310" s="16"/>
      <c r="E310" s="16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CJ310" s="36"/>
      <c r="CV310" s="1"/>
    </row>
    <row r="311" spans="2:100">
      <c r="B311" s="16"/>
      <c r="C311" s="16"/>
      <c r="D311" s="16"/>
      <c r="E311" s="16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CJ311" s="36"/>
      <c r="CV311" s="1"/>
    </row>
    <row r="312" spans="2:100">
      <c r="B312" s="16"/>
      <c r="C312" s="16"/>
      <c r="D312" s="16"/>
      <c r="E312" s="16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CJ312" s="36"/>
      <c r="CV312" s="1"/>
    </row>
    <row r="313" spans="2:100">
      <c r="B313" s="16"/>
      <c r="C313" s="16"/>
      <c r="D313" s="16"/>
      <c r="E313" s="16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CJ313" s="36"/>
      <c r="CV313" s="1"/>
    </row>
    <row r="314" spans="2:100">
      <c r="B314" s="16"/>
      <c r="C314" s="16"/>
      <c r="D314" s="16"/>
      <c r="E314" s="16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CJ314" s="36"/>
      <c r="CV314" s="1"/>
    </row>
    <row r="315" spans="2:100">
      <c r="B315" s="16"/>
      <c r="C315" s="16"/>
      <c r="D315" s="16"/>
      <c r="E315" s="16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CJ315" s="36"/>
      <c r="CV315" s="1"/>
    </row>
    <row r="316" spans="2:100">
      <c r="B316" s="16"/>
      <c r="C316" s="16"/>
      <c r="D316" s="16"/>
      <c r="E316" s="16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CJ316" s="36"/>
      <c r="CV316" s="1"/>
    </row>
    <row r="317" spans="2:100">
      <c r="B317" s="16"/>
      <c r="C317" s="16"/>
      <c r="D317" s="16"/>
      <c r="E317" s="16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CJ317" s="36"/>
      <c r="CV317" s="1"/>
    </row>
    <row r="318" spans="2:100">
      <c r="B318" s="16"/>
      <c r="C318" s="16"/>
      <c r="D318" s="16"/>
      <c r="E318" s="16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CJ318" s="36"/>
      <c r="CV318" s="1"/>
    </row>
    <row r="319" spans="2:100">
      <c r="B319" s="16"/>
      <c r="C319" s="16"/>
      <c r="D319" s="16"/>
      <c r="E319" s="16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CJ319" s="36"/>
      <c r="CV319" s="1"/>
    </row>
    <row r="320" spans="2:100">
      <c r="B320" s="16"/>
      <c r="C320" s="16"/>
      <c r="D320" s="16"/>
      <c r="E320" s="16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CJ320" s="36"/>
      <c r="CV320" s="1"/>
    </row>
    <row r="321" spans="2:100">
      <c r="B321" s="16"/>
      <c r="C321" s="16"/>
      <c r="D321" s="16"/>
      <c r="E321" s="16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CJ321" s="43" t="s">
        <v>63</v>
      </c>
      <c r="CV321" s="1"/>
    </row>
    <row r="322" spans="2:100">
      <c r="B322" s="16"/>
      <c r="C322" s="16"/>
      <c r="D322" s="16"/>
      <c r="E322" s="16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CJ322" s="36"/>
      <c r="CV322" s="1"/>
    </row>
    <row r="323" spans="2:100">
      <c r="B323" s="16"/>
      <c r="C323" s="16"/>
      <c r="D323" s="16"/>
      <c r="E323" s="16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CJ323" s="36"/>
      <c r="CV323" s="1"/>
    </row>
    <row r="324" spans="2:100">
      <c r="B324" s="16"/>
      <c r="C324" s="16"/>
      <c r="D324" s="16"/>
      <c r="E324" s="16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CJ324" s="36"/>
      <c r="CV324" s="1"/>
    </row>
    <row r="325" spans="2:100">
      <c r="B325" s="16"/>
      <c r="C325" s="16"/>
      <c r="D325" s="16"/>
      <c r="E325" s="16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CJ325" s="36"/>
      <c r="CV325" s="1"/>
    </row>
    <row r="326" spans="2:100">
      <c r="B326" s="16"/>
      <c r="C326" s="16"/>
      <c r="D326" s="16"/>
      <c r="E326" s="16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CJ326" s="36"/>
      <c r="CV326" s="1"/>
    </row>
    <row r="327" spans="2:100">
      <c r="B327" s="16"/>
      <c r="C327" s="16"/>
      <c r="D327" s="16"/>
      <c r="E327" s="16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CJ327" s="36"/>
      <c r="CV327" s="1"/>
    </row>
    <row r="328" spans="2:100">
      <c r="B328" s="16"/>
      <c r="C328" s="16"/>
      <c r="D328" s="16"/>
      <c r="E328" s="16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CJ328" s="36"/>
      <c r="CV328" s="1"/>
    </row>
    <row r="329" spans="2:100">
      <c r="B329" s="16"/>
      <c r="C329" s="16"/>
      <c r="D329" s="16"/>
      <c r="E329" s="16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CJ329" s="36"/>
      <c r="CV329" s="1"/>
    </row>
    <row r="330" spans="2:100">
      <c r="B330" s="16"/>
      <c r="C330" s="16"/>
      <c r="D330" s="16"/>
      <c r="E330" s="16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CJ330" s="36"/>
      <c r="CV330" s="1"/>
    </row>
    <row r="331" spans="2:100">
      <c r="B331" s="16"/>
      <c r="C331" s="16"/>
      <c r="D331" s="16"/>
      <c r="E331" s="16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CJ331" s="36"/>
      <c r="CV331" s="1"/>
    </row>
    <row r="332" spans="2:100">
      <c r="B332" s="16"/>
      <c r="C332" s="16"/>
      <c r="D332" s="16"/>
      <c r="E332" s="16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CJ332" s="36"/>
      <c r="CV332" s="1"/>
    </row>
    <row r="333" spans="2:100">
      <c r="B333" s="16"/>
      <c r="C333" s="16"/>
      <c r="D333" s="16"/>
      <c r="E333" s="16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CJ333" s="44" t="s">
        <v>64</v>
      </c>
      <c r="CV333" s="1"/>
    </row>
    <row r="334" spans="2:100">
      <c r="B334" s="16"/>
      <c r="C334" s="16"/>
      <c r="D334" s="16"/>
      <c r="E334" s="16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CJ334" s="36"/>
      <c r="CV334" s="1"/>
    </row>
    <row r="335" spans="2:100">
      <c r="B335" s="16"/>
      <c r="C335" s="16"/>
      <c r="D335" s="16"/>
      <c r="E335" s="16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CJ335" s="36"/>
      <c r="CV335" s="1"/>
    </row>
    <row r="336" spans="2:100">
      <c r="B336" s="16"/>
      <c r="C336" s="16"/>
      <c r="D336" s="16"/>
      <c r="E336" s="16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CJ336" s="36"/>
      <c r="CV336" s="1"/>
    </row>
    <row r="337" spans="2:100">
      <c r="B337" s="16"/>
      <c r="C337" s="16"/>
      <c r="D337" s="16"/>
      <c r="E337" s="16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CJ337" s="36"/>
      <c r="CV337" s="1"/>
    </row>
    <row r="338" spans="2:100">
      <c r="B338" s="16"/>
      <c r="C338" s="16"/>
      <c r="D338" s="16"/>
      <c r="E338" s="16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CJ338" s="36"/>
      <c r="CV338" s="1"/>
    </row>
    <row r="339" spans="2:100">
      <c r="B339" s="16"/>
      <c r="C339" s="16"/>
      <c r="D339" s="16"/>
      <c r="E339" s="16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CJ339" s="36"/>
      <c r="CV339" s="1"/>
    </row>
    <row r="340" spans="2:100">
      <c r="B340" s="16"/>
      <c r="C340" s="16"/>
      <c r="D340" s="16"/>
      <c r="E340" s="16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CJ340" s="36"/>
      <c r="CV340" s="1"/>
    </row>
    <row r="341" spans="2:100">
      <c r="B341" s="16"/>
      <c r="C341" s="16"/>
      <c r="D341" s="16"/>
      <c r="E341" s="16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CJ341" s="36"/>
      <c r="CV341" s="1"/>
    </row>
    <row r="342" spans="2:100">
      <c r="B342" s="16"/>
      <c r="C342" s="16"/>
      <c r="D342" s="16"/>
      <c r="E342" s="16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CJ342" s="36"/>
      <c r="CV342" s="1"/>
    </row>
    <row r="343" spans="2:100">
      <c r="B343" s="16"/>
      <c r="C343" s="16"/>
      <c r="D343" s="16"/>
      <c r="E343" s="16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CJ343" s="36"/>
      <c r="CV343" s="1"/>
    </row>
    <row r="344" spans="2:100">
      <c r="B344" s="16"/>
      <c r="C344" s="16"/>
      <c r="D344" s="16"/>
      <c r="E344" s="16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CJ344" s="36"/>
      <c r="CV344" s="1"/>
    </row>
    <row r="345" spans="2:100">
      <c r="B345" s="16"/>
      <c r="C345" s="16"/>
      <c r="D345" s="16"/>
      <c r="E345" s="16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CJ345" s="28" t="s">
        <v>75</v>
      </c>
      <c r="CV345" s="1"/>
    </row>
    <row r="346" spans="2:100">
      <c r="B346" s="16"/>
      <c r="C346" s="16"/>
      <c r="D346" s="16"/>
      <c r="E346" s="16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CJ346" s="36"/>
      <c r="CV346" s="1"/>
    </row>
    <row r="347" spans="2:100">
      <c r="B347" s="16"/>
      <c r="C347" s="16"/>
      <c r="D347" s="16"/>
      <c r="E347" s="16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CJ347" s="36"/>
      <c r="CV347" s="1"/>
    </row>
    <row r="348" spans="2:100">
      <c r="B348" s="16"/>
      <c r="C348" s="16"/>
      <c r="D348" s="16"/>
      <c r="E348" s="16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CJ348" s="36"/>
      <c r="CV348" s="1"/>
    </row>
    <row r="349" spans="2:100">
      <c r="B349" s="16"/>
      <c r="C349" s="16"/>
      <c r="D349" s="16"/>
      <c r="E349" s="16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CJ349" s="36"/>
      <c r="CV349" s="1"/>
    </row>
    <row r="350" spans="2:100">
      <c r="B350" s="16"/>
      <c r="C350" s="16"/>
      <c r="D350" s="16"/>
      <c r="E350" s="16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CJ350" s="36"/>
      <c r="CV350" s="1"/>
    </row>
    <row r="351" spans="2:100">
      <c r="B351" s="16"/>
      <c r="C351" s="16"/>
      <c r="D351" s="16"/>
      <c r="E351" s="16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CJ351" s="36"/>
      <c r="CV351" s="1"/>
    </row>
    <row r="352" spans="2:100">
      <c r="B352" s="16"/>
      <c r="C352" s="16"/>
      <c r="D352" s="16"/>
      <c r="E352" s="16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CJ352" s="36"/>
      <c r="CV352" s="1"/>
    </row>
    <row r="353" spans="2:100">
      <c r="B353" s="16"/>
      <c r="C353" s="16"/>
      <c r="D353" s="16"/>
      <c r="E353" s="16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CJ353" s="36"/>
      <c r="CV353" s="1"/>
    </row>
    <row r="354" spans="2:100">
      <c r="B354" s="16"/>
      <c r="C354" s="16"/>
      <c r="D354" s="16"/>
      <c r="E354" s="16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CJ354" s="36"/>
      <c r="CV354" s="1"/>
    </row>
    <row r="355" spans="2:100">
      <c r="B355" s="16"/>
      <c r="C355" s="16"/>
      <c r="D355" s="16"/>
      <c r="E355" s="16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CJ355" s="36"/>
      <c r="CV355" s="1"/>
    </row>
    <row r="356" spans="2:100">
      <c r="B356" s="16"/>
      <c r="C356" s="16"/>
      <c r="D356" s="16"/>
      <c r="E356" s="16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CJ356" s="36"/>
      <c r="CV356" s="1"/>
    </row>
    <row r="357" spans="2:100">
      <c r="B357" s="16"/>
      <c r="C357" s="16"/>
      <c r="D357" s="16"/>
      <c r="E357" s="16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CJ357" s="29" t="s">
        <v>69</v>
      </c>
      <c r="CV357" s="1"/>
    </row>
    <row r="358" spans="2:100">
      <c r="B358" s="16"/>
      <c r="C358" s="16"/>
      <c r="D358" s="16"/>
      <c r="E358" s="16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CJ358" s="36"/>
      <c r="CV358" s="1"/>
    </row>
    <row r="359" spans="2:100">
      <c r="B359" s="16"/>
      <c r="C359" s="16"/>
      <c r="D359" s="16"/>
      <c r="E359" s="16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CJ359" s="36"/>
      <c r="CV359" s="1"/>
    </row>
    <row r="360" spans="2:100">
      <c r="B360" s="16"/>
      <c r="C360" s="16"/>
      <c r="D360" s="16"/>
      <c r="E360" s="16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CJ360" s="36"/>
      <c r="CV360" s="1"/>
    </row>
    <row r="361" spans="2:100">
      <c r="B361" s="16"/>
      <c r="C361" s="16"/>
      <c r="D361" s="16"/>
      <c r="E361" s="16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CJ361" s="36"/>
      <c r="CV361" s="1"/>
    </row>
    <row r="362" spans="2:100" ht="14.25" customHeight="1">
      <c r="B362" s="16"/>
      <c r="C362" s="16"/>
      <c r="D362" s="16"/>
      <c r="E362" s="16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CJ362" s="36"/>
      <c r="CV362" s="1"/>
    </row>
    <row r="363" spans="2:100">
      <c r="B363" s="16"/>
      <c r="C363" s="16"/>
      <c r="D363" s="16"/>
      <c r="E363" s="16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CJ363" s="36"/>
      <c r="CV363" s="1"/>
    </row>
    <row r="364" spans="2:100">
      <c r="B364" s="16"/>
      <c r="C364" s="16"/>
      <c r="D364" s="16"/>
      <c r="E364" s="16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CJ364" s="36"/>
      <c r="CV364" s="1"/>
    </row>
    <row r="365" spans="2:100">
      <c r="B365" s="16"/>
      <c r="C365" s="16"/>
      <c r="D365" s="16"/>
      <c r="E365" s="16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CJ365" s="36"/>
      <c r="CV365" s="1"/>
    </row>
    <row r="366" spans="2:100">
      <c r="B366" s="16"/>
      <c r="C366" s="16"/>
      <c r="D366" s="16"/>
      <c r="E366" s="16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CJ366" s="36"/>
      <c r="CV366" s="1"/>
    </row>
    <row r="367" spans="2:100">
      <c r="B367" s="16"/>
      <c r="C367" s="16"/>
      <c r="D367" s="16"/>
      <c r="E367" s="16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CJ367" s="36"/>
      <c r="CV367" s="1"/>
    </row>
    <row r="368" spans="2:100">
      <c r="B368" s="16"/>
      <c r="C368" s="16"/>
      <c r="D368" s="16"/>
      <c r="E368" s="16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CJ368" s="36"/>
      <c r="CV368" s="1"/>
    </row>
    <row r="369" spans="2:100">
      <c r="B369" s="16"/>
      <c r="C369" s="16"/>
      <c r="D369" s="16"/>
      <c r="E369" s="16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CJ369" s="28" t="s">
        <v>65</v>
      </c>
      <c r="CV369" s="1"/>
    </row>
    <row r="370" spans="2:100">
      <c r="B370" s="16"/>
      <c r="C370" s="16"/>
      <c r="D370" s="16"/>
      <c r="E370" s="16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CJ370" s="36"/>
      <c r="CV370" s="1"/>
    </row>
    <row r="371" spans="2:100">
      <c r="B371" s="16"/>
      <c r="C371" s="16"/>
      <c r="D371" s="16"/>
      <c r="E371" s="16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CJ371" s="36"/>
      <c r="CV371" s="1"/>
    </row>
    <row r="372" spans="2:100">
      <c r="B372" s="16"/>
      <c r="C372" s="16"/>
      <c r="D372" s="16"/>
      <c r="E372" s="16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CJ372" s="36"/>
      <c r="CV372" s="1"/>
    </row>
    <row r="373" spans="2:100">
      <c r="B373" s="16"/>
      <c r="C373" s="16"/>
      <c r="D373" s="16"/>
      <c r="E373" s="16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CJ373" s="36"/>
      <c r="CV373" s="1"/>
    </row>
    <row r="374" spans="2:100">
      <c r="B374" s="16"/>
      <c r="C374" s="16"/>
      <c r="D374" s="16"/>
      <c r="E374" s="16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CJ374" s="36"/>
      <c r="CV374" s="1"/>
    </row>
    <row r="375" spans="2:100">
      <c r="B375" s="16"/>
      <c r="C375" s="16"/>
      <c r="D375" s="16"/>
      <c r="E375" s="16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CJ375" s="36"/>
      <c r="CV375" s="1"/>
    </row>
    <row r="376" spans="2:100">
      <c r="B376" s="16"/>
      <c r="C376" s="16"/>
      <c r="D376" s="16"/>
      <c r="E376" s="16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CJ376" s="36"/>
      <c r="CV376" s="1"/>
    </row>
    <row r="377" spans="2:100">
      <c r="B377" s="16"/>
      <c r="C377" s="16"/>
      <c r="D377" s="16"/>
      <c r="E377" s="16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CJ377" s="36"/>
      <c r="CV377" s="1"/>
    </row>
    <row r="378" spans="2:100">
      <c r="B378" s="16"/>
      <c r="C378" s="16"/>
      <c r="D378" s="16"/>
      <c r="E378" s="16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CJ378" s="36"/>
      <c r="CV378" s="1"/>
    </row>
    <row r="379" spans="2:100">
      <c r="B379" s="16"/>
      <c r="C379" s="16"/>
      <c r="D379" s="16"/>
      <c r="E379" s="16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CJ379" s="36"/>
      <c r="CV379" s="1"/>
    </row>
    <row r="380" spans="2:100">
      <c r="B380" s="16"/>
      <c r="C380" s="16"/>
      <c r="D380" s="16"/>
      <c r="E380" s="16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CJ380" s="36"/>
      <c r="CV380" s="1"/>
    </row>
    <row r="381" spans="2:100">
      <c r="B381" s="16"/>
      <c r="C381" s="16"/>
      <c r="D381" s="16"/>
      <c r="E381" s="16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CJ381" s="29" t="s">
        <v>79</v>
      </c>
      <c r="CV381" s="1"/>
    </row>
    <row r="382" spans="2:100">
      <c r="B382" s="16"/>
      <c r="C382" s="16"/>
      <c r="D382" s="16"/>
      <c r="E382" s="16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CJ382" s="36"/>
      <c r="CV382" s="1"/>
    </row>
    <row r="383" spans="2:100">
      <c r="B383" s="16"/>
      <c r="C383" s="16"/>
      <c r="D383" s="16"/>
      <c r="E383" s="16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CJ383" s="36"/>
      <c r="CV383" s="1"/>
    </row>
    <row r="384" spans="2:100">
      <c r="B384" s="16"/>
      <c r="C384" s="16"/>
      <c r="D384" s="16"/>
      <c r="E384" s="16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CJ384" s="36"/>
      <c r="CV384" s="1"/>
    </row>
    <row r="385" spans="2:100">
      <c r="B385" s="16"/>
      <c r="C385" s="16"/>
      <c r="D385" s="16"/>
      <c r="E385" s="16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CJ385" s="36"/>
      <c r="CV385" s="1"/>
    </row>
    <row r="386" spans="2:100">
      <c r="B386" s="16"/>
      <c r="C386" s="16"/>
      <c r="D386" s="16"/>
      <c r="E386" s="16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CJ386" s="36"/>
      <c r="CV386" s="1"/>
    </row>
    <row r="387" spans="2:100">
      <c r="B387" s="16"/>
      <c r="C387" s="16"/>
      <c r="D387" s="16"/>
      <c r="E387" s="16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CJ387" s="36"/>
      <c r="CV387" s="1"/>
    </row>
    <row r="388" spans="2:100">
      <c r="B388" s="16"/>
      <c r="C388" s="16"/>
      <c r="D388" s="16"/>
      <c r="E388" s="16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CJ388" s="36"/>
      <c r="CV388" s="1"/>
    </row>
    <row r="389" spans="2:100">
      <c r="B389" s="16"/>
      <c r="C389" s="16"/>
      <c r="D389" s="16"/>
      <c r="E389" s="16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CJ389" s="36"/>
      <c r="CV389" s="1"/>
    </row>
    <row r="390" spans="2:100">
      <c r="B390" s="16"/>
      <c r="C390" s="16"/>
      <c r="D390" s="16"/>
      <c r="E390" s="16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CJ390" s="36"/>
      <c r="CV390" s="1"/>
    </row>
    <row r="391" spans="2:100">
      <c r="B391" s="16"/>
      <c r="C391" s="16"/>
      <c r="D391" s="16"/>
      <c r="E391" s="16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CJ391" s="36"/>
      <c r="CV391" s="1"/>
    </row>
    <row r="392" spans="2:100">
      <c r="B392" s="16"/>
      <c r="C392" s="16"/>
      <c r="D392" s="16"/>
      <c r="E392" s="16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CJ392" s="36"/>
      <c r="CV392" s="1"/>
    </row>
    <row r="393" spans="2:100">
      <c r="B393" s="16"/>
      <c r="C393" s="16"/>
      <c r="D393" s="16"/>
      <c r="E393" s="16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CJ393" s="29" t="s">
        <v>66</v>
      </c>
      <c r="CV393" s="1"/>
    </row>
    <row r="394" spans="2:100">
      <c r="B394" s="16"/>
      <c r="C394" s="16"/>
      <c r="D394" s="16"/>
      <c r="E394" s="16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CJ394" s="36"/>
      <c r="CV394" s="1"/>
    </row>
    <row r="395" spans="2:100">
      <c r="B395" s="16"/>
      <c r="C395" s="16"/>
      <c r="D395" s="16"/>
      <c r="E395" s="16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CJ395" s="36"/>
      <c r="CV395" s="1"/>
    </row>
    <row r="396" spans="2:100">
      <c r="B396" s="16"/>
      <c r="C396" s="16"/>
      <c r="D396" s="16"/>
      <c r="E396" s="16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CJ396" s="36"/>
      <c r="CV396" s="1"/>
    </row>
    <row r="397" spans="2:100">
      <c r="B397" s="16"/>
      <c r="C397" s="16"/>
      <c r="D397" s="16"/>
      <c r="E397" s="16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CJ397" s="36"/>
      <c r="CV397" s="1"/>
    </row>
    <row r="398" spans="2:100">
      <c r="B398" s="16"/>
      <c r="C398" s="16"/>
      <c r="D398" s="16"/>
      <c r="E398" s="16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CJ398" s="36"/>
      <c r="CV398" s="1"/>
    </row>
    <row r="399" spans="2:100">
      <c r="B399" s="16"/>
      <c r="C399" s="16"/>
      <c r="D399" s="16"/>
      <c r="E399" s="16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CJ399" s="36"/>
      <c r="CV399" s="1"/>
    </row>
    <row r="400" spans="2:100">
      <c r="B400" s="16"/>
      <c r="C400" s="16"/>
      <c r="D400" s="16"/>
      <c r="E400" s="16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CJ400" s="36"/>
      <c r="CV400" s="1"/>
    </row>
    <row r="401" spans="2:100">
      <c r="B401" s="16"/>
      <c r="C401" s="16"/>
      <c r="D401" s="16"/>
      <c r="E401" s="16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CJ401" s="36"/>
      <c r="CV401" s="1"/>
    </row>
    <row r="402" spans="2:100">
      <c r="B402" s="16"/>
      <c r="C402" s="16"/>
      <c r="D402" s="16"/>
      <c r="E402" s="16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CJ402" s="36"/>
      <c r="CV402" s="1"/>
    </row>
    <row r="403" spans="2:100">
      <c r="B403" s="16"/>
      <c r="C403" s="16"/>
      <c r="D403" s="16"/>
      <c r="E403" s="16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CJ403" s="36"/>
      <c r="CV403" s="1"/>
    </row>
    <row r="404" spans="2:100">
      <c r="B404" s="16"/>
      <c r="C404" s="16"/>
      <c r="D404" s="16"/>
      <c r="E404" s="16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CJ404" s="36"/>
      <c r="CV404" s="1"/>
    </row>
    <row r="405" spans="2:100">
      <c r="B405" s="16"/>
      <c r="C405" s="16"/>
      <c r="D405" s="16"/>
      <c r="E405" s="16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CJ405" s="29" t="s">
        <v>80</v>
      </c>
      <c r="CV405" s="1"/>
    </row>
    <row r="406" spans="2:100">
      <c r="B406" s="16"/>
      <c r="C406" s="16"/>
      <c r="D406" s="16"/>
      <c r="E406" s="16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CJ406" s="36"/>
      <c r="CV406" s="1"/>
    </row>
    <row r="407" spans="2:100">
      <c r="B407" s="16"/>
      <c r="C407" s="16"/>
      <c r="D407" s="16"/>
      <c r="E407" s="16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CJ407" s="36"/>
      <c r="CV407" s="1"/>
    </row>
    <row r="408" spans="2:100">
      <c r="B408" s="16"/>
      <c r="C408" s="16"/>
      <c r="D408" s="16"/>
      <c r="E408" s="16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CJ408" s="36"/>
      <c r="CV408" s="1"/>
    </row>
    <row r="409" spans="2:100">
      <c r="B409" s="16"/>
      <c r="C409" s="16"/>
      <c r="D409" s="16"/>
      <c r="E409" s="16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CJ409" s="36"/>
      <c r="CV409" s="1"/>
    </row>
    <row r="410" spans="2:100">
      <c r="B410" s="16"/>
      <c r="C410" s="16"/>
      <c r="D410" s="16"/>
      <c r="E410" s="16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CJ410" s="36"/>
      <c r="CV410" s="1"/>
    </row>
    <row r="411" spans="2:100">
      <c r="B411" s="16"/>
      <c r="C411" s="16"/>
      <c r="D411" s="16"/>
      <c r="E411" s="16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CJ411" s="36"/>
      <c r="CV411" s="1"/>
    </row>
    <row r="412" spans="2:100">
      <c r="B412" s="16"/>
      <c r="C412" s="16"/>
      <c r="D412" s="16"/>
      <c r="E412" s="16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CJ412" s="36"/>
      <c r="CV412" s="1"/>
    </row>
    <row r="413" spans="2:100">
      <c r="B413" s="16"/>
      <c r="C413" s="16"/>
      <c r="D413" s="16"/>
      <c r="E413" s="16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CJ413" s="36"/>
      <c r="CV413" s="1"/>
    </row>
    <row r="414" spans="2:100">
      <c r="B414" s="16"/>
      <c r="C414" s="16"/>
      <c r="D414" s="16"/>
      <c r="E414" s="16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CJ414" s="36"/>
      <c r="CV414" s="1"/>
    </row>
    <row r="415" spans="2:100">
      <c r="B415" s="16"/>
      <c r="C415" s="16"/>
      <c r="D415" s="16"/>
      <c r="E415" s="16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CJ415" s="36"/>
      <c r="CV415" s="1"/>
    </row>
    <row r="416" spans="2:100">
      <c r="B416" s="16"/>
      <c r="C416" s="16"/>
      <c r="D416" s="16"/>
      <c r="E416" s="16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CJ416" s="36"/>
      <c r="CV416" s="1"/>
    </row>
    <row r="417" spans="2:100">
      <c r="B417" s="16"/>
      <c r="C417" s="16"/>
      <c r="D417" s="16"/>
      <c r="E417" s="16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CJ417" s="30" t="s">
        <v>67</v>
      </c>
      <c r="CV417" s="1"/>
    </row>
    <row r="418" spans="2:100">
      <c r="B418" s="16"/>
      <c r="C418" s="16"/>
      <c r="D418" s="16"/>
      <c r="E418" s="16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CJ418" s="36"/>
      <c r="CV418" s="1"/>
    </row>
    <row r="419" spans="2:100">
      <c r="B419" s="16"/>
      <c r="C419" s="16"/>
      <c r="D419" s="16"/>
      <c r="E419" s="16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CJ419" s="36"/>
      <c r="CV419" s="1"/>
    </row>
    <row r="420" spans="2:100">
      <c r="B420" s="16"/>
      <c r="C420" s="16"/>
      <c r="D420" s="16"/>
      <c r="E420" s="16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S420" s="18"/>
      <c r="BT420" s="18"/>
      <c r="BU420" s="18"/>
      <c r="BV420" s="18"/>
      <c r="BW420" s="18"/>
      <c r="BX420" s="18"/>
      <c r="BY420" s="1"/>
      <c r="BZ420" s="18"/>
      <c r="CA420" s="18"/>
      <c r="CB420" s="1"/>
      <c r="CC420" s="1"/>
      <c r="CD420" s="19"/>
      <c r="CE420" s="1"/>
      <c r="CF420" s="1"/>
      <c r="CG420" s="1"/>
      <c r="CJ420" s="36"/>
      <c r="CV420" s="1"/>
    </row>
    <row r="421" spans="2:100">
      <c r="B421" s="16"/>
      <c r="C421" s="16"/>
      <c r="D421" s="16"/>
      <c r="E421" s="16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S421" s="1"/>
      <c r="BT421" s="1"/>
      <c r="BU421" s="1"/>
      <c r="BV421" s="1"/>
      <c r="BW421" s="1"/>
      <c r="BX421" s="1"/>
      <c r="BY421" s="10"/>
      <c r="BZ421" s="8"/>
      <c r="CA421" s="1"/>
      <c r="CB421" s="10"/>
      <c r="CC421" s="10"/>
      <c r="CD421" s="10"/>
      <c r="CE421" s="10"/>
      <c r="CF421" s="10"/>
      <c r="CG421" s="10"/>
      <c r="CJ421" s="36"/>
      <c r="CV421" s="1"/>
    </row>
    <row r="422" spans="2:100">
      <c r="B422" s="16"/>
      <c r="C422" s="16"/>
      <c r="D422" s="16"/>
      <c r="E422" s="16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S422" s="1"/>
      <c r="BT422" s="1"/>
      <c r="BU422" s="1"/>
      <c r="BV422" s="1"/>
      <c r="BW422" s="1"/>
      <c r="BX422" s="1"/>
      <c r="BY422" s="8"/>
      <c r="BZ422" s="8"/>
      <c r="CA422" s="8"/>
      <c r="CB422" s="8"/>
      <c r="CC422" s="10"/>
      <c r="CD422" s="8"/>
      <c r="CE422" s="10"/>
      <c r="CF422" s="10"/>
      <c r="CG422" s="10"/>
      <c r="CJ422" s="36"/>
      <c r="CV422" s="1"/>
    </row>
    <row r="423" spans="2:100">
      <c r="B423" s="16"/>
      <c r="C423" s="16"/>
      <c r="D423" s="16"/>
      <c r="E423" s="16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S423" s="1"/>
      <c r="BT423" s="1"/>
      <c r="BU423" s="1"/>
      <c r="BV423" s="1"/>
      <c r="BW423" s="1"/>
      <c r="BX423" s="1"/>
      <c r="BY423" s="8"/>
      <c r="BZ423" s="8"/>
      <c r="CA423" s="8"/>
      <c r="CB423" s="8"/>
      <c r="CC423" s="8"/>
      <c r="CD423" s="10"/>
      <c r="CE423" s="8"/>
      <c r="CF423" s="10"/>
      <c r="CG423" s="10"/>
      <c r="CJ423" s="36"/>
      <c r="CV423" s="1"/>
    </row>
    <row r="424" spans="2:100">
      <c r="B424" s="16"/>
      <c r="C424" s="16"/>
      <c r="D424" s="16"/>
      <c r="E424" s="16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S424" s="1"/>
      <c r="BT424" s="1"/>
      <c r="BU424" s="1"/>
      <c r="BV424" s="1"/>
      <c r="BW424" s="1"/>
      <c r="BX424" s="1"/>
      <c r="BY424" s="8"/>
      <c r="BZ424" s="8"/>
      <c r="CA424" s="8"/>
      <c r="CB424" s="8"/>
      <c r="CC424" s="10"/>
      <c r="CD424" s="8"/>
      <c r="CE424" s="10"/>
      <c r="CF424" s="10"/>
      <c r="CG424" s="10"/>
      <c r="CJ424" s="36"/>
      <c r="CV424" s="1"/>
    </row>
    <row r="425" spans="2:100">
      <c r="B425" s="16"/>
      <c r="C425" s="16"/>
      <c r="D425" s="16"/>
      <c r="E425" s="16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S425" s="1"/>
      <c r="BT425" s="1"/>
      <c r="BU425" s="1"/>
      <c r="BV425" s="1"/>
      <c r="BW425" s="1"/>
      <c r="BX425" s="1"/>
      <c r="BY425" s="8"/>
      <c r="BZ425" s="8"/>
      <c r="CA425" s="8"/>
      <c r="CB425" s="8"/>
      <c r="CC425" s="10"/>
      <c r="CD425" s="10"/>
      <c r="CE425" s="8"/>
      <c r="CF425" s="10"/>
      <c r="CG425" s="10"/>
      <c r="CJ425" s="36"/>
      <c r="CV425" s="1"/>
    </row>
    <row r="426" spans="2:100">
      <c r="B426" s="16"/>
      <c r="C426" s="16"/>
      <c r="D426" s="16"/>
      <c r="E426" s="16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S426" s="1"/>
      <c r="BT426" s="1"/>
      <c r="BU426" s="1"/>
      <c r="BV426" s="1"/>
      <c r="BW426" s="1"/>
      <c r="BX426" s="1"/>
      <c r="BY426" s="8"/>
      <c r="BZ426" s="8"/>
      <c r="CA426" s="8"/>
      <c r="CB426" s="8"/>
      <c r="CC426" s="8"/>
      <c r="CD426" s="10"/>
      <c r="CE426" s="8"/>
      <c r="CF426" s="8"/>
      <c r="CG426" s="8"/>
      <c r="CJ426" s="36"/>
      <c r="CV426" s="1"/>
    </row>
    <row r="427" spans="2:100">
      <c r="B427" s="16"/>
      <c r="C427" s="16"/>
      <c r="D427" s="16"/>
      <c r="E427" s="16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S427" s="1"/>
      <c r="BT427" s="1"/>
      <c r="BU427" s="1"/>
      <c r="BV427" s="1"/>
      <c r="BW427" s="1"/>
      <c r="BX427" s="1"/>
      <c r="BY427" s="8"/>
      <c r="BZ427" s="8"/>
      <c r="CA427" s="8"/>
      <c r="CB427" s="8"/>
      <c r="CC427" s="8"/>
      <c r="CD427" s="8"/>
      <c r="CE427" s="10"/>
      <c r="CF427" s="10"/>
      <c r="CG427" s="10"/>
      <c r="CJ427" s="36"/>
      <c r="CV427" s="1"/>
    </row>
    <row r="428" spans="2:100">
      <c r="B428" s="16"/>
      <c r="C428" s="16"/>
      <c r="D428" s="16"/>
      <c r="E428" s="16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S428" s="1"/>
      <c r="BT428" s="1"/>
      <c r="BU428" s="1"/>
      <c r="BV428" s="1"/>
      <c r="BW428" s="1"/>
      <c r="BX428" s="1"/>
      <c r="BY428" s="8"/>
      <c r="BZ428" s="8"/>
      <c r="CA428" s="8"/>
      <c r="CB428" s="8"/>
      <c r="CC428" s="8"/>
      <c r="CD428" s="8"/>
      <c r="CE428" s="8"/>
      <c r="CF428" s="10"/>
      <c r="CG428" s="10"/>
      <c r="CJ428" s="36"/>
      <c r="CV428" s="1"/>
    </row>
    <row r="429" spans="2:100">
      <c r="B429" s="16"/>
      <c r="C429" s="16"/>
      <c r="D429" s="16"/>
      <c r="E429" s="16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CJ429" s="36"/>
      <c r="CV429" s="1"/>
    </row>
    <row r="430" spans="2:100">
      <c r="B430" s="16"/>
      <c r="C430" s="16"/>
      <c r="D430" s="16"/>
      <c r="E430" s="16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CJ430" s="36"/>
      <c r="CV430" s="1"/>
    </row>
    <row r="431" spans="2:100">
      <c r="B431" s="16"/>
      <c r="C431" s="16"/>
      <c r="D431" s="16"/>
      <c r="E431" s="16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CJ431" s="36"/>
      <c r="CV431" s="1"/>
    </row>
    <row r="432" spans="2:100">
      <c r="B432" s="16"/>
      <c r="C432" s="16"/>
      <c r="D432" s="16"/>
      <c r="E432" s="16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CJ432" s="36"/>
      <c r="CV432" s="1"/>
    </row>
    <row r="433" spans="2:100">
      <c r="B433" s="16"/>
      <c r="C433" s="16"/>
      <c r="D433" s="16"/>
      <c r="E433" s="16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CV433" s="1"/>
    </row>
    <row r="434" spans="2:100">
      <c r="B434" s="16"/>
      <c r="C434" s="16"/>
      <c r="D434" s="16"/>
      <c r="E434" s="16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CJ434" s="36"/>
      <c r="CV434" s="1"/>
    </row>
    <row r="435" spans="2:100">
      <c r="B435" s="16"/>
      <c r="C435" s="16"/>
      <c r="D435" s="16"/>
      <c r="E435" s="16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CJ435" s="36"/>
      <c r="CV435" s="1"/>
    </row>
    <row r="436" spans="2:100">
      <c r="B436" s="16"/>
      <c r="C436" s="16"/>
      <c r="D436" s="16"/>
      <c r="E436" s="16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CJ436" s="36"/>
      <c r="CV436" s="1"/>
    </row>
    <row r="437" spans="2:100">
      <c r="B437" s="16"/>
      <c r="C437" s="16"/>
      <c r="D437" s="16"/>
      <c r="E437" s="16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CJ437" s="36"/>
      <c r="CV437" s="1"/>
    </row>
    <row r="438" spans="2:100">
      <c r="B438" s="16"/>
      <c r="C438" s="16"/>
      <c r="D438" s="16"/>
      <c r="E438" s="16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CJ438" s="36"/>
      <c r="CV438" s="1"/>
    </row>
    <row r="439" spans="2:100">
      <c r="B439" s="16"/>
      <c r="C439" s="16"/>
      <c r="D439" s="16"/>
      <c r="E439" s="16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CJ439" s="36"/>
      <c r="CV439" s="1"/>
    </row>
    <row r="440" spans="2:100">
      <c r="B440" s="16"/>
      <c r="C440" s="16"/>
      <c r="D440" s="16"/>
      <c r="E440" s="16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CJ440" s="36"/>
      <c r="CV440" s="1"/>
    </row>
    <row r="441" spans="2:100">
      <c r="B441" s="16"/>
      <c r="C441" s="16"/>
      <c r="D441" s="16"/>
      <c r="E441" s="16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CJ441" s="36"/>
      <c r="CV441" s="1"/>
    </row>
    <row r="442" spans="2:100">
      <c r="B442" s="16"/>
      <c r="C442" s="16"/>
      <c r="D442" s="16"/>
      <c r="E442" s="16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CJ442" s="36"/>
      <c r="CV442" s="1"/>
    </row>
    <row r="443" spans="2:100">
      <c r="B443" s="16"/>
      <c r="C443" s="16"/>
      <c r="D443" s="16"/>
      <c r="E443" s="16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CJ443" s="36"/>
      <c r="CV443" s="1"/>
    </row>
    <row r="444" spans="2:100">
      <c r="B444" s="16"/>
      <c r="C444" s="16"/>
      <c r="D444" s="16"/>
      <c r="E444" s="16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CJ444" s="36"/>
      <c r="CV444" s="1"/>
    </row>
    <row r="445" spans="2:100">
      <c r="B445" s="16"/>
      <c r="C445" s="16"/>
      <c r="D445" s="16"/>
      <c r="E445" s="16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CJ445" s="36"/>
      <c r="CV445" s="1"/>
    </row>
    <row r="446" spans="2:100">
      <c r="B446" s="16"/>
      <c r="C446" s="16"/>
      <c r="D446" s="16"/>
      <c r="E446" s="16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CJ446" s="36"/>
      <c r="CV446" s="1"/>
    </row>
    <row r="447" spans="2:100">
      <c r="B447" s="16"/>
      <c r="C447" s="16"/>
      <c r="D447" s="16"/>
      <c r="E447" s="16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CJ447" s="36"/>
      <c r="CV447" s="1"/>
    </row>
    <row r="448" spans="2:100">
      <c r="B448" s="16"/>
      <c r="C448" s="16"/>
      <c r="D448" s="16"/>
      <c r="E448" s="16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CJ448" s="36"/>
      <c r="CV448" s="1"/>
    </row>
    <row r="449" spans="2:100">
      <c r="B449" s="16"/>
      <c r="C449" s="16"/>
      <c r="D449" s="16"/>
      <c r="E449" s="16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CJ449" s="36"/>
      <c r="CV449" s="1"/>
    </row>
    <row r="450" spans="2:100">
      <c r="B450" s="16"/>
      <c r="C450" s="16"/>
      <c r="D450" s="16"/>
      <c r="E450" s="16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CJ450" s="36"/>
      <c r="CV450" s="1"/>
    </row>
    <row r="451" spans="2:100">
      <c r="B451" s="16"/>
      <c r="C451" s="16"/>
      <c r="D451" s="16"/>
      <c r="E451" s="16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CJ451" s="36"/>
      <c r="CV451" s="1"/>
    </row>
    <row r="452" spans="2:100">
      <c r="B452" s="16"/>
      <c r="C452" s="16"/>
      <c r="D452" s="16"/>
      <c r="E452" s="16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CJ452" s="36"/>
      <c r="CV452" s="1"/>
    </row>
    <row r="453" spans="2:100">
      <c r="B453" s="16"/>
      <c r="C453" s="16"/>
      <c r="D453" s="16"/>
      <c r="E453" s="16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CJ453" s="36"/>
      <c r="CV453" s="1"/>
    </row>
    <row r="454" spans="2:100">
      <c r="B454" s="16"/>
      <c r="C454" s="16"/>
      <c r="D454" s="16"/>
      <c r="E454" s="16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CJ454" s="36"/>
      <c r="CV454" s="1"/>
    </row>
    <row r="455" spans="2:100">
      <c r="B455" s="16"/>
      <c r="C455" s="16"/>
      <c r="D455" s="16"/>
      <c r="E455" s="16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CJ455" s="36"/>
      <c r="CV455" s="1"/>
    </row>
    <row r="456" spans="2:100">
      <c r="B456" s="16"/>
      <c r="C456" s="16"/>
      <c r="D456" s="16"/>
      <c r="E456" s="16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CJ456" s="36"/>
      <c r="CV456" s="1"/>
    </row>
    <row r="457" spans="2:100">
      <c r="B457" s="16"/>
      <c r="C457" s="16"/>
      <c r="D457" s="16"/>
      <c r="E457" s="16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CJ457" s="36"/>
      <c r="CV457" s="1"/>
    </row>
    <row r="458" spans="2:100">
      <c r="B458" s="16"/>
      <c r="C458" s="16"/>
      <c r="D458" s="16"/>
      <c r="E458" s="16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CJ458" s="36"/>
      <c r="CV458" s="1"/>
    </row>
    <row r="459" spans="2:100">
      <c r="B459" s="16"/>
      <c r="C459" s="16"/>
      <c r="D459" s="16"/>
      <c r="E459" s="16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CJ459" s="36"/>
      <c r="CV459" s="1"/>
    </row>
    <row r="460" spans="2:100">
      <c r="B460" s="16"/>
      <c r="C460" s="16"/>
      <c r="D460" s="16"/>
      <c r="E460" s="16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CJ460" s="36"/>
      <c r="CV460" s="1"/>
    </row>
    <row r="461" spans="2:100">
      <c r="B461" s="16"/>
      <c r="C461" s="16"/>
      <c r="D461" s="16"/>
      <c r="E461" s="16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CJ461" s="36"/>
      <c r="CV461" s="1"/>
    </row>
    <row r="462" spans="2:100">
      <c r="B462" s="16"/>
      <c r="C462" s="16"/>
      <c r="D462" s="16"/>
      <c r="E462" s="16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CJ462" s="36"/>
      <c r="CV462" s="1"/>
    </row>
    <row r="463" spans="2:100">
      <c r="B463" s="16"/>
      <c r="C463" s="16"/>
      <c r="D463" s="16"/>
      <c r="E463" s="16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CJ463" s="36"/>
      <c r="CV463" s="1"/>
    </row>
    <row r="464" spans="2:100">
      <c r="B464" s="16"/>
      <c r="C464" s="16"/>
      <c r="D464" s="16"/>
      <c r="E464" s="16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CJ464" s="36"/>
      <c r="CV464" s="1"/>
    </row>
    <row r="465" spans="2:100">
      <c r="B465" s="16"/>
      <c r="C465" s="16"/>
      <c r="D465" s="16"/>
      <c r="E465" s="16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CJ465" s="36"/>
      <c r="CV465" s="1"/>
    </row>
    <row r="466" spans="2:100">
      <c r="B466" s="16"/>
      <c r="C466" s="16"/>
      <c r="D466" s="16"/>
      <c r="E466" s="16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CJ466" s="36"/>
      <c r="CV466" s="1"/>
    </row>
    <row r="467" spans="2:100">
      <c r="B467" s="16"/>
      <c r="C467" s="16"/>
      <c r="D467" s="16"/>
      <c r="E467" s="16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CJ467" s="36"/>
      <c r="CV467" s="1"/>
    </row>
    <row r="468" spans="2:100">
      <c r="B468" s="16"/>
      <c r="C468" s="16"/>
      <c r="D468" s="16"/>
      <c r="E468" s="16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CJ468" s="36"/>
      <c r="CV468" s="1"/>
    </row>
    <row r="469" spans="2:100">
      <c r="B469" s="16"/>
      <c r="C469" s="16"/>
      <c r="D469" s="16"/>
      <c r="E469" s="16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CJ469" s="36"/>
      <c r="CV469" s="1"/>
    </row>
    <row r="470" spans="2:100">
      <c r="B470" s="16"/>
      <c r="C470" s="16"/>
      <c r="D470" s="16"/>
      <c r="E470" s="16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CJ470" s="36"/>
      <c r="CV470" s="1"/>
    </row>
    <row r="471" spans="2:100">
      <c r="B471" s="16"/>
      <c r="C471" s="16"/>
      <c r="D471" s="16"/>
      <c r="E471" s="16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CJ471" s="36"/>
      <c r="CV471" s="1"/>
    </row>
    <row r="472" spans="2:100">
      <c r="B472" s="16"/>
      <c r="C472" s="16"/>
      <c r="D472" s="16"/>
      <c r="E472" s="16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CJ472" s="36"/>
      <c r="CV472" s="1"/>
    </row>
    <row r="473" spans="2:100">
      <c r="B473" s="16"/>
      <c r="C473" s="16"/>
      <c r="D473" s="16"/>
      <c r="E473" s="16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CJ473" s="36"/>
      <c r="CV473" s="1"/>
    </row>
    <row r="474" spans="2:100">
      <c r="B474" s="16"/>
      <c r="C474" s="16"/>
      <c r="D474" s="16"/>
      <c r="E474" s="16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CJ474" s="36"/>
      <c r="CV474" s="1"/>
    </row>
    <row r="475" spans="2:100">
      <c r="B475" s="16"/>
      <c r="C475" s="16"/>
      <c r="D475" s="16"/>
      <c r="E475" s="16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CJ475" s="36"/>
      <c r="CV475" s="1"/>
    </row>
    <row r="476" spans="2:100">
      <c r="B476" s="16"/>
      <c r="C476" s="16"/>
      <c r="D476" s="16"/>
      <c r="E476" s="16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CJ476" s="36"/>
      <c r="CV476" s="1"/>
    </row>
    <row r="477" spans="2:100">
      <c r="B477" s="16"/>
      <c r="C477" s="16"/>
      <c r="D477" s="16"/>
      <c r="E477" s="16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CJ477" s="36"/>
      <c r="CV477" s="1"/>
    </row>
    <row r="478" spans="2:100">
      <c r="B478" s="16"/>
      <c r="C478" s="16"/>
      <c r="D478" s="16"/>
      <c r="E478" s="16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CJ478" s="36"/>
      <c r="CV478" s="1"/>
    </row>
    <row r="479" spans="2:100">
      <c r="B479" s="16"/>
      <c r="C479" s="16"/>
      <c r="D479" s="16"/>
      <c r="E479" s="16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CJ479" s="36"/>
      <c r="CV479" s="1"/>
    </row>
    <row r="480" spans="2:100">
      <c r="B480" s="16"/>
      <c r="C480" s="16"/>
      <c r="D480" s="16"/>
      <c r="E480" s="16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CJ480" s="36"/>
      <c r="CV480" s="1"/>
    </row>
    <row r="481" spans="2:100">
      <c r="B481" s="16"/>
      <c r="C481" s="16"/>
      <c r="D481" s="16"/>
      <c r="E481" s="16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CJ481" s="36"/>
      <c r="CV481" s="1"/>
    </row>
    <row r="482" spans="2:100">
      <c r="B482" s="16"/>
      <c r="C482" s="16"/>
      <c r="D482" s="16"/>
      <c r="E482" s="16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CJ482" s="36"/>
      <c r="CV482" s="1"/>
    </row>
    <row r="483" spans="2:100">
      <c r="B483" s="16"/>
      <c r="C483" s="16"/>
      <c r="D483" s="16"/>
      <c r="E483" s="16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CJ483" s="36"/>
      <c r="CV483" s="1"/>
    </row>
    <row r="484" spans="2:100">
      <c r="B484" s="16"/>
      <c r="C484" s="16"/>
      <c r="D484" s="16"/>
      <c r="E484" s="16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CJ484" s="36"/>
      <c r="CV484" s="1"/>
    </row>
    <row r="485" spans="2:100">
      <c r="B485" s="16"/>
      <c r="C485" s="16"/>
      <c r="D485" s="16"/>
      <c r="E485" s="16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CJ485" s="36"/>
      <c r="CV485" s="1"/>
    </row>
    <row r="486" spans="2:100">
      <c r="B486" s="16"/>
      <c r="C486" s="16"/>
      <c r="D486" s="16"/>
      <c r="E486" s="16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CJ486" s="36"/>
      <c r="CV486" s="1"/>
    </row>
    <row r="487" spans="2:100">
      <c r="B487" s="16"/>
      <c r="C487" s="16"/>
      <c r="D487" s="16"/>
      <c r="E487" s="16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CJ487" s="36"/>
      <c r="CV487" s="1"/>
    </row>
    <row r="488" spans="2:100">
      <c r="B488" s="16"/>
      <c r="C488" s="16"/>
      <c r="D488" s="16"/>
      <c r="E488" s="16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CJ488" s="36"/>
      <c r="CV488" s="1"/>
    </row>
    <row r="489" spans="2:100">
      <c r="B489" s="16"/>
      <c r="C489" s="16"/>
      <c r="D489" s="16"/>
      <c r="E489" s="16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CJ489" s="36"/>
      <c r="CV489" s="1"/>
    </row>
    <row r="490" spans="2:100">
      <c r="B490" s="16"/>
      <c r="C490" s="16"/>
      <c r="D490" s="16"/>
      <c r="E490" s="16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CJ490" s="36"/>
      <c r="CV490" s="1"/>
    </row>
    <row r="491" spans="2:100">
      <c r="B491" s="16"/>
      <c r="C491" s="16"/>
      <c r="D491" s="16"/>
      <c r="E491" s="16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CJ491" s="36"/>
      <c r="CV491" s="1"/>
    </row>
    <row r="492" spans="2:100">
      <c r="B492" s="16"/>
      <c r="C492" s="16"/>
      <c r="D492" s="16"/>
      <c r="E492" s="16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CJ492" s="36"/>
      <c r="CV492" s="1"/>
    </row>
    <row r="493" spans="2:100">
      <c r="B493" s="16"/>
      <c r="C493" s="16"/>
      <c r="D493" s="16"/>
      <c r="E493" s="16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CJ493" s="36"/>
      <c r="CV493" s="1"/>
    </row>
    <row r="494" spans="2:100">
      <c r="B494" s="16"/>
      <c r="C494" s="16"/>
      <c r="D494" s="16"/>
      <c r="E494" s="16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CJ494" s="36"/>
      <c r="CV494" s="1"/>
    </row>
    <row r="495" spans="2:100">
      <c r="B495" s="16"/>
      <c r="C495" s="16"/>
      <c r="D495" s="16"/>
      <c r="E495" s="16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CJ495" s="36"/>
      <c r="CV495" s="1"/>
    </row>
    <row r="496" spans="2:100">
      <c r="B496" s="16"/>
      <c r="C496" s="16"/>
      <c r="D496" s="16"/>
      <c r="E496" s="16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CJ496" s="36"/>
      <c r="CV496" s="1"/>
    </row>
    <row r="497" spans="2:100">
      <c r="B497" s="16"/>
      <c r="C497" s="16"/>
      <c r="D497" s="16"/>
      <c r="E497" s="16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CJ497" s="36"/>
      <c r="CV497" s="1"/>
    </row>
    <row r="498" spans="2:100">
      <c r="B498" s="16"/>
      <c r="C498" s="16"/>
      <c r="D498" s="16"/>
      <c r="E498" s="16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CJ498" s="36"/>
      <c r="CV498" s="1"/>
    </row>
    <row r="499" spans="2:100">
      <c r="B499" s="16"/>
      <c r="C499" s="16"/>
      <c r="D499" s="16"/>
      <c r="E499" s="16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CJ499" s="36"/>
      <c r="CV499" s="1"/>
    </row>
    <row r="500" spans="2:100">
      <c r="B500" s="16"/>
      <c r="C500" s="16"/>
      <c r="D500" s="16"/>
      <c r="E500" s="16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CJ500" s="36"/>
      <c r="CV500" s="1"/>
    </row>
    <row r="501" spans="2:100">
      <c r="B501" s="16"/>
      <c r="C501" s="16"/>
      <c r="D501" s="16"/>
      <c r="E501" s="16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CJ501" s="36"/>
      <c r="CV501" s="1"/>
    </row>
    <row r="502" spans="2:100">
      <c r="B502" s="16"/>
      <c r="C502" s="16"/>
      <c r="D502" s="16"/>
      <c r="E502" s="16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CJ502" s="36"/>
      <c r="CV502" s="1"/>
    </row>
    <row r="503" spans="2:100">
      <c r="B503" s="16"/>
      <c r="C503" s="16"/>
      <c r="D503" s="16"/>
      <c r="E503" s="16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CJ503" s="36"/>
      <c r="CV503" s="1"/>
    </row>
    <row r="504" spans="2:100">
      <c r="B504" s="16"/>
      <c r="C504" s="16"/>
      <c r="D504" s="16"/>
      <c r="E504" s="16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CJ504" s="36"/>
      <c r="CV504" s="1"/>
    </row>
    <row r="505" spans="2:100">
      <c r="B505" s="16"/>
      <c r="C505" s="16"/>
      <c r="D505" s="16"/>
      <c r="E505" s="16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CJ505" s="36"/>
      <c r="CV505" s="1"/>
    </row>
    <row r="506" spans="2:100">
      <c r="B506" s="16"/>
      <c r="C506" s="16"/>
      <c r="D506" s="16"/>
      <c r="E506" s="16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S506" s="1"/>
      <c r="BT506" s="1"/>
      <c r="BU506" s="1"/>
      <c r="BV506" s="1"/>
      <c r="BW506" s="1"/>
      <c r="BX506" s="1"/>
      <c r="CJ506" s="36"/>
      <c r="CV506" s="1"/>
    </row>
    <row r="507" spans="2:100">
      <c r="B507" s="16"/>
      <c r="C507" s="16"/>
      <c r="D507" s="16"/>
      <c r="E507" s="16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S507" s="1"/>
      <c r="BT507" s="1"/>
      <c r="BU507" s="1"/>
      <c r="BV507" s="1"/>
      <c r="BW507" s="1"/>
      <c r="BX507" s="1"/>
      <c r="CJ507" s="36"/>
      <c r="CV507" s="1"/>
    </row>
    <row r="508" spans="2:100">
      <c r="B508" s="16"/>
      <c r="C508" s="16"/>
      <c r="D508" s="16"/>
      <c r="E508" s="16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S508" s="1"/>
      <c r="BT508" s="1"/>
      <c r="BU508" s="1"/>
      <c r="BV508" s="1"/>
      <c r="BW508" s="1"/>
      <c r="BX508" s="1"/>
      <c r="CJ508" s="36"/>
      <c r="CV508" s="1"/>
    </row>
    <row r="509" spans="2:100">
      <c r="B509" s="16"/>
      <c r="C509" s="16"/>
      <c r="D509" s="16"/>
      <c r="E509" s="16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S509" s="1"/>
      <c r="BT509" s="1"/>
      <c r="BU509" s="1"/>
      <c r="BV509" s="1"/>
      <c r="BW509" s="1"/>
      <c r="BX509" s="1"/>
      <c r="CJ509" s="36"/>
      <c r="CV509" s="1"/>
    </row>
    <row r="510" spans="2:100">
      <c r="B510" s="16"/>
      <c r="C510" s="16"/>
      <c r="D510" s="16"/>
      <c r="E510" s="16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S510" s="1"/>
      <c r="BT510" s="1"/>
      <c r="BU510" s="1"/>
      <c r="BV510" s="1"/>
      <c r="BW510" s="1"/>
      <c r="BX510" s="1"/>
      <c r="CJ510" s="36"/>
      <c r="CV510" s="1"/>
    </row>
    <row r="511" spans="2:100">
      <c r="B511" s="16"/>
      <c r="C511" s="16"/>
      <c r="D511" s="16"/>
      <c r="E511" s="16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S511" s="1"/>
      <c r="BT511" s="1"/>
      <c r="BU511" s="1"/>
      <c r="BV511" s="1"/>
      <c r="BW511" s="1"/>
      <c r="BX511" s="1"/>
      <c r="CJ511" s="36"/>
      <c r="CV511" s="1"/>
    </row>
    <row r="512" spans="2:100">
      <c r="B512" s="16"/>
      <c r="C512" s="16"/>
      <c r="D512" s="16"/>
      <c r="E512" s="16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S512" s="1"/>
      <c r="BT512" s="1"/>
      <c r="BU512" s="1"/>
      <c r="BV512" s="1"/>
      <c r="BW512" s="1"/>
      <c r="BX512" s="1"/>
      <c r="CJ512" s="36"/>
      <c r="CV512" s="1"/>
    </row>
    <row r="513" spans="2:100">
      <c r="B513" s="16"/>
      <c r="C513" s="16"/>
      <c r="D513" s="16"/>
      <c r="E513" s="16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S513" s="1"/>
      <c r="BT513" s="1"/>
      <c r="BU513" s="1"/>
      <c r="BV513" s="1"/>
      <c r="BW513" s="1"/>
      <c r="BX513" s="1"/>
      <c r="CJ513" s="36"/>
      <c r="CV513" s="1"/>
    </row>
    <row r="514" spans="2:100">
      <c r="B514" s="16"/>
      <c r="C514" s="16"/>
      <c r="D514" s="16"/>
      <c r="E514" s="16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S514" s="1"/>
      <c r="BT514" s="1"/>
      <c r="BU514" s="1"/>
      <c r="BV514" s="1"/>
      <c r="BW514" s="1"/>
      <c r="BX514" s="1"/>
      <c r="CJ514" s="36"/>
      <c r="CV514" s="1"/>
    </row>
    <row r="515" spans="2:100">
      <c r="B515" s="16"/>
      <c r="C515" s="16"/>
      <c r="D515" s="16"/>
      <c r="E515" s="16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S515" s="1"/>
      <c r="BT515" s="1"/>
      <c r="BU515" s="1"/>
      <c r="BV515" s="1"/>
      <c r="BW515" s="1"/>
      <c r="BX515" s="1"/>
      <c r="CJ515" s="36"/>
      <c r="CV515" s="1"/>
    </row>
    <row r="516" spans="2:100">
      <c r="B516" s="16"/>
      <c r="C516" s="16"/>
      <c r="D516" s="16"/>
      <c r="E516" s="16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S516" s="1"/>
      <c r="BT516" s="1"/>
      <c r="BU516" s="1"/>
      <c r="BV516" s="1"/>
      <c r="BW516" s="1"/>
      <c r="BX516" s="1"/>
      <c r="CJ516" s="36"/>
      <c r="CV516" s="1"/>
    </row>
    <row r="517" spans="2:100">
      <c r="B517" s="16"/>
      <c r="C517" s="16"/>
      <c r="D517" s="16"/>
      <c r="E517" s="16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S517" s="1"/>
      <c r="BT517" s="1"/>
      <c r="BU517" s="1"/>
      <c r="BV517" s="1"/>
      <c r="BW517" s="1"/>
      <c r="BX517" s="1"/>
      <c r="CJ517" s="36"/>
      <c r="CV517" s="1"/>
    </row>
    <row r="518" spans="2:100">
      <c r="B518" s="16"/>
      <c r="C518" s="16"/>
      <c r="D518" s="16"/>
      <c r="E518" s="16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S518" s="1"/>
      <c r="BT518" s="1"/>
      <c r="BU518" s="1"/>
      <c r="BV518" s="1"/>
      <c r="BW518" s="1"/>
      <c r="BX518" s="1"/>
      <c r="CJ518" s="36"/>
      <c r="CV518" s="1"/>
    </row>
    <row r="519" spans="2:100">
      <c r="B519" s="16"/>
      <c r="C519" s="16"/>
      <c r="D519" s="16"/>
      <c r="E519" s="16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S519" s="1"/>
      <c r="BT519" s="1"/>
      <c r="BU519" s="1"/>
      <c r="BV519" s="1"/>
      <c r="BW519" s="1"/>
      <c r="BX519" s="1"/>
      <c r="CJ519" s="36"/>
      <c r="CV519" s="1"/>
    </row>
    <row r="520" spans="2:100">
      <c r="B520" s="16"/>
      <c r="C520" s="16"/>
      <c r="D520" s="16"/>
      <c r="E520" s="16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S520" s="1"/>
      <c r="BT520" s="1"/>
      <c r="BU520" s="1"/>
      <c r="BV520" s="1"/>
      <c r="BW520" s="1"/>
      <c r="BX520" s="1"/>
      <c r="CJ520" s="36"/>
      <c r="CV520" s="1"/>
    </row>
    <row r="521" spans="2:100">
      <c r="B521" s="16"/>
      <c r="C521" s="16"/>
      <c r="D521" s="16"/>
      <c r="E521" s="16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S521" s="1"/>
      <c r="BT521" s="1"/>
      <c r="BU521" s="1"/>
      <c r="BV521" s="1"/>
      <c r="BW521" s="1"/>
      <c r="BX521" s="1"/>
      <c r="CJ521" s="36"/>
      <c r="CV521" s="1"/>
    </row>
    <row r="522" spans="2:100">
      <c r="B522" s="16"/>
      <c r="C522" s="16"/>
      <c r="D522" s="16"/>
      <c r="E522" s="16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S522" s="1"/>
      <c r="BT522" s="1"/>
      <c r="BU522" s="1"/>
      <c r="BV522" s="1"/>
      <c r="BW522" s="1"/>
      <c r="BX522" s="1"/>
      <c r="CJ522" s="36"/>
      <c r="CV522" s="1"/>
    </row>
    <row r="523" spans="2:100">
      <c r="B523" s="16"/>
      <c r="C523" s="16"/>
      <c r="D523" s="16"/>
      <c r="E523" s="16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S523" s="1"/>
      <c r="BT523" s="1"/>
      <c r="BU523" s="1"/>
      <c r="BV523" s="1"/>
      <c r="BW523" s="1"/>
      <c r="BX523" s="1"/>
      <c r="CJ523" s="36"/>
      <c r="CV523" s="1"/>
    </row>
    <row r="524" spans="2:100">
      <c r="B524" s="16"/>
      <c r="C524" s="16"/>
      <c r="D524" s="16"/>
      <c r="E524" s="16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S524" s="1"/>
      <c r="BT524" s="1"/>
      <c r="BU524" s="1"/>
      <c r="BV524" s="1"/>
      <c r="BW524" s="1"/>
      <c r="BX524" s="1"/>
      <c r="CJ524" s="36"/>
      <c r="CV524" s="1"/>
    </row>
    <row r="525" spans="2:100">
      <c r="B525" s="16"/>
      <c r="C525" s="16"/>
      <c r="D525" s="16"/>
      <c r="E525" s="16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S525" s="1"/>
      <c r="BT525" s="1"/>
      <c r="BU525" s="1"/>
      <c r="BV525" s="1"/>
      <c r="BW525" s="1"/>
      <c r="BX525" s="1"/>
      <c r="CJ525" s="36"/>
      <c r="CV525" s="1"/>
    </row>
    <row r="526" spans="2:100">
      <c r="B526" s="16"/>
      <c r="C526" s="16"/>
      <c r="D526" s="16"/>
      <c r="E526" s="16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S526" s="1"/>
      <c r="BT526" s="1"/>
      <c r="BU526" s="1"/>
      <c r="BV526" s="1"/>
      <c r="BW526" s="1"/>
      <c r="BX526" s="1"/>
      <c r="CJ526" s="36"/>
      <c r="CV526" s="1"/>
    </row>
    <row r="527" spans="2:100">
      <c r="B527" s="16"/>
      <c r="C527" s="16"/>
      <c r="D527" s="16"/>
      <c r="E527" s="16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S527" s="1"/>
      <c r="BT527" s="1"/>
      <c r="BU527" s="1"/>
      <c r="BV527" s="1"/>
      <c r="BW527" s="1"/>
      <c r="BX527" s="1"/>
      <c r="CJ527" s="36"/>
      <c r="CV527" s="1"/>
    </row>
    <row r="528" spans="2:100">
      <c r="B528" s="16"/>
      <c r="C528" s="16"/>
      <c r="D528" s="16"/>
      <c r="E528" s="16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S528" s="1"/>
      <c r="BT528" s="1"/>
      <c r="BU528" s="1"/>
      <c r="BV528" s="1"/>
      <c r="BW528" s="1"/>
      <c r="BX528" s="1"/>
      <c r="CJ528" s="36"/>
      <c r="CV528" s="1"/>
    </row>
    <row r="529" spans="1:119">
      <c r="B529" s="16"/>
      <c r="C529" s="16"/>
      <c r="D529" s="16"/>
      <c r="E529" s="16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S529" s="1"/>
      <c r="BT529" s="1"/>
      <c r="BU529" s="1"/>
      <c r="BV529" s="1"/>
      <c r="BW529" s="1"/>
      <c r="BX529" s="1"/>
      <c r="CJ529" s="36"/>
      <c r="CV529" s="1"/>
    </row>
    <row r="530" spans="1:119">
      <c r="B530" s="16"/>
      <c r="C530" s="16"/>
      <c r="D530" s="16"/>
      <c r="E530" s="16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S530" s="1"/>
      <c r="BT530" s="1"/>
      <c r="BU530" s="1"/>
      <c r="BV530" s="1"/>
      <c r="BW530" s="1"/>
      <c r="BX530" s="1"/>
      <c r="CJ530" s="36"/>
      <c r="CV530" s="1"/>
    </row>
    <row r="531" spans="1:119">
      <c r="B531" s="16"/>
      <c r="C531" s="16"/>
      <c r="D531" s="16"/>
      <c r="E531" s="16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S531" s="1"/>
      <c r="BT531" s="1"/>
      <c r="BU531" s="1"/>
      <c r="BV531" s="1"/>
      <c r="BW531" s="1"/>
      <c r="BX531" s="1"/>
      <c r="CJ531" s="36"/>
      <c r="CV531" s="1"/>
    </row>
    <row r="532" spans="1:119">
      <c r="B532" s="16"/>
      <c r="C532" s="16"/>
      <c r="D532" s="16"/>
      <c r="E532" s="16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S532" s="1"/>
      <c r="BT532" s="1"/>
      <c r="BU532" s="1"/>
      <c r="BV532" s="1"/>
      <c r="BW532" s="1"/>
      <c r="BX532" s="1"/>
      <c r="CJ532" s="36"/>
      <c r="CV532" s="1"/>
    </row>
    <row r="533" spans="1:119">
      <c r="B533" s="16"/>
      <c r="C533" s="16"/>
      <c r="D533" s="16"/>
      <c r="E533" s="16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S533" s="1"/>
      <c r="BT533" s="1"/>
      <c r="BU533" s="1"/>
      <c r="BV533" s="1"/>
      <c r="BW533" s="1"/>
      <c r="BX533" s="1"/>
      <c r="CJ533" s="36"/>
      <c r="CV533" s="1"/>
    </row>
    <row r="534" spans="1:119">
      <c r="B534" s="16"/>
      <c r="C534" s="16"/>
      <c r="D534" s="16"/>
      <c r="E534" s="16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S534" s="1"/>
      <c r="BT534" s="1"/>
      <c r="BU534" s="1"/>
      <c r="BV534" s="1"/>
      <c r="BW534" s="1"/>
      <c r="BX534" s="1"/>
      <c r="CJ534" s="36"/>
      <c r="CV534" s="1"/>
    </row>
    <row r="535" spans="1:119">
      <c r="B535" s="16"/>
      <c r="C535" s="16"/>
      <c r="D535" s="16"/>
      <c r="E535" s="16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S535" s="1"/>
      <c r="BT535" s="1"/>
      <c r="BU535" s="1"/>
      <c r="BV535" s="1"/>
      <c r="BW535" s="1"/>
      <c r="BX535" s="1"/>
      <c r="CJ535" s="36"/>
      <c r="CV535" s="1"/>
    </row>
    <row r="536" spans="1:119">
      <c r="B536" s="16"/>
      <c r="C536" s="16"/>
      <c r="D536" s="16"/>
      <c r="E536" s="16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S536" s="1"/>
      <c r="BT536" s="1"/>
      <c r="BU536" s="1"/>
      <c r="BV536" s="1"/>
      <c r="BW536" s="1"/>
      <c r="BX536" s="1"/>
      <c r="CJ536" s="36"/>
      <c r="CV536" s="1"/>
    </row>
    <row r="537" spans="1:119">
      <c r="B537" s="16"/>
      <c r="C537" s="16"/>
      <c r="D537" s="16"/>
      <c r="E537" s="16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S537" s="1"/>
      <c r="BT537" s="1"/>
      <c r="BU537" s="1"/>
      <c r="BV537" s="1"/>
      <c r="BW537" s="1"/>
      <c r="BX537" s="1"/>
      <c r="CJ537" s="36"/>
      <c r="CV537" s="1"/>
    </row>
    <row r="538" spans="1:119">
      <c r="B538" s="16"/>
      <c r="C538" s="16"/>
      <c r="D538" s="16"/>
      <c r="E538" s="16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S538" s="1"/>
      <c r="BT538" s="1"/>
      <c r="BU538" s="1"/>
      <c r="BV538" s="1"/>
      <c r="BW538" s="1"/>
      <c r="BX538" s="1"/>
      <c r="CJ538" s="36"/>
      <c r="CV538" s="1"/>
    </row>
    <row r="539" spans="1:119">
      <c r="B539" s="16"/>
      <c r="C539" s="16"/>
      <c r="D539" s="16"/>
      <c r="E539" s="16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S539" s="1"/>
      <c r="BT539" s="1"/>
      <c r="BU539" s="1"/>
      <c r="BV539" s="1"/>
      <c r="BW539" s="1"/>
      <c r="BX539" s="1"/>
      <c r="CJ539" s="36"/>
      <c r="CV539" s="1"/>
    </row>
    <row r="540" spans="1:119">
      <c r="B540" s="16"/>
      <c r="C540" s="16"/>
      <c r="D540" s="16"/>
      <c r="E540" s="16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S540" s="1"/>
      <c r="BT540" s="1"/>
      <c r="BU540" s="1"/>
      <c r="BV540" s="1"/>
      <c r="BW540" s="1"/>
      <c r="BX540" s="1"/>
      <c r="CJ540" s="36"/>
    </row>
    <row r="541" spans="1:119">
      <c r="B541" s="16"/>
      <c r="C541" s="16"/>
      <c r="D541" s="16"/>
      <c r="E541" s="16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S541" s="1"/>
      <c r="BT541" s="1"/>
      <c r="BU541" s="1"/>
      <c r="BV541" s="1"/>
      <c r="BW541" s="1"/>
      <c r="BX541" s="1"/>
      <c r="CJ541" s="54"/>
    </row>
    <row r="542" spans="1:119">
      <c r="B542" s="16"/>
      <c r="C542" s="16"/>
      <c r="D542" s="16"/>
      <c r="E542" s="16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S542" s="1"/>
      <c r="BT542" s="1"/>
      <c r="BU542" s="1"/>
      <c r="BV542" s="1"/>
      <c r="BW542" s="1"/>
      <c r="BX542" s="1"/>
      <c r="CJ542" s="1"/>
    </row>
    <row r="543" spans="1:119" s="1" customFormat="1">
      <c r="A543"/>
      <c r="B543" s="16"/>
      <c r="C543" s="16"/>
      <c r="D543" s="16"/>
      <c r="E543" s="16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CK543"/>
      <c r="CL543"/>
      <c r="CM543"/>
      <c r="CN543"/>
      <c r="CO543"/>
      <c r="CP543"/>
      <c r="CQ543"/>
      <c r="CR543"/>
      <c r="CS543"/>
      <c r="CT543"/>
      <c r="CU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</row>
    <row r="544" spans="1:119">
      <c r="B544" s="16"/>
      <c r="C544" s="16"/>
      <c r="D544" s="16"/>
      <c r="E544" s="16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CJ544" s="47"/>
    </row>
    <row r="545" spans="2:88">
      <c r="B545" s="16"/>
      <c r="C545" s="16"/>
      <c r="D545" s="16"/>
      <c r="E545" s="16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CJ545" s="36"/>
    </row>
    <row r="546" spans="2:88" ht="22.5" customHeight="1">
      <c r="B546" s="16"/>
      <c r="C546" s="16"/>
      <c r="D546" s="16"/>
      <c r="E546" s="16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CJ546" s="36"/>
    </row>
    <row r="547" spans="2:88">
      <c r="B547" s="16"/>
      <c r="C547" s="16"/>
      <c r="D547" s="16"/>
      <c r="E547" s="16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CJ547" s="36"/>
    </row>
    <row r="548" spans="2:88">
      <c r="B548" s="16"/>
      <c r="C548" s="16"/>
      <c r="D548" s="16"/>
      <c r="E548" s="16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CJ548" s="36"/>
    </row>
    <row r="549" spans="2:88">
      <c r="B549" s="16"/>
      <c r="C549" s="16"/>
      <c r="D549" s="16"/>
      <c r="E549" s="16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CJ549" s="36"/>
    </row>
    <row r="550" spans="2:88">
      <c r="B550" s="16"/>
      <c r="C550" s="16"/>
      <c r="D550" s="16"/>
      <c r="E550" s="16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CJ550" s="36"/>
    </row>
    <row r="551" spans="2:88">
      <c r="B551" s="16"/>
      <c r="C551" s="16"/>
      <c r="D551" s="16"/>
      <c r="E551" s="16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CJ551" s="36"/>
    </row>
    <row r="552" spans="2:88">
      <c r="B552" s="16"/>
      <c r="C552" s="16"/>
      <c r="D552" s="16"/>
      <c r="E552" s="16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CJ552" s="36"/>
    </row>
    <row r="553" spans="2:88">
      <c r="B553" s="16"/>
      <c r="C553" s="16"/>
      <c r="D553" s="16"/>
      <c r="E553" s="16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CJ553" s="36"/>
    </row>
    <row r="554" spans="2:88">
      <c r="B554" s="16"/>
      <c r="C554" s="16"/>
      <c r="D554" s="16"/>
      <c r="E554" s="16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CJ554" s="36"/>
    </row>
    <row r="555" spans="2:88">
      <c r="B555" s="16"/>
      <c r="C555" s="16"/>
      <c r="D555" s="16"/>
      <c r="E555" s="16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CJ555" s="36"/>
    </row>
    <row r="556" spans="2:88">
      <c r="B556" s="16"/>
      <c r="C556" s="16"/>
      <c r="D556" s="16"/>
      <c r="E556" s="16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CJ556" s="36"/>
    </row>
    <row r="557" spans="2:88">
      <c r="B557" s="16"/>
      <c r="C557" s="16"/>
      <c r="D557" s="16"/>
      <c r="E557" s="16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CJ557" s="36"/>
    </row>
    <row r="558" spans="2:88">
      <c r="B558" s="16"/>
      <c r="C558" s="16"/>
      <c r="D558" s="16"/>
      <c r="E558" s="16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CJ558" s="36"/>
    </row>
    <row r="559" spans="2:88">
      <c r="B559" s="16"/>
      <c r="C559" s="16"/>
      <c r="D559" s="16"/>
      <c r="E559" s="16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CJ559" s="36"/>
    </row>
    <row r="560" spans="2:88">
      <c r="B560" s="16"/>
      <c r="C560" s="16"/>
      <c r="D560" s="16"/>
      <c r="E560" s="16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CJ560" s="36"/>
    </row>
    <row r="561" spans="2:88">
      <c r="B561" s="16"/>
      <c r="C561" s="16"/>
      <c r="D561" s="16"/>
      <c r="E561" s="16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CJ561" s="36"/>
    </row>
    <row r="562" spans="2:88">
      <c r="B562" s="16"/>
      <c r="C562" s="16"/>
      <c r="D562" s="16"/>
      <c r="E562" s="16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CJ562" s="36"/>
    </row>
    <row r="563" spans="2:88">
      <c r="B563" s="16"/>
      <c r="C563" s="16"/>
      <c r="D563" s="16"/>
      <c r="E563" s="16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CJ563" s="36"/>
    </row>
    <row r="564" spans="2:88">
      <c r="B564" s="16"/>
      <c r="C564" s="16"/>
      <c r="D564" s="16"/>
      <c r="E564" s="16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CJ564" s="36"/>
    </row>
    <row r="565" spans="2:88">
      <c r="B565" s="16"/>
      <c r="C565" s="16"/>
      <c r="D565" s="16"/>
      <c r="E565" s="16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CJ565" s="36"/>
    </row>
    <row r="566" spans="2:88">
      <c r="B566" s="16"/>
      <c r="C566" s="16"/>
      <c r="D566" s="16"/>
      <c r="E566" s="16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CJ566" s="36"/>
    </row>
    <row r="567" spans="2:88">
      <c r="B567" s="16"/>
      <c r="C567" s="16"/>
      <c r="D567" s="16"/>
      <c r="E567" s="16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CJ567" s="36"/>
    </row>
    <row r="568" spans="2:88">
      <c r="B568" s="16"/>
      <c r="C568" s="16"/>
      <c r="D568" s="16"/>
      <c r="E568" s="16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CJ568" s="36"/>
    </row>
    <row r="569" spans="2:88">
      <c r="B569" s="16"/>
      <c r="C569" s="16"/>
      <c r="D569" s="16"/>
      <c r="E569" s="16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CJ569" s="36"/>
    </row>
    <row r="570" spans="2:88">
      <c r="B570" s="16"/>
      <c r="C570" s="16"/>
      <c r="D570" s="16"/>
      <c r="E570" s="16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CJ570" s="36"/>
    </row>
    <row r="571" spans="2:88">
      <c r="B571" s="16"/>
      <c r="C571" s="16"/>
      <c r="D571" s="16"/>
      <c r="E571" s="16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CJ571" s="36"/>
    </row>
    <row r="572" spans="2:88" ht="14.25" customHeight="1">
      <c r="B572" s="16"/>
      <c r="C572" s="16"/>
      <c r="D572" s="16"/>
      <c r="E572" s="16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CJ572" s="36"/>
    </row>
    <row r="573" spans="2:88">
      <c r="B573" s="16"/>
      <c r="C573" s="16"/>
      <c r="D573" s="16"/>
      <c r="E573" s="16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CJ573" s="36"/>
    </row>
    <row r="574" spans="2:88">
      <c r="B574" s="16"/>
      <c r="C574" s="16"/>
      <c r="D574" s="16"/>
      <c r="E574" s="16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CJ574" s="36"/>
    </row>
    <row r="575" spans="2:88">
      <c r="B575" s="16"/>
      <c r="C575" s="16"/>
      <c r="D575" s="16"/>
      <c r="E575" s="16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S575" s="1"/>
      <c r="BT575" s="1"/>
      <c r="BU575" s="1"/>
      <c r="BV575" s="1"/>
      <c r="BW575" s="1"/>
      <c r="BX575" s="1"/>
      <c r="CJ575" s="36"/>
    </row>
    <row r="576" spans="2:88">
      <c r="B576" s="16"/>
      <c r="C576" s="16"/>
      <c r="D576" s="16"/>
      <c r="E576" s="16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S576" s="1"/>
      <c r="BT576" s="1"/>
      <c r="BU576" s="1"/>
      <c r="BV576" s="1"/>
      <c r="BW576" s="1"/>
      <c r="BX576" s="1"/>
      <c r="CJ576" s="36"/>
    </row>
    <row r="577" spans="2:88">
      <c r="B577" s="16"/>
      <c r="C577" s="16"/>
      <c r="D577" s="16"/>
      <c r="E577" s="16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S577" s="1"/>
      <c r="BT577" s="1"/>
      <c r="BU577" s="1"/>
      <c r="BV577" s="1"/>
      <c r="BW577" s="1"/>
      <c r="BX577" s="1"/>
      <c r="CJ577" s="36"/>
    </row>
    <row r="578" spans="2:88" ht="14.25" customHeight="1">
      <c r="B578" s="16"/>
      <c r="C578" s="16"/>
      <c r="D578" s="16"/>
      <c r="E578" s="16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S578" s="1"/>
      <c r="BT578" s="1"/>
      <c r="BU578" s="1"/>
      <c r="BV578" s="1"/>
      <c r="BW578" s="1"/>
      <c r="BX578" s="1"/>
      <c r="CJ578" s="36"/>
    </row>
    <row r="579" spans="2:88">
      <c r="B579" s="16"/>
      <c r="C579" s="16"/>
      <c r="D579" s="16"/>
      <c r="E579" s="16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CJ579" s="36"/>
    </row>
    <row r="580" spans="2:88">
      <c r="B580" s="16"/>
      <c r="C580" s="16"/>
      <c r="D580" s="16"/>
      <c r="E580" s="16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CJ580" s="36"/>
    </row>
    <row r="581" spans="2:88">
      <c r="B581" s="16"/>
      <c r="C581" s="16"/>
      <c r="D581" s="16"/>
      <c r="E581" s="16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CJ581" s="36"/>
    </row>
    <row r="582" spans="2:88">
      <c r="B582" s="16"/>
      <c r="C582" s="16"/>
      <c r="D582" s="16"/>
      <c r="E582" s="16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CJ582" s="36"/>
    </row>
    <row r="583" spans="2:88">
      <c r="B583" s="16"/>
      <c r="C583" s="16"/>
      <c r="D583" s="16"/>
      <c r="E583" s="16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CJ583" s="36"/>
    </row>
    <row r="584" spans="2:88">
      <c r="B584" s="16"/>
      <c r="C584" s="16"/>
      <c r="D584" s="16"/>
      <c r="E584" s="16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CJ584" s="36"/>
    </row>
    <row r="585" spans="2:88">
      <c r="B585" s="16"/>
      <c r="C585" s="16"/>
      <c r="D585" s="16"/>
      <c r="E585" s="16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CJ585" s="36"/>
    </row>
    <row r="586" spans="2:88">
      <c r="B586" s="16"/>
      <c r="C586" s="16"/>
      <c r="D586" s="16"/>
      <c r="E586" s="16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CJ586" s="36"/>
    </row>
    <row r="587" spans="2:88">
      <c r="B587" s="16"/>
      <c r="C587" s="16"/>
      <c r="D587" s="16"/>
      <c r="E587" s="16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CJ587" s="36"/>
    </row>
    <row r="588" spans="2:88">
      <c r="B588" s="16"/>
      <c r="C588" s="16"/>
      <c r="D588" s="16"/>
      <c r="E588" s="16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CJ588" s="36"/>
    </row>
    <row r="589" spans="2:88">
      <c r="B589" s="16"/>
      <c r="C589" s="16"/>
      <c r="D589" s="16"/>
      <c r="E589" s="16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CJ589" s="36"/>
    </row>
    <row r="590" spans="2:88">
      <c r="B590" s="16"/>
      <c r="C590" s="16"/>
      <c r="D590" s="16"/>
      <c r="E590" s="16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CJ590" s="36"/>
    </row>
    <row r="591" spans="2:88">
      <c r="B591" s="16"/>
      <c r="C591" s="16"/>
      <c r="D591" s="16"/>
      <c r="E591" s="16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CJ591" s="36"/>
    </row>
    <row r="592" spans="2:88">
      <c r="B592" s="16"/>
      <c r="C592" s="16"/>
      <c r="D592" s="16"/>
      <c r="E592" s="16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CJ592" s="36"/>
    </row>
    <row r="593" spans="2:88">
      <c r="B593" s="16"/>
      <c r="C593" s="16"/>
      <c r="D593" s="16"/>
      <c r="E593" s="16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CJ593" s="36"/>
    </row>
    <row r="594" spans="2:88">
      <c r="B594" s="16"/>
      <c r="C594" s="16"/>
      <c r="D594" s="16"/>
      <c r="E594" s="16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CJ594" s="36"/>
    </row>
    <row r="595" spans="2:88">
      <c r="B595" s="16"/>
      <c r="C595" s="16"/>
      <c r="D595" s="16"/>
      <c r="E595" s="16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CJ595" s="36"/>
    </row>
    <row r="596" spans="2:88">
      <c r="B596" s="16"/>
      <c r="C596" s="16"/>
      <c r="D596" s="16"/>
      <c r="E596" s="16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CJ596" s="36"/>
    </row>
    <row r="597" spans="2:88">
      <c r="B597" s="16"/>
      <c r="C597" s="16"/>
      <c r="D597" s="16"/>
      <c r="E597" s="16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CJ597" s="36"/>
    </row>
    <row r="598" spans="2:88">
      <c r="B598" s="16"/>
      <c r="C598" s="16"/>
      <c r="D598" s="16"/>
      <c r="E598" s="16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CJ598" s="36"/>
    </row>
    <row r="599" spans="2:88">
      <c r="B599" s="16"/>
      <c r="C599" s="16"/>
      <c r="D599" s="16"/>
      <c r="E599" s="16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CJ599" s="36"/>
    </row>
    <row r="600" spans="2:88">
      <c r="B600" s="16"/>
      <c r="C600" s="16"/>
      <c r="D600" s="16"/>
      <c r="E600" s="16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CJ600" s="36"/>
    </row>
    <row r="601" spans="2:88">
      <c r="B601" s="16"/>
      <c r="C601" s="16"/>
      <c r="D601" s="16"/>
      <c r="E601" s="16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CJ601" s="36"/>
    </row>
    <row r="602" spans="2:88">
      <c r="B602" s="16"/>
      <c r="C602" s="16"/>
      <c r="D602" s="16"/>
      <c r="E602" s="16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CJ602" s="36"/>
    </row>
    <row r="603" spans="2:88">
      <c r="B603" s="16"/>
      <c r="C603" s="16"/>
      <c r="D603" s="16"/>
      <c r="E603" s="16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CJ603" s="36"/>
    </row>
    <row r="604" spans="2:88">
      <c r="B604" s="16"/>
      <c r="C604" s="16"/>
      <c r="D604" s="16"/>
      <c r="E604" s="16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CJ604" s="36"/>
    </row>
    <row r="605" spans="2:88">
      <c r="B605" s="16"/>
      <c r="C605" s="16"/>
      <c r="D605" s="16"/>
      <c r="E605" s="16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CJ605" s="36"/>
    </row>
    <row r="606" spans="2:88">
      <c r="B606" s="16"/>
      <c r="C606" s="16"/>
      <c r="D606" s="16"/>
      <c r="E606" s="16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CJ606" s="36"/>
    </row>
    <row r="607" spans="2:88">
      <c r="B607" s="16"/>
      <c r="C607" s="16"/>
      <c r="D607" s="16"/>
      <c r="E607" s="16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CJ607" s="36"/>
    </row>
    <row r="608" spans="2:88">
      <c r="B608" s="16"/>
      <c r="C608" s="16"/>
      <c r="D608" s="16"/>
      <c r="E608" s="16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CJ608" s="36"/>
    </row>
    <row r="609" spans="2:88">
      <c r="B609" s="16"/>
      <c r="C609" s="16"/>
      <c r="D609" s="16"/>
      <c r="E609" s="16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CJ609" s="36"/>
    </row>
    <row r="610" spans="2:88">
      <c r="B610" s="16"/>
      <c r="C610" s="16"/>
      <c r="D610" s="16"/>
      <c r="E610" s="16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CJ610" s="36"/>
    </row>
    <row r="611" spans="2:88">
      <c r="B611" s="16"/>
      <c r="C611" s="16"/>
      <c r="D611" s="16"/>
      <c r="E611" s="16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CJ611" s="36"/>
    </row>
    <row r="612" spans="2:88">
      <c r="B612" s="16"/>
      <c r="C612" s="16"/>
      <c r="D612" s="16"/>
      <c r="E612" s="16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CJ612" s="36"/>
    </row>
    <row r="613" spans="2:88">
      <c r="B613" s="16"/>
      <c r="C613" s="16"/>
      <c r="D613" s="16"/>
      <c r="E613" s="16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CJ613" s="36"/>
    </row>
    <row r="614" spans="2:88">
      <c r="B614" s="16"/>
      <c r="C614" s="16"/>
      <c r="D614" s="16"/>
      <c r="E614" s="16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CJ614" s="36"/>
    </row>
    <row r="615" spans="2:88">
      <c r="B615" s="16"/>
      <c r="C615" s="16"/>
      <c r="D615" s="16"/>
      <c r="E615" s="16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CJ615" s="36"/>
    </row>
    <row r="616" spans="2:88">
      <c r="B616" s="16"/>
      <c r="C616" s="16"/>
      <c r="D616" s="16"/>
      <c r="E616" s="16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CJ616" s="36"/>
    </row>
    <row r="617" spans="2:88">
      <c r="B617" s="16"/>
      <c r="C617" s="16"/>
      <c r="D617" s="16"/>
      <c r="E617" s="16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CJ617" s="36"/>
    </row>
    <row r="618" spans="2:88">
      <c r="B618" s="16"/>
      <c r="C618" s="16"/>
      <c r="D618" s="16"/>
      <c r="E618" s="16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CJ618" s="36"/>
    </row>
    <row r="619" spans="2:88">
      <c r="B619" s="16"/>
      <c r="C619" s="16"/>
      <c r="D619" s="16"/>
      <c r="E619" s="16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CJ619" s="36"/>
    </row>
    <row r="620" spans="2:88">
      <c r="B620" s="16"/>
      <c r="C620" s="16"/>
      <c r="D620" s="16"/>
      <c r="E620" s="16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CJ620" s="36"/>
    </row>
    <row r="621" spans="2:88">
      <c r="B621" s="16"/>
      <c r="C621" s="16"/>
      <c r="D621" s="16"/>
      <c r="E621" s="16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CJ621" s="36"/>
    </row>
    <row r="622" spans="2:88">
      <c r="B622" s="16"/>
      <c r="C622" s="16"/>
      <c r="D622" s="16"/>
      <c r="E622" s="16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CJ622" s="36"/>
    </row>
    <row r="623" spans="2:88">
      <c r="B623" s="16"/>
      <c r="C623" s="16"/>
      <c r="D623" s="16"/>
      <c r="E623" s="16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CJ623" s="36"/>
    </row>
    <row r="624" spans="2:88">
      <c r="B624" s="16"/>
      <c r="C624" s="16"/>
      <c r="D624" s="16"/>
      <c r="E624" s="16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CJ624" s="36"/>
    </row>
    <row r="625" spans="1:119">
      <c r="B625" s="16"/>
      <c r="C625" s="16"/>
      <c r="D625" s="16"/>
      <c r="E625" s="16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CJ625" s="36"/>
    </row>
    <row r="626" spans="1:119">
      <c r="B626" s="16"/>
      <c r="C626" s="16"/>
      <c r="D626" s="16"/>
      <c r="E626" s="16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CJ626" s="36"/>
    </row>
    <row r="627" spans="1:119">
      <c r="B627" s="16"/>
      <c r="C627" s="16"/>
      <c r="D627" s="16"/>
      <c r="E627" s="16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CJ627" s="36"/>
    </row>
    <row r="628" spans="1:119">
      <c r="B628" s="16"/>
      <c r="C628" s="16"/>
      <c r="D628" s="16"/>
      <c r="E628" s="16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CJ628" s="36"/>
    </row>
    <row r="629" spans="1:119" s="190" customFormat="1">
      <c r="A629"/>
      <c r="B629" s="16"/>
      <c r="C629" s="16"/>
      <c r="D629" s="16"/>
      <c r="E629" s="16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CJ629" s="31"/>
      <c r="CK629"/>
      <c r="CL629"/>
      <c r="CM629"/>
      <c r="CN629"/>
      <c r="CO629"/>
      <c r="CP629"/>
      <c r="CQ629"/>
      <c r="CR629"/>
      <c r="CS629"/>
      <c r="CT629"/>
      <c r="CU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</row>
    <row r="630" spans="1:119">
      <c r="B630" s="16"/>
      <c r="C630" s="16"/>
      <c r="D630" s="16"/>
      <c r="E630" s="16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CJ630" s="36"/>
    </row>
    <row r="631" spans="1:119">
      <c r="B631" s="16"/>
      <c r="C631" s="16"/>
      <c r="D631" s="16"/>
      <c r="E631" s="16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CJ631" s="36"/>
    </row>
    <row r="632" spans="1:119">
      <c r="B632" s="16"/>
      <c r="C632" s="16"/>
      <c r="D632" s="16"/>
      <c r="E632" s="16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CJ632" s="36"/>
    </row>
    <row r="633" spans="1:119">
      <c r="B633" s="16"/>
      <c r="C633" s="16"/>
      <c r="D633" s="16"/>
      <c r="E633" s="16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Y633" t="s">
        <v>68</v>
      </c>
      <c r="CJ633" s="36"/>
    </row>
    <row r="634" spans="1:119">
      <c r="B634" s="16"/>
      <c r="C634" s="16"/>
      <c r="D634" s="16"/>
      <c r="E634" s="16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CJ634" s="36"/>
    </row>
    <row r="635" spans="1:119">
      <c r="B635" s="16"/>
      <c r="C635" s="16"/>
      <c r="D635" s="16"/>
      <c r="E635" s="16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CJ635" s="36"/>
    </row>
    <row r="636" spans="1:119">
      <c r="B636" s="16"/>
      <c r="C636" s="16"/>
      <c r="D636" s="16"/>
      <c r="E636" s="16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CJ636" s="36"/>
    </row>
    <row r="637" spans="1:119">
      <c r="B637" s="16"/>
      <c r="C637" s="16"/>
      <c r="D637" s="16"/>
      <c r="E637" s="16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CJ637" s="36"/>
    </row>
    <row r="638" spans="1:119">
      <c r="B638" s="16"/>
      <c r="C638" s="16"/>
      <c r="D638" s="16"/>
      <c r="E638" s="16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CJ638" s="36"/>
    </row>
    <row r="639" spans="1:119">
      <c r="B639" s="16"/>
      <c r="C639" s="16"/>
      <c r="D639" s="16"/>
      <c r="E639" s="16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CJ639" s="36"/>
    </row>
    <row r="640" spans="1:119">
      <c r="B640" s="16"/>
      <c r="C640" s="16"/>
      <c r="D640" s="16"/>
      <c r="E640" s="16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CJ640" s="36"/>
    </row>
    <row r="641" spans="2:88">
      <c r="B641" s="16"/>
      <c r="C641" s="16"/>
      <c r="D641" s="16"/>
      <c r="E641" s="16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CJ641" s="36"/>
    </row>
    <row r="642" spans="2:88">
      <c r="B642" s="16"/>
      <c r="C642" s="16"/>
      <c r="D642" s="16"/>
      <c r="E642" s="16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CJ642" s="36"/>
    </row>
    <row r="643" spans="2:88">
      <c r="B643" s="16"/>
      <c r="C643" s="16"/>
      <c r="D643" s="16"/>
      <c r="E643" s="16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CJ643" s="36"/>
    </row>
    <row r="644" spans="2:88">
      <c r="B644" s="16"/>
      <c r="C644" s="16"/>
      <c r="D644" s="16"/>
      <c r="E644" s="16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CJ644" s="36"/>
    </row>
    <row r="645" spans="2:88">
      <c r="B645" s="16"/>
      <c r="C645" s="16"/>
      <c r="D645" s="16"/>
      <c r="E645" s="16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CJ645" s="36"/>
    </row>
    <row r="646" spans="2:88">
      <c r="B646" s="16"/>
      <c r="C646" s="16"/>
      <c r="D646" s="16"/>
      <c r="E646" s="16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CJ646" s="36"/>
    </row>
    <row r="647" spans="2:88">
      <c r="B647" s="16"/>
      <c r="C647" s="16"/>
      <c r="D647" s="16"/>
      <c r="E647" s="16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CJ647" s="36"/>
    </row>
    <row r="648" spans="2:88">
      <c r="B648" s="16"/>
      <c r="C648" s="16"/>
      <c r="D648" s="16"/>
      <c r="E648" s="16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CJ648" s="36"/>
    </row>
    <row r="649" spans="2:88">
      <c r="B649" s="16"/>
      <c r="C649" s="16"/>
      <c r="D649" s="16"/>
      <c r="E649" s="16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CJ649" s="36"/>
    </row>
    <row r="650" spans="2:88">
      <c r="B650" s="16"/>
      <c r="C650" s="16"/>
      <c r="D650" s="16"/>
      <c r="E650" s="16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CJ650" s="36"/>
    </row>
    <row r="651" spans="2:88">
      <c r="B651" s="16"/>
      <c r="C651" s="16"/>
      <c r="D651" s="16"/>
      <c r="E651" s="16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CJ651" s="36"/>
    </row>
    <row r="652" spans="2:88">
      <c r="B652" s="16"/>
      <c r="C652" s="16"/>
      <c r="D652" s="16"/>
      <c r="E652" s="16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CJ652" s="36"/>
    </row>
    <row r="653" spans="2:88">
      <c r="B653" s="16"/>
      <c r="C653" s="16"/>
      <c r="D653" s="16"/>
      <c r="E653" s="16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CJ653" s="36"/>
    </row>
    <row r="654" spans="2:88">
      <c r="B654" s="16"/>
      <c r="C654" s="16"/>
      <c r="D654" s="16"/>
      <c r="E654" s="16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CJ654" s="36"/>
    </row>
    <row r="655" spans="2:88">
      <c r="B655" s="16"/>
      <c r="C655" s="16"/>
      <c r="D655" s="16"/>
      <c r="E655" s="16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CJ655" s="36"/>
    </row>
    <row r="656" spans="2:88">
      <c r="B656" s="16"/>
      <c r="C656" s="16"/>
      <c r="D656" s="16"/>
      <c r="E656" s="16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CJ656" s="36"/>
    </row>
    <row r="657" spans="2:88">
      <c r="B657" s="16"/>
      <c r="C657" s="16"/>
      <c r="D657" s="16"/>
      <c r="E657" s="16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CJ657" s="36"/>
    </row>
    <row r="658" spans="2:88">
      <c r="B658" s="16"/>
      <c r="C658" s="16"/>
      <c r="D658" s="16"/>
      <c r="E658" s="16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CJ658" s="36"/>
    </row>
    <row r="659" spans="2:88">
      <c r="B659" s="16"/>
      <c r="C659" s="16"/>
      <c r="D659" s="16"/>
      <c r="E659" s="16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CJ659" s="36"/>
    </row>
    <row r="660" spans="2:88">
      <c r="B660" s="16"/>
      <c r="C660" s="16"/>
      <c r="D660" s="16"/>
      <c r="E660" s="16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CJ660" s="36"/>
    </row>
    <row r="661" spans="2:88">
      <c r="B661" s="16"/>
      <c r="C661" s="16"/>
      <c r="D661" s="16"/>
      <c r="E661" s="16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CJ661" s="36"/>
    </row>
    <row r="662" spans="2:88">
      <c r="B662" s="16"/>
      <c r="C662" s="16"/>
      <c r="D662" s="16"/>
      <c r="E662" s="16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CJ662" s="36"/>
    </row>
    <row r="663" spans="2:88">
      <c r="B663" s="16"/>
      <c r="C663" s="16"/>
      <c r="D663" s="16"/>
      <c r="E663" s="16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CJ663" s="36"/>
    </row>
    <row r="664" spans="2:88">
      <c r="B664" s="16"/>
      <c r="C664" s="16"/>
      <c r="D664" s="16"/>
      <c r="E664" s="16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CJ664" s="36"/>
    </row>
    <row r="665" spans="2:88">
      <c r="B665" s="16"/>
      <c r="C665" s="16"/>
      <c r="D665" s="16"/>
      <c r="E665" s="16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CJ665" s="36"/>
    </row>
    <row r="666" spans="2:88">
      <c r="B666" s="16"/>
      <c r="C666" s="16"/>
      <c r="D666" s="16"/>
      <c r="E666" s="16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CJ666" s="36"/>
    </row>
    <row r="667" spans="2:88">
      <c r="B667" s="16"/>
      <c r="C667" s="16"/>
      <c r="D667" s="16"/>
      <c r="E667" s="16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CJ667" s="36"/>
    </row>
    <row r="668" spans="2:88">
      <c r="B668" s="16"/>
      <c r="C668" s="16"/>
      <c r="D668" s="16"/>
      <c r="E668" s="16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CJ668" s="36"/>
    </row>
    <row r="669" spans="2:88">
      <c r="B669" s="16"/>
      <c r="C669" s="16"/>
      <c r="D669" s="16"/>
      <c r="E669" s="16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CJ669" s="36"/>
    </row>
    <row r="670" spans="2:88">
      <c r="B670" s="16"/>
      <c r="C670" s="16"/>
      <c r="D670" s="16"/>
      <c r="E670" s="16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CJ670" s="36"/>
    </row>
    <row r="671" spans="2:88">
      <c r="B671" s="16"/>
      <c r="C671" s="16"/>
      <c r="D671" s="16"/>
      <c r="E671" s="16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CJ671" s="36"/>
    </row>
    <row r="672" spans="2:88">
      <c r="B672" s="16"/>
      <c r="C672" s="16"/>
      <c r="D672" s="16"/>
      <c r="E672" s="16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CJ672" s="36"/>
    </row>
    <row r="673" spans="2:88">
      <c r="B673" s="16"/>
      <c r="C673" s="16"/>
      <c r="D673" s="16"/>
      <c r="E673" s="16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CJ673" s="36"/>
    </row>
    <row r="674" spans="2:88">
      <c r="B674" s="16"/>
      <c r="C674" s="16"/>
      <c r="D674" s="16"/>
      <c r="E674" s="16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CJ674" s="36"/>
    </row>
    <row r="675" spans="2:88">
      <c r="B675" s="16"/>
      <c r="C675" s="16"/>
      <c r="D675" s="16"/>
      <c r="E675" s="16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CJ675" s="36"/>
    </row>
    <row r="676" spans="2:88">
      <c r="B676" s="16"/>
      <c r="C676" s="16"/>
      <c r="D676" s="16"/>
      <c r="E676" s="16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CJ676" s="36"/>
    </row>
    <row r="677" spans="2:88">
      <c r="B677" s="16"/>
      <c r="C677" s="16"/>
      <c r="D677" s="16"/>
      <c r="E677" s="16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CJ677" s="36"/>
    </row>
    <row r="678" spans="2:88">
      <c r="B678" s="16"/>
      <c r="C678" s="16"/>
      <c r="D678" s="16"/>
      <c r="E678" s="16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CJ678" s="36"/>
    </row>
    <row r="679" spans="2:88">
      <c r="B679" s="16"/>
      <c r="C679" s="16"/>
      <c r="D679" s="16"/>
      <c r="E679" s="16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CJ679" s="36"/>
    </row>
    <row r="680" spans="2:88">
      <c r="B680" s="16"/>
      <c r="C680" s="16"/>
      <c r="D680" s="16"/>
      <c r="E680" s="16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CJ680" s="36"/>
    </row>
    <row r="681" spans="2:88">
      <c r="B681" s="16"/>
      <c r="C681" s="16"/>
      <c r="D681" s="16"/>
      <c r="E681" s="16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CJ681" s="36"/>
    </row>
    <row r="682" spans="2:88">
      <c r="B682" s="16"/>
      <c r="C682" s="16"/>
      <c r="D682" s="16"/>
      <c r="E682" s="16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CJ682" s="36"/>
    </row>
    <row r="683" spans="2:88">
      <c r="B683" s="16"/>
      <c r="C683" s="16"/>
      <c r="D683" s="16"/>
      <c r="E683" s="16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CJ683" s="36"/>
    </row>
    <row r="684" spans="2:88">
      <c r="B684" s="16"/>
      <c r="C684" s="16"/>
      <c r="D684" s="16"/>
      <c r="E684" s="16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CJ684" s="36"/>
    </row>
    <row r="685" spans="2:88">
      <c r="B685" s="16"/>
      <c r="C685" s="16"/>
      <c r="D685" s="16"/>
      <c r="E685" s="16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CJ685" s="36"/>
    </row>
    <row r="686" spans="2:88">
      <c r="B686" s="16"/>
      <c r="C686" s="16"/>
      <c r="D686" s="16"/>
      <c r="E686" s="16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CJ686" s="36"/>
    </row>
    <row r="687" spans="2:88">
      <c r="B687" s="16"/>
      <c r="C687" s="16"/>
      <c r="D687" s="16"/>
      <c r="E687" s="16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CJ687" s="36"/>
    </row>
    <row r="688" spans="2:88">
      <c r="B688" s="16"/>
      <c r="C688" s="16"/>
      <c r="D688" s="16"/>
      <c r="E688" s="16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CJ688" s="36"/>
    </row>
    <row r="689" spans="2:88">
      <c r="B689" s="16"/>
      <c r="C689" s="16"/>
      <c r="D689" s="16"/>
      <c r="E689" s="16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CJ689" s="36"/>
    </row>
    <row r="690" spans="2:88">
      <c r="B690" s="16"/>
      <c r="C690" s="16"/>
      <c r="D690" s="16"/>
      <c r="E690" s="16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CJ690" s="36"/>
    </row>
    <row r="691" spans="2:88">
      <c r="B691" s="16"/>
      <c r="C691" s="16"/>
      <c r="D691" s="16"/>
      <c r="E691" s="16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CJ691" s="36"/>
    </row>
    <row r="692" spans="2:88">
      <c r="B692" s="16"/>
      <c r="C692" s="16"/>
      <c r="D692" s="16"/>
      <c r="E692" s="16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CJ692" s="36"/>
    </row>
    <row r="693" spans="2:88">
      <c r="B693" s="16"/>
      <c r="C693" s="16"/>
      <c r="D693" s="16"/>
      <c r="E693" s="16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CJ693" s="36"/>
    </row>
    <row r="694" spans="2:88">
      <c r="B694" s="16"/>
      <c r="C694" s="16"/>
      <c r="D694" s="16"/>
      <c r="E694" s="16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CJ694" s="36"/>
    </row>
    <row r="695" spans="2:88">
      <c r="B695" s="16"/>
      <c r="C695" s="16"/>
      <c r="D695" s="16"/>
      <c r="E695" s="16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CJ695" s="36"/>
    </row>
    <row r="696" spans="2:88">
      <c r="B696" s="16"/>
      <c r="C696" s="16"/>
      <c r="D696" s="16"/>
      <c r="E696" s="16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CJ696" s="36"/>
    </row>
    <row r="697" spans="2:88">
      <c r="B697" s="16"/>
      <c r="C697" s="16"/>
      <c r="D697" s="16"/>
      <c r="E697" s="16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CJ697" s="36"/>
    </row>
    <row r="698" spans="2:88">
      <c r="B698" s="16"/>
      <c r="C698" s="16"/>
      <c r="D698" s="16"/>
      <c r="E698" s="16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CJ698" s="36"/>
    </row>
    <row r="699" spans="2:88">
      <c r="B699" s="16"/>
      <c r="C699" s="16"/>
      <c r="D699" s="16"/>
      <c r="E699" s="16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CJ699" s="36"/>
    </row>
    <row r="700" spans="2:88">
      <c r="B700" s="16"/>
      <c r="C700" s="16"/>
      <c r="D700" s="16"/>
      <c r="E700" s="16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CJ700" s="36"/>
    </row>
    <row r="701" spans="2:88">
      <c r="B701" s="16"/>
      <c r="C701" s="16"/>
      <c r="D701" s="16"/>
      <c r="E701" s="16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CJ701" s="36"/>
    </row>
    <row r="702" spans="2:88">
      <c r="B702" s="16"/>
      <c r="C702" s="16"/>
      <c r="D702" s="16"/>
      <c r="E702" s="16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CJ702" s="36"/>
    </row>
    <row r="703" spans="2:88">
      <c r="B703" s="16"/>
      <c r="C703" s="16"/>
      <c r="D703" s="16"/>
      <c r="E703" s="16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CJ703" s="36"/>
    </row>
    <row r="704" spans="2:88">
      <c r="B704" s="16"/>
      <c r="C704" s="16"/>
      <c r="D704" s="16"/>
      <c r="E704" s="16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CJ704" s="36"/>
    </row>
    <row r="705" spans="2:88">
      <c r="B705" s="16"/>
      <c r="C705" s="16"/>
      <c r="D705" s="16"/>
      <c r="E705" s="16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CJ705" s="36"/>
    </row>
    <row r="706" spans="2:88">
      <c r="B706" s="16"/>
      <c r="C706" s="16"/>
      <c r="D706" s="16"/>
      <c r="E706" s="16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CJ706" s="36"/>
    </row>
    <row r="707" spans="2:88">
      <c r="B707" s="16"/>
      <c r="C707" s="16"/>
      <c r="D707" s="16"/>
      <c r="E707" s="16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CJ707" s="36"/>
    </row>
    <row r="708" spans="2:88">
      <c r="B708" s="16"/>
      <c r="C708" s="16"/>
      <c r="D708" s="16"/>
      <c r="E708" s="16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CJ708" s="36"/>
    </row>
    <row r="709" spans="2:88">
      <c r="B709" s="16"/>
      <c r="C709" s="16"/>
      <c r="D709" s="16"/>
      <c r="E709" s="16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CJ709" s="36"/>
    </row>
    <row r="710" spans="2:88">
      <c r="B710" s="16"/>
      <c r="C710" s="16"/>
      <c r="D710" s="16"/>
      <c r="E710" s="16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CJ710" s="36"/>
    </row>
    <row r="711" spans="2:88">
      <c r="B711" s="16"/>
      <c r="C711" s="16"/>
      <c r="D711" s="16"/>
      <c r="E711" s="16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CJ711" s="36"/>
    </row>
    <row r="712" spans="2:88">
      <c r="B712" s="16"/>
      <c r="C712" s="16"/>
      <c r="D712" s="16"/>
      <c r="E712" s="16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CJ712" s="36"/>
    </row>
    <row r="713" spans="2:88">
      <c r="B713" s="16"/>
      <c r="C713" s="16"/>
      <c r="D713" s="16"/>
      <c r="E713" s="16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CJ713" s="36"/>
    </row>
    <row r="714" spans="2:88">
      <c r="B714" s="16"/>
      <c r="C714" s="16"/>
      <c r="D714" s="16"/>
      <c r="E714" s="16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CJ714" s="36"/>
    </row>
    <row r="715" spans="2:88">
      <c r="B715" s="16"/>
      <c r="C715" s="16"/>
      <c r="D715" s="16"/>
      <c r="E715" s="16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CJ715" s="36"/>
    </row>
    <row r="716" spans="2:88">
      <c r="B716" s="16"/>
      <c r="C716" s="16"/>
      <c r="D716" s="16"/>
      <c r="E716" s="16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CJ716" s="36"/>
    </row>
    <row r="717" spans="2:88">
      <c r="B717" s="16"/>
      <c r="C717" s="16"/>
      <c r="D717" s="16"/>
      <c r="E717" s="16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CJ717" s="36"/>
    </row>
    <row r="718" spans="2:88">
      <c r="B718" s="16"/>
      <c r="C718" s="16"/>
      <c r="D718" s="16"/>
      <c r="E718" s="16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CJ718" s="36"/>
    </row>
    <row r="719" spans="2:88">
      <c r="B719" s="16"/>
      <c r="C719" s="16"/>
      <c r="D719" s="16"/>
      <c r="E719" s="16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CJ719" s="36"/>
    </row>
    <row r="720" spans="2:88">
      <c r="B720" s="16"/>
      <c r="C720" s="16"/>
      <c r="D720" s="16"/>
      <c r="E720" s="16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CJ720" s="36"/>
    </row>
    <row r="721" spans="2:88">
      <c r="B721" s="16"/>
      <c r="C721" s="16"/>
      <c r="D721" s="16"/>
      <c r="E721" s="16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CJ721" s="36"/>
    </row>
    <row r="722" spans="2:88">
      <c r="B722" s="16"/>
      <c r="C722" s="16"/>
      <c r="D722" s="16"/>
      <c r="E722" s="16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CJ722" s="36"/>
    </row>
    <row r="723" spans="2:88">
      <c r="B723" s="16"/>
      <c r="C723" s="16"/>
      <c r="D723" s="16"/>
      <c r="E723" s="16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CJ723" s="36"/>
    </row>
    <row r="724" spans="2:88">
      <c r="B724" s="16"/>
      <c r="C724" s="16"/>
      <c r="D724" s="16"/>
      <c r="E724" s="16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CJ724" s="36"/>
    </row>
    <row r="725" spans="2:88">
      <c r="B725" s="16"/>
      <c r="C725" s="16"/>
      <c r="D725" s="16"/>
      <c r="E725" s="16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CJ725" s="36"/>
    </row>
    <row r="726" spans="2:88">
      <c r="B726" s="16"/>
      <c r="C726" s="16"/>
      <c r="D726" s="16"/>
      <c r="E726" s="16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CJ726" s="36"/>
    </row>
    <row r="727" spans="2:88">
      <c r="B727" s="16"/>
      <c r="C727" s="16"/>
      <c r="D727" s="16"/>
      <c r="E727" s="16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CJ727" s="36"/>
    </row>
    <row r="728" spans="2:88">
      <c r="B728" s="16"/>
      <c r="C728" s="16"/>
      <c r="D728" s="16"/>
      <c r="E728" s="16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CJ728" s="36"/>
    </row>
    <row r="729" spans="2:88">
      <c r="B729" s="16"/>
      <c r="C729" s="16"/>
      <c r="D729" s="16"/>
      <c r="E729" s="16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CJ729" s="36"/>
    </row>
    <row r="730" spans="2:88">
      <c r="B730" s="16"/>
      <c r="C730" s="16"/>
      <c r="D730" s="16"/>
      <c r="E730" s="16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CJ730" s="36"/>
    </row>
    <row r="731" spans="2:88">
      <c r="B731" s="16"/>
      <c r="C731" s="16"/>
      <c r="D731" s="16"/>
      <c r="E731" s="16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CJ731" s="36"/>
    </row>
    <row r="732" spans="2:88">
      <c r="B732" s="16"/>
      <c r="C732" s="16"/>
      <c r="D732" s="16"/>
      <c r="E732" s="16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CJ732" s="36"/>
    </row>
    <row r="733" spans="2:88">
      <c r="B733" s="16"/>
      <c r="C733" s="16"/>
      <c r="D733" s="16"/>
      <c r="E733" s="16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CJ733" s="36"/>
    </row>
    <row r="734" spans="2:88">
      <c r="B734" s="16"/>
      <c r="C734" s="16"/>
      <c r="D734" s="16"/>
      <c r="E734" s="16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CJ734" s="36"/>
    </row>
    <row r="735" spans="2:88">
      <c r="B735" s="16"/>
      <c r="C735" s="16"/>
      <c r="D735" s="16"/>
      <c r="E735" s="16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CJ735" s="36"/>
    </row>
    <row r="736" spans="2:88">
      <c r="B736" s="16"/>
      <c r="C736" s="16"/>
      <c r="D736" s="16"/>
      <c r="E736" s="16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CJ736" s="36"/>
    </row>
    <row r="737" spans="2:88">
      <c r="B737" s="16"/>
      <c r="C737" s="16"/>
      <c r="D737" s="16"/>
      <c r="E737" s="16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CJ737" s="36"/>
    </row>
    <row r="738" spans="2:88">
      <c r="B738" s="16"/>
      <c r="C738" s="16"/>
      <c r="D738" s="16"/>
      <c r="E738" s="16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CJ738" s="36"/>
    </row>
    <row r="739" spans="2:88">
      <c r="B739" s="16"/>
      <c r="C739" s="16"/>
      <c r="D739" s="16"/>
      <c r="E739" s="16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CJ739" s="36"/>
    </row>
    <row r="740" spans="2:88">
      <c r="B740" s="16"/>
      <c r="C740" s="16"/>
      <c r="D740" s="16"/>
      <c r="E740" s="16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CJ740" s="36"/>
    </row>
    <row r="741" spans="2:88">
      <c r="B741" s="16"/>
      <c r="C741" s="16"/>
      <c r="D741" s="16"/>
      <c r="E741" s="16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CJ741" s="36"/>
    </row>
    <row r="742" spans="2:88">
      <c r="B742" s="16"/>
      <c r="C742" s="16"/>
      <c r="D742" s="16"/>
      <c r="E742" s="16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CJ742" s="36"/>
    </row>
    <row r="743" spans="2:88">
      <c r="B743" s="16"/>
      <c r="C743" s="16"/>
      <c r="D743" s="16"/>
      <c r="E743" s="16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CJ743" s="36"/>
    </row>
    <row r="744" spans="2:88">
      <c r="B744" s="16"/>
      <c r="C744" s="16"/>
      <c r="D744" s="16"/>
      <c r="E744" s="16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CJ744" s="36"/>
    </row>
    <row r="745" spans="2:88">
      <c r="B745" s="16"/>
      <c r="C745" s="16"/>
      <c r="D745" s="16"/>
      <c r="E745" s="16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CJ745" s="36"/>
    </row>
    <row r="746" spans="2:88">
      <c r="B746" s="16"/>
      <c r="C746" s="16"/>
      <c r="D746" s="16"/>
      <c r="E746" s="16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CJ746" s="36"/>
    </row>
    <row r="747" spans="2:88">
      <c r="B747" s="16"/>
      <c r="C747" s="16"/>
      <c r="D747" s="16"/>
      <c r="E747" s="16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CJ747" s="36"/>
    </row>
    <row r="748" spans="2:88">
      <c r="B748" s="16"/>
      <c r="C748" s="16"/>
      <c r="D748" s="16"/>
      <c r="E748" s="16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CJ748" s="36"/>
    </row>
    <row r="749" spans="2:88">
      <c r="B749" s="16"/>
      <c r="C749" s="16"/>
      <c r="D749" s="16"/>
      <c r="E749" s="16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CJ749" s="36"/>
    </row>
    <row r="750" spans="2:88">
      <c r="B750" s="16"/>
      <c r="C750" s="16"/>
      <c r="D750" s="16"/>
      <c r="E750" s="16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CJ750" s="36"/>
    </row>
    <row r="751" spans="2:88">
      <c r="B751" s="16"/>
      <c r="C751" s="16"/>
      <c r="D751" s="16"/>
      <c r="E751" s="16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</row>
    <row r="752" spans="2:88">
      <c r="B752" s="16"/>
      <c r="C752" s="16"/>
      <c r="D752" s="16"/>
      <c r="E752" s="16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</row>
    <row r="753" spans="2:57">
      <c r="B753" s="16"/>
      <c r="C753" s="16"/>
      <c r="D753" s="16"/>
      <c r="E753" s="16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</row>
    <row r="754" spans="2:57">
      <c r="B754" s="16"/>
      <c r="C754" s="16"/>
      <c r="D754" s="16"/>
      <c r="E754" s="16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</row>
    <row r="755" spans="2:57">
      <c r="B755" s="16"/>
      <c r="C755" s="16"/>
      <c r="D755" s="16"/>
      <c r="E755" s="16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</row>
    <row r="756" spans="2:57">
      <c r="B756" s="16"/>
      <c r="C756" s="16"/>
      <c r="D756" s="16"/>
      <c r="E756" s="16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</row>
    <row r="757" spans="2:57">
      <c r="B757" s="16"/>
      <c r="C757" s="16"/>
      <c r="D757" s="16"/>
      <c r="E757" s="16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</row>
    <row r="758" spans="2:57">
      <c r="B758" s="16"/>
      <c r="C758" s="16"/>
      <c r="D758" s="16"/>
      <c r="E758" s="16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</row>
    <row r="759" spans="2:57">
      <c r="B759" s="16"/>
      <c r="C759" s="16"/>
      <c r="D759" s="16"/>
      <c r="E759" s="16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</row>
    <row r="760" spans="2:57">
      <c r="B760" s="16"/>
      <c r="C760" s="16"/>
      <c r="D760" s="16"/>
      <c r="E760" s="16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</row>
    <row r="761" spans="2:57">
      <c r="B761" s="16"/>
      <c r="C761" s="16"/>
      <c r="D761" s="16"/>
      <c r="E761" s="16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</row>
    <row r="762" spans="2:57">
      <c r="B762" s="16"/>
      <c r="C762" s="16"/>
      <c r="D762" s="16"/>
      <c r="E762" s="16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</row>
    <row r="763" spans="2:57">
      <c r="B763" s="16"/>
      <c r="C763" s="16"/>
      <c r="D763" s="16"/>
      <c r="E763" s="16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</row>
    <row r="764" spans="2:57">
      <c r="B764" s="16"/>
      <c r="C764" s="16"/>
      <c r="D764" s="16"/>
      <c r="E764" s="16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</row>
    <row r="765" spans="2:57">
      <c r="B765" s="16"/>
      <c r="C765" s="16"/>
      <c r="D765" s="16"/>
      <c r="E765" s="16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</row>
    <row r="766" spans="2:57">
      <c r="B766" s="16"/>
      <c r="C766" s="16"/>
      <c r="D766" s="16"/>
      <c r="E766" s="16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</row>
    <row r="767" spans="2:57">
      <c r="B767" s="16"/>
      <c r="C767" s="16"/>
      <c r="D767" s="16"/>
      <c r="E767" s="16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</row>
    <row r="768" spans="2:57">
      <c r="B768" s="16"/>
      <c r="C768" s="16"/>
      <c r="D768" s="16"/>
      <c r="E768" s="16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</row>
    <row r="769" spans="2:57">
      <c r="B769" s="16"/>
      <c r="C769" s="16"/>
      <c r="D769" s="16"/>
      <c r="E769" s="16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</row>
    <row r="770" spans="2:57">
      <c r="B770" s="16"/>
      <c r="C770" s="16"/>
      <c r="D770" s="16"/>
      <c r="E770" s="16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</row>
    <row r="771" spans="2:57">
      <c r="B771" s="16"/>
      <c r="C771" s="16"/>
      <c r="D771" s="16"/>
      <c r="E771" s="16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</row>
    <row r="772" spans="2:57">
      <c r="B772" s="16"/>
      <c r="C772" s="16"/>
      <c r="D772" s="16"/>
      <c r="E772" s="16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</row>
    <row r="773" spans="2:57">
      <c r="B773" s="16"/>
      <c r="C773" s="16"/>
      <c r="D773" s="16"/>
      <c r="E773" s="16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</row>
    <row r="774" spans="2:57">
      <c r="B774" s="16"/>
      <c r="C774" s="16"/>
      <c r="D774" s="16"/>
      <c r="E774" s="16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</row>
    <row r="775" spans="2:57">
      <c r="B775" s="16"/>
      <c r="C775" s="16"/>
      <c r="D775" s="16"/>
      <c r="E775" s="16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</row>
    <row r="776" spans="2:57">
      <c r="B776" s="16"/>
      <c r="C776" s="16"/>
      <c r="D776" s="16"/>
      <c r="E776" s="16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</row>
    <row r="777" spans="2:57">
      <c r="B777" s="16"/>
      <c r="C777" s="16"/>
      <c r="D777" s="16"/>
      <c r="E777" s="16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</row>
    <row r="778" spans="2:57">
      <c r="B778" s="16"/>
      <c r="C778" s="16"/>
      <c r="D778" s="16"/>
      <c r="E778" s="16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</row>
    <row r="779" spans="2:57">
      <c r="B779" s="16"/>
      <c r="C779" s="16"/>
      <c r="D779" s="16"/>
      <c r="E779" s="16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</row>
    <row r="780" spans="2:57">
      <c r="B780" s="16"/>
      <c r="C780" s="16"/>
      <c r="D780" s="16"/>
      <c r="E780" s="16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</row>
    <row r="781" spans="2:57">
      <c r="B781" s="16"/>
      <c r="C781" s="16"/>
      <c r="D781" s="16"/>
      <c r="E781" s="16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</row>
    <row r="782" spans="2:57">
      <c r="B782" s="16"/>
      <c r="C782" s="16"/>
      <c r="D782" s="16"/>
      <c r="E782" s="16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</row>
    <row r="783" spans="2:57">
      <c r="B783" s="16"/>
      <c r="C783" s="16"/>
      <c r="D783" s="16"/>
      <c r="E783" s="16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</row>
    <row r="784" spans="2:57">
      <c r="B784" s="16"/>
      <c r="C784" s="16"/>
      <c r="D784" s="16"/>
      <c r="E784" s="16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</row>
    <row r="785" spans="2:57">
      <c r="B785" s="16"/>
      <c r="C785" s="16"/>
      <c r="D785" s="16"/>
      <c r="E785" s="16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</row>
    <row r="786" spans="2:57">
      <c r="B786" s="16"/>
      <c r="C786" s="16"/>
      <c r="D786" s="16"/>
      <c r="E786" s="16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</row>
    <row r="787" spans="2:57">
      <c r="B787" s="16"/>
      <c r="C787" s="16"/>
      <c r="D787" s="16"/>
      <c r="E787" s="16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</row>
    <row r="788" spans="2:57">
      <c r="B788" s="16"/>
      <c r="C788" s="16"/>
      <c r="D788" s="16"/>
      <c r="E788" s="16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</row>
    <row r="789" spans="2:57">
      <c r="B789" s="16"/>
      <c r="C789" s="16"/>
      <c r="D789" s="16"/>
      <c r="E789" s="16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</row>
    <row r="790" spans="2:57">
      <c r="B790" s="16"/>
      <c r="C790" s="16"/>
      <c r="D790" s="16"/>
      <c r="E790" s="16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</row>
    <row r="791" spans="2:57">
      <c r="B791" s="16"/>
      <c r="C791" s="16"/>
      <c r="D791" s="16"/>
      <c r="E791" s="16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</row>
    <row r="792" spans="2:57">
      <c r="B792" s="16"/>
      <c r="C792" s="16"/>
      <c r="D792" s="16"/>
      <c r="E792" s="16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</row>
    <row r="793" spans="2:57">
      <c r="B793" s="16"/>
      <c r="C793" s="16"/>
      <c r="D793" s="16"/>
      <c r="E793" s="16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</row>
    <row r="794" spans="2:57">
      <c r="B794" s="16"/>
      <c r="C794" s="16"/>
      <c r="D794" s="16"/>
      <c r="E794" s="16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</row>
    <row r="795" spans="2:57">
      <c r="B795" s="16"/>
      <c r="C795" s="16"/>
      <c r="D795" s="16"/>
      <c r="E795" s="16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</row>
    <row r="796" spans="2:57">
      <c r="B796" s="16"/>
      <c r="C796" s="16"/>
      <c r="D796" s="16"/>
      <c r="E796" s="16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</row>
    <row r="797" spans="2:57">
      <c r="B797" s="16"/>
      <c r="C797" s="16"/>
      <c r="D797" s="16"/>
      <c r="E797" s="16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</row>
    <row r="798" spans="2:57">
      <c r="B798" s="16"/>
      <c r="C798" s="16"/>
      <c r="D798" s="16"/>
      <c r="E798" s="16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</row>
    <row r="799" spans="2:57">
      <c r="B799" s="16"/>
      <c r="C799" s="16"/>
      <c r="D799" s="16"/>
      <c r="E799" s="16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</row>
    <row r="800" spans="2:57">
      <c r="B800" s="16"/>
      <c r="C800" s="16"/>
      <c r="D800" s="16"/>
      <c r="E800" s="16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</row>
    <row r="801" spans="2:57">
      <c r="B801" s="16"/>
      <c r="C801" s="16"/>
      <c r="D801" s="16"/>
      <c r="E801" s="16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</row>
  </sheetData>
  <sortState ref="CW12:DO15">
    <sortCondition sortBy="icon" ref="CX14"/>
  </sortState>
  <conditionalFormatting sqref="S4:S66">
    <cfRule type="expression" dxfId="19" priority="106">
      <formula>IF($Q$2="S",S4,"")</formula>
    </cfRule>
  </conditionalFormatting>
  <conditionalFormatting sqref="DX5">
    <cfRule type="expression" dxfId="18" priority="96">
      <formula>IF(DQ1="DY5","","")</formula>
    </cfRule>
  </conditionalFormatting>
  <conditionalFormatting sqref="DX8">
    <cfRule type="expression" dxfId="17" priority="110">
      <formula>IF(DQ1=DW5,"","")</formula>
    </cfRule>
  </conditionalFormatting>
  <conditionalFormatting sqref="DW5">
    <cfRule type="expression" dxfId="16" priority="83">
      <formula>IF(DQ1="DW5",1,"")</formula>
    </cfRule>
  </conditionalFormatting>
  <conditionalFormatting sqref="DW6">
    <cfRule type="expression" dxfId="15" priority="82">
      <formula>IF($DQ$1="DW6",2,"")</formula>
    </cfRule>
  </conditionalFormatting>
  <conditionalFormatting sqref="T4:T66">
    <cfRule type="expression" dxfId="14" priority="79">
      <formula>IF($Q$2="T",T4,"")</formula>
    </cfRule>
  </conditionalFormatting>
  <conditionalFormatting sqref="U4:U66">
    <cfRule type="expression" dxfId="13" priority="78">
      <formula>IF($Q$2="U",U4,"")</formula>
    </cfRule>
  </conditionalFormatting>
  <conditionalFormatting sqref="F66 F27">
    <cfRule type="cellIs" dxfId="12" priority="94" operator="greaterThan">
      <formula>0</formula>
    </cfRule>
  </conditionalFormatting>
  <conditionalFormatting sqref="F66 F27">
    <cfRule type="cellIs" dxfId="11" priority="93" operator="lessThan">
      <formula>0</formula>
    </cfRule>
  </conditionalFormatting>
  <conditionalFormatting sqref="EB23">
    <cfRule type="expression" dxfId="10" priority="2">
      <formula>IF(DQ19="DY5","","")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0"/>
  <sheetViews>
    <sheetView workbookViewId="0">
      <selection activeCell="D11" sqref="D11"/>
    </sheetView>
  </sheetViews>
  <sheetFormatPr baseColWidth="10" defaultRowHeight="15"/>
  <cols>
    <col min="3" max="3" width="5" customWidth="1"/>
  </cols>
  <sheetData>
    <row r="1" spans="1:8" ht="15.75" thickBot="1">
      <c r="A1" s="119">
        <v>0</v>
      </c>
      <c r="B1" s="120">
        <f>IF(E1=0,0,E1)</f>
        <v>5</v>
      </c>
      <c r="C1" s="121"/>
      <c r="E1" s="122">
        <v>5</v>
      </c>
      <c r="F1" s="50">
        <v>10</v>
      </c>
      <c r="G1" s="6" t="s">
        <v>91</v>
      </c>
    </row>
    <row r="2" spans="1:8">
      <c r="A2" s="74">
        <v>0</v>
      </c>
      <c r="E2" s="123"/>
    </row>
    <row r="3" spans="1:8" ht="15.75">
      <c r="A3" s="74">
        <v>0</v>
      </c>
      <c r="B3" s="124"/>
      <c r="C3" s="124"/>
      <c r="E3" s="125" t="s">
        <v>92</v>
      </c>
    </row>
    <row r="4" spans="1:8" ht="15.75">
      <c r="A4" s="74">
        <v>0</v>
      </c>
      <c r="E4" s="125"/>
    </row>
    <row r="5" spans="1:8" ht="15.75">
      <c r="A5" s="74"/>
      <c r="E5" s="125"/>
    </row>
    <row r="6" spans="1:8" ht="15.75">
      <c r="A6" s="74"/>
      <c r="E6" s="125"/>
    </row>
    <row r="7" spans="1:8" ht="15.75">
      <c r="A7" s="74"/>
      <c r="E7" s="125"/>
    </row>
    <row r="8" spans="1:8" ht="15.75">
      <c r="A8" s="74"/>
      <c r="E8" s="125"/>
    </row>
    <row r="9" spans="1:8">
      <c r="A9" s="74"/>
    </row>
    <row r="10" spans="1:8">
      <c r="A10" s="74"/>
    </row>
    <row r="11" spans="1:8" ht="15.75">
      <c r="A11" s="74"/>
      <c r="E11" s="125"/>
    </row>
    <row r="12" spans="1:8">
      <c r="A12" s="74"/>
    </row>
    <row r="13" spans="1:8">
      <c r="A13" s="74"/>
    </row>
    <row r="14" spans="1:8" ht="19.5">
      <c r="A14" s="74"/>
      <c r="H14" s="126"/>
    </row>
    <row r="15" spans="1:8" ht="19.5">
      <c r="A15" s="74"/>
      <c r="H15" s="126"/>
    </row>
    <row r="16" spans="1:8">
      <c r="A16" s="74"/>
      <c r="C16" s="123"/>
    </row>
    <row r="17" spans="1:4">
      <c r="A17" s="74"/>
    </row>
    <row r="18" spans="1:4">
      <c r="A18" s="74"/>
    </row>
    <row r="19" spans="1:4">
      <c r="A19" s="74"/>
      <c r="D19" s="127"/>
    </row>
    <row r="20" spans="1:4" ht="15.75" thickBot="1">
      <c r="A20" s="79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Colm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2011-02-14T10:55:08Z</dcterms:created>
  <dcterms:modified xsi:type="dcterms:W3CDTF">2011-06-18T06:05:17Z</dcterms:modified>
</cp:coreProperties>
</file>