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0" yWindow="0" windowWidth="20730" windowHeight="11760"/>
  </bookViews>
  <sheets>
    <sheet name="Comptage 2024" sheetId="10" r:id="rId1"/>
  </sheets>
  <definedNames>
    <definedName name="Lab1_" localSheetId="0">'Comptage 2024'!$B$110</definedName>
    <definedName name="P1_" localSheetId="0">IF('Comptage 2024'!$A$110=TRUE,'Comptage 2024'!$C$110:$M$110,'Comptage 2024'!$C$119:$M$119)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20" i="10" l="1"/>
  <c r="M111" i="10" l="1"/>
  <c r="M112" i="10"/>
  <c r="M113" i="10"/>
  <c r="M114" i="10"/>
  <c r="M115" i="10"/>
  <c r="M116" i="10"/>
  <c r="M117" i="10"/>
  <c r="M110" i="10"/>
  <c r="L111" i="10"/>
  <c r="L112" i="10"/>
  <c r="L113" i="10"/>
  <c r="L114" i="10"/>
  <c r="L115" i="10"/>
  <c r="L116" i="10"/>
  <c r="L117" i="10"/>
  <c r="L110" i="10"/>
  <c r="K111" i="10"/>
  <c r="K112" i="10"/>
  <c r="K113" i="10"/>
  <c r="K114" i="10"/>
  <c r="K115" i="10"/>
  <c r="K116" i="10"/>
  <c r="K117" i="10"/>
  <c r="K110" i="10"/>
  <c r="J111" i="10"/>
  <c r="J112" i="10"/>
  <c r="J113" i="10"/>
  <c r="J114" i="10"/>
  <c r="J115" i="10"/>
  <c r="J116" i="10"/>
  <c r="J117" i="10"/>
  <c r="J110" i="10"/>
  <c r="I111" i="10"/>
  <c r="I112" i="10"/>
  <c r="I113" i="10"/>
  <c r="I114" i="10"/>
  <c r="I115" i="10"/>
  <c r="I116" i="10"/>
  <c r="I117" i="10"/>
  <c r="I110" i="10"/>
  <c r="H111" i="10"/>
  <c r="H112" i="10"/>
  <c r="H113" i="10"/>
  <c r="H114" i="10"/>
  <c r="H115" i="10"/>
  <c r="H116" i="10"/>
  <c r="H117" i="10"/>
  <c r="H110" i="10"/>
  <c r="G111" i="10"/>
  <c r="G112" i="10"/>
  <c r="G113" i="10"/>
  <c r="G114" i="10"/>
  <c r="G115" i="10"/>
  <c r="G116" i="10"/>
  <c r="G117" i="10"/>
  <c r="G110" i="10"/>
  <c r="F111" i="10"/>
  <c r="F112" i="10"/>
  <c r="F113" i="10"/>
  <c r="F114" i="10"/>
  <c r="F115" i="10"/>
  <c r="F116" i="10"/>
  <c r="F117" i="10"/>
  <c r="F110" i="10"/>
  <c r="E111" i="10"/>
  <c r="E112" i="10"/>
  <c r="E113" i="10"/>
  <c r="E114" i="10"/>
  <c r="E115" i="10"/>
  <c r="E116" i="10"/>
  <c r="E117" i="10"/>
  <c r="E110" i="10"/>
  <c r="D111" i="10"/>
  <c r="D112" i="10"/>
  <c r="D113" i="10"/>
  <c r="D114" i="10"/>
  <c r="D115" i="10"/>
  <c r="D116" i="10"/>
  <c r="D117" i="10"/>
  <c r="D110" i="10"/>
  <c r="C111" i="10"/>
  <c r="C112" i="10"/>
  <c r="C113" i="10"/>
  <c r="C114" i="10"/>
  <c r="C115" i="10"/>
  <c r="C116" i="10"/>
  <c r="C117" i="10"/>
  <c r="C110" i="10"/>
  <c r="E94" i="10"/>
  <c r="E95" i="10"/>
  <c r="E96" i="10"/>
  <c r="E97" i="10"/>
  <c r="E98" i="10"/>
  <c r="E99" i="10"/>
  <c r="E100" i="10"/>
  <c r="E101" i="10"/>
  <c r="E86" i="10"/>
  <c r="E87" i="10"/>
  <c r="E88" i="10"/>
  <c r="E89" i="10"/>
  <c r="E90" i="10"/>
  <c r="E91" i="10"/>
  <c r="E92" i="10"/>
  <c r="E93" i="10"/>
  <c r="E85" i="10"/>
  <c r="E78" i="10" l="1"/>
  <c r="E79" i="10"/>
  <c r="E80" i="10"/>
  <c r="E81" i="10"/>
  <c r="E82" i="10"/>
  <c r="E83" i="10"/>
  <c r="E84" i="10"/>
  <c r="E71" i="10" l="1"/>
  <c r="E72" i="10"/>
  <c r="E73" i="10"/>
  <c r="E74" i="10"/>
  <c r="E75" i="10"/>
  <c r="E76" i="10"/>
  <c r="E77" i="10"/>
  <c r="E70" i="10"/>
  <c r="E62" i="10" l="1"/>
  <c r="E63" i="10"/>
  <c r="E64" i="10"/>
  <c r="E65" i="10"/>
  <c r="E66" i="10"/>
  <c r="E67" i="10"/>
  <c r="E68" i="10"/>
  <c r="E69" i="10"/>
  <c r="E54" i="10"/>
  <c r="E55" i="10"/>
  <c r="E56" i="10"/>
  <c r="E57" i="10"/>
  <c r="E58" i="10"/>
  <c r="E59" i="10"/>
  <c r="E60" i="10"/>
  <c r="E61" i="10"/>
  <c r="E46" i="10" l="1"/>
  <c r="E47" i="10"/>
  <c r="E48" i="10"/>
  <c r="E49" i="10"/>
  <c r="E50" i="10"/>
  <c r="E51" i="10"/>
  <c r="E52" i="10"/>
  <c r="E53" i="10"/>
  <c r="E38" i="10" l="1"/>
  <c r="E39" i="10"/>
  <c r="E40" i="10"/>
  <c r="E41" i="10"/>
  <c r="E42" i="10"/>
  <c r="E43" i="10"/>
  <c r="E44" i="10"/>
  <c r="E45" i="10"/>
  <c r="E30" i="10" l="1"/>
  <c r="E31" i="10"/>
  <c r="E32" i="10"/>
  <c r="E33" i="10"/>
  <c r="E34" i="10"/>
  <c r="E35" i="10"/>
  <c r="E36" i="10"/>
  <c r="E37" i="10"/>
  <c r="E22" i="10" l="1"/>
  <c r="E23" i="10"/>
  <c r="E24" i="10"/>
  <c r="E25" i="10"/>
  <c r="E26" i="10"/>
  <c r="E27" i="10"/>
  <c r="E28" i="10"/>
  <c r="E29" i="10"/>
  <c r="E15" i="10"/>
  <c r="E16" i="10"/>
  <c r="E17" i="10"/>
  <c r="E18" i="10"/>
  <c r="E19" i="10"/>
  <c r="E20" i="10"/>
  <c r="E21" i="10"/>
  <c r="E14" i="10"/>
</calcChain>
</file>

<file path=xl/sharedStrings.xml><?xml version="1.0" encoding="utf-8"?>
<sst xmlns="http://schemas.openxmlformats.org/spreadsheetml/2006/main" count="36" uniqueCount="20">
  <si>
    <r>
      <t xml:space="preserve">NB: </t>
    </r>
    <r>
      <rPr>
        <b/>
        <sz val="11"/>
        <rFont val="Calibri"/>
        <family val="2"/>
        <scheme val="minor"/>
      </rPr>
      <t>Seuil de traitement</t>
    </r>
    <r>
      <rPr>
        <b/>
        <sz val="11"/>
        <color rgb="FFFF0000"/>
        <rFont val="Calibri"/>
        <family val="2"/>
        <scheme val="minor"/>
      </rPr>
      <t xml:space="preserve"> 3 mouches/piege/jr</t>
    </r>
  </si>
  <si>
    <t>Periode</t>
  </si>
  <si>
    <t>Parcelle</t>
  </si>
  <si>
    <t>Nbr des mouches</t>
  </si>
  <si>
    <t>Observations</t>
  </si>
  <si>
    <t>Dates</t>
  </si>
  <si>
    <t xml:space="preserve"> intervetion</t>
  </si>
  <si>
    <t>Depart 27/10/24</t>
  </si>
  <si>
    <t>Nbr de mouche /piege /jour</t>
  </si>
  <si>
    <t>Traitement T8</t>
  </si>
  <si>
    <t>Recherche tracteur+atomiseur</t>
  </si>
  <si>
    <t>Traitement Toutes les parcelles</t>
  </si>
  <si>
    <t>P1</t>
  </si>
  <si>
    <t>P2</t>
  </si>
  <si>
    <t>P3</t>
  </si>
  <si>
    <t>P4</t>
  </si>
  <si>
    <t>P5</t>
  </si>
  <si>
    <t>P6</t>
  </si>
  <si>
    <t>P7</t>
  </si>
  <si>
    <t>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</si>
</sst>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.0"/>
    <numFmt numFmtId="166" formatCode="[$-40C]d\-m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 vertical="center" wrapText="1"/>
    </xf>
    <xf numFmtId="1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" fontId="5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/>
    </xf>
    <xf numFmtId="1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" fillId="0" borderId="4" xfId="0" applyFont="1" applyBorder="1"/>
    <xf numFmtId="0" fontId="1" fillId="0" borderId="1" xfId="0" applyFont="1" applyBorder="1"/>
    <xf numFmtId="166" fontId="5" fillId="2" borderId="1" xfId="0" applyNumberFormat="1" applyFont="1" applyFill="1" applyBorder="1" applyAlignment="1">
      <alignment horizontal="center"/>
    </xf>
    <xf numFmtId="166" fontId="5" fillId="2" borderId="1" xfId="0" applyNumberFormat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16" fontId="1" fillId="0" borderId="1" xfId="0" applyNumberFormat="1" applyFont="1" applyBorder="1"/>
    <xf numFmtId="165" fontId="1" fillId="0" borderId="6" xfId="0" applyNumberFormat="1" applyFont="1" applyBorder="1" applyAlignment="1">
      <alignment horizontal="right"/>
    </xf>
    <xf numFmtId="165" fontId="5" fillId="2" borderId="6" xfId="0" applyNumberFormat="1" applyFont="1" applyFill="1" applyBorder="1" applyAlignment="1">
      <alignment horizontal="right"/>
    </xf>
    <xf numFmtId="165" fontId="1" fillId="0" borderId="4" xfId="0" applyNumberFormat="1" applyFont="1" applyBorder="1" applyAlignment="1">
      <alignment horizontal="right"/>
    </xf>
    <xf numFmtId="165" fontId="5" fillId="2" borderId="4" xfId="0" applyNumberFormat="1" applyFont="1" applyFill="1" applyBorder="1" applyAlignment="1">
      <alignment horizontal="right"/>
    </xf>
    <xf numFmtId="165" fontId="1" fillId="0" borderId="5" xfId="0" applyNumberFormat="1" applyFont="1" applyBorder="1" applyAlignment="1">
      <alignment horizontal="right"/>
    </xf>
    <xf numFmtId="165" fontId="5" fillId="2" borderId="5" xfId="0" applyNumberFormat="1" applyFont="1" applyFill="1" applyBorder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0" fillId="0" borderId="0" xfId="0" applyNumberFormat="1"/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7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'Comptage 2024'!$B$110</c:f>
              <c:strCache>
                <c:ptCount val="1"/>
                <c:pt idx="0">
                  <c:v>P1</c:v>
                </c:pt>
              </c:strCache>
            </c:strRef>
          </c:tx>
          <c:marker>
            <c:symbol val="none"/>
          </c:marker>
          <c:cat>
            <c:numRef>
              <c:f>'Comptage 2024'!$C$109:$M$109</c:f>
              <c:numCache>
                <c:formatCode>d\-mmm</c:formatCode>
                <c:ptCount val="11"/>
                <c:pt idx="0">
                  <c:v>45597</c:v>
                </c:pt>
                <c:pt idx="1">
                  <c:v>45602</c:v>
                </c:pt>
                <c:pt idx="2">
                  <c:v>45606</c:v>
                </c:pt>
                <c:pt idx="3">
                  <c:v>45609</c:v>
                </c:pt>
                <c:pt idx="4">
                  <c:v>45613</c:v>
                </c:pt>
                <c:pt idx="5">
                  <c:v>45615</c:v>
                </c:pt>
                <c:pt idx="6">
                  <c:v>45618</c:v>
                </c:pt>
                <c:pt idx="7">
                  <c:v>45623</c:v>
                </c:pt>
                <c:pt idx="8">
                  <c:v>45626</c:v>
                </c:pt>
                <c:pt idx="9">
                  <c:v>45630</c:v>
                </c:pt>
                <c:pt idx="10">
                  <c:v>45634</c:v>
                </c:pt>
              </c:numCache>
            </c:numRef>
          </c:cat>
          <c:val>
            <c:numRef>
              <c:f>'Comptage 2024'!$C$110:$M$110</c:f>
              <c:numCache>
                <c:formatCode>0.0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0.5</c:v>
                </c:pt>
                <c:pt idx="3">
                  <c:v>2</c:v>
                </c:pt>
                <c:pt idx="4">
                  <c:v>4.5</c:v>
                </c:pt>
                <c:pt idx="5">
                  <c:v>16</c:v>
                </c:pt>
                <c:pt idx="6">
                  <c:v>8.3333333333333339</c:v>
                </c:pt>
                <c:pt idx="7">
                  <c:v>0.8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'Comptage 2024'!$B$111</c:f>
              <c:strCache>
                <c:ptCount val="1"/>
                <c:pt idx="0">
                  <c:v>P2</c:v>
                </c:pt>
              </c:strCache>
            </c:strRef>
          </c:tx>
          <c:marker>
            <c:symbol val="none"/>
          </c:marker>
          <c:cat>
            <c:numRef>
              <c:f>'Comptage 2024'!$C$109:$M$109</c:f>
              <c:numCache>
                <c:formatCode>d\-mmm</c:formatCode>
                <c:ptCount val="11"/>
                <c:pt idx="0">
                  <c:v>45597</c:v>
                </c:pt>
                <c:pt idx="1">
                  <c:v>45602</c:v>
                </c:pt>
                <c:pt idx="2">
                  <c:v>45606</c:v>
                </c:pt>
                <c:pt idx="3">
                  <c:v>45609</c:v>
                </c:pt>
                <c:pt idx="4">
                  <c:v>45613</c:v>
                </c:pt>
                <c:pt idx="5">
                  <c:v>45615</c:v>
                </c:pt>
                <c:pt idx="6">
                  <c:v>45618</c:v>
                </c:pt>
                <c:pt idx="7">
                  <c:v>45623</c:v>
                </c:pt>
                <c:pt idx="8">
                  <c:v>45626</c:v>
                </c:pt>
                <c:pt idx="9">
                  <c:v>45630</c:v>
                </c:pt>
                <c:pt idx="10">
                  <c:v>45634</c:v>
                </c:pt>
              </c:numCache>
            </c:numRef>
          </c:cat>
          <c:val>
            <c:numRef>
              <c:f>'Comptage 2024'!$C$111:$M$111</c:f>
              <c:numCache>
                <c:formatCode>0.0</c:formatCode>
                <c:ptCount val="11"/>
                <c:pt idx="0">
                  <c:v>0</c:v>
                </c:pt>
                <c:pt idx="1">
                  <c:v>0.6</c:v>
                </c:pt>
                <c:pt idx="2">
                  <c:v>1.5</c:v>
                </c:pt>
                <c:pt idx="3">
                  <c:v>3</c:v>
                </c:pt>
                <c:pt idx="4">
                  <c:v>2.75</c:v>
                </c:pt>
                <c:pt idx="5">
                  <c:v>10.5</c:v>
                </c:pt>
                <c:pt idx="6">
                  <c:v>6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'Comptage 2024'!$B$112</c:f>
              <c:strCache>
                <c:ptCount val="1"/>
                <c:pt idx="0">
                  <c:v>P3</c:v>
                </c:pt>
              </c:strCache>
            </c:strRef>
          </c:tx>
          <c:marker>
            <c:symbol val="none"/>
          </c:marker>
          <c:cat>
            <c:numRef>
              <c:f>'Comptage 2024'!$C$109:$M$109</c:f>
              <c:numCache>
                <c:formatCode>d\-mmm</c:formatCode>
                <c:ptCount val="11"/>
                <c:pt idx="0">
                  <c:v>45597</c:v>
                </c:pt>
                <c:pt idx="1">
                  <c:v>45602</c:v>
                </c:pt>
                <c:pt idx="2">
                  <c:v>45606</c:v>
                </c:pt>
                <c:pt idx="3">
                  <c:v>45609</c:v>
                </c:pt>
                <c:pt idx="4">
                  <c:v>45613</c:v>
                </c:pt>
                <c:pt idx="5">
                  <c:v>45615</c:v>
                </c:pt>
                <c:pt idx="6">
                  <c:v>45618</c:v>
                </c:pt>
                <c:pt idx="7">
                  <c:v>45623</c:v>
                </c:pt>
                <c:pt idx="8">
                  <c:v>45626</c:v>
                </c:pt>
                <c:pt idx="9">
                  <c:v>45630</c:v>
                </c:pt>
                <c:pt idx="10">
                  <c:v>45634</c:v>
                </c:pt>
              </c:numCache>
            </c:numRef>
          </c:cat>
          <c:val>
            <c:numRef>
              <c:f>'Comptage 2024'!$C$112:$M$112</c:f>
              <c:numCache>
                <c:formatCode>0.0</c:formatCode>
                <c:ptCount val="11"/>
                <c:pt idx="0">
                  <c:v>0.75</c:v>
                </c:pt>
                <c:pt idx="1">
                  <c:v>0.4</c:v>
                </c:pt>
                <c:pt idx="2">
                  <c:v>0.5</c:v>
                </c:pt>
                <c:pt idx="3">
                  <c:v>1.6666666666666667</c:v>
                </c:pt>
                <c:pt idx="4">
                  <c:v>1.5</c:v>
                </c:pt>
                <c:pt idx="5">
                  <c:v>5.5</c:v>
                </c:pt>
                <c:pt idx="6">
                  <c:v>11</c:v>
                </c:pt>
                <c:pt idx="7">
                  <c:v>0</c:v>
                </c:pt>
                <c:pt idx="8">
                  <c:v>0.66666666666666663</c:v>
                </c:pt>
                <c:pt idx="9">
                  <c:v>0.25</c:v>
                </c:pt>
                <c:pt idx="1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'Comptage 2024'!$B$113</c:f>
              <c:strCache>
                <c:ptCount val="1"/>
                <c:pt idx="0">
                  <c:v>P4</c:v>
                </c:pt>
              </c:strCache>
            </c:strRef>
          </c:tx>
          <c:marker>
            <c:symbol val="none"/>
          </c:marker>
          <c:cat>
            <c:numRef>
              <c:f>'Comptage 2024'!$C$109:$M$109</c:f>
              <c:numCache>
                <c:formatCode>d\-mmm</c:formatCode>
                <c:ptCount val="11"/>
                <c:pt idx="0">
                  <c:v>45597</c:v>
                </c:pt>
                <c:pt idx="1">
                  <c:v>45602</c:v>
                </c:pt>
                <c:pt idx="2">
                  <c:v>45606</c:v>
                </c:pt>
                <c:pt idx="3">
                  <c:v>45609</c:v>
                </c:pt>
                <c:pt idx="4">
                  <c:v>45613</c:v>
                </c:pt>
                <c:pt idx="5">
                  <c:v>45615</c:v>
                </c:pt>
                <c:pt idx="6">
                  <c:v>45618</c:v>
                </c:pt>
                <c:pt idx="7">
                  <c:v>45623</c:v>
                </c:pt>
                <c:pt idx="8">
                  <c:v>45626</c:v>
                </c:pt>
                <c:pt idx="9">
                  <c:v>45630</c:v>
                </c:pt>
                <c:pt idx="10">
                  <c:v>45634</c:v>
                </c:pt>
              </c:numCache>
            </c:numRef>
          </c:cat>
          <c:val>
            <c:numRef>
              <c:f>'Comptage 2024'!$C$113:$M$113</c:f>
              <c:numCache>
                <c:formatCode>0.0</c:formatCode>
                <c:ptCount val="11"/>
                <c:pt idx="0">
                  <c:v>1.25</c:v>
                </c:pt>
                <c:pt idx="1">
                  <c:v>0.2</c:v>
                </c:pt>
                <c:pt idx="2">
                  <c:v>1.75</c:v>
                </c:pt>
                <c:pt idx="3">
                  <c:v>5.666666666666667</c:v>
                </c:pt>
                <c:pt idx="4">
                  <c:v>3</c:v>
                </c:pt>
                <c:pt idx="5">
                  <c:v>20.5</c:v>
                </c:pt>
                <c:pt idx="6">
                  <c:v>21</c:v>
                </c:pt>
                <c:pt idx="7">
                  <c:v>0.2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'Comptage 2024'!$B$114</c:f>
              <c:strCache>
                <c:ptCount val="1"/>
                <c:pt idx="0">
                  <c:v>P5</c:v>
                </c:pt>
              </c:strCache>
            </c:strRef>
          </c:tx>
          <c:marker>
            <c:symbol val="none"/>
          </c:marker>
          <c:cat>
            <c:numRef>
              <c:f>'Comptage 2024'!$C$109:$M$109</c:f>
              <c:numCache>
                <c:formatCode>d\-mmm</c:formatCode>
                <c:ptCount val="11"/>
                <c:pt idx="0">
                  <c:v>45597</c:v>
                </c:pt>
                <c:pt idx="1">
                  <c:v>45602</c:v>
                </c:pt>
                <c:pt idx="2">
                  <c:v>45606</c:v>
                </c:pt>
                <c:pt idx="3">
                  <c:v>45609</c:v>
                </c:pt>
                <c:pt idx="4">
                  <c:v>45613</c:v>
                </c:pt>
                <c:pt idx="5">
                  <c:v>45615</c:v>
                </c:pt>
                <c:pt idx="6">
                  <c:v>45618</c:v>
                </c:pt>
                <c:pt idx="7">
                  <c:v>45623</c:v>
                </c:pt>
                <c:pt idx="8">
                  <c:v>45626</c:v>
                </c:pt>
                <c:pt idx="9">
                  <c:v>45630</c:v>
                </c:pt>
                <c:pt idx="10">
                  <c:v>45634</c:v>
                </c:pt>
              </c:numCache>
            </c:numRef>
          </c:cat>
          <c:val>
            <c:numRef>
              <c:f>'Comptage 2024'!$C$114:$M$114</c:f>
              <c:numCache>
                <c:formatCode>0.0</c:formatCode>
                <c:ptCount val="11"/>
                <c:pt idx="0">
                  <c:v>0.5</c:v>
                </c:pt>
                <c:pt idx="1">
                  <c:v>0.8</c:v>
                </c:pt>
                <c:pt idx="2">
                  <c:v>0.5</c:v>
                </c:pt>
                <c:pt idx="3">
                  <c:v>0.66666666666666663</c:v>
                </c:pt>
                <c:pt idx="4">
                  <c:v>0.75</c:v>
                </c:pt>
                <c:pt idx="5">
                  <c:v>3.5</c:v>
                </c:pt>
                <c:pt idx="6">
                  <c:v>5.666666666666667</c:v>
                </c:pt>
                <c:pt idx="7">
                  <c:v>0</c:v>
                </c:pt>
                <c:pt idx="8">
                  <c:v>0.33333333333333331</c:v>
                </c:pt>
                <c:pt idx="9">
                  <c:v>0</c:v>
                </c:pt>
                <c:pt idx="10">
                  <c:v>0.25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'Comptage 2024'!$B$115</c:f>
              <c:strCache>
                <c:ptCount val="1"/>
                <c:pt idx="0">
                  <c:v>P6</c:v>
                </c:pt>
              </c:strCache>
            </c:strRef>
          </c:tx>
          <c:marker>
            <c:symbol val="none"/>
          </c:marker>
          <c:cat>
            <c:numRef>
              <c:f>'Comptage 2024'!$C$109:$M$109</c:f>
              <c:numCache>
                <c:formatCode>d\-mmm</c:formatCode>
                <c:ptCount val="11"/>
                <c:pt idx="0">
                  <c:v>45597</c:v>
                </c:pt>
                <c:pt idx="1">
                  <c:v>45602</c:v>
                </c:pt>
                <c:pt idx="2">
                  <c:v>45606</c:v>
                </c:pt>
                <c:pt idx="3">
                  <c:v>45609</c:v>
                </c:pt>
                <c:pt idx="4">
                  <c:v>45613</c:v>
                </c:pt>
                <c:pt idx="5">
                  <c:v>45615</c:v>
                </c:pt>
                <c:pt idx="6">
                  <c:v>45618</c:v>
                </c:pt>
                <c:pt idx="7">
                  <c:v>45623</c:v>
                </c:pt>
                <c:pt idx="8">
                  <c:v>45626</c:v>
                </c:pt>
                <c:pt idx="9">
                  <c:v>45630</c:v>
                </c:pt>
                <c:pt idx="10">
                  <c:v>45634</c:v>
                </c:pt>
              </c:numCache>
            </c:numRef>
          </c:cat>
          <c:val>
            <c:numRef>
              <c:f>'Comptage 2024'!$C$115:$M$115</c:f>
              <c:numCache>
                <c:formatCode>0.0</c:formatCode>
                <c:ptCount val="11"/>
                <c:pt idx="0">
                  <c:v>0.25</c:v>
                </c:pt>
                <c:pt idx="1">
                  <c:v>0.6</c:v>
                </c:pt>
                <c:pt idx="2">
                  <c:v>2.75</c:v>
                </c:pt>
                <c:pt idx="3">
                  <c:v>7</c:v>
                </c:pt>
                <c:pt idx="4">
                  <c:v>2</c:v>
                </c:pt>
                <c:pt idx="5">
                  <c:v>23.5</c:v>
                </c:pt>
                <c:pt idx="6">
                  <c:v>16</c:v>
                </c:pt>
                <c:pt idx="7">
                  <c:v>0.4</c:v>
                </c:pt>
                <c:pt idx="8">
                  <c:v>0.33333333333333331</c:v>
                </c:pt>
                <c:pt idx="9">
                  <c:v>0</c:v>
                </c:pt>
                <c:pt idx="10">
                  <c:v>0.75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'Comptage 2024'!$B$116</c:f>
              <c:strCache>
                <c:ptCount val="1"/>
                <c:pt idx="0">
                  <c:v>P7</c:v>
                </c:pt>
              </c:strCache>
            </c:strRef>
          </c:tx>
          <c:marker>
            <c:symbol val="none"/>
          </c:marker>
          <c:cat>
            <c:numRef>
              <c:f>'Comptage 2024'!$C$109:$M$109</c:f>
              <c:numCache>
                <c:formatCode>d\-mmm</c:formatCode>
                <c:ptCount val="11"/>
                <c:pt idx="0">
                  <c:v>45597</c:v>
                </c:pt>
                <c:pt idx="1">
                  <c:v>45602</c:v>
                </c:pt>
                <c:pt idx="2">
                  <c:v>45606</c:v>
                </c:pt>
                <c:pt idx="3">
                  <c:v>45609</c:v>
                </c:pt>
                <c:pt idx="4">
                  <c:v>45613</c:v>
                </c:pt>
                <c:pt idx="5">
                  <c:v>45615</c:v>
                </c:pt>
                <c:pt idx="6">
                  <c:v>45618</c:v>
                </c:pt>
                <c:pt idx="7">
                  <c:v>45623</c:v>
                </c:pt>
                <c:pt idx="8">
                  <c:v>45626</c:v>
                </c:pt>
                <c:pt idx="9">
                  <c:v>45630</c:v>
                </c:pt>
                <c:pt idx="10">
                  <c:v>45634</c:v>
                </c:pt>
              </c:numCache>
            </c:numRef>
          </c:cat>
          <c:val>
            <c:numRef>
              <c:f>'Comptage 2024'!$C$116:$M$116</c:f>
              <c:numCache>
                <c:formatCode>0.0</c:formatCode>
                <c:ptCount val="11"/>
                <c:pt idx="0">
                  <c:v>1.25</c:v>
                </c:pt>
                <c:pt idx="1">
                  <c:v>1.6</c:v>
                </c:pt>
                <c:pt idx="2">
                  <c:v>1.5</c:v>
                </c:pt>
                <c:pt idx="3">
                  <c:v>9.3333333333333339</c:v>
                </c:pt>
                <c:pt idx="4">
                  <c:v>7</c:v>
                </c:pt>
                <c:pt idx="5">
                  <c:v>11.5</c:v>
                </c:pt>
                <c:pt idx="6">
                  <c:v>22.666666666666668</c:v>
                </c:pt>
                <c:pt idx="7">
                  <c:v>0.2</c:v>
                </c:pt>
                <c:pt idx="8">
                  <c:v>0</c:v>
                </c:pt>
                <c:pt idx="9">
                  <c:v>0</c:v>
                </c:pt>
                <c:pt idx="10">
                  <c:v>0.25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'Comptage 2024'!$B$117</c:f>
              <c:strCache>
                <c:ptCount val="1"/>
                <c:pt idx="0">
                  <c:v>P8</c:v>
                </c:pt>
              </c:strCache>
            </c:strRef>
          </c:tx>
          <c:marker>
            <c:symbol val="none"/>
          </c:marker>
          <c:cat>
            <c:numRef>
              <c:f>'Comptage 2024'!$C$109:$M$109</c:f>
              <c:numCache>
                <c:formatCode>d\-mmm</c:formatCode>
                <c:ptCount val="11"/>
                <c:pt idx="0">
                  <c:v>45597</c:v>
                </c:pt>
                <c:pt idx="1">
                  <c:v>45602</c:v>
                </c:pt>
                <c:pt idx="2">
                  <c:v>45606</c:v>
                </c:pt>
                <c:pt idx="3">
                  <c:v>45609</c:v>
                </c:pt>
                <c:pt idx="4">
                  <c:v>45613</c:v>
                </c:pt>
                <c:pt idx="5">
                  <c:v>45615</c:v>
                </c:pt>
                <c:pt idx="6">
                  <c:v>45618</c:v>
                </c:pt>
                <c:pt idx="7">
                  <c:v>45623</c:v>
                </c:pt>
                <c:pt idx="8">
                  <c:v>45626</c:v>
                </c:pt>
                <c:pt idx="9">
                  <c:v>45630</c:v>
                </c:pt>
                <c:pt idx="10">
                  <c:v>45634</c:v>
                </c:pt>
              </c:numCache>
            </c:numRef>
          </c:cat>
          <c:val>
            <c:numRef>
              <c:f>'Comptage 2024'!$C$117:$M$117</c:f>
              <c:numCache>
                <c:formatCode>0.0</c:formatCode>
                <c:ptCount val="11"/>
                <c:pt idx="0">
                  <c:v>12.5</c:v>
                </c:pt>
                <c:pt idx="1">
                  <c:v>0</c:v>
                </c:pt>
                <c:pt idx="2">
                  <c:v>1.25</c:v>
                </c:pt>
                <c:pt idx="3">
                  <c:v>4</c:v>
                </c:pt>
                <c:pt idx="4">
                  <c:v>1</c:v>
                </c:pt>
                <c:pt idx="5">
                  <c:v>29</c:v>
                </c:pt>
                <c:pt idx="6">
                  <c:v>10.333333333333334</c:v>
                </c:pt>
                <c:pt idx="7">
                  <c:v>0</c:v>
                </c:pt>
                <c:pt idx="8">
                  <c:v>0</c:v>
                </c:pt>
                <c:pt idx="9">
                  <c:v>0.5</c:v>
                </c:pt>
                <c:pt idx="1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516544"/>
        <c:axId val="265518080"/>
      </c:lineChart>
      <c:dateAx>
        <c:axId val="265516544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txPr>
          <a:bodyPr rot="2700000"/>
          <a:lstStyle/>
          <a:p>
            <a:pPr>
              <a:defRPr/>
            </a:pPr>
            <a:endParaRPr lang="fr-FR"/>
          </a:p>
        </c:txPr>
        <c:crossAx val="265518080"/>
        <c:crosses val="autoZero"/>
        <c:auto val="1"/>
        <c:lblOffset val="100"/>
        <c:baseTimeUnit val="days"/>
      </c:dateAx>
      <c:valAx>
        <c:axId val="26551808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65516544"/>
        <c:crosses val="autoZero"/>
        <c:crossBetween val="between"/>
        <c:majorUnit val="3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trlProps/ctrlProp1.xml><?xml version="1.0" encoding="utf-8"?>
<formControlPr xmlns="http://schemas.microsoft.com/office/spreadsheetml/2009/9/main" objectType="CheckBox" checked="Checked" fmlaLink="S124" lockText="1"/>
</file>

<file path=xl/ctrlProps/ctrlProp2.xml><?xml version="1.0" encoding="utf-8"?>
<formControlPr xmlns="http://schemas.microsoft.com/office/spreadsheetml/2009/9/main" objectType="CheckBox" checked="Checked" fmlaLink="S126" lockText="1"/>
</file>

<file path=xl/ctrlProps/ctrlProp3.xml><?xml version="1.0" encoding="utf-8"?>
<formControlPr xmlns="http://schemas.microsoft.com/office/spreadsheetml/2009/9/main" objectType="CheckBox" checked="Checked" fmlaLink="S128" lockText="1"/>
</file>

<file path=xl/ctrlProps/ctrlProp4.xml><?xml version="1.0" encoding="utf-8"?>
<formControlPr xmlns="http://schemas.microsoft.com/office/spreadsheetml/2009/9/main" objectType="CheckBox" checked="Checked" fmlaLink="$A$110" lockText="1"/>
</file>

<file path=xl/ctrlProps/ctrlProp5.xml><?xml version="1.0" encoding="utf-8"?>
<formControlPr xmlns="http://schemas.microsoft.com/office/spreadsheetml/2009/9/main" objectType="CheckBox" fmlaLink="S130" lockText="1"/>
</file>

<file path=xl/ctrlProps/ctrlProp6.xml><?xml version="1.0" encoding="utf-8"?>
<formControlPr xmlns="http://schemas.microsoft.com/office/spreadsheetml/2009/9/main" objectType="CheckBox" checked="Checked" fmlaLink="S122" lockText="1"/>
</file>

<file path=xl/ctrlProps/ctrlProp7.xml><?xml version="1.0" encoding="utf-8"?>
<formControlPr xmlns="http://schemas.microsoft.com/office/spreadsheetml/2009/9/main" objectType="CheckBox" checked="Checked" fmlaLink="S132" lockText="1"/>
</file>

<file path=xl/ctrlProps/ctrlProp8.xml><?xml version="1.0" encoding="utf-8"?>
<formControlPr xmlns="http://schemas.microsoft.com/office/spreadsheetml/2009/9/main" objectType="CheckBox" checked="Checked" fmlaLink="S134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119</xdr:row>
      <xdr:rowOff>19050</xdr:rowOff>
    </xdr:from>
    <xdr:to>
      <xdr:col>16</xdr:col>
      <xdr:colOff>752475</xdr:colOff>
      <xdr:row>134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409575</xdr:colOff>
      <xdr:row>135</xdr:row>
      <xdr:rowOff>0</xdr:rowOff>
    </xdr:from>
    <xdr:to>
      <xdr:col>4</xdr:col>
      <xdr:colOff>419100</xdr:colOff>
      <xdr:row>138</xdr:row>
      <xdr:rowOff>28575</xdr:rowOff>
    </xdr:to>
    <xdr:cxnSp macro="">
      <xdr:nvCxnSpPr>
        <xdr:cNvPr id="4" name="Connecteur droit avec flèche 3"/>
        <xdr:cNvCxnSpPr/>
      </xdr:nvCxnSpPr>
      <xdr:spPr>
        <a:xfrm flipV="1">
          <a:off x="2867025" y="26146125"/>
          <a:ext cx="9525" cy="6000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323850</xdr:colOff>
      <xdr:row>135</xdr:row>
      <xdr:rowOff>157166</xdr:rowOff>
    </xdr:from>
    <xdr:to>
      <xdr:col>12</xdr:col>
      <xdr:colOff>123825</xdr:colOff>
      <xdr:row>137</xdr:row>
      <xdr:rowOff>152405</xdr:rowOff>
    </xdr:to>
    <xdr:sp macro="" textlink="">
      <xdr:nvSpPr>
        <xdr:cNvPr id="8" name="Accolade fermante 7"/>
        <xdr:cNvSpPr/>
      </xdr:nvSpPr>
      <xdr:spPr>
        <a:xfrm rot="5400000">
          <a:off x="5560218" y="25896098"/>
          <a:ext cx="376239" cy="119062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371475</xdr:colOff>
      <xdr:row>135</xdr:row>
      <xdr:rowOff>47625</xdr:rowOff>
    </xdr:from>
    <xdr:to>
      <xdr:col>12</xdr:col>
      <xdr:colOff>381000</xdr:colOff>
      <xdr:row>138</xdr:row>
      <xdr:rowOff>76200</xdr:rowOff>
    </xdr:to>
    <xdr:cxnSp macro="">
      <xdr:nvCxnSpPr>
        <xdr:cNvPr id="9" name="Connecteur droit avec flèche 8"/>
        <xdr:cNvCxnSpPr/>
      </xdr:nvCxnSpPr>
      <xdr:spPr>
        <a:xfrm flipV="1">
          <a:off x="6591300" y="26193750"/>
          <a:ext cx="9525" cy="6000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123</xdr:row>
          <xdr:rowOff>0</xdr:rowOff>
        </xdr:from>
        <xdr:to>
          <xdr:col>18</xdr:col>
          <xdr:colOff>733425</xdr:colOff>
          <xdr:row>124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752475</xdr:colOff>
          <xdr:row>124</xdr:row>
          <xdr:rowOff>171450</xdr:rowOff>
        </xdr:from>
        <xdr:to>
          <xdr:col>18</xdr:col>
          <xdr:colOff>714375</xdr:colOff>
          <xdr:row>126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126</xdr:row>
          <xdr:rowOff>171450</xdr:rowOff>
        </xdr:from>
        <xdr:to>
          <xdr:col>18</xdr:col>
          <xdr:colOff>733425</xdr:colOff>
          <xdr:row>128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118</xdr:row>
          <xdr:rowOff>171450</xdr:rowOff>
        </xdr:from>
        <xdr:to>
          <xdr:col>19</xdr:col>
          <xdr:colOff>0</xdr:colOff>
          <xdr:row>120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129</xdr:row>
          <xdr:rowOff>9525</xdr:rowOff>
        </xdr:from>
        <xdr:to>
          <xdr:col>18</xdr:col>
          <xdr:colOff>733425</xdr:colOff>
          <xdr:row>130</xdr:row>
          <xdr:rowOff>38100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120</xdr:row>
          <xdr:rowOff>161925</xdr:rowOff>
        </xdr:from>
        <xdr:to>
          <xdr:col>18</xdr:col>
          <xdr:colOff>742950</xdr:colOff>
          <xdr:row>122</xdr:row>
          <xdr:rowOff>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130</xdr:row>
          <xdr:rowOff>142875</xdr:rowOff>
        </xdr:from>
        <xdr:to>
          <xdr:col>18</xdr:col>
          <xdr:colOff>742950</xdr:colOff>
          <xdr:row>131</xdr:row>
          <xdr:rowOff>171450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723900</xdr:colOff>
          <xdr:row>133</xdr:row>
          <xdr:rowOff>0</xdr:rowOff>
        </xdr:from>
        <xdr:to>
          <xdr:col>18</xdr:col>
          <xdr:colOff>685800</xdr:colOff>
          <xdr:row>134</xdr:row>
          <xdr:rowOff>28575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P8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0.05012</cdr:x>
      <cdr:y>0.74367</cdr:y>
    </cdr:from>
    <cdr:to>
      <cdr:x>0.95921</cdr:x>
      <cdr:y>0.74684</cdr:y>
    </cdr:to>
    <cdr:cxnSp macro="">
      <cdr:nvCxnSpPr>
        <cdr:cNvPr id="3" name="Connecteur droit 2"/>
        <cdr:cNvCxnSpPr/>
      </cdr:nvCxnSpPr>
      <cdr:spPr>
        <a:xfrm xmlns:a="http://schemas.openxmlformats.org/drawingml/2006/main">
          <a:off x="409575" y="2238375"/>
          <a:ext cx="7429500" cy="9525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T140"/>
  <sheetViews>
    <sheetView tabSelected="1" topLeftCell="B109" workbookViewId="0">
      <selection activeCell="O111" sqref="O111"/>
    </sheetView>
  </sheetViews>
  <sheetFormatPr baseColWidth="10" defaultRowHeight="15" x14ac:dyDescent="0.25"/>
  <cols>
    <col min="1" max="2" width="11.42578125" style="2"/>
    <col min="3" max="6" width="7" style="2" customWidth="1"/>
    <col min="7" max="7" width="7.5703125" style="2" customWidth="1"/>
    <col min="8" max="11" width="7" style="2" customWidth="1"/>
    <col min="12" max="13" width="6.85546875" style="2" customWidth="1"/>
    <col min="14" max="16384" width="11.42578125" style="2"/>
  </cols>
  <sheetData>
    <row r="3" spans="2:7" x14ac:dyDescent="0.25">
      <c r="B3" s="35" t="s">
        <v>7</v>
      </c>
      <c r="C3" s="35"/>
      <c r="D3" s="1" t="s">
        <v>0</v>
      </c>
    </row>
    <row r="4" spans="2:7" ht="15.75" thickBot="1" x14ac:dyDescent="0.3">
      <c r="C4" s="22"/>
    </row>
    <row r="5" spans="2:7" ht="48" thickBot="1" x14ac:dyDescent="0.3">
      <c r="B5" s="3" t="s">
        <v>1</v>
      </c>
      <c r="C5" s="4" t="s">
        <v>2</v>
      </c>
      <c r="D5" s="12" t="s">
        <v>3</v>
      </c>
      <c r="E5" s="12" t="s">
        <v>8</v>
      </c>
      <c r="F5" s="4" t="s">
        <v>4</v>
      </c>
      <c r="G5" s="4" t="s">
        <v>5</v>
      </c>
    </row>
    <row r="6" spans="2:7" x14ac:dyDescent="0.25">
      <c r="B6" s="5">
        <v>45593</v>
      </c>
      <c r="C6" s="6">
        <v>1</v>
      </c>
      <c r="D6" s="6"/>
      <c r="E6" s="18"/>
      <c r="F6" s="6" t="s">
        <v>6</v>
      </c>
      <c r="G6" s="7">
        <v>45593</v>
      </c>
    </row>
    <row r="7" spans="2:7" x14ac:dyDescent="0.25">
      <c r="B7" s="5">
        <v>45593</v>
      </c>
      <c r="C7" s="6">
        <v>2</v>
      </c>
      <c r="D7" s="6"/>
      <c r="E7" s="18"/>
      <c r="F7" s="6" t="s">
        <v>6</v>
      </c>
      <c r="G7" s="7">
        <v>45593</v>
      </c>
    </row>
    <row r="8" spans="2:7" x14ac:dyDescent="0.25">
      <c r="B8" s="5">
        <v>45593</v>
      </c>
      <c r="C8" s="6">
        <v>3</v>
      </c>
      <c r="D8" s="6"/>
      <c r="E8" s="18"/>
      <c r="F8" s="6" t="s">
        <v>6</v>
      </c>
      <c r="G8" s="7">
        <v>45593</v>
      </c>
    </row>
    <row r="9" spans="2:7" x14ac:dyDescent="0.25">
      <c r="B9" s="5">
        <v>45593</v>
      </c>
      <c r="C9" s="6">
        <v>4</v>
      </c>
      <c r="D9" s="6"/>
      <c r="E9" s="18"/>
      <c r="F9" s="6" t="s">
        <v>6</v>
      </c>
      <c r="G9" s="7">
        <v>45593</v>
      </c>
    </row>
    <row r="10" spans="2:7" x14ac:dyDescent="0.25">
      <c r="B10" s="5">
        <v>45593</v>
      </c>
      <c r="C10" s="6">
        <v>5</v>
      </c>
      <c r="D10" s="6"/>
      <c r="E10" s="18"/>
      <c r="F10" s="6" t="s">
        <v>6</v>
      </c>
      <c r="G10" s="7">
        <v>45593</v>
      </c>
    </row>
    <row r="11" spans="2:7" x14ac:dyDescent="0.25">
      <c r="B11" s="5">
        <v>45593</v>
      </c>
      <c r="C11" s="6">
        <v>6</v>
      </c>
      <c r="D11" s="6"/>
      <c r="E11" s="18"/>
      <c r="F11" s="6" t="s">
        <v>6</v>
      </c>
      <c r="G11" s="7">
        <v>45593</v>
      </c>
    </row>
    <row r="12" spans="2:7" x14ac:dyDescent="0.25">
      <c r="B12" s="5">
        <v>45593</v>
      </c>
      <c r="C12" s="9">
        <v>7</v>
      </c>
      <c r="D12" s="9"/>
      <c r="E12" s="18"/>
      <c r="F12" s="6" t="s">
        <v>6</v>
      </c>
      <c r="G12" s="10">
        <v>45593</v>
      </c>
    </row>
    <row r="13" spans="2:7" x14ac:dyDescent="0.25">
      <c r="B13" s="5">
        <v>45593</v>
      </c>
      <c r="C13" s="9">
        <v>8</v>
      </c>
      <c r="D13" s="9"/>
      <c r="E13" s="18"/>
      <c r="F13" s="6" t="s">
        <v>6</v>
      </c>
      <c r="G13" s="11">
        <v>45593</v>
      </c>
    </row>
    <row r="14" spans="2:7" x14ac:dyDescent="0.25">
      <c r="B14" s="19">
        <v>45597</v>
      </c>
      <c r="C14" s="23">
        <v>1</v>
      </c>
      <c r="D14" s="23">
        <v>0</v>
      </c>
      <c r="E14" s="25">
        <f t="shared" ref="E14:E45" si="0">D14/(B14-B6)</f>
        <v>0</v>
      </c>
      <c r="F14" s="9"/>
      <c r="G14" s="11"/>
    </row>
    <row r="15" spans="2:7" x14ac:dyDescent="0.25">
      <c r="B15" s="19">
        <v>45597</v>
      </c>
      <c r="C15" s="24">
        <v>2</v>
      </c>
      <c r="D15" s="24">
        <v>0</v>
      </c>
      <c r="E15" s="25">
        <f t="shared" si="0"/>
        <v>0</v>
      </c>
      <c r="F15" s="6"/>
      <c r="G15" s="7"/>
    </row>
    <row r="16" spans="2:7" x14ac:dyDescent="0.25">
      <c r="B16" s="19">
        <v>45597</v>
      </c>
      <c r="C16" s="24">
        <v>3</v>
      </c>
      <c r="D16" s="24">
        <v>3</v>
      </c>
      <c r="E16" s="25">
        <f t="shared" si="0"/>
        <v>0.75</v>
      </c>
      <c r="F16" s="6"/>
      <c r="G16" s="7"/>
    </row>
    <row r="17" spans="2:7" x14ac:dyDescent="0.25">
      <c r="B17" s="19">
        <v>45597</v>
      </c>
      <c r="C17" s="24">
        <v>4</v>
      </c>
      <c r="D17" s="24">
        <v>5</v>
      </c>
      <c r="E17" s="25">
        <f t="shared" si="0"/>
        <v>1.25</v>
      </c>
      <c r="F17" s="6"/>
      <c r="G17" s="7"/>
    </row>
    <row r="18" spans="2:7" x14ac:dyDescent="0.25">
      <c r="B18" s="19">
        <v>45597</v>
      </c>
      <c r="C18" s="24">
        <v>5</v>
      </c>
      <c r="D18" s="24">
        <v>2</v>
      </c>
      <c r="E18" s="25">
        <f t="shared" si="0"/>
        <v>0.5</v>
      </c>
      <c r="F18" s="6"/>
      <c r="G18" s="7"/>
    </row>
    <row r="19" spans="2:7" x14ac:dyDescent="0.25">
      <c r="B19" s="19">
        <v>45597</v>
      </c>
      <c r="C19" s="24">
        <v>6</v>
      </c>
      <c r="D19" s="24">
        <v>1</v>
      </c>
      <c r="E19" s="25">
        <f t="shared" si="0"/>
        <v>0.25</v>
      </c>
      <c r="F19" s="6"/>
      <c r="G19" s="7"/>
    </row>
    <row r="20" spans="2:7" x14ac:dyDescent="0.25">
      <c r="B20" s="19">
        <v>45597</v>
      </c>
      <c r="C20" s="23">
        <v>7</v>
      </c>
      <c r="D20" s="24">
        <v>5</v>
      </c>
      <c r="E20" s="25">
        <f t="shared" si="0"/>
        <v>1.25</v>
      </c>
      <c r="F20" s="6"/>
      <c r="G20" s="7"/>
    </row>
    <row r="21" spans="2:7" x14ac:dyDescent="0.25">
      <c r="B21" s="13">
        <v>45597</v>
      </c>
      <c r="C21" s="14">
        <v>8</v>
      </c>
      <c r="D21" s="14">
        <v>50</v>
      </c>
      <c r="E21" s="17">
        <f t="shared" si="0"/>
        <v>12.5</v>
      </c>
      <c r="F21" s="14" t="s">
        <v>6</v>
      </c>
      <c r="G21" s="21">
        <v>45600</v>
      </c>
    </row>
    <row r="22" spans="2:7" x14ac:dyDescent="0.25">
      <c r="B22" s="19">
        <v>45602</v>
      </c>
      <c r="C22" s="23">
        <v>1</v>
      </c>
      <c r="D22" s="23">
        <v>5</v>
      </c>
      <c r="E22" s="25">
        <f t="shared" si="0"/>
        <v>1</v>
      </c>
      <c r="F22" s="9"/>
      <c r="G22" s="11"/>
    </row>
    <row r="23" spans="2:7" x14ac:dyDescent="0.25">
      <c r="B23" s="19">
        <v>45602</v>
      </c>
      <c r="C23" s="24">
        <v>2</v>
      </c>
      <c r="D23" s="23">
        <v>3</v>
      </c>
      <c r="E23" s="25">
        <f t="shared" si="0"/>
        <v>0.6</v>
      </c>
      <c r="F23" s="9"/>
      <c r="G23" s="11"/>
    </row>
    <row r="24" spans="2:7" x14ac:dyDescent="0.25">
      <c r="B24" s="19">
        <v>45602</v>
      </c>
      <c r="C24" s="24">
        <v>3</v>
      </c>
      <c r="D24" s="24">
        <v>2</v>
      </c>
      <c r="E24" s="25">
        <f t="shared" si="0"/>
        <v>0.4</v>
      </c>
      <c r="F24" s="6"/>
      <c r="G24" s="7"/>
    </row>
    <row r="25" spans="2:7" x14ac:dyDescent="0.25">
      <c r="B25" s="19">
        <v>45602</v>
      </c>
      <c r="C25" s="24">
        <v>4</v>
      </c>
      <c r="D25" s="24">
        <v>1</v>
      </c>
      <c r="E25" s="25">
        <f t="shared" si="0"/>
        <v>0.2</v>
      </c>
      <c r="F25" s="6"/>
      <c r="G25" s="7"/>
    </row>
    <row r="26" spans="2:7" x14ac:dyDescent="0.25">
      <c r="B26" s="19">
        <v>45602</v>
      </c>
      <c r="C26" s="24">
        <v>5</v>
      </c>
      <c r="D26" s="24">
        <v>4</v>
      </c>
      <c r="E26" s="25">
        <f t="shared" si="0"/>
        <v>0.8</v>
      </c>
      <c r="F26" s="6"/>
      <c r="G26" s="7"/>
    </row>
    <row r="27" spans="2:7" x14ac:dyDescent="0.25">
      <c r="B27" s="19">
        <v>45602</v>
      </c>
      <c r="C27" s="24">
        <v>6</v>
      </c>
      <c r="D27" s="23">
        <v>3</v>
      </c>
      <c r="E27" s="25">
        <f t="shared" si="0"/>
        <v>0.6</v>
      </c>
      <c r="F27" s="9"/>
      <c r="G27" s="11"/>
    </row>
    <row r="28" spans="2:7" x14ac:dyDescent="0.25">
      <c r="B28" s="19">
        <v>45602</v>
      </c>
      <c r="C28" s="23">
        <v>7</v>
      </c>
      <c r="D28" s="23">
        <v>8</v>
      </c>
      <c r="E28" s="25">
        <f t="shared" si="0"/>
        <v>1.6</v>
      </c>
      <c r="F28" s="9"/>
      <c r="G28" s="11"/>
    </row>
    <row r="29" spans="2:7" x14ac:dyDescent="0.25">
      <c r="B29" s="19">
        <v>45602</v>
      </c>
      <c r="C29" s="23">
        <v>8</v>
      </c>
      <c r="D29" s="23">
        <v>0</v>
      </c>
      <c r="E29" s="25">
        <f t="shared" si="0"/>
        <v>0</v>
      </c>
      <c r="F29" s="9"/>
      <c r="G29" s="11"/>
    </row>
    <row r="30" spans="2:7" x14ac:dyDescent="0.25">
      <c r="B30" s="19">
        <v>45606</v>
      </c>
      <c r="C30" s="23">
        <v>1</v>
      </c>
      <c r="D30" s="23">
        <v>2</v>
      </c>
      <c r="E30" s="25">
        <f t="shared" si="0"/>
        <v>0.5</v>
      </c>
      <c r="F30" s="9"/>
      <c r="G30" s="11"/>
    </row>
    <row r="31" spans="2:7" x14ac:dyDescent="0.25">
      <c r="B31" s="19">
        <v>45606</v>
      </c>
      <c r="C31" s="24">
        <v>2</v>
      </c>
      <c r="D31" s="23">
        <v>6</v>
      </c>
      <c r="E31" s="25">
        <f t="shared" si="0"/>
        <v>1.5</v>
      </c>
      <c r="F31" s="9"/>
      <c r="G31" s="11"/>
    </row>
    <row r="32" spans="2:7" x14ac:dyDescent="0.25">
      <c r="B32" s="19">
        <v>45606</v>
      </c>
      <c r="C32" s="24">
        <v>3</v>
      </c>
      <c r="D32" s="23">
        <v>2</v>
      </c>
      <c r="E32" s="25">
        <f t="shared" si="0"/>
        <v>0.5</v>
      </c>
      <c r="F32" s="9"/>
      <c r="G32" s="11"/>
    </row>
    <row r="33" spans="2:7" x14ac:dyDescent="0.25">
      <c r="B33" s="19">
        <v>45606</v>
      </c>
      <c r="C33" s="24">
        <v>4</v>
      </c>
      <c r="D33" s="23">
        <v>7</v>
      </c>
      <c r="E33" s="25">
        <f t="shared" si="0"/>
        <v>1.75</v>
      </c>
      <c r="F33" s="9"/>
      <c r="G33" s="11"/>
    </row>
    <row r="34" spans="2:7" x14ac:dyDescent="0.25">
      <c r="B34" s="19">
        <v>45606</v>
      </c>
      <c r="C34" s="24">
        <v>5</v>
      </c>
      <c r="D34" s="23">
        <v>2</v>
      </c>
      <c r="E34" s="25">
        <f t="shared" si="0"/>
        <v>0.5</v>
      </c>
      <c r="F34" s="9"/>
      <c r="G34" s="11"/>
    </row>
    <row r="35" spans="2:7" x14ac:dyDescent="0.25">
      <c r="B35" s="19">
        <v>45606</v>
      </c>
      <c r="C35" s="24">
        <v>6</v>
      </c>
      <c r="D35" s="23">
        <v>11</v>
      </c>
      <c r="E35" s="25">
        <f t="shared" si="0"/>
        <v>2.75</v>
      </c>
      <c r="F35" s="9"/>
      <c r="G35" s="11"/>
    </row>
    <row r="36" spans="2:7" x14ac:dyDescent="0.25">
      <c r="B36" s="19">
        <v>45606</v>
      </c>
      <c r="C36" s="23">
        <v>7</v>
      </c>
      <c r="D36" s="23">
        <v>6</v>
      </c>
      <c r="E36" s="25">
        <f t="shared" si="0"/>
        <v>1.5</v>
      </c>
      <c r="F36" s="9"/>
      <c r="G36" s="11"/>
    </row>
    <row r="37" spans="2:7" x14ac:dyDescent="0.25">
      <c r="B37" s="19">
        <v>45606</v>
      </c>
      <c r="C37" s="23">
        <v>8</v>
      </c>
      <c r="D37" s="23">
        <v>5</v>
      </c>
      <c r="E37" s="25">
        <f t="shared" si="0"/>
        <v>1.25</v>
      </c>
      <c r="F37" s="9"/>
      <c r="G37" s="11"/>
    </row>
    <row r="38" spans="2:7" x14ac:dyDescent="0.25">
      <c r="B38" s="19">
        <v>45609</v>
      </c>
      <c r="C38" s="23">
        <v>1</v>
      </c>
      <c r="D38" s="23">
        <v>6</v>
      </c>
      <c r="E38" s="25">
        <f t="shared" si="0"/>
        <v>2</v>
      </c>
      <c r="F38" s="9"/>
      <c r="G38" s="11"/>
    </row>
    <row r="39" spans="2:7" x14ac:dyDescent="0.25">
      <c r="B39" s="19">
        <v>45609</v>
      </c>
      <c r="C39" s="24">
        <v>2</v>
      </c>
      <c r="D39" s="24">
        <v>9</v>
      </c>
      <c r="E39" s="25">
        <f t="shared" si="0"/>
        <v>3</v>
      </c>
      <c r="F39" s="6"/>
      <c r="G39" s="7"/>
    </row>
    <row r="40" spans="2:7" x14ac:dyDescent="0.25">
      <c r="B40" s="19">
        <v>45609</v>
      </c>
      <c r="C40" s="24">
        <v>3</v>
      </c>
      <c r="D40" s="24">
        <v>5</v>
      </c>
      <c r="E40" s="25">
        <f t="shared" si="0"/>
        <v>1.6666666666666667</v>
      </c>
      <c r="F40" s="6"/>
      <c r="G40" s="7"/>
    </row>
    <row r="41" spans="2:7" x14ac:dyDescent="0.25">
      <c r="B41" s="13">
        <v>45609</v>
      </c>
      <c r="C41" s="15">
        <v>4</v>
      </c>
      <c r="D41" s="15">
        <v>17</v>
      </c>
      <c r="E41" s="17">
        <f t="shared" si="0"/>
        <v>5.666666666666667</v>
      </c>
      <c r="F41" s="15"/>
      <c r="G41" s="16"/>
    </row>
    <row r="42" spans="2:7" x14ac:dyDescent="0.25">
      <c r="B42" s="19">
        <v>45609</v>
      </c>
      <c r="C42" s="24">
        <v>5</v>
      </c>
      <c r="D42" s="24">
        <v>2</v>
      </c>
      <c r="E42" s="25">
        <f t="shared" si="0"/>
        <v>0.66666666666666663</v>
      </c>
      <c r="F42" s="8"/>
      <c r="G42" s="7"/>
    </row>
    <row r="43" spans="2:7" x14ac:dyDescent="0.25">
      <c r="B43" s="13">
        <v>45609</v>
      </c>
      <c r="C43" s="15">
        <v>6</v>
      </c>
      <c r="D43" s="15">
        <v>21</v>
      </c>
      <c r="E43" s="17">
        <f t="shared" si="0"/>
        <v>7</v>
      </c>
      <c r="F43" s="15"/>
      <c r="G43" s="16"/>
    </row>
    <row r="44" spans="2:7" x14ac:dyDescent="0.25">
      <c r="B44" s="13">
        <v>45609</v>
      </c>
      <c r="C44" s="14">
        <v>7</v>
      </c>
      <c r="D44" s="15">
        <v>28</v>
      </c>
      <c r="E44" s="17">
        <f t="shared" si="0"/>
        <v>9.3333333333333339</v>
      </c>
      <c r="F44" s="15"/>
      <c r="G44" s="16"/>
    </row>
    <row r="45" spans="2:7" x14ac:dyDescent="0.25">
      <c r="B45" s="13">
        <v>45609</v>
      </c>
      <c r="C45" s="14">
        <v>8</v>
      </c>
      <c r="D45" s="14">
        <v>12</v>
      </c>
      <c r="E45" s="17">
        <f t="shared" si="0"/>
        <v>4</v>
      </c>
      <c r="F45" s="14"/>
      <c r="G45" s="16"/>
    </row>
    <row r="46" spans="2:7" x14ac:dyDescent="0.25">
      <c r="B46" s="13">
        <v>45613</v>
      </c>
      <c r="C46" s="14">
        <v>1</v>
      </c>
      <c r="D46" s="14">
        <v>18</v>
      </c>
      <c r="E46" s="17">
        <f t="shared" ref="E46:E77" si="1">D46/(B46-B38)</f>
        <v>4.5</v>
      </c>
      <c r="F46" s="14"/>
      <c r="G46" s="21"/>
    </row>
    <row r="47" spans="2:7" x14ac:dyDescent="0.25">
      <c r="B47" s="26">
        <v>45613</v>
      </c>
      <c r="C47" s="29">
        <v>2</v>
      </c>
      <c r="D47" s="29">
        <v>11</v>
      </c>
      <c r="E47" s="28">
        <f t="shared" si="1"/>
        <v>2.75</v>
      </c>
      <c r="F47" s="9"/>
      <c r="G47" s="11"/>
    </row>
    <row r="48" spans="2:7" x14ac:dyDescent="0.25">
      <c r="B48" s="19">
        <v>45613</v>
      </c>
      <c r="C48" s="24">
        <v>3</v>
      </c>
      <c r="D48" s="24">
        <v>6</v>
      </c>
      <c r="E48" s="25">
        <f t="shared" si="1"/>
        <v>1.5</v>
      </c>
      <c r="F48" s="6"/>
      <c r="G48" s="7"/>
    </row>
    <row r="49" spans="2:7" x14ac:dyDescent="0.25">
      <c r="B49" s="26">
        <v>45613</v>
      </c>
      <c r="C49" s="27">
        <v>4</v>
      </c>
      <c r="D49" s="27">
        <v>12</v>
      </c>
      <c r="E49" s="28">
        <f t="shared" si="1"/>
        <v>3</v>
      </c>
      <c r="F49" s="6"/>
      <c r="G49" s="7"/>
    </row>
    <row r="50" spans="2:7" x14ac:dyDescent="0.25">
      <c r="B50" s="19">
        <v>45613</v>
      </c>
      <c r="C50" s="24">
        <v>5</v>
      </c>
      <c r="D50" s="24">
        <v>3</v>
      </c>
      <c r="E50" s="25">
        <f t="shared" si="1"/>
        <v>0.75</v>
      </c>
      <c r="F50" s="6"/>
      <c r="G50" s="7"/>
    </row>
    <row r="51" spans="2:7" x14ac:dyDescent="0.25">
      <c r="B51" s="19">
        <v>45613</v>
      </c>
      <c r="C51" s="24">
        <v>6</v>
      </c>
      <c r="D51" s="24">
        <v>8</v>
      </c>
      <c r="E51" s="25">
        <f t="shared" si="1"/>
        <v>2</v>
      </c>
      <c r="F51" s="6"/>
      <c r="G51" s="7"/>
    </row>
    <row r="52" spans="2:7" x14ac:dyDescent="0.25">
      <c r="B52" s="13">
        <v>45613</v>
      </c>
      <c r="C52" s="15">
        <v>7</v>
      </c>
      <c r="D52" s="15">
        <v>28</v>
      </c>
      <c r="E52" s="17">
        <f t="shared" si="1"/>
        <v>7</v>
      </c>
      <c r="F52" s="15"/>
      <c r="G52" s="16"/>
    </row>
    <row r="53" spans="2:7" x14ac:dyDescent="0.25">
      <c r="B53" s="19">
        <v>45613</v>
      </c>
      <c r="C53" s="24">
        <v>8</v>
      </c>
      <c r="D53" s="24">
        <v>4</v>
      </c>
      <c r="E53" s="25">
        <f t="shared" si="1"/>
        <v>1</v>
      </c>
      <c r="F53" s="6"/>
      <c r="G53" s="7"/>
    </row>
    <row r="54" spans="2:7" x14ac:dyDescent="0.25">
      <c r="B54" s="13">
        <v>45615</v>
      </c>
      <c r="C54" s="14">
        <v>1</v>
      </c>
      <c r="D54" s="14">
        <v>32</v>
      </c>
      <c r="E54" s="17">
        <f t="shared" si="1"/>
        <v>16</v>
      </c>
      <c r="F54" s="9"/>
      <c r="G54" s="11"/>
    </row>
    <row r="55" spans="2:7" x14ac:dyDescent="0.25">
      <c r="B55" s="13">
        <v>45615</v>
      </c>
      <c r="C55" s="14">
        <v>2</v>
      </c>
      <c r="D55" s="14">
        <v>21</v>
      </c>
      <c r="E55" s="17">
        <f t="shared" si="1"/>
        <v>10.5</v>
      </c>
      <c r="F55" s="9"/>
      <c r="G55" s="11"/>
    </row>
    <row r="56" spans="2:7" x14ac:dyDescent="0.25">
      <c r="B56" s="13">
        <v>45615</v>
      </c>
      <c r="C56" s="14">
        <v>3</v>
      </c>
      <c r="D56" s="14">
        <v>11</v>
      </c>
      <c r="E56" s="17">
        <f t="shared" si="1"/>
        <v>5.5</v>
      </c>
      <c r="F56" s="9"/>
      <c r="G56" s="11"/>
    </row>
    <row r="57" spans="2:7" x14ac:dyDescent="0.25">
      <c r="B57" s="13">
        <v>45615</v>
      </c>
      <c r="C57" s="15">
        <v>4</v>
      </c>
      <c r="D57" s="15">
        <v>41</v>
      </c>
      <c r="E57" s="17">
        <f t="shared" si="1"/>
        <v>20.5</v>
      </c>
      <c r="F57" s="6"/>
      <c r="G57" s="7"/>
    </row>
    <row r="58" spans="2:7" x14ac:dyDescent="0.25">
      <c r="B58" s="26">
        <v>45615</v>
      </c>
      <c r="C58" s="27">
        <v>5</v>
      </c>
      <c r="D58" s="27">
        <v>7</v>
      </c>
      <c r="E58" s="28">
        <f t="shared" si="1"/>
        <v>3.5</v>
      </c>
      <c r="F58" s="6"/>
      <c r="G58" s="7"/>
    </row>
    <row r="59" spans="2:7" x14ac:dyDescent="0.25">
      <c r="B59" s="13">
        <v>45615</v>
      </c>
      <c r="C59" s="15">
        <v>6</v>
      </c>
      <c r="D59" s="15">
        <v>47</v>
      </c>
      <c r="E59" s="17">
        <f t="shared" si="1"/>
        <v>23.5</v>
      </c>
      <c r="F59" s="6"/>
      <c r="G59" s="7"/>
    </row>
    <row r="60" spans="2:7" x14ac:dyDescent="0.25">
      <c r="B60" s="13">
        <v>45615</v>
      </c>
      <c r="C60" s="14">
        <v>7</v>
      </c>
      <c r="D60" s="14">
        <v>23</v>
      </c>
      <c r="E60" s="17">
        <f t="shared" si="1"/>
        <v>11.5</v>
      </c>
      <c r="F60" s="9"/>
      <c r="G60" s="11"/>
    </row>
    <row r="61" spans="2:7" x14ac:dyDescent="0.25">
      <c r="B61" s="13">
        <v>45615</v>
      </c>
      <c r="C61" s="14">
        <v>8</v>
      </c>
      <c r="D61" s="14">
        <v>58</v>
      </c>
      <c r="E61" s="17">
        <f t="shared" si="1"/>
        <v>29</v>
      </c>
      <c r="F61" s="9"/>
      <c r="G61" s="11"/>
    </row>
    <row r="62" spans="2:7" x14ac:dyDescent="0.25">
      <c r="B62" s="5">
        <v>45618</v>
      </c>
      <c r="C62" s="14">
        <v>1</v>
      </c>
      <c r="D62" s="14">
        <v>25</v>
      </c>
      <c r="E62" s="17">
        <f t="shared" si="1"/>
        <v>8.3333333333333339</v>
      </c>
      <c r="F62" s="14" t="s">
        <v>6</v>
      </c>
      <c r="G62" s="21">
        <v>45619</v>
      </c>
    </row>
    <row r="63" spans="2:7" x14ac:dyDescent="0.25">
      <c r="B63" s="5">
        <v>45618</v>
      </c>
      <c r="C63" s="14">
        <v>2</v>
      </c>
      <c r="D63" s="14">
        <v>18</v>
      </c>
      <c r="E63" s="17">
        <f t="shared" si="1"/>
        <v>6</v>
      </c>
      <c r="F63" s="14" t="s">
        <v>6</v>
      </c>
      <c r="G63" s="21">
        <v>45619</v>
      </c>
    </row>
    <row r="64" spans="2:7" x14ac:dyDescent="0.25">
      <c r="B64" s="5">
        <v>45618</v>
      </c>
      <c r="C64" s="14">
        <v>3</v>
      </c>
      <c r="D64" s="14">
        <v>33</v>
      </c>
      <c r="E64" s="17">
        <f t="shared" si="1"/>
        <v>11</v>
      </c>
      <c r="F64" s="14" t="s">
        <v>6</v>
      </c>
      <c r="G64" s="21">
        <v>45619</v>
      </c>
    </row>
    <row r="65" spans="2:7" x14ac:dyDescent="0.25">
      <c r="B65" s="5">
        <v>45618</v>
      </c>
      <c r="C65" s="15">
        <v>4</v>
      </c>
      <c r="D65" s="15">
        <v>63</v>
      </c>
      <c r="E65" s="17">
        <f t="shared" si="1"/>
        <v>21</v>
      </c>
      <c r="F65" s="14" t="s">
        <v>6</v>
      </c>
      <c r="G65" s="21">
        <v>45619</v>
      </c>
    </row>
    <row r="66" spans="2:7" x14ac:dyDescent="0.25">
      <c r="B66" s="5">
        <v>45618</v>
      </c>
      <c r="C66" s="27">
        <v>5</v>
      </c>
      <c r="D66" s="27">
        <v>17</v>
      </c>
      <c r="E66" s="20">
        <f t="shared" si="1"/>
        <v>5.666666666666667</v>
      </c>
      <c r="F66" s="14" t="s">
        <v>6</v>
      </c>
      <c r="G66" s="21">
        <v>45619</v>
      </c>
    </row>
    <row r="67" spans="2:7" x14ac:dyDescent="0.25">
      <c r="B67" s="5">
        <v>45618</v>
      </c>
      <c r="C67" s="15">
        <v>6</v>
      </c>
      <c r="D67" s="15">
        <v>48</v>
      </c>
      <c r="E67" s="17">
        <f t="shared" si="1"/>
        <v>16</v>
      </c>
      <c r="F67" s="14" t="s">
        <v>6</v>
      </c>
      <c r="G67" s="21">
        <v>45619</v>
      </c>
    </row>
    <row r="68" spans="2:7" x14ac:dyDescent="0.25">
      <c r="B68" s="5">
        <v>45618</v>
      </c>
      <c r="C68" s="14">
        <v>7</v>
      </c>
      <c r="D68" s="14">
        <v>68</v>
      </c>
      <c r="E68" s="17">
        <f t="shared" si="1"/>
        <v>22.666666666666668</v>
      </c>
      <c r="F68" s="14" t="s">
        <v>6</v>
      </c>
      <c r="G68" s="21">
        <v>45619</v>
      </c>
    </row>
    <row r="69" spans="2:7" x14ac:dyDescent="0.25">
      <c r="B69" s="5">
        <v>45618</v>
      </c>
      <c r="C69" s="14">
        <v>8</v>
      </c>
      <c r="D69" s="14">
        <v>31</v>
      </c>
      <c r="E69" s="17">
        <f t="shared" si="1"/>
        <v>10.333333333333334</v>
      </c>
      <c r="F69" s="14" t="s">
        <v>6</v>
      </c>
      <c r="G69" s="21">
        <v>45619</v>
      </c>
    </row>
    <row r="70" spans="2:7" x14ac:dyDescent="0.25">
      <c r="B70" s="19">
        <v>45623</v>
      </c>
      <c r="C70" s="23">
        <v>1</v>
      </c>
      <c r="D70" s="23">
        <v>4</v>
      </c>
      <c r="E70" s="25">
        <f t="shared" si="1"/>
        <v>0.8</v>
      </c>
      <c r="F70" s="23"/>
      <c r="G70" s="32"/>
    </row>
    <row r="71" spans="2:7" x14ac:dyDescent="0.25">
      <c r="B71" s="19">
        <v>45623</v>
      </c>
      <c r="C71" s="23">
        <v>2</v>
      </c>
      <c r="D71" s="23">
        <v>0</v>
      </c>
      <c r="E71" s="25">
        <f t="shared" si="1"/>
        <v>0</v>
      </c>
      <c r="F71" s="23"/>
      <c r="G71" s="32"/>
    </row>
    <row r="72" spans="2:7" x14ac:dyDescent="0.25">
      <c r="B72" s="19">
        <v>45623</v>
      </c>
      <c r="C72" s="24">
        <v>3</v>
      </c>
      <c r="D72" s="24">
        <v>0</v>
      </c>
      <c r="E72" s="25">
        <f t="shared" si="1"/>
        <v>0</v>
      </c>
      <c r="F72" s="24"/>
      <c r="G72" s="33"/>
    </row>
    <row r="73" spans="2:7" x14ac:dyDescent="0.25">
      <c r="B73" s="19">
        <v>45623</v>
      </c>
      <c r="C73" s="24">
        <v>4</v>
      </c>
      <c r="D73" s="24">
        <v>1</v>
      </c>
      <c r="E73" s="25">
        <f t="shared" si="1"/>
        <v>0.2</v>
      </c>
      <c r="F73" s="24"/>
      <c r="G73" s="33"/>
    </row>
    <row r="74" spans="2:7" x14ac:dyDescent="0.25">
      <c r="B74" s="19">
        <v>45623</v>
      </c>
      <c r="C74" s="24">
        <v>5</v>
      </c>
      <c r="D74" s="24">
        <v>0</v>
      </c>
      <c r="E74" s="25">
        <f t="shared" si="1"/>
        <v>0</v>
      </c>
      <c r="F74" s="24"/>
      <c r="G74" s="33"/>
    </row>
    <row r="75" spans="2:7" x14ac:dyDescent="0.25">
      <c r="B75" s="19">
        <v>45623</v>
      </c>
      <c r="C75" s="24">
        <v>6</v>
      </c>
      <c r="D75" s="24">
        <v>2</v>
      </c>
      <c r="E75" s="25">
        <f t="shared" si="1"/>
        <v>0.4</v>
      </c>
      <c r="F75" s="34"/>
      <c r="G75" s="33"/>
    </row>
    <row r="76" spans="2:7" x14ac:dyDescent="0.25">
      <c r="B76" s="19">
        <v>45623</v>
      </c>
      <c r="C76" s="24">
        <v>7</v>
      </c>
      <c r="D76" s="24">
        <v>1</v>
      </c>
      <c r="E76" s="25">
        <f t="shared" si="1"/>
        <v>0.2</v>
      </c>
      <c r="F76" s="24"/>
      <c r="G76" s="33"/>
    </row>
    <row r="77" spans="2:7" x14ac:dyDescent="0.25">
      <c r="B77" s="19">
        <v>45623</v>
      </c>
      <c r="C77" s="24">
        <v>8</v>
      </c>
      <c r="D77" s="24">
        <v>0</v>
      </c>
      <c r="E77" s="25">
        <f t="shared" si="1"/>
        <v>0</v>
      </c>
      <c r="F77" s="24"/>
      <c r="G77" s="33"/>
    </row>
    <row r="78" spans="2:7" x14ac:dyDescent="0.25">
      <c r="B78" s="19">
        <v>45626</v>
      </c>
      <c r="C78" s="23">
        <v>1</v>
      </c>
      <c r="D78" s="23">
        <v>0</v>
      </c>
      <c r="E78" s="25">
        <f t="shared" ref="E78:E85" si="2">D78/(B78-B70)</f>
        <v>0</v>
      </c>
      <c r="F78" s="23"/>
      <c r="G78" s="33"/>
    </row>
    <row r="79" spans="2:7" x14ac:dyDescent="0.25">
      <c r="B79" s="19">
        <v>45626</v>
      </c>
      <c r="C79" s="23">
        <v>2</v>
      </c>
      <c r="D79" s="23">
        <v>0</v>
      </c>
      <c r="E79" s="25">
        <f t="shared" si="2"/>
        <v>0</v>
      </c>
      <c r="F79" s="23"/>
      <c r="G79" s="32"/>
    </row>
    <row r="80" spans="2:7" x14ac:dyDescent="0.25">
      <c r="B80" s="19">
        <v>45626</v>
      </c>
      <c r="C80" s="24">
        <v>3</v>
      </c>
      <c r="D80" s="23">
        <v>2</v>
      </c>
      <c r="E80" s="25">
        <f t="shared" si="2"/>
        <v>0.66666666666666663</v>
      </c>
      <c r="F80" s="23"/>
      <c r="G80" s="32"/>
    </row>
    <row r="81" spans="2:7" x14ac:dyDescent="0.25">
      <c r="B81" s="19">
        <v>45626</v>
      </c>
      <c r="C81" s="24">
        <v>4</v>
      </c>
      <c r="D81" s="24">
        <v>0</v>
      </c>
      <c r="E81" s="25">
        <f t="shared" si="2"/>
        <v>0</v>
      </c>
      <c r="F81" s="24"/>
      <c r="G81" s="33"/>
    </row>
    <row r="82" spans="2:7" x14ac:dyDescent="0.25">
      <c r="B82" s="19">
        <v>45626</v>
      </c>
      <c r="C82" s="24">
        <v>5</v>
      </c>
      <c r="D82" s="24">
        <v>1</v>
      </c>
      <c r="E82" s="25">
        <f t="shared" si="2"/>
        <v>0.33333333333333331</v>
      </c>
      <c r="F82" s="24"/>
      <c r="G82" s="33"/>
    </row>
    <row r="83" spans="2:7" x14ac:dyDescent="0.25">
      <c r="B83" s="19">
        <v>45626</v>
      </c>
      <c r="C83" s="24">
        <v>6</v>
      </c>
      <c r="D83" s="24">
        <v>1</v>
      </c>
      <c r="E83" s="25">
        <f t="shared" si="2"/>
        <v>0.33333333333333331</v>
      </c>
      <c r="F83" s="24"/>
      <c r="G83" s="33"/>
    </row>
    <row r="84" spans="2:7" x14ac:dyDescent="0.25">
      <c r="B84" s="19">
        <v>45626</v>
      </c>
      <c r="C84" s="24">
        <v>7</v>
      </c>
      <c r="D84" s="24">
        <v>0</v>
      </c>
      <c r="E84" s="25">
        <f t="shared" si="2"/>
        <v>0</v>
      </c>
      <c r="F84" s="24"/>
      <c r="G84" s="33"/>
    </row>
    <row r="85" spans="2:7" x14ac:dyDescent="0.25">
      <c r="B85" s="19">
        <v>45626</v>
      </c>
      <c r="C85" s="24">
        <v>8</v>
      </c>
      <c r="D85" s="24">
        <v>0</v>
      </c>
      <c r="E85" s="25">
        <f>D85/(B85-B77)</f>
        <v>0</v>
      </c>
      <c r="F85" s="24"/>
      <c r="G85" s="33"/>
    </row>
    <row r="86" spans="2:7" x14ac:dyDescent="0.25">
      <c r="B86" s="19">
        <v>45630</v>
      </c>
      <c r="C86" s="23">
        <v>1</v>
      </c>
      <c r="D86" s="23">
        <v>0</v>
      </c>
      <c r="E86" s="25">
        <f t="shared" ref="E86:E101" si="3">D86/(B86-B78)</f>
        <v>0</v>
      </c>
      <c r="F86" s="6"/>
      <c r="G86" s="7"/>
    </row>
    <row r="87" spans="2:7" x14ac:dyDescent="0.25">
      <c r="B87" s="19">
        <v>45630</v>
      </c>
      <c r="C87" s="23">
        <v>2</v>
      </c>
      <c r="D87" s="23">
        <v>0</v>
      </c>
      <c r="E87" s="25">
        <f t="shared" si="3"/>
        <v>0</v>
      </c>
      <c r="F87" s="9"/>
      <c r="G87" s="11"/>
    </row>
    <row r="88" spans="2:7" x14ac:dyDescent="0.25">
      <c r="B88" s="19">
        <v>45630</v>
      </c>
      <c r="C88" s="24">
        <v>3</v>
      </c>
      <c r="D88" s="23">
        <v>1</v>
      </c>
      <c r="E88" s="25">
        <f t="shared" si="3"/>
        <v>0.25</v>
      </c>
      <c r="F88" s="9"/>
      <c r="G88" s="11"/>
    </row>
    <row r="89" spans="2:7" x14ac:dyDescent="0.25">
      <c r="B89" s="19">
        <v>45630</v>
      </c>
      <c r="C89" s="24">
        <v>4</v>
      </c>
      <c r="D89" s="24">
        <v>0</v>
      </c>
      <c r="E89" s="25">
        <f t="shared" si="3"/>
        <v>0</v>
      </c>
      <c r="F89" s="9"/>
      <c r="G89" s="11"/>
    </row>
    <row r="90" spans="2:7" x14ac:dyDescent="0.25">
      <c r="B90" s="19">
        <v>45630</v>
      </c>
      <c r="C90" s="24">
        <v>5</v>
      </c>
      <c r="D90" s="24">
        <v>0</v>
      </c>
      <c r="E90" s="25">
        <f t="shared" si="3"/>
        <v>0</v>
      </c>
      <c r="F90" s="6"/>
      <c r="G90" s="7"/>
    </row>
    <row r="91" spans="2:7" x14ac:dyDescent="0.25">
      <c r="B91" s="19">
        <v>45630</v>
      </c>
      <c r="C91" s="24">
        <v>6</v>
      </c>
      <c r="D91" s="24">
        <v>0</v>
      </c>
      <c r="E91" s="25">
        <f t="shared" si="3"/>
        <v>0</v>
      </c>
      <c r="F91" s="6"/>
      <c r="G91" s="7"/>
    </row>
    <row r="92" spans="2:7" x14ac:dyDescent="0.25">
      <c r="B92" s="19">
        <v>45630</v>
      </c>
      <c r="C92" s="24">
        <v>7</v>
      </c>
      <c r="D92" s="24">
        <v>0</v>
      </c>
      <c r="E92" s="25">
        <f t="shared" si="3"/>
        <v>0</v>
      </c>
      <c r="F92" s="6"/>
      <c r="G92" s="7"/>
    </row>
    <row r="93" spans="2:7" x14ac:dyDescent="0.25">
      <c r="B93" s="19">
        <v>45630</v>
      </c>
      <c r="C93" s="24">
        <v>8</v>
      </c>
      <c r="D93" s="24">
        <v>2</v>
      </c>
      <c r="E93" s="25">
        <f t="shared" si="3"/>
        <v>0.5</v>
      </c>
      <c r="F93" s="9"/>
      <c r="G93" s="11"/>
    </row>
    <row r="94" spans="2:7" x14ac:dyDescent="0.25">
      <c r="B94" s="19">
        <v>45634</v>
      </c>
      <c r="C94" s="23">
        <v>1</v>
      </c>
      <c r="D94" s="23">
        <v>0</v>
      </c>
      <c r="E94" s="25">
        <f t="shared" si="3"/>
        <v>0</v>
      </c>
      <c r="F94" s="9"/>
      <c r="G94" s="11"/>
    </row>
    <row r="95" spans="2:7" x14ac:dyDescent="0.25">
      <c r="B95" s="19">
        <v>45634</v>
      </c>
      <c r="C95" s="23">
        <v>2</v>
      </c>
      <c r="D95" s="23">
        <v>0</v>
      </c>
      <c r="E95" s="25">
        <f t="shared" si="3"/>
        <v>0</v>
      </c>
      <c r="F95" s="9"/>
      <c r="G95" s="11"/>
    </row>
    <row r="96" spans="2:7" x14ac:dyDescent="0.25">
      <c r="B96" s="19">
        <v>45634</v>
      </c>
      <c r="C96" s="24">
        <v>3</v>
      </c>
      <c r="D96" s="23">
        <v>0</v>
      </c>
      <c r="E96" s="25">
        <f t="shared" si="3"/>
        <v>0</v>
      </c>
      <c r="F96" s="9"/>
      <c r="G96" s="11"/>
    </row>
    <row r="97" spans="1:20" x14ac:dyDescent="0.25">
      <c r="B97" s="19">
        <v>45634</v>
      </c>
      <c r="C97" s="24">
        <v>4</v>
      </c>
      <c r="D97" s="23">
        <v>0</v>
      </c>
      <c r="E97" s="25">
        <f t="shared" si="3"/>
        <v>0</v>
      </c>
      <c r="F97" s="9"/>
      <c r="G97" s="11"/>
    </row>
    <row r="98" spans="1:20" x14ac:dyDescent="0.25">
      <c r="B98" s="19">
        <v>45634</v>
      </c>
      <c r="C98" s="24">
        <v>5</v>
      </c>
      <c r="D98" s="23">
        <v>1</v>
      </c>
      <c r="E98" s="25">
        <f t="shared" si="3"/>
        <v>0.25</v>
      </c>
      <c r="F98" s="9"/>
      <c r="G98" s="11"/>
    </row>
    <row r="99" spans="1:20" x14ac:dyDescent="0.25">
      <c r="B99" s="19">
        <v>45634</v>
      </c>
      <c r="C99" s="24">
        <v>6</v>
      </c>
      <c r="D99" s="23">
        <v>3</v>
      </c>
      <c r="E99" s="25">
        <f t="shared" si="3"/>
        <v>0.75</v>
      </c>
      <c r="F99" s="9"/>
      <c r="G99" s="11"/>
    </row>
    <row r="100" spans="1:20" x14ac:dyDescent="0.25">
      <c r="B100" s="19">
        <v>45634</v>
      </c>
      <c r="C100" s="24">
        <v>7</v>
      </c>
      <c r="D100" s="23">
        <v>1</v>
      </c>
      <c r="E100" s="25">
        <f t="shared" si="3"/>
        <v>0.25</v>
      </c>
      <c r="F100" s="9"/>
      <c r="G100" s="11"/>
    </row>
    <row r="101" spans="1:20" x14ac:dyDescent="0.25">
      <c r="B101" s="19">
        <v>45634</v>
      </c>
      <c r="C101" s="24">
        <v>8</v>
      </c>
      <c r="D101" s="23">
        <v>0</v>
      </c>
      <c r="E101" s="25">
        <f t="shared" si="3"/>
        <v>0</v>
      </c>
      <c r="F101" s="9"/>
      <c r="G101" s="11"/>
    </row>
    <row r="102" spans="1:20" x14ac:dyDescent="0.25">
      <c r="B102" s="5"/>
      <c r="C102" s="9"/>
      <c r="D102" s="9"/>
      <c r="E102" s="18"/>
      <c r="F102" s="9"/>
      <c r="G102" s="11"/>
    </row>
    <row r="103" spans="1:20" x14ac:dyDescent="0.25">
      <c r="B103" s="5"/>
      <c r="C103" s="9"/>
      <c r="D103" s="9"/>
      <c r="E103" s="18"/>
      <c r="F103" s="9"/>
      <c r="G103" s="11"/>
    </row>
    <row r="104" spans="1:20" x14ac:dyDescent="0.25">
      <c r="B104" s="5"/>
      <c r="C104" s="9"/>
      <c r="D104" s="9"/>
      <c r="E104" s="18"/>
      <c r="F104" s="9"/>
      <c r="G104" s="11"/>
    </row>
    <row r="109" spans="1:20" x14ac:dyDescent="0.25">
      <c r="B109" s="31"/>
      <c r="C109" s="38">
        <v>45597</v>
      </c>
      <c r="D109" s="38">
        <v>45602</v>
      </c>
      <c r="E109" s="38">
        <v>45606</v>
      </c>
      <c r="F109" s="38">
        <v>45609</v>
      </c>
      <c r="G109" s="38">
        <v>45613</v>
      </c>
      <c r="H109" s="38">
        <v>45615</v>
      </c>
      <c r="I109" s="38">
        <v>45618</v>
      </c>
      <c r="J109" s="38">
        <v>45623</v>
      </c>
      <c r="K109" s="38">
        <v>45626</v>
      </c>
      <c r="L109" s="38">
        <v>45630</v>
      </c>
      <c r="M109" s="38">
        <v>45634</v>
      </c>
    </row>
    <row r="110" spans="1:20" x14ac:dyDescent="0.25">
      <c r="A110" s="37" t="b">
        <v>1</v>
      </c>
      <c r="B110" s="37" t="s">
        <v>12</v>
      </c>
      <c r="C110" s="39">
        <f>E14</f>
        <v>0</v>
      </c>
      <c r="D110" s="39">
        <f>E22</f>
        <v>1</v>
      </c>
      <c r="E110" s="40">
        <f>E30</f>
        <v>0.5</v>
      </c>
      <c r="F110" s="40">
        <f>E38</f>
        <v>2</v>
      </c>
      <c r="G110" s="39">
        <f>E46</f>
        <v>4.5</v>
      </c>
      <c r="H110" s="39">
        <f>E54</f>
        <v>16</v>
      </c>
      <c r="I110" s="39">
        <f>E62</f>
        <v>8.3333333333333339</v>
      </c>
      <c r="J110" s="39">
        <f>E70</f>
        <v>0.8</v>
      </c>
      <c r="K110" s="39">
        <f>E78</f>
        <v>0</v>
      </c>
      <c r="L110" s="39">
        <f>E86</f>
        <v>0</v>
      </c>
      <c r="M110" s="39">
        <f>E94</f>
        <v>0</v>
      </c>
    </row>
    <row r="111" spans="1:20" x14ac:dyDescent="0.25">
      <c r="A111" s="30" t="b">
        <v>1</v>
      </c>
      <c r="B111" s="30" t="s">
        <v>13</v>
      </c>
      <c r="C111" s="41">
        <f t="shared" ref="C111:C117" si="4">E15</f>
        <v>0</v>
      </c>
      <c r="D111" s="41">
        <f t="shared" ref="D111:D117" si="5">E23</f>
        <v>0.6</v>
      </c>
      <c r="E111" s="42">
        <f t="shared" ref="E111:E117" si="6">E31</f>
        <v>1.5</v>
      </c>
      <c r="F111" s="42">
        <f t="shared" ref="F111:F117" si="7">E39</f>
        <v>3</v>
      </c>
      <c r="G111" s="41">
        <f t="shared" ref="G111:G117" si="8">E47</f>
        <v>2.75</v>
      </c>
      <c r="H111" s="41">
        <f t="shared" ref="H111:H117" si="9">E55</f>
        <v>10.5</v>
      </c>
      <c r="I111" s="41">
        <f t="shared" ref="I111:I117" si="10">E63</f>
        <v>6</v>
      </c>
      <c r="J111" s="41">
        <f t="shared" ref="J111:J117" si="11">E71</f>
        <v>0</v>
      </c>
      <c r="K111" s="41">
        <f t="shared" ref="K111:K117" si="12">E79</f>
        <v>0</v>
      </c>
      <c r="L111" s="41">
        <f t="shared" ref="L111:L117" si="13">E87</f>
        <v>0</v>
      </c>
      <c r="M111" s="41">
        <f t="shared" ref="M111:M117" si="14">E95</f>
        <v>0</v>
      </c>
      <c r="P111" s="48"/>
      <c r="Q111"/>
      <c r="R111"/>
      <c r="S111"/>
      <c r="T111"/>
    </row>
    <row r="112" spans="1:20" x14ac:dyDescent="0.25">
      <c r="A112" s="30" t="b">
        <v>1</v>
      </c>
      <c r="B112" s="30" t="s">
        <v>14</v>
      </c>
      <c r="C112" s="41">
        <f t="shared" si="4"/>
        <v>0.75</v>
      </c>
      <c r="D112" s="41">
        <f t="shared" si="5"/>
        <v>0.4</v>
      </c>
      <c r="E112" s="42">
        <f t="shared" si="6"/>
        <v>0.5</v>
      </c>
      <c r="F112" s="42">
        <f t="shared" si="7"/>
        <v>1.6666666666666667</v>
      </c>
      <c r="G112" s="41">
        <f t="shared" si="8"/>
        <v>1.5</v>
      </c>
      <c r="H112" s="41">
        <f t="shared" si="9"/>
        <v>5.5</v>
      </c>
      <c r="I112" s="41">
        <f t="shared" si="10"/>
        <v>11</v>
      </c>
      <c r="J112" s="41">
        <f t="shared" si="11"/>
        <v>0</v>
      </c>
      <c r="K112" s="41">
        <f t="shared" si="12"/>
        <v>0.66666666666666663</v>
      </c>
      <c r="L112" s="41">
        <f t="shared" si="13"/>
        <v>0.25</v>
      </c>
      <c r="M112" s="41">
        <f t="shared" si="14"/>
        <v>0</v>
      </c>
    </row>
    <row r="113" spans="1:19" x14ac:dyDescent="0.25">
      <c r="A113" s="30" t="b">
        <v>1</v>
      </c>
      <c r="B113" s="30" t="s">
        <v>15</v>
      </c>
      <c r="C113" s="41">
        <f t="shared" si="4"/>
        <v>1.25</v>
      </c>
      <c r="D113" s="41">
        <f t="shared" si="5"/>
        <v>0.2</v>
      </c>
      <c r="E113" s="42">
        <f t="shared" si="6"/>
        <v>1.75</v>
      </c>
      <c r="F113" s="42">
        <f t="shared" si="7"/>
        <v>5.666666666666667</v>
      </c>
      <c r="G113" s="41">
        <f t="shared" si="8"/>
        <v>3</v>
      </c>
      <c r="H113" s="41">
        <f t="shared" si="9"/>
        <v>20.5</v>
      </c>
      <c r="I113" s="41">
        <f t="shared" si="10"/>
        <v>21</v>
      </c>
      <c r="J113" s="41">
        <f t="shared" si="11"/>
        <v>0.2</v>
      </c>
      <c r="K113" s="41">
        <f t="shared" si="12"/>
        <v>0</v>
      </c>
      <c r="L113" s="41">
        <f t="shared" si="13"/>
        <v>0</v>
      </c>
      <c r="M113" s="41">
        <f t="shared" si="14"/>
        <v>0</v>
      </c>
    </row>
    <row r="114" spans="1:19" x14ac:dyDescent="0.25">
      <c r="A114" s="30" t="b">
        <v>1</v>
      </c>
      <c r="B114" s="30" t="s">
        <v>16</v>
      </c>
      <c r="C114" s="41">
        <f t="shared" si="4"/>
        <v>0.5</v>
      </c>
      <c r="D114" s="41">
        <f t="shared" si="5"/>
        <v>0.8</v>
      </c>
      <c r="E114" s="42">
        <f t="shared" si="6"/>
        <v>0.5</v>
      </c>
      <c r="F114" s="42">
        <f t="shared" si="7"/>
        <v>0.66666666666666663</v>
      </c>
      <c r="G114" s="41">
        <f t="shared" si="8"/>
        <v>0.75</v>
      </c>
      <c r="H114" s="41">
        <f t="shared" si="9"/>
        <v>3.5</v>
      </c>
      <c r="I114" s="41">
        <f t="shared" si="10"/>
        <v>5.666666666666667</v>
      </c>
      <c r="J114" s="41">
        <f t="shared" si="11"/>
        <v>0</v>
      </c>
      <c r="K114" s="41">
        <f t="shared" si="12"/>
        <v>0.33333333333333331</v>
      </c>
      <c r="L114" s="41">
        <f t="shared" si="13"/>
        <v>0</v>
      </c>
      <c r="M114" s="41">
        <f t="shared" si="14"/>
        <v>0.25</v>
      </c>
    </row>
    <row r="115" spans="1:19" x14ac:dyDescent="0.25">
      <c r="A115" s="30" t="b">
        <v>1</v>
      </c>
      <c r="B115" s="30" t="s">
        <v>17</v>
      </c>
      <c r="C115" s="41">
        <f t="shared" si="4"/>
        <v>0.25</v>
      </c>
      <c r="D115" s="41">
        <f t="shared" si="5"/>
        <v>0.6</v>
      </c>
      <c r="E115" s="42">
        <f t="shared" si="6"/>
        <v>2.75</v>
      </c>
      <c r="F115" s="42">
        <f t="shared" si="7"/>
        <v>7</v>
      </c>
      <c r="G115" s="41">
        <f t="shared" si="8"/>
        <v>2</v>
      </c>
      <c r="H115" s="41">
        <f t="shared" si="9"/>
        <v>23.5</v>
      </c>
      <c r="I115" s="41">
        <f t="shared" si="10"/>
        <v>16</v>
      </c>
      <c r="J115" s="41">
        <f t="shared" si="11"/>
        <v>0.4</v>
      </c>
      <c r="K115" s="41">
        <f t="shared" si="12"/>
        <v>0.33333333333333331</v>
      </c>
      <c r="L115" s="41">
        <f t="shared" si="13"/>
        <v>0</v>
      </c>
      <c r="M115" s="41">
        <f t="shared" si="14"/>
        <v>0.75</v>
      </c>
    </row>
    <row r="116" spans="1:19" x14ac:dyDescent="0.25">
      <c r="A116" s="30" t="b">
        <v>1</v>
      </c>
      <c r="B116" s="30" t="s">
        <v>18</v>
      </c>
      <c r="C116" s="41">
        <f t="shared" si="4"/>
        <v>1.25</v>
      </c>
      <c r="D116" s="41">
        <f t="shared" si="5"/>
        <v>1.6</v>
      </c>
      <c r="E116" s="42">
        <f t="shared" si="6"/>
        <v>1.5</v>
      </c>
      <c r="F116" s="42">
        <f t="shared" si="7"/>
        <v>9.3333333333333339</v>
      </c>
      <c r="G116" s="41">
        <f t="shared" si="8"/>
        <v>7</v>
      </c>
      <c r="H116" s="41">
        <f t="shared" si="9"/>
        <v>11.5</v>
      </c>
      <c r="I116" s="41">
        <f t="shared" si="10"/>
        <v>22.666666666666668</v>
      </c>
      <c r="J116" s="41">
        <f t="shared" si="11"/>
        <v>0.2</v>
      </c>
      <c r="K116" s="41">
        <f t="shared" si="12"/>
        <v>0</v>
      </c>
      <c r="L116" s="41">
        <f t="shared" si="13"/>
        <v>0</v>
      </c>
      <c r="M116" s="41">
        <f t="shared" si="14"/>
        <v>0.25</v>
      </c>
    </row>
    <row r="117" spans="1:19" x14ac:dyDescent="0.25">
      <c r="A117" s="36" t="b">
        <v>1</v>
      </c>
      <c r="B117" s="36" t="s">
        <v>19</v>
      </c>
      <c r="C117" s="43">
        <f t="shared" si="4"/>
        <v>12.5</v>
      </c>
      <c r="D117" s="43">
        <f t="shared" si="5"/>
        <v>0</v>
      </c>
      <c r="E117" s="44">
        <f t="shared" si="6"/>
        <v>1.25</v>
      </c>
      <c r="F117" s="44">
        <f t="shared" si="7"/>
        <v>4</v>
      </c>
      <c r="G117" s="43">
        <f t="shared" si="8"/>
        <v>1</v>
      </c>
      <c r="H117" s="43">
        <f t="shared" si="9"/>
        <v>29</v>
      </c>
      <c r="I117" s="43">
        <f t="shared" si="10"/>
        <v>10.333333333333334</v>
      </c>
      <c r="J117" s="43">
        <f t="shared" si="11"/>
        <v>0</v>
      </c>
      <c r="K117" s="43">
        <f t="shared" si="12"/>
        <v>0</v>
      </c>
      <c r="L117" s="43">
        <f t="shared" si="13"/>
        <v>0.5</v>
      </c>
      <c r="M117" s="43">
        <f t="shared" si="14"/>
        <v>0</v>
      </c>
    </row>
    <row r="120" spans="1:19" x14ac:dyDescent="0.25">
      <c r="S120" s="2" t="str">
        <f>Lab1_</f>
        <v>P1</v>
      </c>
    </row>
    <row r="122" spans="1:19" x14ac:dyDescent="0.25">
      <c r="S122" s="2" t="b">
        <v>1</v>
      </c>
    </row>
    <row r="124" spans="1:19" x14ac:dyDescent="0.25">
      <c r="S124" s="2" t="b">
        <v>1</v>
      </c>
    </row>
    <row r="126" spans="1:19" x14ac:dyDescent="0.25">
      <c r="S126" s="2" t="b">
        <v>1</v>
      </c>
    </row>
    <row r="128" spans="1:19" x14ac:dyDescent="0.25">
      <c r="S128" s="2" t="b">
        <v>1</v>
      </c>
    </row>
    <row r="130" spans="3:19" x14ac:dyDescent="0.25">
      <c r="S130" s="2" t="b">
        <v>0</v>
      </c>
    </row>
    <row r="132" spans="3:19" x14ac:dyDescent="0.25">
      <c r="S132" s="2" t="b">
        <v>1</v>
      </c>
    </row>
    <row r="134" spans="3:19" x14ac:dyDescent="0.25">
      <c r="S134" s="2" t="b">
        <v>1</v>
      </c>
    </row>
    <row r="138" spans="3:19" x14ac:dyDescent="0.25">
      <c r="C138" s="45"/>
      <c r="N138" s="47" t="s">
        <v>11</v>
      </c>
    </row>
    <row r="140" spans="3:19" x14ac:dyDescent="0.25">
      <c r="D140" s="45" t="s">
        <v>9</v>
      </c>
      <c r="J140" s="45" t="s">
        <v>10</v>
      </c>
      <c r="N140" s="46"/>
      <c r="O140" s="46"/>
    </row>
  </sheetData>
  <mergeCells count="1">
    <mergeCell ref="B3:C3"/>
  </mergeCells>
  <conditionalFormatting sqref="C110:M117">
    <cfRule type="cellIs" dxfId="1" priority="3" operator="lessThan">
      <formula>3</formula>
    </cfRule>
    <cfRule type="cellIs" dxfId="2" priority="2" operator="between">
      <formula>3</formula>
      <formula>5</formula>
    </cfRule>
    <cfRule type="cellIs" dxfId="0" priority="1" operator="greaterThan">
      <formula>5</formula>
    </cfRule>
  </conditionalFormatting>
  <pageMargins left="0.25" right="0.25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 altText="P 3">
                <anchor moveWithCells="1">
                  <from>
                    <xdr:col>18</xdr:col>
                    <xdr:colOff>9525</xdr:colOff>
                    <xdr:row>123</xdr:row>
                    <xdr:rowOff>0</xdr:rowOff>
                  </from>
                  <to>
                    <xdr:col>18</xdr:col>
                    <xdr:colOff>733425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 altText="P 4">
                <anchor moveWithCells="1">
                  <from>
                    <xdr:col>17</xdr:col>
                    <xdr:colOff>752475</xdr:colOff>
                    <xdr:row>124</xdr:row>
                    <xdr:rowOff>171450</xdr:rowOff>
                  </from>
                  <to>
                    <xdr:col>18</xdr:col>
                    <xdr:colOff>714375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Check Box 6">
              <controlPr defaultSize="0" autoFill="0" autoLine="0" autoPict="0" altText="P 5">
                <anchor moveWithCells="1">
                  <from>
                    <xdr:col>18</xdr:col>
                    <xdr:colOff>9525</xdr:colOff>
                    <xdr:row>126</xdr:row>
                    <xdr:rowOff>171450</xdr:rowOff>
                  </from>
                  <to>
                    <xdr:col>18</xdr:col>
                    <xdr:colOff>733425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Check Box 8">
              <controlPr defaultSize="0" autoFill="0" autoLine="0" autoPict="0">
                <anchor moveWithCells="1">
                  <from>
                    <xdr:col>18</xdr:col>
                    <xdr:colOff>38100</xdr:colOff>
                    <xdr:row>118</xdr:row>
                    <xdr:rowOff>171450</xdr:rowOff>
                  </from>
                  <to>
                    <xdr:col>19</xdr:col>
                    <xdr:colOff>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Check Box 9">
              <controlPr defaultSize="0" autoFill="0" autoLine="0" autoPict="0" altText="P 6">
                <anchor moveWithCells="1">
                  <from>
                    <xdr:col>18</xdr:col>
                    <xdr:colOff>9525</xdr:colOff>
                    <xdr:row>129</xdr:row>
                    <xdr:rowOff>9525</xdr:rowOff>
                  </from>
                  <to>
                    <xdr:col>18</xdr:col>
                    <xdr:colOff>733425</xdr:colOff>
                    <xdr:row>130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Check Box 11">
              <controlPr defaultSize="0" autoFill="0" autoLine="0" autoPict="0" altText="P 2">
                <anchor moveWithCells="1">
                  <from>
                    <xdr:col>18</xdr:col>
                    <xdr:colOff>19050</xdr:colOff>
                    <xdr:row>120</xdr:row>
                    <xdr:rowOff>161925</xdr:rowOff>
                  </from>
                  <to>
                    <xdr:col>18</xdr:col>
                    <xdr:colOff>742950</xdr:colOff>
                    <xdr:row>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" name="Check Box 13">
              <controlPr defaultSize="0" autoFill="0" autoLine="0" autoPict="0" altText="P 7">
                <anchor moveWithCells="1">
                  <from>
                    <xdr:col>18</xdr:col>
                    <xdr:colOff>19050</xdr:colOff>
                    <xdr:row>130</xdr:row>
                    <xdr:rowOff>142875</xdr:rowOff>
                  </from>
                  <to>
                    <xdr:col>18</xdr:col>
                    <xdr:colOff>742950</xdr:colOff>
                    <xdr:row>131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1" name="Check Box 15">
              <controlPr defaultSize="0" autoFill="0" autoLine="0" autoPict="0" altText="P 8">
                <anchor moveWithCells="1">
                  <from>
                    <xdr:col>17</xdr:col>
                    <xdr:colOff>723900</xdr:colOff>
                    <xdr:row>133</xdr:row>
                    <xdr:rowOff>0</xdr:rowOff>
                  </from>
                  <to>
                    <xdr:col>18</xdr:col>
                    <xdr:colOff>685800</xdr:colOff>
                    <xdr:row>134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Comptage 2024</vt:lpstr>
      <vt:lpstr>'Comptage 2024'!Lab1_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Fourati</dc:creator>
  <cp:lastModifiedBy>Kamel Fourati</cp:lastModifiedBy>
  <cp:lastPrinted>2024-12-02T10:37:46Z</cp:lastPrinted>
  <dcterms:created xsi:type="dcterms:W3CDTF">2017-01-24T19:42:38Z</dcterms:created>
  <dcterms:modified xsi:type="dcterms:W3CDTF">2024-12-12T08:35:47Z</dcterms:modified>
</cp:coreProperties>
</file>