
<file path=[Content_Types].xml><?xml version="1.0" encoding="utf-8"?>
<Types xmlns="http://schemas.openxmlformats.org/package/2006/content-types">
  <Default Extension="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MAEC\Desktop\Prévision 2025\"/>
    </mc:Choice>
  </mc:AlternateContent>
  <bookViews>
    <workbookView xWindow="0" yWindow="0" windowWidth="20490" windowHeight="7050" firstSheet="5" activeTab="8"/>
  </bookViews>
  <sheets>
    <sheet name="Dashboard" sheetId="8" r:id="rId1"/>
    <sheet name="Echeancier " sheetId="7" r:id="rId2"/>
    <sheet name="BDD Contrats" sheetId="1" r:id="rId3"/>
    <sheet name="F2 Ligne budgétaire" sheetId="11" r:id="rId4"/>
    <sheet name="F4-Devise " sheetId="9" r:id="rId5"/>
    <sheet name="F5-Modalité de réglement " sheetId="2" r:id="rId6"/>
    <sheet name="F6-Statut du Contrat" sheetId="6" r:id="rId7"/>
    <sheet name="F7-Mode de réglement " sheetId="3" r:id="rId8"/>
    <sheet name="Statut du paiement" sheetId="5" r:id="rId9"/>
  </sheets>
  <definedNames>
    <definedName name="_xlnm._FilterDatabase" localSheetId="4" hidden="1">'F4-Devise '!$A$1:$C$179</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Y3" i="1" l="1"/>
  <c r="U3" i="1"/>
  <c r="T3" i="1"/>
  <c r="O3" i="1"/>
  <c r="N3" i="1"/>
  <c r="S3" i="1" s="1"/>
  <c r="D3" i="1"/>
  <c r="P3" i="1" l="1"/>
  <c r="R3" i="1"/>
</calcChain>
</file>

<file path=xl/sharedStrings.xml><?xml version="1.0" encoding="utf-8"?>
<sst xmlns="http://schemas.openxmlformats.org/spreadsheetml/2006/main" count="781" uniqueCount="646">
  <si>
    <t xml:space="preserve"> ID Contrat </t>
  </si>
  <si>
    <t xml:space="preserve"> Nom du Fournisseur </t>
  </si>
  <si>
    <t xml:space="preserve"> Pays </t>
  </si>
  <si>
    <t xml:space="preserve"> Date de Début </t>
  </si>
  <si>
    <t xml:space="preserve"> Date de Fin </t>
  </si>
  <si>
    <t xml:space="preserve"> Montant Total </t>
  </si>
  <si>
    <t xml:space="preserve"> Devise </t>
  </si>
  <si>
    <t xml:space="preserve"> Modalités de Paiement </t>
  </si>
  <si>
    <t xml:space="preserve"> Statut du Contrat </t>
  </si>
  <si>
    <t xml:space="preserve"> Dernière Facture </t>
  </si>
  <si>
    <t xml:space="preserve"> Moyen de Paiement </t>
  </si>
  <si>
    <t xml:space="preserve"> Notes/Commentaires </t>
  </si>
  <si>
    <t>Montant payé</t>
  </si>
  <si>
    <t>Solde</t>
  </si>
  <si>
    <t>Date d'engagement</t>
  </si>
  <si>
    <t>Statut du paiement</t>
  </si>
  <si>
    <t>Code poste</t>
  </si>
  <si>
    <t xml:space="preserve">Prochaine date </t>
  </si>
  <si>
    <t xml:space="preserve">Poste </t>
  </si>
  <si>
    <t xml:space="preserve">Janvier </t>
  </si>
  <si>
    <t>Février</t>
  </si>
  <si>
    <t>Mars</t>
  </si>
  <si>
    <t>Avril</t>
  </si>
  <si>
    <t>Mai</t>
  </si>
  <si>
    <t>Juin</t>
  </si>
  <si>
    <t>Juillet</t>
  </si>
  <si>
    <t>Août</t>
  </si>
  <si>
    <t>Septembre</t>
  </si>
  <si>
    <t>Octobre</t>
  </si>
  <si>
    <t>Novembre</t>
  </si>
  <si>
    <t>Décembre</t>
  </si>
  <si>
    <t xml:space="preserve">Contrat </t>
  </si>
  <si>
    <t>MRESS</t>
  </si>
  <si>
    <t>Espagne</t>
  </si>
  <si>
    <t>EUR</t>
  </si>
  <si>
    <t>30-30-40</t>
  </si>
  <si>
    <t>*</t>
  </si>
  <si>
    <t xml:space="preserve">En cours </t>
  </si>
  <si>
    <t xml:space="preserve">Partiellement </t>
  </si>
  <si>
    <t>Progression</t>
  </si>
  <si>
    <t>Formule</t>
  </si>
  <si>
    <t>MeF Condi</t>
  </si>
  <si>
    <t>Ecart</t>
  </si>
  <si>
    <t>Pays</t>
  </si>
  <si>
    <t>Devise</t>
  </si>
  <si>
    <t>Code Devise</t>
  </si>
  <si>
    <t>Afghanistan</t>
  </si>
  <si>
    <t>Afghani</t>
  </si>
  <si>
    <t>AFN</t>
  </si>
  <si>
    <t>Afrique du Sud</t>
  </si>
  <si>
    <t>Rand</t>
  </si>
  <si>
    <t>ZAR</t>
  </si>
  <si>
    <t>Albanie</t>
  </si>
  <si>
    <t>Lek</t>
  </si>
  <si>
    <t>ALL</t>
  </si>
  <si>
    <t>Algérie</t>
  </si>
  <si>
    <t>Dinar algérien</t>
  </si>
  <si>
    <t>DZD</t>
  </si>
  <si>
    <t>Allemagne</t>
  </si>
  <si>
    <t>Euro</t>
  </si>
  <si>
    <t>Andorre</t>
  </si>
  <si>
    <t>Angola</t>
  </si>
  <si>
    <t>Kwanza</t>
  </si>
  <si>
    <t>AOA</t>
  </si>
  <si>
    <t>Antigua-et-Barbuda</t>
  </si>
  <si>
    <t>Dollar des Caraïbes orientales</t>
  </si>
  <si>
    <t>XCD</t>
  </si>
  <si>
    <t>Arabie Saoudite</t>
  </si>
  <si>
    <t>Riyal saoudien</t>
  </si>
  <si>
    <t>SAR</t>
  </si>
  <si>
    <t>Argentine</t>
  </si>
  <si>
    <t>Peso argentin</t>
  </si>
  <si>
    <t>ARS</t>
  </si>
  <si>
    <t>Arménie</t>
  </si>
  <si>
    <t>Dram</t>
  </si>
  <si>
    <t>AMD</t>
  </si>
  <si>
    <t>Australie</t>
  </si>
  <si>
    <t>Dollar australien</t>
  </si>
  <si>
    <t>AUD</t>
  </si>
  <si>
    <t>Autriche</t>
  </si>
  <si>
    <t>Azerbaïdjan</t>
  </si>
  <si>
    <t>Manat</t>
  </si>
  <si>
    <t>AZN</t>
  </si>
  <si>
    <t>Bahamas</t>
  </si>
  <si>
    <t>Dollar bahaméen</t>
  </si>
  <si>
    <t>BSD</t>
  </si>
  <si>
    <t>Bahreïn</t>
  </si>
  <si>
    <t>Dinar bahreïni</t>
  </si>
  <si>
    <t>BHD</t>
  </si>
  <si>
    <t>Bangladesh</t>
  </si>
  <si>
    <t>Taka</t>
  </si>
  <si>
    <t>BDT</t>
  </si>
  <si>
    <t>Barbade</t>
  </si>
  <si>
    <t>Dollar barbédien</t>
  </si>
  <si>
    <t>BBD</t>
  </si>
  <si>
    <t>Belgique</t>
  </si>
  <si>
    <t>Belize</t>
  </si>
  <si>
    <t>Dollar belizéen</t>
  </si>
  <si>
    <t>BZD</t>
  </si>
  <si>
    <t>Bénin</t>
  </si>
  <si>
    <t>Franc CFA (XOF)</t>
  </si>
  <si>
    <t>XOF</t>
  </si>
  <si>
    <t>Bhoutan</t>
  </si>
  <si>
    <t>Ngultrum</t>
  </si>
  <si>
    <t>BTN</t>
  </si>
  <si>
    <t>Bolivie</t>
  </si>
  <si>
    <t>Boliviano</t>
  </si>
  <si>
    <t>BOB</t>
  </si>
  <si>
    <t>Bosnie-Herzégovine</t>
  </si>
  <si>
    <t>Mark convertible</t>
  </si>
  <si>
    <t>BAM</t>
  </si>
  <si>
    <t>Botswana</t>
  </si>
  <si>
    <t>Pula</t>
  </si>
  <si>
    <t>BWP</t>
  </si>
  <si>
    <t>Brésil</t>
  </si>
  <si>
    <t>Real brésilien</t>
  </si>
  <si>
    <t>BRL</t>
  </si>
  <si>
    <t>Brunei</t>
  </si>
  <si>
    <t>Dollar de Brunei</t>
  </si>
  <si>
    <t>BND</t>
  </si>
  <si>
    <t>Bulgarie</t>
  </si>
  <si>
    <t>Lev</t>
  </si>
  <si>
    <t>BGN</t>
  </si>
  <si>
    <t>Burkina Faso</t>
  </si>
  <si>
    <t>Burundi</t>
  </si>
  <si>
    <t>Franc burundais</t>
  </si>
  <si>
    <t>BIF</t>
  </si>
  <si>
    <t>Cambodge</t>
  </si>
  <si>
    <t>Riel</t>
  </si>
  <si>
    <t>KHR</t>
  </si>
  <si>
    <t>Cameroun</t>
  </si>
  <si>
    <t>Franc CFA (XAF)</t>
  </si>
  <si>
    <t>XAF</t>
  </si>
  <si>
    <t>Canada</t>
  </si>
  <si>
    <t>Dollar canadien</t>
  </si>
  <si>
    <t>CAD</t>
  </si>
  <si>
    <t>Cap-Vert</t>
  </si>
  <si>
    <t>Escudo capverdien</t>
  </si>
  <si>
    <t>CVE</t>
  </si>
  <si>
    <t>Chili</t>
  </si>
  <si>
    <t>Peso chilien</t>
  </si>
  <si>
    <t>CLP</t>
  </si>
  <si>
    <t>Chine</t>
  </si>
  <si>
    <t>Yuan</t>
  </si>
  <si>
    <t>CNY</t>
  </si>
  <si>
    <t>Chypre</t>
  </si>
  <si>
    <t>Colombie</t>
  </si>
  <si>
    <t>Peso colombien</t>
  </si>
  <si>
    <t>COP</t>
  </si>
  <si>
    <t>Comores</t>
  </si>
  <si>
    <t>Franc comorien</t>
  </si>
  <si>
    <t>KMF</t>
  </si>
  <si>
    <t>Congo (République)</t>
  </si>
  <si>
    <t>Congo (RDC)</t>
  </si>
  <si>
    <t>Franc congolais</t>
  </si>
  <si>
    <t>CDF</t>
  </si>
  <si>
    <t>Corée du Sud</t>
  </si>
  <si>
    <t>Won</t>
  </si>
  <si>
    <t>KRW</t>
  </si>
  <si>
    <t>Costa Rica</t>
  </si>
  <si>
    <t>Colón costaricien</t>
  </si>
  <si>
    <t>CRC</t>
  </si>
  <si>
    <t>Croatie</t>
  </si>
  <si>
    <t>Kuna</t>
  </si>
  <si>
    <t>HRK</t>
  </si>
  <si>
    <t>Cuba</t>
  </si>
  <si>
    <t>Peso cubain</t>
  </si>
  <si>
    <t>CUP</t>
  </si>
  <si>
    <t>Danemark</t>
  </si>
  <si>
    <t>Couronne danoise</t>
  </si>
  <si>
    <t>DKK</t>
  </si>
  <si>
    <t>Djibouti</t>
  </si>
  <si>
    <t>Franc djiboutien</t>
  </si>
  <si>
    <t>DJF</t>
  </si>
  <si>
    <t>Dominique</t>
  </si>
  <si>
    <t>Égypte</t>
  </si>
  <si>
    <t>Livre égyptienne</t>
  </si>
  <si>
    <t>EGP</t>
  </si>
  <si>
    <t>Émirats Arabes Unis</t>
  </si>
  <si>
    <t>Dirham émirati</t>
  </si>
  <si>
    <t>AED</t>
  </si>
  <si>
    <t>Équateur</t>
  </si>
  <si>
    <t>Dollar américain</t>
  </si>
  <si>
    <t>USD</t>
  </si>
  <si>
    <t>Érythrée</t>
  </si>
  <si>
    <t>Nakfa</t>
  </si>
  <si>
    <t>ERN</t>
  </si>
  <si>
    <t>Estonie</t>
  </si>
  <si>
    <t>États-Unis</t>
  </si>
  <si>
    <t>Éthiopie</t>
  </si>
  <si>
    <t>Birr</t>
  </si>
  <si>
    <t>ETB</t>
  </si>
  <si>
    <t>Fidji</t>
  </si>
  <si>
    <t>Dollar fidjien</t>
  </si>
  <si>
    <t>FJD</t>
  </si>
  <si>
    <t>Finlande</t>
  </si>
  <si>
    <t>France</t>
  </si>
  <si>
    <t>Gabon</t>
  </si>
  <si>
    <t>Gambie</t>
  </si>
  <si>
    <t>Dalasi</t>
  </si>
  <si>
    <t>GMD</t>
  </si>
  <si>
    <t>Géorgie</t>
  </si>
  <si>
    <t>Lari</t>
  </si>
  <si>
    <t>GEL</t>
  </si>
  <si>
    <t>Ghana</t>
  </si>
  <si>
    <t>Cedi</t>
  </si>
  <si>
    <t>GHS</t>
  </si>
  <si>
    <t>Grèce</t>
  </si>
  <si>
    <t>Grenade</t>
  </si>
  <si>
    <t>Guatemala</t>
  </si>
  <si>
    <t>Quetzal</t>
  </si>
  <si>
    <t>GTQ</t>
  </si>
  <si>
    <t>Guinée</t>
  </si>
  <si>
    <t>Franc guinéen</t>
  </si>
  <si>
    <t>GNF</t>
  </si>
  <si>
    <t>Guinée-Bissau</t>
  </si>
  <si>
    <t>Guyana</t>
  </si>
  <si>
    <t>Dollar guyanais</t>
  </si>
  <si>
    <t>GYD</t>
  </si>
  <si>
    <t>Haïti</t>
  </si>
  <si>
    <t>Gourde</t>
  </si>
  <si>
    <t>HTG</t>
  </si>
  <si>
    <t>Honduras</t>
  </si>
  <si>
    <t>Lempira</t>
  </si>
  <si>
    <t>HNL</t>
  </si>
  <si>
    <t>Hongrie</t>
  </si>
  <si>
    <t>Forint</t>
  </si>
  <si>
    <t>HUF</t>
  </si>
  <si>
    <t>Inde</t>
  </si>
  <si>
    <t>Roupie</t>
  </si>
  <si>
    <t>INR</t>
  </si>
  <si>
    <t>Indonésie</t>
  </si>
  <si>
    <t>Roupie indonésienne</t>
  </si>
  <si>
    <t>IDR</t>
  </si>
  <si>
    <t>Irak</t>
  </si>
  <si>
    <t>Dinar irakien</t>
  </si>
  <si>
    <t>IQD</t>
  </si>
  <si>
    <t>Irlande</t>
  </si>
  <si>
    <t>Islande</t>
  </si>
  <si>
    <t>Couronne islandaise</t>
  </si>
  <si>
    <t>ISK</t>
  </si>
  <si>
    <t>Israël</t>
  </si>
  <si>
    <t>Nouveau shekel israélien</t>
  </si>
  <si>
    <t>ILS</t>
  </si>
  <si>
    <t>Italie</t>
  </si>
  <si>
    <t>Jamaique</t>
  </si>
  <si>
    <t>Dollar jamaïcain</t>
  </si>
  <si>
    <t>JMD</t>
  </si>
  <si>
    <t>Japon</t>
  </si>
  <si>
    <t>Yen</t>
  </si>
  <si>
    <t>JPY</t>
  </si>
  <si>
    <t>Jordanie</t>
  </si>
  <si>
    <t>Dinar jordanien</t>
  </si>
  <si>
    <t>JOD</t>
  </si>
  <si>
    <t>Kazakhstan</t>
  </si>
  <si>
    <t>Tenge</t>
  </si>
  <si>
    <t>KZT</t>
  </si>
  <si>
    <t>Kenya</t>
  </si>
  <si>
    <t>Shilling kényan</t>
  </si>
  <si>
    <t>KES</t>
  </si>
  <si>
    <t>Kirghizistan</t>
  </si>
  <si>
    <t>Som</t>
  </si>
  <si>
    <t>KGS</t>
  </si>
  <si>
    <t>Kiribati</t>
  </si>
  <si>
    <t>Koweït</t>
  </si>
  <si>
    <t>Dinar koweïtien</t>
  </si>
  <si>
    <t>KWD</t>
  </si>
  <si>
    <t>Laos</t>
  </si>
  <si>
    <t>Kip</t>
  </si>
  <si>
    <t>LAK</t>
  </si>
  <si>
    <t>Lettonie</t>
  </si>
  <si>
    <t>Liban</t>
  </si>
  <si>
    <t>Livre libanaise</t>
  </si>
  <si>
    <t>LBP</t>
  </si>
  <si>
    <t>Lesotho</t>
  </si>
  <si>
    <t>Loti</t>
  </si>
  <si>
    <t>LSL</t>
  </si>
  <si>
    <t>Libéria</t>
  </si>
  <si>
    <t>Dollar libérien</t>
  </si>
  <si>
    <t>LRD</t>
  </si>
  <si>
    <t>Libye</t>
  </si>
  <si>
    <t>Dinar libyen</t>
  </si>
  <si>
    <t>LYD</t>
  </si>
  <si>
    <t>Liechtenstein</t>
  </si>
  <si>
    <t>Franc suisse</t>
  </si>
  <si>
    <t>CHF</t>
  </si>
  <si>
    <t>Lituanie</t>
  </si>
  <si>
    <t>Luxembourg</t>
  </si>
  <si>
    <t>Macédoine du Nord</t>
  </si>
  <si>
    <t>Denar</t>
  </si>
  <si>
    <t>MKD</t>
  </si>
  <si>
    <t>Madagascar</t>
  </si>
  <si>
    <t>Ariary</t>
  </si>
  <si>
    <t>MGA</t>
  </si>
  <si>
    <t>Malaisie</t>
  </si>
  <si>
    <t>Ringgit</t>
  </si>
  <si>
    <t>MYR</t>
  </si>
  <si>
    <t>Malawi</t>
  </si>
  <si>
    <t>Kwacha</t>
  </si>
  <si>
    <t>MWK</t>
  </si>
  <si>
    <t>Maldives</t>
  </si>
  <si>
    <t>Rufiyaa</t>
  </si>
  <si>
    <t>MVR</t>
  </si>
  <si>
    <t>Mali</t>
  </si>
  <si>
    <t>Malte</t>
  </si>
  <si>
    <t>Marshall (îles)</t>
  </si>
  <si>
    <t>Dollar des États-Unis</t>
  </si>
  <si>
    <t>Mauritanie</t>
  </si>
  <si>
    <t>Ouguiya</t>
  </si>
  <si>
    <t>MRU</t>
  </si>
  <si>
    <t>Maurice</t>
  </si>
  <si>
    <t>Roupie mauricienne</t>
  </si>
  <si>
    <t>MUR</t>
  </si>
  <si>
    <t>Mexique</t>
  </si>
  <si>
    <t>Peso mexicain</t>
  </si>
  <si>
    <t>MXN</t>
  </si>
  <si>
    <t>Micronésie (îles)</t>
  </si>
  <si>
    <t>Moldova</t>
  </si>
  <si>
    <t>Leu</t>
  </si>
  <si>
    <t>MDL</t>
  </si>
  <si>
    <t>Monaco</t>
  </si>
  <si>
    <t>Mongolie</t>
  </si>
  <si>
    <t>Tugrik</t>
  </si>
  <si>
    <t>MNT</t>
  </si>
  <si>
    <t>Monténégro</t>
  </si>
  <si>
    <t>Mozambique</t>
  </si>
  <si>
    <t>Metical</t>
  </si>
  <si>
    <t>MZN</t>
  </si>
  <si>
    <t>Namibie</t>
  </si>
  <si>
    <t>Dollar namibien</t>
  </si>
  <si>
    <t>NAD</t>
  </si>
  <si>
    <t>Nauru</t>
  </si>
  <si>
    <t>Népal</t>
  </si>
  <si>
    <t>Roupie népalaise</t>
  </si>
  <si>
    <t>NPR</t>
  </si>
  <si>
    <t>Nicaragua</t>
  </si>
  <si>
    <t>Cordoba</t>
  </si>
  <si>
    <t>NIO</t>
  </si>
  <si>
    <t>Niger</t>
  </si>
  <si>
    <t>Nigéria</t>
  </si>
  <si>
    <t>Naira</t>
  </si>
  <si>
    <t>NGN</t>
  </si>
  <si>
    <t>Niue</t>
  </si>
  <si>
    <t>Dollar néo-zélandais</t>
  </si>
  <si>
    <t>NZD</t>
  </si>
  <si>
    <t>Norvège</t>
  </si>
  <si>
    <t>Couronne norvégienne</t>
  </si>
  <si>
    <t>NOK</t>
  </si>
  <si>
    <t>Nouvelle-Zélande</t>
  </si>
  <si>
    <t>Ouganda</t>
  </si>
  <si>
    <t>Shilling ougandais</t>
  </si>
  <si>
    <t>UGX</t>
  </si>
  <si>
    <t>Oman</t>
  </si>
  <si>
    <t>Rial</t>
  </si>
  <si>
    <t>OMR</t>
  </si>
  <si>
    <t>Ouzbékistan</t>
  </si>
  <si>
    <t>Soum</t>
  </si>
  <si>
    <t>UZS</t>
  </si>
  <si>
    <t>Palaos</t>
  </si>
  <si>
    <t>Panama</t>
  </si>
  <si>
    <t>Balboa</t>
  </si>
  <si>
    <t>PAB</t>
  </si>
  <si>
    <t>Papouasie-Nouvelle-Guinée</t>
  </si>
  <si>
    <t>Kina</t>
  </si>
  <si>
    <t>PGK</t>
  </si>
  <si>
    <t>Paraguay</t>
  </si>
  <si>
    <t>Guarani</t>
  </si>
  <si>
    <t>PYG</t>
  </si>
  <si>
    <t>Pérou</t>
  </si>
  <si>
    <t>Nouveau sol</t>
  </si>
  <si>
    <t>PEN</t>
  </si>
  <si>
    <t>Philippines</t>
  </si>
  <si>
    <t>Peso philippin</t>
  </si>
  <si>
    <t>PHP</t>
  </si>
  <si>
    <t>Pologne</t>
  </si>
  <si>
    <t>Zloty</t>
  </si>
  <si>
    <t>PLN</t>
  </si>
  <si>
    <t>Portugal</t>
  </si>
  <si>
    <t>Qatar</t>
  </si>
  <si>
    <t>Rial qatari</t>
  </si>
  <si>
    <t>QAR</t>
  </si>
  <si>
    <t>Roumanie</t>
  </si>
  <si>
    <t>RON</t>
  </si>
  <si>
    <t>Royaume-Uni</t>
  </si>
  <si>
    <t>Livre sterling</t>
  </si>
  <si>
    <t>GBP</t>
  </si>
  <si>
    <t>Russie</t>
  </si>
  <si>
    <t>Rouble</t>
  </si>
  <si>
    <t>RUB</t>
  </si>
  <si>
    <t>Rwanda</t>
  </si>
  <si>
    <t>Franc rwandais</t>
  </si>
  <si>
    <t>RWF</t>
  </si>
  <si>
    <t>Saint-Christophe-et-Niévès</t>
  </si>
  <si>
    <t>Saint-Marin</t>
  </si>
  <si>
    <t>Sainte-Lucie</t>
  </si>
  <si>
    <t>Saint-Vincent-et-les-Grenadines</t>
  </si>
  <si>
    <t>Salomon (îles)</t>
  </si>
  <si>
    <t>Dollar solomonien</t>
  </si>
  <si>
    <t>SBD</t>
  </si>
  <si>
    <t>Salvador</t>
  </si>
  <si>
    <t>Colón salvadorien</t>
  </si>
  <si>
    <t>SVC</t>
  </si>
  <si>
    <t>Samoa</t>
  </si>
  <si>
    <t>Tala</t>
  </si>
  <si>
    <t>WST</t>
  </si>
  <si>
    <t>São Tomé-et-Principe</t>
  </si>
  <si>
    <t>Dobra</t>
  </si>
  <si>
    <t>STN</t>
  </si>
  <si>
    <t>Sénégal</t>
  </si>
  <si>
    <t>Serbie</t>
  </si>
  <si>
    <t>Dinar serbe</t>
  </si>
  <si>
    <t>RSD</t>
  </si>
  <si>
    <t>Seychelles</t>
  </si>
  <si>
    <t>Roupie seychelloise</t>
  </si>
  <si>
    <t>SCR</t>
  </si>
  <si>
    <t>Sierra Leone</t>
  </si>
  <si>
    <t>Leone</t>
  </si>
  <si>
    <t>SLL</t>
  </si>
  <si>
    <t>Singapour</t>
  </si>
  <si>
    <t>Dollar de Singapour</t>
  </si>
  <si>
    <t>SGD</t>
  </si>
  <si>
    <t>Slovaquie</t>
  </si>
  <si>
    <t>Slovénie</t>
  </si>
  <si>
    <t>Somalie</t>
  </si>
  <si>
    <t>Shilling somalien</t>
  </si>
  <si>
    <t>SOS</t>
  </si>
  <si>
    <t>Soudan</t>
  </si>
  <si>
    <t>Livre soudanaise</t>
  </si>
  <si>
    <t>SDG</t>
  </si>
  <si>
    <t>Sri Lanka</t>
  </si>
  <si>
    <t>Roupie sri-lankaise</t>
  </si>
  <si>
    <t>LKR</t>
  </si>
  <si>
    <t>Suède</t>
  </si>
  <si>
    <t>Couronne suédoise</t>
  </si>
  <si>
    <t>SEK</t>
  </si>
  <si>
    <t>Suisse</t>
  </si>
  <si>
    <t>Suriname</t>
  </si>
  <si>
    <t>Dollar surinamien</t>
  </si>
  <si>
    <t>SRD</t>
  </si>
  <si>
    <t>Swaziland</t>
  </si>
  <si>
    <t>Lilangeni</t>
  </si>
  <si>
    <t>SZL</t>
  </si>
  <si>
    <t>Syrie</t>
  </si>
  <si>
    <t>Livre syrienne</t>
  </si>
  <si>
    <t>SYP</t>
  </si>
  <si>
    <t>Tadjikistan</t>
  </si>
  <si>
    <t>Somoni</t>
  </si>
  <si>
    <t>TJS</t>
  </si>
  <si>
    <t>Togo</t>
  </si>
  <si>
    <t>Tonga</t>
  </si>
  <si>
    <t>Paʻanga</t>
  </si>
  <si>
    <t>TOP</t>
  </si>
  <si>
    <t>Trinité-et-Tobago</t>
  </si>
  <si>
    <t>Dollar de Trinité-et-Tobago</t>
  </si>
  <si>
    <t>TTD</t>
  </si>
  <si>
    <t>Tunisie</t>
  </si>
  <si>
    <t>Dinar tunisien</t>
  </si>
  <si>
    <t>TND</t>
  </si>
  <si>
    <t>Turkménistan</t>
  </si>
  <si>
    <t>TMT</t>
  </si>
  <si>
    <t>Turquie</t>
  </si>
  <si>
    <t>Livre turque</t>
  </si>
  <si>
    <t>TRY</t>
  </si>
  <si>
    <t>Tuvalu</t>
  </si>
  <si>
    <t>Ukraine</t>
  </si>
  <si>
    <t>Hryvnia</t>
  </si>
  <si>
    <t>UAH</t>
  </si>
  <si>
    <t>Uruguay</t>
  </si>
  <si>
    <t>Peso uruguayen</t>
  </si>
  <si>
    <t>UYU</t>
  </si>
  <si>
    <t>Vanuatu</t>
  </si>
  <si>
    <t>Vatu</t>
  </si>
  <si>
    <t>VUV</t>
  </si>
  <si>
    <t>Vatican</t>
  </si>
  <si>
    <t>Venezuela</t>
  </si>
  <si>
    <t>Bolívar</t>
  </si>
  <si>
    <t>VEF</t>
  </si>
  <si>
    <t>Vietnam</t>
  </si>
  <si>
    <t>Đồng</t>
  </si>
  <si>
    <t>VND</t>
  </si>
  <si>
    <t>Yémen</t>
  </si>
  <si>
    <t>YER</t>
  </si>
  <si>
    <t>Zambie</t>
  </si>
  <si>
    <t>ZMK</t>
  </si>
  <si>
    <t>Zimbabwe</t>
  </si>
  <si>
    <t>Dollar zimbabwéen</t>
  </si>
  <si>
    <t>ZWD</t>
  </si>
  <si>
    <t>Montant du paiement suivant</t>
  </si>
  <si>
    <t>50-50</t>
  </si>
  <si>
    <t>Libellé</t>
  </si>
  <si>
    <t>% 1er paiement</t>
  </si>
  <si>
    <t>Date 1er paiement</t>
  </si>
  <si>
    <t>% 2e paiement</t>
  </si>
  <si>
    <t>Date 2e paiement</t>
  </si>
  <si>
    <t>% 3e paiement</t>
  </si>
  <si>
    <t>Date 3e paiement</t>
  </si>
  <si>
    <t>-</t>
  </si>
  <si>
    <t>30-70</t>
  </si>
  <si>
    <t>40-60</t>
  </si>
  <si>
    <t>25-25-50</t>
  </si>
  <si>
    <t>25% à la signature, 25% à 3 mois, 50% à la fin</t>
  </si>
  <si>
    <t>10-40-50</t>
  </si>
  <si>
    <t>10% à la signature, 40% à 3 mois, 50% à la fin</t>
  </si>
  <si>
    <t>Code Modalité</t>
  </si>
  <si>
    <t>% 4e paiement</t>
  </si>
  <si>
    <t>Date 4e paiement</t>
  </si>
  <si>
    <t>Code</t>
  </si>
  <si>
    <t>CHQ</t>
  </si>
  <si>
    <t>Paiement par chèque</t>
  </si>
  <si>
    <t>VIR</t>
  </si>
  <si>
    <t>Paiement par virement bancaire</t>
  </si>
  <si>
    <t>CB</t>
  </si>
  <si>
    <t>Paiement par carte bancaire</t>
  </si>
  <si>
    <t>ESPECE</t>
  </si>
  <si>
    <t>Paiement en espèces</t>
  </si>
  <si>
    <t>Description</t>
  </si>
  <si>
    <t>En cours</t>
  </si>
  <si>
    <t>Le contrat est actif et les obligations sont en cours d'exécution.</t>
  </si>
  <si>
    <t>Résilié</t>
  </si>
  <si>
    <t>Le contrat a été annulé, soit par le client, soit par l'entreprise.</t>
  </si>
  <si>
    <t>Terminé</t>
  </si>
  <si>
    <t>Le contrat a été complété et toutes les obligations ont été remplies.</t>
  </si>
  <si>
    <t>Suspendu</t>
  </si>
  <si>
    <t>En attente</t>
  </si>
  <si>
    <t>Annulé</t>
  </si>
  <si>
    <t>Expiré</t>
  </si>
  <si>
    <t>Non-renouvelé</t>
  </si>
  <si>
    <t>En révision</t>
  </si>
  <si>
    <t>Payé</t>
  </si>
  <si>
    <t>Partiellement payé</t>
  </si>
  <si>
    <t>À payer</t>
  </si>
  <si>
    <t>En retard</t>
  </si>
  <si>
    <t>Rejeté</t>
  </si>
  <si>
    <t>Remboursé</t>
  </si>
  <si>
    <t>Reporté</t>
  </si>
  <si>
    <t>En litige</t>
  </si>
  <si>
    <t>P</t>
  </si>
  <si>
    <t>Le paiement a été effectué dans son intégralité et aucun solde ne reste dû.</t>
  </si>
  <si>
    <t>PP</t>
  </si>
  <si>
    <t>Une partie du montant dû a été payée, mais un solde reste encore à régler.</t>
  </si>
  <si>
    <t>AP</t>
  </si>
  <si>
    <t>Le paiement est dû et n'a pas encore été effectué par le client.</t>
  </si>
  <si>
    <t>ER</t>
  </si>
  <si>
    <t>Le paiement est en retard par rapport à la date d'échéance convenue.</t>
  </si>
  <si>
    <t>EC</t>
  </si>
  <si>
    <t>Le paiement est en cours de traitement, par exemple, en attente de virement ou de validation.</t>
  </si>
  <si>
    <t>A</t>
  </si>
  <si>
    <t>Le paiement a été annulé, souvent en raison d'une erreur ou d'une modification dans le contrat.</t>
  </si>
  <si>
    <t>R</t>
  </si>
  <si>
    <t>Le paiement a été rejeté, généralement par la banque ou le système de paiement (ex. : fonds insuffisants).</t>
  </si>
  <si>
    <t>RM</t>
  </si>
  <si>
    <t>Un paiement déjà effectué a été remboursé au client (par exemple, pour un retour de produit ou service).</t>
  </si>
  <si>
    <t>RE</t>
  </si>
  <si>
    <t>Le paiement a été reporté à une date ultérieure, soit suite à un accord avec le client.</t>
  </si>
  <si>
    <t>L</t>
  </si>
  <si>
    <t>Le paiement est contesté par le client ou l'entreprise et fait l'objet d'un litige.</t>
  </si>
  <si>
    <t>RS</t>
  </si>
  <si>
    <t>TN</t>
  </si>
  <si>
    <t>SP</t>
  </si>
  <si>
    <t>Le contrat est temporairement mis en pause en attendant une action ou décision.</t>
  </si>
  <si>
    <t>AT</t>
  </si>
  <si>
    <t>Le contrat est en pause ou en attente de certaines conditions pour poursuivre.</t>
  </si>
  <si>
    <t>AN</t>
  </si>
  <si>
    <t>Le contrat a été annulé avant sa signature ou avant son exécution complète.</t>
  </si>
  <si>
    <t>EX</t>
  </si>
  <si>
    <t>Le contrat a atteint sa date de fin sans avoir été renouvelé ou prolongé.</t>
  </si>
  <si>
    <t>NR</t>
  </si>
  <si>
    <t>Le contrat n’a pas été renouvelé à son terme et ne se poursuit pas.</t>
  </si>
  <si>
    <t>RV</t>
  </si>
  <si>
    <t>Le contrat est en cours de révision ou modification par les parties prenantes.</t>
  </si>
  <si>
    <t>RO</t>
  </si>
  <si>
    <t>Résilié d'office</t>
  </si>
  <si>
    <t>Le contrat a été résilié automatiquement en raison d'un manquement ou d'une clause spécifique.</t>
  </si>
  <si>
    <t>Code ligne</t>
  </si>
  <si>
    <t>CODE POST BUDG</t>
  </si>
  <si>
    <t>NOMENCLATURES DES SERVICES ET DES DEPENSES</t>
  </si>
  <si>
    <t>120-0-20-13</t>
  </si>
  <si>
    <t>10-100-120-0-20-13</t>
  </si>
  <si>
    <t>Entretien et réparation des bâtiments administratifs</t>
  </si>
  <si>
    <t>120-0-20-33</t>
  </si>
  <si>
    <t>10-100-120-0-20-33</t>
  </si>
  <si>
    <t>Entretien et réparation du mobilier et du matériel</t>
  </si>
  <si>
    <t>120-0-20-85</t>
  </si>
  <si>
    <t>10-100-120-0-20-85</t>
  </si>
  <si>
    <t>Frais de sécurité, de surveillance, de gardiennage et de  nettoyage de bâtiments administratifs</t>
  </si>
  <si>
    <t>120-0-10-11</t>
  </si>
  <si>
    <t>20-106-120-0-10-11</t>
  </si>
  <si>
    <t>Taxes et redevances de télécommunications</t>
  </si>
  <si>
    <t>120-0-20-83</t>
  </si>
  <si>
    <t>20-107-120-0-20-83</t>
  </si>
  <si>
    <t>Honoraires</t>
  </si>
  <si>
    <t>120-0-20-25</t>
  </si>
  <si>
    <t>20-108-120-0-20-25</t>
  </si>
  <si>
    <t>Frais bancaires</t>
  </si>
  <si>
    <t>120-0-20-34</t>
  </si>
  <si>
    <t>10-111-120-0-20-34</t>
  </si>
  <si>
    <t>Location de matériel et de mobilier</t>
  </si>
  <si>
    <t>120-0-20-96</t>
  </si>
  <si>
    <t>10-112-120-0-20-96</t>
  </si>
  <si>
    <t>Frais inhérents à l'hygiène, à la désinfection et au nettoyage de bâtiments</t>
  </si>
  <si>
    <t>120-0-20-86</t>
  </si>
  <si>
    <t>10-114-120-0-20-86</t>
  </si>
  <si>
    <t>Entretien des espaces verts</t>
  </si>
  <si>
    <t>120-0-10-12</t>
  </si>
  <si>
    <t>20-124-120-0-10-12</t>
  </si>
  <si>
    <t>Taxes postales et frais d'affranchissement</t>
  </si>
  <si>
    <t>120-0-20-46</t>
  </si>
  <si>
    <t>10-125-120-0-20-46</t>
  </si>
  <si>
    <t>Location de véhicules</t>
  </si>
  <si>
    <t>120-0-20-45</t>
  </si>
  <si>
    <t>10-127-120-0-20-45</t>
  </si>
  <si>
    <t>Frais de passage autoroutiers et accés aux aglomérations urbaines</t>
  </si>
  <si>
    <t>120-0-20-38</t>
  </si>
  <si>
    <t>30-138-120-0-20-38</t>
  </si>
  <si>
    <t>Abonnement et documentation</t>
  </si>
  <si>
    <t>120-0-20-32</t>
  </si>
  <si>
    <t>20-179-120-0-20-32</t>
  </si>
  <si>
    <t>Achat de fournitures de bureau, papeterie et imprimés</t>
  </si>
  <si>
    <t>120-0-20-11</t>
  </si>
  <si>
    <t>10-227-120-0-20-11</t>
  </si>
  <si>
    <t>Impôts et taxes</t>
  </si>
  <si>
    <t>20-134</t>
  </si>
  <si>
    <t>Bordeaux</t>
  </si>
  <si>
    <t xml:space="preserve">What i need </t>
  </si>
  <si>
    <t>Entry</t>
  </si>
  <si>
    <t>Dropdown list to link it to F2</t>
  </si>
  <si>
    <t>Dropdown list to link it to F3</t>
  </si>
  <si>
    <t>Automatically add the country using a formula based on the country code.</t>
  </si>
  <si>
    <t>Dropdown list to link it to F4</t>
  </si>
  <si>
    <t>Dropdown list to link it to F5</t>
  </si>
  <si>
    <t>Dropdown list to link it to F6</t>
  </si>
  <si>
    <t>formula</t>
  </si>
  <si>
    <t>Next date: to be retrieved from the F5 file - Payment terms based on today's date, give the next payment date.</t>
  </si>
  <si>
    <t>Next payment amount: to be retrieved from the F5 file - Payment terms based on the payment percentage linked to the date in the previous cell, and then multiplied by the total amount.</t>
  </si>
  <si>
    <t xml:space="preserve"> Retards</t>
  </si>
  <si>
    <t>Conditional formatting for late payments</t>
  </si>
  <si>
    <t>Dropdown list to link it to F7</t>
  </si>
  <si>
    <t>30% à la signature, 30% à 3 mois, 40% à la fin</t>
  </si>
  <si>
    <t>50% début d'année, 50% à 6 mois</t>
  </si>
  <si>
    <t>30% début d'année 70% à 60 jours</t>
  </si>
  <si>
    <t>40% début d'année, 60% à la livraison</t>
  </si>
  <si>
    <t xml:space="preserve">Année </t>
  </si>
  <si>
    <t>Add a list of years in the table, where the years will automatically update based on the current year, so that all dates related to these years are also updated without manual intervention.</t>
  </si>
  <si>
    <t>Montant payé prévu par le contrat</t>
  </si>
  <si>
    <t>Amount payable as per the contract, calculated based on the date provided in the F5 file - Payment terms based on today's date, which should be exceeded in order to compare it with the actual payment.</t>
  </si>
  <si>
    <t>If there is a discrepancy, apply conditional formatting.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</si>
</sst>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0"/>
      <name val="Calibri"/>
      <family val="2"/>
      <scheme val="minor"/>
    </font>
    <font>
      <b/>
      <sz val="11"/>
      <color theme="1"/>
      <name val="Calibri"/>
      <family val="2"/>
      <scheme val="minor"/>
    </font>
    <font>
      <b/>
      <sz val="10"/>
      <color theme="0"/>
      <name val="Arial"/>
      <family val="2"/>
    </font>
  </fonts>
  <fills count="5">
    <fill>
      <patternFill patternType="none"/>
    </fill>
    <fill>
      <patternFill patternType="gray125"/>
    </fill>
    <fill>
      <patternFill patternType="solid">
        <fgColor rgb="FF002060"/>
        <bgColor indexed="64"/>
      </patternFill>
    </fill>
    <fill>
      <patternFill patternType="solid">
        <fgColor rgb="FFFF0000"/>
        <bgColor indexed="64"/>
      </patternFill>
    </fill>
    <fill>
      <patternFill patternType="solid">
        <fgColor theme="4" tint="0.39997558519241921"/>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s>
  <cellStyleXfs count="1">
    <xf numFmtId="0" fontId="0" fillId="0" borderId="0"/>
  </cellStyleXfs>
  <cellXfs count="28">
    <xf numFmtId="0" fontId="0" fillId="0" borderId="0" xfId="0"/>
    <xf numFmtId="0" fontId="1" fillId="2" borderId="0" xfId="0" applyFont="1" applyFill="1"/>
    <xf numFmtId="0" fontId="1" fillId="2" borderId="1" xfId="0" applyFont="1" applyFill="1" applyBorder="1"/>
    <xf numFmtId="0" fontId="0" fillId="0" borderId="1" xfId="0" applyBorder="1"/>
    <xf numFmtId="0" fontId="2" fillId="0" borderId="0" xfId="0" applyFont="1"/>
    <xf numFmtId="14" fontId="0" fillId="0" borderId="0" xfId="0" applyNumberFormat="1"/>
    <xf numFmtId="9" fontId="0" fillId="0" borderId="0" xfId="0" applyNumberFormat="1"/>
    <xf numFmtId="0" fontId="0" fillId="0" borderId="0" xfId="0" applyAlignment="1">
      <alignment vertical="center"/>
    </xf>
    <xf numFmtId="0" fontId="2" fillId="0" borderId="1" xfId="0" applyFont="1" applyBorder="1" applyAlignment="1">
      <alignment horizontal="center" vertical="center" wrapText="1"/>
    </xf>
    <xf numFmtId="0" fontId="0" fillId="0" borderId="1" xfId="0" applyBorder="1" applyAlignment="1">
      <alignment vertical="center" wrapText="1"/>
    </xf>
    <xf numFmtId="0" fontId="0" fillId="0" borderId="0" xfId="0" applyAlignment="1">
      <alignment horizontal="center"/>
    </xf>
    <xf numFmtId="0" fontId="0" fillId="0" borderId="0" xfId="0" applyAlignment="1">
      <alignment horizontal="center" vertical="center"/>
    </xf>
    <xf numFmtId="0" fontId="0" fillId="0" borderId="1" xfId="0" applyBorder="1" applyAlignment="1">
      <alignment horizontal="center" vertical="center" wrapText="1"/>
    </xf>
    <xf numFmtId="0" fontId="2" fillId="0" borderId="1" xfId="0" applyFont="1" applyBorder="1" applyAlignment="1">
      <alignment vertical="center" wrapText="1"/>
    </xf>
    <xf numFmtId="9" fontId="0" fillId="0" borderId="1" xfId="0" applyNumberFormat="1" applyBorder="1" applyAlignment="1">
      <alignment horizontal="center" vertical="center" wrapText="1"/>
    </xf>
    <xf numFmtId="14" fontId="0" fillId="0" borderId="1" xfId="0" applyNumberFormat="1" applyBorder="1" applyAlignment="1">
      <alignment horizontal="center" vertical="center" wrapText="1"/>
    </xf>
    <xf numFmtId="0" fontId="0" fillId="0" borderId="1" xfId="0" applyBorder="1" applyAlignment="1">
      <alignment horizontal="center"/>
    </xf>
    <xf numFmtId="0" fontId="3" fillId="2" borderId="1" xfId="0" applyFont="1" applyFill="1" applyBorder="1" applyAlignment="1">
      <alignment horizontal="center" vertical="center"/>
    </xf>
    <xf numFmtId="0" fontId="3" fillId="2" borderId="1" xfId="0" applyFont="1" applyFill="1" applyBorder="1" applyAlignment="1">
      <alignment vertical="center"/>
    </xf>
    <xf numFmtId="0" fontId="0" fillId="0" borderId="1" xfId="0" applyBorder="1" applyAlignment="1">
      <alignment horizontal="center" vertical="center"/>
    </xf>
    <xf numFmtId="0" fontId="0" fillId="0" borderId="1" xfId="0" applyBorder="1" applyAlignment="1">
      <alignment vertical="center"/>
    </xf>
    <xf numFmtId="0" fontId="2" fillId="3" borderId="0" xfId="0" applyFont="1" applyFill="1" applyAlignment="1">
      <alignment horizontal="center" vertical="center"/>
    </xf>
    <xf numFmtId="0" fontId="2" fillId="4" borderId="1" xfId="0" applyFont="1" applyFill="1" applyBorder="1" applyAlignment="1">
      <alignment horizontal="center" vertical="center" wrapText="1"/>
    </xf>
    <xf numFmtId="0" fontId="0" fillId="3" borderId="0" xfId="0" applyFill="1" applyAlignment="1">
      <alignment vertical="center"/>
    </xf>
    <xf numFmtId="0" fontId="0" fillId="3" borderId="0" xfId="0" applyFill="1" applyAlignment="1">
      <alignment vertical="center" wrapText="1"/>
    </xf>
    <xf numFmtId="0" fontId="2" fillId="0" borderId="1" xfId="0" applyFont="1" applyBorder="1" applyAlignment="1">
      <alignment horizontal="center" vertical="center"/>
    </xf>
    <xf numFmtId="0" fontId="0" fillId="3" borderId="2" xfId="0" applyFill="1" applyBorder="1" applyAlignment="1">
      <alignment horizontal="left" vertical="center"/>
    </xf>
    <xf numFmtId="0" fontId="0" fillId="3" borderId="0" xfId="0" applyFill="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
  <sheetViews>
    <sheetView workbookViewId="0">
      <selection activeCell="C11" sqref="C11"/>
    </sheetView>
  </sheetViews>
  <sheetFormatPr baseColWidth="10"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tabColor rgb="FF002060"/>
  </sheetPr>
  <dimension ref="C5:P32"/>
  <sheetViews>
    <sheetView workbookViewId="0">
      <selection activeCell="B6" sqref="B6"/>
    </sheetView>
  </sheetViews>
  <sheetFormatPr baseColWidth="10" defaultRowHeight="15" x14ac:dyDescent="0.25"/>
  <sheetData>
    <row r="5" spans="3:16" x14ac:dyDescent="0.25">
      <c r="C5" s="2" t="s">
        <v>18</v>
      </c>
      <c r="D5" s="2" t="s">
        <v>31</v>
      </c>
      <c r="E5" s="2" t="s">
        <v>19</v>
      </c>
      <c r="F5" s="2" t="s">
        <v>20</v>
      </c>
      <c r="G5" s="2" t="s">
        <v>21</v>
      </c>
      <c r="H5" s="2" t="s">
        <v>22</v>
      </c>
      <c r="I5" s="2" t="s">
        <v>23</v>
      </c>
      <c r="J5" s="2" t="s">
        <v>24</v>
      </c>
      <c r="K5" s="2" t="s">
        <v>25</v>
      </c>
      <c r="L5" s="2" t="s">
        <v>26</v>
      </c>
      <c r="M5" s="2" t="s">
        <v>27</v>
      </c>
      <c r="N5" s="2" t="s">
        <v>28</v>
      </c>
      <c r="O5" s="2" t="s">
        <v>29</v>
      </c>
      <c r="P5" s="2" t="s">
        <v>30</v>
      </c>
    </row>
    <row r="6" spans="3:16" x14ac:dyDescent="0.25">
      <c r="C6" s="3"/>
      <c r="D6" s="3"/>
      <c r="E6" s="3"/>
      <c r="F6" s="3"/>
      <c r="G6" s="3"/>
      <c r="H6" s="3"/>
      <c r="I6" s="3"/>
      <c r="J6" s="3"/>
      <c r="K6" s="3"/>
      <c r="L6" s="3"/>
      <c r="M6" s="3"/>
      <c r="N6" s="3"/>
      <c r="O6" s="3"/>
      <c r="P6" s="3"/>
    </row>
    <row r="7" spans="3:16" x14ac:dyDescent="0.25">
      <c r="C7" s="3"/>
      <c r="D7" s="3"/>
      <c r="E7" s="3"/>
      <c r="F7" s="3"/>
      <c r="G7" s="3"/>
      <c r="H7" s="3"/>
      <c r="I7" s="3"/>
      <c r="J7" s="3"/>
      <c r="K7" s="3"/>
      <c r="L7" s="3"/>
      <c r="M7" s="3"/>
      <c r="N7" s="3"/>
      <c r="O7" s="3"/>
      <c r="P7" s="3"/>
    </row>
    <row r="8" spans="3:16" x14ac:dyDescent="0.25">
      <c r="C8" s="3"/>
      <c r="D8" s="3"/>
      <c r="E8" s="3"/>
      <c r="F8" s="3"/>
      <c r="G8" s="3"/>
      <c r="H8" s="3"/>
      <c r="I8" s="3"/>
      <c r="J8" s="3"/>
      <c r="K8" s="3"/>
      <c r="L8" s="3"/>
      <c r="M8" s="3"/>
      <c r="N8" s="3"/>
      <c r="O8" s="3"/>
      <c r="P8" s="3"/>
    </row>
    <row r="9" spans="3:16" x14ac:dyDescent="0.25">
      <c r="C9" s="3"/>
      <c r="D9" s="3"/>
      <c r="E9" s="3"/>
      <c r="F9" s="3"/>
      <c r="G9" s="3"/>
      <c r="H9" s="3"/>
      <c r="I9" s="3"/>
      <c r="J9" s="3"/>
      <c r="K9" s="3"/>
      <c r="L9" s="3"/>
      <c r="M9" s="3"/>
      <c r="N9" s="3"/>
      <c r="O9" s="3"/>
      <c r="P9" s="3"/>
    </row>
    <row r="10" spans="3:16" x14ac:dyDescent="0.25">
      <c r="C10" s="3"/>
      <c r="D10" s="3"/>
      <c r="E10" s="3"/>
      <c r="F10" s="3"/>
      <c r="G10" s="3"/>
      <c r="H10" s="3"/>
      <c r="I10" s="3"/>
      <c r="J10" s="3"/>
      <c r="K10" s="3"/>
      <c r="L10" s="3"/>
      <c r="M10" s="3"/>
      <c r="N10" s="3"/>
      <c r="O10" s="3"/>
      <c r="P10" s="3"/>
    </row>
    <row r="11" spans="3:16" x14ac:dyDescent="0.25">
      <c r="C11" s="3"/>
      <c r="D11" s="3"/>
      <c r="E11" s="3"/>
      <c r="F11" s="3"/>
      <c r="G11" s="3"/>
      <c r="H11" s="3"/>
      <c r="I11" s="3"/>
      <c r="J11" s="3"/>
      <c r="K11" s="3"/>
      <c r="L11" s="3"/>
      <c r="M11" s="3"/>
      <c r="N11" s="3"/>
      <c r="O11" s="3"/>
      <c r="P11" s="3"/>
    </row>
    <row r="12" spans="3:16" x14ac:dyDescent="0.25">
      <c r="C12" s="3"/>
      <c r="D12" s="3"/>
      <c r="E12" s="3"/>
      <c r="F12" s="3"/>
      <c r="G12" s="3"/>
      <c r="H12" s="3"/>
      <c r="I12" s="3"/>
      <c r="J12" s="3"/>
      <c r="K12" s="3"/>
      <c r="L12" s="3"/>
      <c r="M12" s="3"/>
      <c r="N12" s="3"/>
      <c r="O12" s="3"/>
      <c r="P12" s="3"/>
    </row>
    <row r="13" spans="3:16" x14ac:dyDescent="0.25">
      <c r="C13" s="3"/>
      <c r="D13" s="3"/>
      <c r="E13" s="3"/>
      <c r="F13" s="3"/>
      <c r="G13" s="3"/>
      <c r="H13" s="3"/>
      <c r="I13" s="3"/>
      <c r="J13" s="3"/>
      <c r="K13" s="3"/>
      <c r="L13" s="3"/>
      <c r="M13" s="3"/>
      <c r="N13" s="3"/>
      <c r="O13" s="3"/>
      <c r="P13" s="3"/>
    </row>
    <row r="14" spans="3:16" x14ac:dyDescent="0.25">
      <c r="C14" s="3"/>
      <c r="D14" s="3"/>
      <c r="E14" s="3"/>
      <c r="F14" s="3"/>
      <c r="G14" s="3"/>
      <c r="H14" s="3"/>
      <c r="I14" s="3"/>
      <c r="J14" s="3"/>
      <c r="K14" s="3"/>
      <c r="L14" s="3"/>
      <c r="M14" s="3"/>
      <c r="N14" s="3"/>
      <c r="O14" s="3"/>
      <c r="P14" s="3"/>
    </row>
    <row r="15" spans="3:16" x14ac:dyDescent="0.25">
      <c r="C15" s="3"/>
      <c r="D15" s="3"/>
      <c r="E15" s="3"/>
      <c r="F15" s="3"/>
      <c r="G15" s="3"/>
      <c r="H15" s="3"/>
      <c r="I15" s="3"/>
      <c r="J15" s="3"/>
      <c r="K15" s="3"/>
      <c r="L15" s="3"/>
      <c r="M15" s="3"/>
      <c r="N15" s="3"/>
      <c r="O15" s="3"/>
      <c r="P15" s="3"/>
    </row>
    <row r="16" spans="3:16" x14ac:dyDescent="0.25">
      <c r="C16" s="3"/>
      <c r="D16" s="3"/>
      <c r="E16" s="3"/>
      <c r="F16" s="3"/>
      <c r="G16" s="3"/>
      <c r="H16" s="3"/>
      <c r="I16" s="3"/>
      <c r="J16" s="3"/>
      <c r="K16" s="3"/>
      <c r="L16" s="3"/>
      <c r="M16" s="3"/>
      <c r="N16" s="3"/>
      <c r="O16" s="3"/>
      <c r="P16" s="3"/>
    </row>
    <row r="17" spans="3:16" x14ac:dyDescent="0.25">
      <c r="C17" s="3"/>
      <c r="D17" s="3"/>
      <c r="E17" s="3"/>
      <c r="F17" s="3"/>
      <c r="G17" s="3"/>
      <c r="H17" s="3"/>
      <c r="I17" s="3"/>
      <c r="J17" s="3"/>
      <c r="K17" s="3"/>
      <c r="L17" s="3"/>
      <c r="M17" s="3"/>
      <c r="N17" s="3"/>
      <c r="O17" s="3"/>
      <c r="P17" s="3"/>
    </row>
    <row r="18" spans="3:16" x14ac:dyDescent="0.25">
      <c r="C18" s="3"/>
      <c r="D18" s="3"/>
      <c r="E18" s="3"/>
      <c r="F18" s="3"/>
      <c r="G18" s="3"/>
      <c r="H18" s="3"/>
      <c r="I18" s="3"/>
      <c r="J18" s="3"/>
      <c r="K18" s="3"/>
      <c r="L18" s="3"/>
      <c r="M18" s="3"/>
      <c r="N18" s="3"/>
      <c r="O18" s="3"/>
      <c r="P18" s="3"/>
    </row>
    <row r="19" spans="3:16" x14ac:dyDescent="0.25">
      <c r="C19" s="3"/>
      <c r="D19" s="3"/>
      <c r="E19" s="3"/>
      <c r="F19" s="3"/>
      <c r="G19" s="3"/>
      <c r="H19" s="3"/>
      <c r="I19" s="3"/>
      <c r="J19" s="3"/>
      <c r="K19" s="3"/>
      <c r="L19" s="3"/>
      <c r="M19" s="3"/>
      <c r="N19" s="3"/>
      <c r="O19" s="3"/>
      <c r="P19" s="3"/>
    </row>
    <row r="20" spans="3:16" x14ac:dyDescent="0.25">
      <c r="C20" s="3"/>
      <c r="D20" s="3"/>
      <c r="E20" s="3"/>
      <c r="F20" s="3"/>
      <c r="G20" s="3"/>
      <c r="H20" s="3"/>
      <c r="I20" s="3"/>
      <c r="J20" s="3"/>
      <c r="K20" s="3"/>
      <c r="L20" s="3"/>
      <c r="M20" s="3"/>
      <c r="N20" s="3"/>
      <c r="O20" s="3"/>
      <c r="P20" s="3"/>
    </row>
    <row r="21" spans="3:16" x14ac:dyDescent="0.25">
      <c r="C21" s="3"/>
      <c r="D21" s="3"/>
      <c r="E21" s="3"/>
      <c r="F21" s="3"/>
      <c r="G21" s="3"/>
      <c r="H21" s="3"/>
      <c r="I21" s="3"/>
      <c r="J21" s="3"/>
      <c r="K21" s="3"/>
      <c r="L21" s="3"/>
      <c r="M21" s="3"/>
      <c r="N21" s="3"/>
      <c r="O21" s="3"/>
      <c r="P21" s="3"/>
    </row>
    <row r="22" spans="3:16" x14ac:dyDescent="0.25">
      <c r="C22" s="3"/>
      <c r="D22" s="3"/>
      <c r="E22" s="3"/>
      <c r="F22" s="3"/>
      <c r="G22" s="3"/>
      <c r="H22" s="3"/>
      <c r="I22" s="3"/>
      <c r="J22" s="3"/>
      <c r="K22" s="3"/>
      <c r="L22" s="3"/>
      <c r="M22" s="3"/>
      <c r="N22" s="3"/>
      <c r="O22" s="3"/>
      <c r="P22" s="3"/>
    </row>
    <row r="23" spans="3:16" x14ac:dyDescent="0.25">
      <c r="C23" s="3"/>
      <c r="D23" s="3"/>
      <c r="E23" s="3"/>
      <c r="F23" s="3"/>
      <c r="G23" s="3"/>
      <c r="H23" s="3"/>
      <c r="I23" s="3"/>
      <c r="J23" s="3"/>
      <c r="K23" s="3"/>
      <c r="L23" s="3"/>
      <c r="M23" s="3"/>
      <c r="N23" s="3"/>
      <c r="O23" s="3"/>
      <c r="P23" s="3"/>
    </row>
    <row r="24" spans="3:16" x14ac:dyDescent="0.25">
      <c r="C24" s="3"/>
      <c r="D24" s="3"/>
      <c r="E24" s="3"/>
      <c r="F24" s="3"/>
      <c r="G24" s="3"/>
      <c r="H24" s="3"/>
      <c r="I24" s="3"/>
      <c r="J24" s="3"/>
      <c r="K24" s="3"/>
      <c r="L24" s="3"/>
      <c r="M24" s="3"/>
      <c r="N24" s="3"/>
      <c r="O24" s="3"/>
      <c r="P24" s="3"/>
    </row>
    <row r="25" spans="3:16" x14ac:dyDescent="0.25">
      <c r="C25" s="3"/>
      <c r="D25" s="3"/>
      <c r="E25" s="3"/>
      <c r="F25" s="3"/>
      <c r="G25" s="3"/>
      <c r="H25" s="3"/>
      <c r="I25" s="3"/>
      <c r="J25" s="3"/>
      <c r="K25" s="3"/>
      <c r="L25" s="3"/>
      <c r="M25" s="3"/>
      <c r="N25" s="3"/>
      <c r="O25" s="3"/>
      <c r="P25" s="3"/>
    </row>
    <row r="26" spans="3:16" x14ac:dyDescent="0.25">
      <c r="C26" s="3"/>
      <c r="D26" s="3"/>
      <c r="E26" s="3"/>
      <c r="F26" s="3"/>
      <c r="G26" s="3"/>
      <c r="H26" s="3"/>
      <c r="I26" s="3"/>
      <c r="J26" s="3"/>
      <c r="K26" s="3"/>
      <c r="L26" s="3"/>
      <c r="M26" s="3"/>
      <c r="N26" s="3"/>
      <c r="O26" s="3"/>
      <c r="P26" s="3"/>
    </row>
    <row r="27" spans="3:16" x14ac:dyDescent="0.25">
      <c r="C27" s="3"/>
      <c r="D27" s="3"/>
      <c r="E27" s="3"/>
      <c r="F27" s="3"/>
      <c r="G27" s="3"/>
      <c r="H27" s="3"/>
      <c r="I27" s="3"/>
      <c r="J27" s="3"/>
      <c r="K27" s="3"/>
      <c r="L27" s="3"/>
      <c r="M27" s="3"/>
      <c r="N27" s="3"/>
      <c r="O27" s="3"/>
      <c r="P27" s="3"/>
    </row>
    <row r="28" spans="3:16" x14ac:dyDescent="0.25">
      <c r="C28" s="3"/>
      <c r="D28" s="3"/>
      <c r="E28" s="3"/>
      <c r="F28" s="3"/>
      <c r="G28" s="3"/>
      <c r="H28" s="3"/>
      <c r="I28" s="3"/>
      <c r="J28" s="3"/>
      <c r="K28" s="3"/>
      <c r="L28" s="3"/>
      <c r="M28" s="3"/>
      <c r="N28" s="3"/>
      <c r="O28" s="3"/>
      <c r="P28" s="3"/>
    </row>
    <row r="29" spans="3:16" x14ac:dyDescent="0.25">
      <c r="C29" s="3"/>
      <c r="D29" s="3"/>
      <c r="E29" s="3"/>
      <c r="F29" s="3"/>
      <c r="G29" s="3"/>
      <c r="H29" s="3"/>
      <c r="I29" s="3"/>
      <c r="J29" s="3"/>
      <c r="K29" s="3"/>
      <c r="L29" s="3"/>
      <c r="M29" s="3"/>
      <c r="N29" s="3"/>
      <c r="O29" s="3"/>
      <c r="P29" s="3"/>
    </row>
    <row r="30" spans="3:16" x14ac:dyDescent="0.25">
      <c r="C30" s="3"/>
      <c r="D30" s="3"/>
      <c r="E30" s="3"/>
      <c r="F30" s="3"/>
      <c r="G30" s="3"/>
      <c r="H30" s="3"/>
      <c r="I30" s="3"/>
      <c r="J30" s="3"/>
      <c r="K30" s="3"/>
      <c r="L30" s="3"/>
      <c r="M30" s="3"/>
      <c r="N30" s="3"/>
      <c r="O30" s="3"/>
      <c r="P30" s="3"/>
    </row>
    <row r="31" spans="3:16" x14ac:dyDescent="0.25">
      <c r="C31" s="3"/>
      <c r="D31" s="3"/>
      <c r="E31" s="3"/>
      <c r="F31" s="3"/>
      <c r="G31" s="3"/>
      <c r="H31" s="3"/>
      <c r="I31" s="3"/>
      <c r="J31" s="3"/>
      <c r="K31" s="3"/>
      <c r="L31" s="3"/>
      <c r="M31" s="3"/>
      <c r="N31" s="3"/>
      <c r="O31" s="3"/>
      <c r="P31" s="3"/>
    </row>
    <row r="32" spans="3:16" x14ac:dyDescent="0.25">
      <c r="C32" s="3"/>
      <c r="D32" s="3"/>
      <c r="E32" s="3"/>
      <c r="F32" s="3"/>
      <c r="G32" s="3"/>
      <c r="H32" s="3"/>
      <c r="I32" s="3"/>
      <c r="J32" s="3"/>
      <c r="K32" s="3"/>
      <c r="L32" s="3"/>
      <c r="M32" s="3"/>
      <c r="N32" s="3"/>
      <c r="O32" s="3"/>
      <c r="P32" s="3"/>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Z17"/>
  <sheetViews>
    <sheetView topLeftCell="O1" workbookViewId="0">
      <selection activeCell="D4" sqref="D4"/>
    </sheetView>
  </sheetViews>
  <sheetFormatPr baseColWidth="10" defaultRowHeight="15" x14ac:dyDescent="0.25"/>
  <cols>
    <col min="2" max="3" width="30.28515625" customWidth="1"/>
    <col min="4" max="4" width="26.42578125" customWidth="1"/>
    <col min="5" max="5" width="19.85546875" bestFit="1" customWidth="1"/>
    <col min="6" max="6" width="26.85546875" customWidth="1"/>
    <col min="7" max="7" width="26.140625" bestFit="1" customWidth="1"/>
    <col min="8" max="8" width="14.5703125" bestFit="1" customWidth="1"/>
    <col min="11" max="12" width="18.42578125" customWidth="1"/>
    <col min="13" max="13" width="14.28515625" bestFit="1" customWidth="1"/>
    <col min="14" max="22" width="14.28515625" customWidth="1"/>
    <col min="24" max="24" width="16.5703125" customWidth="1"/>
    <col min="25" max="25" width="16" customWidth="1"/>
    <col min="26" max="26" width="17.42578125" customWidth="1"/>
  </cols>
  <sheetData>
    <row r="1" spans="1:26" s="7" customFormat="1" ht="48.75" customHeight="1" x14ac:dyDescent="0.25">
      <c r="A1" s="21" t="s">
        <v>623</v>
      </c>
      <c r="B1" s="7" t="s">
        <v>624</v>
      </c>
      <c r="D1" s="23" t="s">
        <v>625</v>
      </c>
      <c r="E1" s="7" t="s">
        <v>624</v>
      </c>
      <c r="F1" s="24" t="s">
        <v>627</v>
      </c>
      <c r="G1" s="23" t="s">
        <v>626</v>
      </c>
      <c r="H1" s="7" t="s">
        <v>624</v>
      </c>
      <c r="I1" s="7" t="s">
        <v>624</v>
      </c>
      <c r="J1" s="23" t="s">
        <v>628</v>
      </c>
      <c r="K1" s="23" t="s">
        <v>629</v>
      </c>
      <c r="L1" s="23" t="s">
        <v>630</v>
      </c>
      <c r="M1" s="7" t="s">
        <v>624</v>
      </c>
      <c r="N1" s="7" t="s">
        <v>624</v>
      </c>
      <c r="O1" s="24" t="s">
        <v>644</v>
      </c>
      <c r="P1" s="23" t="s">
        <v>645</v>
      </c>
      <c r="Q1" s="7" t="s">
        <v>624</v>
      </c>
      <c r="R1" s="23" t="s">
        <v>41</v>
      </c>
      <c r="S1" s="7" t="s">
        <v>631</v>
      </c>
      <c r="T1" s="23" t="s">
        <v>632</v>
      </c>
      <c r="U1" s="23" t="s">
        <v>633</v>
      </c>
      <c r="V1" s="23" t="s">
        <v>40</v>
      </c>
      <c r="W1" s="23" t="s">
        <v>635</v>
      </c>
      <c r="X1" s="7" t="s">
        <v>624</v>
      </c>
      <c r="Y1" s="23" t="s">
        <v>636</v>
      </c>
    </row>
    <row r="2" spans="1:26" s="4" customFormat="1" x14ac:dyDescent="0.25">
      <c r="B2" s="1" t="s">
        <v>0</v>
      </c>
      <c r="C2" s="1" t="s">
        <v>489</v>
      </c>
      <c r="D2" s="1" t="s">
        <v>506</v>
      </c>
      <c r="E2" s="1" t="s">
        <v>1</v>
      </c>
      <c r="F2" s="1" t="s">
        <v>2</v>
      </c>
      <c r="G2" s="1" t="s">
        <v>16</v>
      </c>
      <c r="H2" s="1" t="s">
        <v>3</v>
      </c>
      <c r="I2" s="1" t="s">
        <v>4</v>
      </c>
      <c r="J2" s="1" t="s">
        <v>6</v>
      </c>
      <c r="K2" s="1" t="s">
        <v>7</v>
      </c>
      <c r="L2" s="1" t="s">
        <v>8</v>
      </c>
      <c r="M2" s="1" t="s">
        <v>5</v>
      </c>
      <c r="N2" s="1" t="s">
        <v>12</v>
      </c>
      <c r="O2" s="1" t="s">
        <v>643</v>
      </c>
      <c r="P2" s="1" t="s">
        <v>42</v>
      </c>
      <c r="Q2" s="1" t="s">
        <v>14</v>
      </c>
      <c r="R2" s="1" t="s">
        <v>39</v>
      </c>
      <c r="S2" s="1" t="s">
        <v>13</v>
      </c>
      <c r="T2" s="1" t="s">
        <v>17</v>
      </c>
      <c r="U2" s="1" t="s">
        <v>487</v>
      </c>
      <c r="V2" s="1" t="s">
        <v>15</v>
      </c>
      <c r="W2" s="1" t="s">
        <v>634</v>
      </c>
      <c r="X2" s="1" t="s">
        <v>9</v>
      </c>
      <c r="Y2" s="1" t="s">
        <v>10</v>
      </c>
      <c r="Z2" s="1" t="s">
        <v>11</v>
      </c>
    </row>
    <row r="3" spans="1:26" x14ac:dyDescent="0.25">
      <c r="B3" t="s">
        <v>36</v>
      </c>
      <c r="C3" s="20" t="s">
        <v>578</v>
      </c>
      <c r="D3" t="e">
        <f ca="1">RECHERCHEV(C3,'F2 Ligne budgétaire'!C:D,2,0)</f>
        <v>#NAME?</v>
      </c>
      <c r="E3" t="s">
        <v>32</v>
      </c>
      <c r="F3" s="19" t="s">
        <v>622</v>
      </c>
      <c r="G3" s="19" t="s">
        <v>621</v>
      </c>
      <c r="H3" s="5">
        <v>44835</v>
      </c>
      <c r="I3" s="5">
        <v>46752</v>
      </c>
      <c r="J3" t="s">
        <v>34</v>
      </c>
      <c r="K3" t="s">
        <v>35</v>
      </c>
      <c r="L3" t="s">
        <v>37</v>
      </c>
      <c r="M3">
        <v>100000</v>
      </c>
      <c r="N3">
        <f>+M3*0.3</f>
        <v>30000</v>
      </c>
      <c r="O3">
        <f>M3*'F5-Modalité de réglement '!C11</f>
        <v>30000</v>
      </c>
      <c r="P3">
        <f>N3-O3</f>
        <v>0</v>
      </c>
      <c r="R3" s="6">
        <f>M3/N3</f>
        <v>3.3333333333333335</v>
      </c>
      <c r="S3">
        <f>M3-N3</f>
        <v>70000</v>
      </c>
      <c r="T3" s="5">
        <f>'F5-Modalité de réglement '!F11</f>
        <v>45748</v>
      </c>
      <c r="U3">
        <f>M3*'F5-Modalité de réglement '!E11</f>
        <v>30000</v>
      </c>
      <c r="V3" t="s">
        <v>38</v>
      </c>
      <c r="Y3" t="str">
        <f>'F7-Mode de réglement '!A2</f>
        <v>CHQ</v>
      </c>
    </row>
    <row r="4" spans="1:26" x14ac:dyDescent="0.25">
      <c r="C4" s="20" t="s">
        <v>578</v>
      </c>
      <c r="R4" s="6"/>
    </row>
    <row r="5" spans="1:26" x14ac:dyDescent="0.25">
      <c r="C5" s="20" t="s">
        <v>578</v>
      </c>
      <c r="R5" s="6"/>
    </row>
    <row r="6" spans="1:26" x14ac:dyDescent="0.25">
      <c r="C6" s="20"/>
      <c r="R6" s="6"/>
    </row>
    <row r="7" spans="1:26" x14ac:dyDescent="0.25">
      <c r="C7" s="20"/>
      <c r="R7" s="6"/>
    </row>
    <row r="8" spans="1:26" x14ac:dyDescent="0.25">
      <c r="C8" s="20"/>
      <c r="R8" s="6"/>
    </row>
    <row r="9" spans="1:26" x14ac:dyDescent="0.25">
      <c r="R9" s="6"/>
    </row>
    <row r="10" spans="1:26" x14ac:dyDescent="0.25">
      <c r="R10" s="6"/>
    </row>
    <row r="11" spans="1:26" x14ac:dyDescent="0.25">
      <c r="R11" s="6"/>
    </row>
    <row r="12" spans="1:26" x14ac:dyDescent="0.25">
      <c r="R12" s="6"/>
    </row>
    <row r="13" spans="1:26" x14ac:dyDescent="0.25">
      <c r="R13" s="6"/>
    </row>
    <row r="14" spans="1:26" x14ac:dyDescent="0.25">
      <c r="R14" s="6"/>
    </row>
    <row r="15" spans="1:26" x14ac:dyDescent="0.25">
      <c r="R15" s="6"/>
    </row>
    <row r="16" spans="1:26" x14ac:dyDescent="0.25">
      <c r="R16" s="6"/>
    </row>
    <row r="17" spans="18:18" x14ac:dyDescent="0.25">
      <c r="R17" s="6"/>
    </row>
  </sheetData>
  <conditionalFormatting sqref="R3:R17">
    <cfRule type="dataBar" priority="2">
      <dataBar showValue="0">
        <cfvo type="percent" val="0"/>
        <cfvo type="percent" val="100"/>
        <color theme="9"/>
      </dataBar>
      <extLst>
        <ext xmlns:x14="http://schemas.microsoft.com/office/spreadsheetml/2009/9/main" uri="{B025F937-C7B1-47D3-B67F-A62EFF666E3E}">
          <x14:id>{8EE14F30-9F9D-4798-A2FD-4EDCE998251D}</x14:id>
        </ext>
      </extLst>
    </cfRule>
  </conditionalFormatting>
  <pageMargins left="0.7" right="0.7" top="0.75" bottom="0.75" header="0.3" footer="0.3"/>
  <extLst>
    <ext xmlns:x14="http://schemas.microsoft.com/office/spreadsheetml/2009/9/main" uri="{78C0D931-6437-407d-A8EE-F0AAD7539E65}">
      <x14:conditionalFormattings>
        <x14:conditionalFormatting xmlns:xm="http://schemas.microsoft.com/office/excel/2006/main">
          <x14:cfRule type="dataBar" id="{8EE14F30-9F9D-4798-A2FD-4EDCE998251D}">
            <x14:dataBar minLength="0" maxLength="100" gradient="0">
              <x14:cfvo type="percent">
                <xm:f>0</xm:f>
              </x14:cfvo>
              <x14:cfvo type="percent">
                <xm:f>100</xm:f>
              </x14:cfvo>
              <x14:negativeFillColor rgb="FFFF0000"/>
              <x14:axisColor rgb="FF000000"/>
            </x14:dataBar>
          </x14:cfRule>
          <xm:sqref>R3:R17</xm:sqref>
        </x14:conditionalFormatting>
      </x14:conditionalFormattings>
    </ext>
    <ext xmlns:x14="http://schemas.microsoft.com/office/spreadsheetml/2009/9/main" uri="{CCE6A557-97BC-4b89-ADB6-D9C93CAAB3DF}">
      <x14:dataValidations xmlns:xm="http://schemas.microsoft.com/office/excel/2006/main" count="3">
        <x14:dataValidation type="list" allowBlank="1" showInputMessage="1" showErrorMessage="1">
          <x14:formula1>
            <xm:f>'F2 Ligne budgétaire'!$C:$C</xm:f>
          </x14:formula1>
          <xm:sqref>C1 C9:C1048576</xm:sqref>
        </x14:dataValidation>
        <x14:dataValidation type="list" allowBlank="1" showInputMessage="1" showErrorMessage="1" promptTitle="Selectionner le libellé concerné">
          <x14:formula1>
            <xm:f>'F2 Ligne budgétaire'!$C:$C</xm:f>
          </x14:formula1>
          <xm:sqref>C3:C8</xm:sqref>
        </x14:dataValidation>
        <x14:dataValidation type="list" allowBlank="1" showInputMessage="1" showErrorMessage="1">
          <x14:formula1>
            <xm:f>#REF!</xm:f>
          </x14:formula1>
          <xm:sqref>F1:F1048576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D16"/>
  <sheetViews>
    <sheetView topLeftCell="A2" workbookViewId="0">
      <selection activeCell="D21" sqref="D21"/>
    </sheetView>
  </sheetViews>
  <sheetFormatPr baseColWidth="10" defaultRowHeight="15" x14ac:dyDescent="0.25"/>
  <cols>
    <col min="2" max="2" width="17.85546875" bestFit="1" customWidth="1"/>
    <col min="3" max="3" width="86.28515625" bestFit="1" customWidth="1"/>
  </cols>
  <sheetData>
    <row r="1" spans="1:4" hidden="1" x14ac:dyDescent="0.25">
      <c r="A1" s="17" t="s">
        <v>573</v>
      </c>
      <c r="B1" s="17" t="s">
        <v>574</v>
      </c>
      <c r="C1" s="18" t="s">
        <v>575</v>
      </c>
      <c r="D1" s="17" t="s">
        <v>573</v>
      </c>
    </row>
    <row r="2" spans="1:4" x14ac:dyDescent="0.25">
      <c r="A2" s="19" t="s">
        <v>576</v>
      </c>
      <c r="B2" s="19" t="s">
        <v>577</v>
      </c>
      <c r="C2" s="20" t="s">
        <v>578</v>
      </c>
      <c r="D2" s="19" t="s">
        <v>576</v>
      </c>
    </row>
    <row r="3" spans="1:4" x14ac:dyDescent="0.25">
      <c r="A3" s="19" t="s">
        <v>579</v>
      </c>
      <c r="B3" s="19" t="s">
        <v>580</v>
      </c>
      <c r="C3" s="20" t="s">
        <v>581</v>
      </c>
      <c r="D3" s="19" t="s">
        <v>579</v>
      </c>
    </row>
    <row r="4" spans="1:4" x14ac:dyDescent="0.25">
      <c r="A4" s="19" t="s">
        <v>582</v>
      </c>
      <c r="B4" s="19" t="s">
        <v>583</v>
      </c>
      <c r="C4" s="20" t="s">
        <v>584</v>
      </c>
      <c r="D4" s="19" t="s">
        <v>582</v>
      </c>
    </row>
    <row r="5" spans="1:4" x14ac:dyDescent="0.25">
      <c r="A5" s="19" t="s">
        <v>585</v>
      </c>
      <c r="B5" s="19" t="s">
        <v>586</v>
      </c>
      <c r="C5" s="20" t="s">
        <v>587</v>
      </c>
      <c r="D5" s="19" t="s">
        <v>585</v>
      </c>
    </row>
    <row r="6" spans="1:4" x14ac:dyDescent="0.25">
      <c r="A6" s="19" t="s">
        <v>588</v>
      </c>
      <c r="B6" s="19" t="s">
        <v>589</v>
      </c>
      <c r="C6" s="20" t="s">
        <v>590</v>
      </c>
      <c r="D6" s="19" t="s">
        <v>588</v>
      </c>
    </row>
    <row r="7" spans="1:4" x14ac:dyDescent="0.25">
      <c r="A7" s="19" t="s">
        <v>591</v>
      </c>
      <c r="B7" s="19" t="s">
        <v>592</v>
      </c>
      <c r="C7" s="20" t="s">
        <v>593</v>
      </c>
      <c r="D7" s="19" t="s">
        <v>591</v>
      </c>
    </row>
    <row r="8" spans="1:4" x14ac:dyDescent="0.25">
      <c r="A8" s="19" t="s">
        <v>594</v>
      </c>
      <c r="B8" s="19" t="s">
        <v>595</v>
      </c>
      <c r="C8" s="20" t="s">
        <v>596</v>
      </c>
      <c r="D8" s="19" t="s">
        <v>594</v>
      </c>
    </row>
    <row r="9" spans="1:4" x14ac:dyDescent="0.25">
      <c r="A9" s="19" t="s">
        <v>597</v>
      </c>
      <c r="B9" s="19" t="s">
        <v>598</v>
      </c>
      <c r="C9" s="20" t="s">
        <v>599</v>
      </c>
      <c r="D9" s="19" t="s">
        <v>597</v>
      </c>
    </row>
    <row r="10" spans="1:4" x14ac:dyDescent="0.25">
      <c r="A10" s="19" t="s">
        <v>600</v>
      </c>
      <c r="B10" s="19" t="s">
        <v>601</v>
      </c>
      <c r="C10" s="20" t="s">
        <v>602</v>
      </c>
      <c r="D10" s="19" t="s">
        <v>600</v>
      </c>
    </row>
    <row r="11" spans="1:4" x14ac:dyDescent="0.25">
      <c r="A11" s="19" t="s">
        <v>603</v>
      </c>
      <c r="B11" s="19" t="s">
        <v>604</v>
      </c>
      <c r="C11" s="20" t="s">
        <v>605</v>
      </c>
      <c r="D11" s="19" t="s">
        <v>603</v>
      </c>
    </row>
    <row r="12" spans="1:4" x14ac:dyDescent="0.25">
      <c r="A12" s="19" t="s">
        <v>606</v>
      </c>
      <c r="B12" s="19" t="s">
        <v>607</v>
      </c>
      <c r="C12" s="20" t="s">
        <v>608</v>
      </c>
      <c r="D12" s="19" t="s">
        <v>606</v>
      </c>
    </row>
    <row r="13" spans="1:4" x14ac:dyDescent="0.25">
      <c r="A13" s="19" t="s">
        <v>609</v>
      </c>
      <c r="B13" s="19" t="s">
        <v>610</v>
      </c>
      <c r="C13" s="20" t="s">
        <v>611</v>
      </c>
      <c r="D13" s="19" t="s">
        <v>609</v>
      </c>
    </row>
    <row r="14" spans="1:4" x14ac:dyDescent="0.25">
      <c r="A14" s="19" t="s">
        <v>612</v>
      </c>
      <c r="B14" s="19" t="s">
        <v>613</v>
      </c>
      <c r="C14" s="20" t="s">
        <v>614</v>
      </c>
      <c r="D14" s="19" t="s">
        <v>612</v>
      </c>
    </row>
    <row r="15" spans="1:4" x14ac:dyDescent="0.25">
      <c r="A15" s="19" t="s">
        <v>615</v>
      </c>
      <c r="B15" s="19" t="s">
        <v>616</v>
      </c>
      <c r="C15" s="20" t="s">
        <v>617</v>
      </c>
      <c r="D15" s="19" t="s">
        <v>615</v>
      </c>
    </row>
    <row r="16" spans="1:4" x14ac:dyDescent="0.25">
      <c r="A16" s="19" t="s">
        <v>618</v>
      </c>
      <c r="B16" s="19" t="s">
        <v>619</v>
      </c>
      <c r="C16" s="20" t="s">
        <v>620</v>
      </c>
      <c r="D16" s="19" t="s">
        <v>618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filterMode="1"/>
  <dimension ref="A1:C179"/>
  <sheetViews>
    <sheetView workbookViewId="0">
      <selection activeCell="A6" sqref="A6"/>
    </sheetView>
  </sheetViews>
  <sheetFormatPr baseColWidth="10" defaultRowHeight="15" x14ac:dyDescent="0.25"/>
  <cols>
    <col min="1" max="1" width="21.42578125" style="11" customWidth="1"/>
    <col min="2" max="2" width="29.5703125" style="11" customWidth="1"/>
    <col min="3" max="3" width="20.28515625" style="11" customWidth="1"/>
    <col min="4" max="16384" width="11.42578125" style="11"/>
  </cols>
  <sheetData>
    <row r="1" spans="1:3" x14ac:dyDescent="0.25">
      <c r="A1" s="8" t="s">
        <v>43</v>
      </c>
      <c r="B1" s="8" t="s">
        <v>44</v>
      </c>
      <c r="C1" s="8" t="s">
        <v>45</v>
      </c>
    </row>
    <row r="2" spans="1:3" hidden="1" x14ac:dyDescent="0.25">
      <c r="A2" s="12" t="s">
        <v>46</v>
      </c>
      <c r="B2" s="12" t="s">
        <v>47</v>
      </c>
      <c r="C2" s="12" t="s">
        <v>48</v>
      </c>
    </row>
    <row r="3" spans="1:3" hidden="1" x14ac:dyDescent="0.25">
      <c r="A3" s="12" t="s">
        <v>49</v>
      </c>
      <c r="B3" s="12" t="s">
        <v>50</v>
      </c>
      <c r="C3" s="12" t="s">
        <v>51</v>
      </c>
    </row>
    <row r="4" spans="1:3" hidden="1" x14ac:dyDescent="0.25">
      <c r="A4" s="12" t="s">
        <v>52</v>
      </c>
      <c r="B4" s="12" t="s">
        <v>53</v>
      </c>
      <c r="C4" s="12" t="s">
        <v>54</v>
      </c>
    </row>
    <row r="5" spans="1:3" hidden="1" x14ac:dyDescent="0.25">
      <c r="A5" s="12" t="s">
        <v>55</v>
      </c>
      <c r="B5" s="12" t="s">
        <v>56</v>
      </c>
      <c r="C5" s="12" t="s">
        <v>57</v>
      </c>
    </row>
    <row r="6" spans="1:3" x14ac:dyDescent="0.25">
      <c r="A6" s="12" t="s">
        <v>58</v>
      </c>
      <c r="B6" s="12" t="s">
        <v>59</v>
      </c>
      <c r="C6" s="12" t="s">
        <v>34</v>
      </c>
    </row>
    <row r="7" spans="1:3" x14ac:dyDescent="0.25">
      <c r="A7" s="12" t="s">
        <v>60</v>
      </c>
      <c r="B7" s="12" t="s">
        <v>59</v>
      </c>
      <c r="C7" s="12" t="s">
        <v>34</v>
      </c>
    </row>
    <row r="8" spans="1:3" hidden="1" x14ac:dyDescent="0.25">
      <c r="A8" s="12" t="s">
        <v>61</v>
      </c>
      <c r="B8" s="12" t="s">
        <v>62</v>
      </c>
      <c r="C8" s="12" t="s">
        <v>63</v>
      </c>
    </row>
    <row r="9" spans="1:3" hidden="1" x14ac:dyDescent="0.25">
      <c r="A9" s="12" t="s">
        <v>64</v>
      </c>
      <c r="B9" s="12" t="s">
        <v>65</v>
      </c>
      <c r="C9" s="12" t="s">
        <v>66</v>
      </c>
    </row>
    <row r="10" spans="1:3" hidden="1" x14ac:dyDescent="0.25">
      <c r="A10" s="12" t="s">
        <v>67</v>
      </c>
      <c r="B10" s="12" t="s">
        <v>68</v>
      </c>
      <c r="C10" s="12" t="s">
        <v>69</v>
      </c>
    </row>
    <row r="11" spans="1:3" hidden="1" x14ac:dyDescent="0.25">
      <c r="A11" s="12" t="s">
        <v>70</v>
      </c>
      <c r="B11" s="12" t="s">
        <v>71</v>
      </c>
      <c r="C11" s="12" t="s">
        <v>72</v>
      </c>
    </row>
    <row r="12" spans="1:3" hidden="1" x14ac:dyDescent="0.25">
      <c r="A12" s="12" t="s">
        <v>73</v>
      </c>
      <c r="B12" s="12" t="s">
        <v>74</v>
      </c>
      <c r="C12" s="12" t="s">
        <v>75</v>
      </c>
    </row>
    <row r="13" spans="1:3" hidden="1" x14ac:dyDescent="0.25">
      <c r="A13" s="12" t="s">
        <v>76</v>
      </c>
      <c r="B13" s="12" t="s">
        <v>77</v>
      </c>
      <c r="C13" s="12" t="s">
        <v>78</v>
      </c>
    </row>
    <row r="14" spans="1:3" x14ac:dyDescent="0.25">
      <c r="A14" s="12" t="s">
        <v>79</v>
      </c>
      <c r="B14" s="12" t="s">
        <v>59</v>
      </c>
      <c r="C14" s="12" t="s">
        <v>34</v>
      </c>
    </row>
    <row r="15" spans="1:3" hidden="1" x14ac:dyDescent="0.25">
      <c r="A15" s="12" t="s">
        <v>80</v>
      </c>
      <c r="B15" s="12" t="s">
        <v>81</v>
      </c>
      <c r="C15" s="12" t="s">
        <v>82</v>
      </c>
    </row>
    <row r="16" spans="1:3" hidden="1" x14ac:dyDescent="0.25">
      <c r="A16" s="12" t="s">
        <v>83</v>
      </c>
      <c r="B16" s="12" t="s">
        <v>84</v>
      </c>
      <c r="C16" s="12" t="s">
        <v>85</v>
      </c>
    </row>
    <row r="17" spans="1:3" hidden="1" x14ac:dyDescent="0.25">
      <c r="A17" s="12" t="s">
        <v>86</v>
      </c>
      <c r="B17" s="12" t="s">
        <v>87</v>
      </c>
      <c r="C17" s="12" t="s">
        <v>88</v>
      </c>
    </row>
    <row r="18" spans="1:3" hidden="1" x14ac:dyDescent="0.25">
      <c r="A18" s="12" t="s">
        <v>89</v>
      </c>
      <c r="B18" s="12" t="s">
        <v>90</v>
      </c>
      <c r="C18" s="12" t="s">
        <v>91</v>
      </c>
    </row>
    <row r="19" spans="1:3" hidden="1" x14ac:dyDescent="0.25">
      <c r="A19" s="12" t="s">
        <v>92</v>
      </c>
      <c r="B19" s="12" t="s">
        <v>93</v>
      </c>
      <c r="C19" s="12" t="s">
        <v>94</v>
      </c>
    </row>
    <row r="20" spans="1:3" x14ac:dyDescent="0.25">
      <c r="A20" s="12" t="s">
        <v>95</v>
      </c>
      <c r="B20" s="12" t="s">
        <v>59</v>
      </c>
      <c r="C20" s="12" t="s">
        <v>34</v>
      </c>
    </row>
    <row r="21" spans="1:3" hidden="1" x14ac:dyDescent="0.25">
      <c r="A21" s="12" t="s">
        <v>96</v>
      </c>
      <c r="B21" s="12" t="s">
        <v>97</v>
      </c>
      <c r="C21" s="12" t="s">
        <v>98</v>
      </c>
    </row>
    <row r="22" spans="1:3" hidden="1" x14ac:dyDescent="0.25">
      <c r="A22" s="12" t="s">
        <v>99</v>
      </c>
      <c r="B22" s="12" t="s">
        <v>100</v>
      </c>
      <c r="C22" s="12" t="s">
        <v>101</v>
      </c>
    </row>
    <row r="23" spans="1:3" hidden="1" x14ac:dyDescent="0.25">
      <c r="A23" s="12" t="s">
        <v>102</v>
      </c>
      <c r="B23" s="12" t="s">
        <v>103</v>
      </c>
      <c r="C23" s="12" t="s">
        <v>104</v>
      </c>
    </row>
    <row r="24" spans="1:3" hidden="1" x14ac:dyDescent="0.25">
      <c r="A24" s="12" t="s">
        <v>105</v>
      </c>
      <c r="B24" s="12" t="s">
        <v>106</v>
      </c>
      <c r="C24" s="12" t="s">
        <v>107</v>
      </c>
    </row>
    <row r="25" spans="1:3" hidden="1" x14ac:dyDescent="0.25">
      <c r="A25" s="12" t="s">
        <v>108</v>
      </c>
      <c r="B25" s="12" t="s">
        <v>109</v>
      </c>
      <c r="C25" s="12" t="s">
        <v>110</v>
      </c>
    </row>
    <row r="26" spans="1:3" hidden="1" x14ac:dyDescent="0.25">
      <c r="A26" s="12" t="s">
        <v>111</v>
      </c>
      <c r="B26" s="12" t="s">
        <v>112</v>
      </c>
      <c r="C26" s="12" t="s">
        <v>113</v>
      </c>
    </row>
    <row r="27" spans="1:3" hidden="1" x14ac:dyDescent="0.25">
      <c r="A27" s="12" t="s">
        <v>114</v>
      </c>
      <c r="B27" s="12" t="s">
        <v>115</v>
      </c>
      <c r="C27" s="12" t="s">
        <v>116</v>
      </c>
    </row>
    <row r="28" spans="1:3" hidden="1" x14ac:dyDescent="0.25">
      <c r="A28" s="12" t="s">
        <v>117</v>
      </c>
      <c r="B28" s="12" t="s">
        <v>118</v>
      </c>
      <c r="C28" s="12" t="s">
        <v>119</v>
      </c>
    </row>
    <row r="29" spans="1:3" hidden="1" x14ac:dyDescent="0.25">
      <c r="A29" s="12" t="s">
        <v>120</v>
      </c>
      <c r="B29" s="12" t="s">
        <v>121</v>
      </c>
      <c r="C29" s="12" t="s">
        <v>122</v>
      </c>
    </row>
    <row r="30" spans="1:3" hidden="1" x14ac:dyDescent="0.25">
      <c r="A30" s="12" t="s">
        <v>123</v>
      </c>
      <c r="B30" s="12" t="s">
        <v>100</v>
      </c>
      <c r="C30" s="12" t="s">
        <v>101</v>
      </c>
    </row>
    <row r="31" spans="1:3" hidden="1" x14ac:dyDescent="0.25">
      <c r="A31" s="12" t="s">
        <v>124</v>
      </c>
      <c r="B31" s="12" t="s">
        <v>125</v>
      </c>
      <c r="C31" s="12" t="s">
        <v>126</v>
      </c>
    </row>
    <row r="32" spans="1:3" hidden="1" x14ac:dyDescent="0.25">
      <c r="A32" s="12" t="s">
        <v>127</v>
      </c>
      <c r="B32" s="12" t="s">
        <v>128</v>
      </c>
      <c r="C32" s="12" t="s">
        <v>129</v>
      </c>
    </row>
    <row r="33" spans="1:3" hidden="1" x14ac:dyDescent="0.25">
      <c r="A33" s="12" t="s">
        <v>130</v>
      </c>
      <c r="B33" s="12" t="s">
        <v>131</v>
      </c>
      <c r="C33" s="12" t="s">
        <v>132</v>
      </c>
    </row>
    <row r="34" spans="1:3" hidden="1" x14ac:dyDescent="0.25">
      <c r="A34" s="12" t="s">
        <v>133</v>
      </c>
      <c r="B34" s="12" t="s">
        <v>134</v>
      </c>
      <c r="C34" s="12" t="s">
        <v>135</v>
      </c>
    </row>
    <row r="35" spans="1:3" hidden="1" x14ac:dyDescent="0.25">
      <c r="A35" s="12" t="s">
        <v>136</v>
      </c>
      <c r="B35" s="12" t="s">
        <v>137</v>
      </c>
      <c r="C35" s="12" t="s">
        <v>138</v>
      </c>
    </row>
    <row r="36" spans="1:3" hidden="1" x14ac:dyDescent="0.25">
      <c r="A36" s="12" t="s">
        <v>139</v>
      </c>
      <c r="B36" s="12" t="s">
        <v>140</v>
      </c>
      <c r="C36" s="12" t="s">
        <v>141</v>
      </c>
    </row>
    <row r="37" spans="1:3" hidden="1" x14ac:dyDescent="0.25">
      <c r="A37" s="12" t="s">
        <v>142</v>
      </c>
      <c r="B37" s="12" t="s">
        <v>143</v>
      </c>
      <c r="C37" s="12" t="s">
        <v>144</v>
      </c>
    </row>
    <row r="38" spans="1:3" x14ac:dyDescent="0.25">
      <c r="A38" s="12" t="s">
        <v>145</v>
      </c>
      <c r="B38" s="12" t="s">
        <v>59</v>
      </c>
      <c r="C38" s="12" t="s">
        <v>34</v>
      </c>
    </row>
    <row r="39" spans="1:3" hidden="1" x14ac:dyDescent="0.25">
      <c r="A39" s="12" t="s">
        <v>146</v>
      </c>
      <c r="B39" s="12" t="s">
        <v>147</v>
      </c>
      <c r="C39" s="12" t="s">
        <v>148</v>
      </c>
    </row>
    <row r="40" spans="1:3" hidden="1" x14ac:dyDescent="0.25">
      <c r="A40" s="12" t="s">
        <v>149</v>
      </c>
      <c r="B40" s="12" t="s">
        <v>150</v>
      </c>
      <c r="C40" s="12" t="s">
        <v>151</v>
      </c>
    </row>
    <row r="41" spans="1:3" hidden="1" x14ac:dyDescent="0.25">
      <c r="A41" s="12" t="s">
        <v>152</v>
      </c>
      <c r="B41" s="12" t="s">
        <v>131</v>
      </c>
      <c r="C41" s="12" t="s">
        <v>132</v>
      </c>
    </row>
    <row r="42" spans="1:3" hidden="1" x14ac:dyDescent="0.25">
      <c r="A42" s="12" t="s">
        <v>153</v>
      </c>
      <c r="B42" s="12" t="s">
        <v>154</v>
      </c>
      <c r="C42" s="12" t="s">
        <v>155</v>
      </c>
    </row>
    <row r="43" spans="1:3" hidden="1" x14ac:dyDescent="0.25">
      <c r="A43" s="12" t="s">
        <v>156</v>
      </c>
      <c r="B43" s="12" t="s">
        <v>157</v>
      </c>
      <c r="C43" s="12" t="s">
        <v>158</v>
      </c>
    </row>
    <row r="44" spans="1:3" hidden="1" x14ac:dyDescent="0.25">
      <c r="A44" s="12" t="s">
        <v>159</v>
      </c>
      <c r="B44" s="12" t="s">
        <v>160</v>
      </c>
      <c r="C44" s="12" t="s">
        <v>161</v>
      </c>
    </row>
    <row r="45" spans="1:3" hidden="1" x14ac:dyDescent="0.25">
      <c r="A45" s="12" t="s">
        <v>162</v>
      </c>
      <c r="B45" s="12" t="s">
        <v>163</v>
      </c>
      <c r="C45" s="12" t="s">
        <v>164</v>
      </c>
    </row>
    <row r="46" spans="1:3" hidden="1" x14ac:dyDescent="0.25">
      <c r="A46" s="12" t="s">
        <v>165</v>
      </c>
      <c r="B46" s="12" t="s">
        <v>166</v>
      </c>
      <c r="C46" s="12" t="s">
        <v>167</v>
      </c>
    </row>
    <row r="47" spans="1:3" hidden="1" x14ac:dyDescent="0.25">
      <c r="A47" s="12" t="s">
        <v>168</v>
      </c>
      <c r="B47" s="12" t="s">
        <v>169</v>
      </c>
      <c r="C47" s="12" t="s">
        <v>170</v>
      </c>
    </row>
    <row r="48" spans="1:3" hidden="1" x14ac:dyDescent="0.25">
      <c r="A48" s="12" t="s">
        <v>171</v>
      </c>
      <c r="B48" s="12" t="s">
        <v>172</v>
      </c>
      <c r="C48" s="12" t="s">
        <v>173</v>
      </c>
    </row>
    <row r="49" spans="1:3" hidden="1" x14ac:dyDescent="0.25">
      <c r="A49" s="12" t="s">
        <v>174</v>
      </c>
      <c r="B49" s="12" t="s">
        <v>65</v>
      </c>
      <c r="C49" s="12" t="s">
        <v>66</v>
      </c>
    </row>
    <row r="50" spans="1:3" hidden="1" x14ac:dyDescent="0.25">
      <c r="A50" s="12" t="s">
        <v>175</v>
      </c>
      <c r="B50" s="12" t="s">
        <v>176</v>
      </c>
      <c r="C50" s="12" t="s">
        <v>177</v>
      </c>
    </row>
    <row r="51" spans="1:3" hidden="1" x14ac:dyDescent="0.25">
      <c r="A51" s="12" t="s">
        <v>178</v>
      </c>
      <c r="B51" s="12" t="s">
        <v>179</v>
      </c>
      <c r="C51" s="12" t="s">
        <v>180</v>
      </c>
    </row>
    <row r="52" spans="1:3" hidden="1" x14ac:dyDescent="0.25">
      <c r="A52" s="12" t="s">
        <v>181</v>
      </c>
      <c r="B52" s="12" t="s">
        <v>182</v>
      </c>
      <c r="C52" s="12" t="s">
        <v>183</v>
      </c>
    </row>
    <row r="53" spans="1:3" hidden="1" x14ac:dyDescent="0.25">
      <c r="A53" s="12" t="s">
        <v>184</v>
      </c>
      <c r="B53" s="12" t="s">
        <v>185</v>
      </c>
      <c r="C53" s="12" t="s">
        <v>186</v>
      </c>
    </row>
    <row r="54" spans="1:3" x14ac:dyDescent="0.25">
      <c r="A54" s="12" t="s">
        <v>33</v>
      </c>
      <c r="B54" s="12" t="s">
        <v>59</v>
      </c>
      <c r="C54" s="12" t="s">
        <v>34</v>
      </c>
    </row>
    <row r="55" spans="1:3" x14ac:dyDescent="0.25">
      <c r="A55" s="12" t="s">
        <v>187</v>
      </c>
      <c r="B55" s="12" t="s">
        <v>59</v>
      </c>
      <c r="C55" s="12" t="s">
        <v>34</v>
      </c>
    </row>
    <row r="56" spans="1:3" hidden="1" x14ac:dyDescent="0.25">
      <c r="A56" s="12" t="s">
        <v>188</v>
      </c>
      <c r="B56" s="12" t="s">
        <v>182</v>
      </c>
      <c r="C56" s="12" t="s">
        <v>183</v>
      </c>
    </row>
    <row r="57" spans="1:3" hidden="1" x14ac:dyDescent="0.25">
      <c r="A57" s="12" t="s">
        <v>189</v>
      </c>
      <c r="B57" s="12" t="s">
        <v>190</v>
      </c>
      <c r="C57" s="12" t="s">
        <v>191</v>
      </c>
    </row>
    <row r="58" spans="1:3" hidden="1" x14ac:dyDescent="0.25">
      <c r="A58" s="12" t="s">
        <v>192</v>
      </c>
      <c r="B58" s="12" t="s">
        <v>193</v>
      </c>
      <c r="C58" s="12" t="s">
        <v>194</v>
      </c>
    </row>
    <row r="59" spans="1:3" x14ac:dyDescent="0.25">
      <c r="A59" s="12" t="s">
        <v>195</v>
      </c>
      <c r="B59" s="12" t="s">
        <v>59</v>
      </c>
      <c r="C59" s="12" t="s">
        <v>34</v>
      </c>
    </row>
    <row r="60" spans="1:3" x14ac:dyDescent="0.25">
      <c r="A60" s="12" t="s">
        <v>196</v>
      </c>
      <c r="B60" s="12" t="s">
        <v>59</v>
      </c>
      <c r="C60" s="12" t="s">
        <v>34</v>
      </c>
    </row>
    <row r="61" spans="1:3" hidden="1" x14ac:dyDescent="0.25">
      <c r="A61" s="12" t="s">
        <v>197</v>
      </c>
      <c r="B61" s="12" t="s">
        <v>131</v>
      </c>
      <c r="C61" s="12" t="s">
        <v>132</v>
      </c>
    </row>
    <row r="62" spans="1:3" hidden="1" x14ac:dyDescent="0.25">
      <c r="A62" s="12" t="s">
        <v>198</v>
      </c>
      <c r="B62" s="12" t="s">
        <v>199</v>
      </c>
      <c r="C62" s="12" t="s">
        <v>200</v>
      </c>
    </row>
    <row r="63" spans="1:3" hidden="1" x14ac:dyDescent="0.25">
      <c r="A63" s="12" t="s">
        <v>201</v>
      </c>
      <c r="B63" s="12" t="s">
        <v>202</v>
      </c>
      <c r="C63" s="12" t="s">
        <v>203</v>
      </c>
    </row>
    <row r="64" spans="1:3" hidden="1" x14ac:dyDescent="0.25">
      <c r="A64" s="12" t="s">
        <v>204</v>
      </c>
      <c r="B64" s="12" t="s">
        <v>205</v>
      </c>
      <c r="C64" s="12" t="s">
        <v>206</v>
      </c>
    </row>
    <row r="65" spans="1:3" x14ac:dyDescent="0.25">
      <c r="A65" s="12" t="s">
        <v>207</v>
      </c>
      <c r="B65" s="12" t="s">
        <v>59</v>
      </c>
      <c r="C65" s="12" t="s">
        <v>34</v>
      </c>
    </row>
    <row r="66" spans="1:3" hidden="1" x14ac:dyDescent="0.25">
      <c r="A66" s="12" t="s">
        <v>208</v>
      </c>
      <c r="B66" s="12" t="s">
        <v>65</v>
      </c>
      <c r="C66" s="12" t="s">
        <v>66</v>
      </c>
    </row>
    <row r="67" spans="1:3" hidden="1" x14ac:dyDescent="0.25">
      <c r="A67" s="12" t="s">
        <v>209</v>
      </c>
      <c r="B67" s="12" t="s">
        <v>210</v>
      </c>
      <c r="C67" s="12" t="s">
        <v>211</v>
      </c>
    </row>
    <row r="68" spans="1:3" hidden="1" x14ac:dyDescent="0.25">
      <c r="A68" s="12" t="s">
        <v>212</v>
      </c>
      <c r="B68" s="12" t="s">
        <v>213</v>
      </c>
      <c r="C68" s="12" t="s">
        <v>214</v>
      </c>
    </row>
    <row r="69" spans="1:3" hidden="1" x14ac:dyDescent="0.25">
      <c r="A69" s="12" t="s">
        <v>215</v>
      </c>
      <c r="B69" s="12" t="s">
        <v>100</v>
      </c>
      <c r="C69" s="12" t="s">
        <v>101</v>
      </c>
    </row>
    <row r="70" spans="1:3" hidden="1" x14ac:dyDescent="0.25">
      <c r="A70" s="12" t="s">
        <v>216</v>
      </c>
      <c r="B70" s="12" t="s">
        <v>217</v>
      </c>
      <c r="C70" s="12" t="s">
        <v>218</v>
      </c>
    </row>
    <row r="71" spans="1:3" hidden="1" x14ac:dyDescent="0.25">
      <c r="A71" s="12" t="s">
        <v>219</v>
      </c>
      <c r="B71" s="12" t="s">
        <v>220</v>
      </c>
      <c r="C71" s="12" t="s">
        <v>221</v>
      </c>
    </row>
    <row r="72" spans="1:3" hidden="1" x14ac:dyDescent="0.25">
      <c r="A72" s="12" t="s">
        <v>222</v>
      </c>
      <c r="B72" s="12" t="s">
        <v>223</v>
      </c>
      <c r="C72" s="12" t="s">
        <v>224</v>
      </c>
    </row>
    <row r="73" spans="1:3" hidden="1" x14ac:dyDescent="0.25">
      <c r="A73" s="12" t="s">
        <v>225</v>
      </c>
      <c r="B73" s="12" t="s">
        <v>226</v>
      </c>
      <c r="C73" s="12" t="s">
        <v>227</v>
      </c>
    </row>
    <row r="74" spans="1:3" hidden="1" x14ac:dyDescent="0.25">
      <c r="A74" s="12" t="s">
        <v>228</v>
      </c>
      <c r="B74" s="12" t="s">
        <v>229</v>
      </c>
      <c r="C74" s="12" t="s">
        <v>230</v>
      </c>
    </row>
    <row r="75" spans="1:3" hidden="1" x14ac:dyDescent="0.25">
      <c r="A75" s="12" t="s">
        <v>231</v>
      </c>
      <c r="B75" s="12" t="s">
        <v>232</v>
      </c>
      <c r="C75" s="12" t="s">
        <v>233</v>
      </c>
    </row>
    <row r="76" spans="1:3" hidden="1" x14ac:dyDescent="0.25">
      <c r="A76" s="12" t="s">
        <v>234</v>
      </c>
      <c r="B76" s="12" t="s">
        <v>235</v>
      </c>
      <c r="C76" s="12" t="s">
        <v>236</v>
      </c>
    </row>
    <row r="77" spans="1:3" x14ac:dyDescent="0.25">
      <c r="A77" s="12" t="s">
        <v>237</v>
      </c>
      <c r="B77" s="12" t="s">
        <v>59</v>
      </c>
      <c r="C77" s="12" t="s">
        <v>34</v>
      </c>
    </row>
    <row r="78" spans="1:3" hidden="1" x14ac:dyDescent="0.25">
      <c r="A78" s="12" t="s">
        <v>238</v>
      </c>
      <c r="B78" s="12" t="s">
        <v>239</v>
      </c>
      <c r="C78" s="12" t="s">
        <v>240</v>
      </c>
    </row>
    <row r="79" spans="1:3" hidden="1" x14ac:dyDescent="0.25">
      <c r="A79" s="12" t="s">
        <v>241</v>
      </c>
      <c r="B79" s="12" t="s">
        <v>242</v>
      </c>
      <c r="C79" s="12" t="s">
        <v>243</v>
      </c>
    </row>
    <row r="80" spans="1:3" x14ac:dyDescent="0.25">
      <c r="A80" s="12" t="s">
        <v>244</v>
      </c>
      <c r="B80" s="12" t="s">
        <v>59</v>
      </c>
      <c r="C80" s="12" t="s">
        <v>34</v>
      </c>
    </row>
    <row r="81" spans="1:3" hidden="1" x14ac:dyDescent="0.25">
      <c r="A81" s="12" t="s">
        <v>245</v>
      </c>
      <c r="B81" s="12" t="s">
        <v>246</v>
      </c>
      <c r="C81" s="12" t="s">
        <v>247</v>
      </c>
    </row>
    <row r="82" spans="1:3" hidden="1" x14ac:dyDescent="0.25">
      <c r="A82" s="12" t="s">
        <v>248</v>
      </c>
      <c r="B82" s="12" t="s">
        <v>249</v>
      </c>
      <c r="C82" s="12" t="s">
        <v>250</v>
      </c>
    </row>
    <row r="83" spans="1:3" hidden="1" x14ac:dyDescent="0.25">
      <c r="A83" s="12" t="s">
        <v>251</v>
      </c>
      <c r="B83" s="12" t="s">
        <v>252</v>
      </c>
      <c r="C83" s="12" t="s">
        <v>253</v>
      </c>
    </row>
    <row r="84" spans="1:3" hidden="1" x14ac:dyDescent="0.25">
      <c r="A84" s="12" t="s">
        <v>254</v>
      </c>
      <c r="B84" s="12" t="s">
        <v>255</v>
      </c>
      <c r="C84" s="12" t="s">
        <v>256</v>
      </c>
    </row>
    <row r="85" spans="1:3" hidden="1" x14ac:dyDescent="0.25">
      <c r="A85" s="12" t="s">
        <v>257</v>
      </c>
      <c r="B85" s="12" t="s">
        <v>258</v>
      </c>
      <c r="C85" s="12" t="s">
        <v>259</v>
      </c>
    </row>
    <row r="86" spans="1:3" hidden="1" x14ac:dyDescent="0.25">
      <c r="A86" s="12" t="s">
        <v>260</v>
      </c>
      <c r="B86" s="12" t="s">
        <v>261</v>
      </c>
      <c r="C86" s="12" t="s">
        <v>262</v>
      </c>
    </row>
    <row r="87" spans="1:3" hidden="1" x14ac:dyDescent="0.25">
      <c r="A87" s="12" t="s">
        <v>263</v>
      </c>
      <c r="B87" s="12" t="s">
        <v>77</v>
      </c>
      <c r="C87" s="12" t="s">
        <v>78</v>
      </c>
    </row>
    <row r="88" spans="1:3" hidden="1" x14ac:dyDescent="0.25">
      <c r="A88" s="12" t="s">
        <v>264</v>
      </c>
      <c r="B88" s="12" t="s">
        <v>265</v>
      </c>
      <c r="C88" s="12" t="s">
        <v>266</v>
      </c>
    </row>
    <row r="89" spans="1:3" hidden="1" x14ac:dyDescent="0.25">
      <c r="A89" s="12" t="s">
        <v>267</v>
      </c>
      <c r="B89" s="12" t="s">
        <v>268</v>
      </c>
      <c r="C89" s="12" t="s">
        <v>269</v>
      </c>
    </row>
    <row r="90" spans="1:3" x14ac:dyDescent="0.25">
      <c r="A90" s="12" t="s">
        <v>270</v>
      </c>
      <c r="B90" s="12" t="s">
        <v>59</v>
      </c>
      <c r="C90" s="12" t="s">
        <v>34</v>
      </c>
    </row>
    <row r="91" spans="1:3" hidden="1" x14ac:dyDescent="0.25">
      <c r="A91" s="12" t="s">
        <v>271</v>
      </c>
      <c r="B91" s="12" t="s">
        <v>272</v>
      </c>
      <c r="C91" s="12" t="s">
        <v>273</v>
      </c>
    </row>
    <row r="92" spans="1:3" hidden="1" x14ac:dyDescent="0.25">
      <c r="A92" s="12" t="s">
        <v>274</v>
      </c>
      <c r="B92" s="12" t="s">
        <v>275</v>
      </c>
      <c r="C92" s="12" t="s">
        <v>276</v>
      </c>
    </row>
    <row r="93" spans="1:3" hidden="1" x14ac:dyDescent="0.25">
      <c r="A93" s="12" t="s">
        <v>277</v>
      </c>
      <c r="B93" s="12" t="s">
        <v>278</v>
      </c>
      <c r="C93" s="12" t="s">
        <v>279</v>
      </c>
    </row>
    <row r="94" spans="1:3" hidden="1" x14ac:dyDescent="0.25">
      <c r="A94" s="12" t="s">
        <v>280</v>
      </c>
      <c r="B94" s="12" t="s">
        <v>281</v>
      </c>
      <c r="C94" s="12" t="s">
        <v>282</v>
      </c>
    </row>
    <row r="95" spans="1:3" hidden="1" x14ac:dyDescent="0.25">
      <c r="A95" s="12" t="s">
        <v>283</v>
      </c>
      <c r="B95" s="12" t="s">
        <v>284</v>
      </c>
      <c r="C95" s="12" t="s">
        <v>285</v>
      </c>
    </row>
    <row r="96" spans="1:3" x14ac:dyDescent="0.25">
      <c r="A96" s="12" t="s">
        <v>286</v>
      </c>
      <c r="B96" s="12" t="s">
        <v>59</v>
      </c>
      <c r="C96" s="12" t="s">
        <v>34</v>
      </c>
    </row>
    <row r="97" spans="1:3" x14ac:dyDescent="0.25">
      <c r="A97" s="12" t="s">
        <v>287</v>
      </c>
      <c r="B97" s="12" t="s">
        <v>59</v>
      </c>
      <c r="C97" s="12" t="s">
        <v>34</v>
      </c>
    </row>
    <row r="98" spans="1:3" hidden="1" x14ac:dyDescent="0.25">
      <c r="A98" s="12" t="s">
        <v>288</v>
      </c>
      <c r="B98" s="12" t="s">
        <v>289</v>
      </c>
      <c r="C98" s="12" t="s">
        <v>290</v>
      </c>
    </row>
    <row r="99" spans="1:3" hidden="1" x14ac:dyDescent="0.25">
      <c r="A99" s="12" t="s">
        <v>291</v>
      </c>
      <c r="B99" s="12" t="s">
        <v>292</v>
      </c>
      <c r="C99" s="12" t="s">
        <v>293</v>
      </c>
    </row>
    <row r="100" spans="1:3" hidden="1" x14ac:dyDescent="0.25">
      <c r="A100" s="12" t="s">
        <v>294</v>
      </c>
      <c r="B100" s="12" t="s">
        <v>295</v>
      </c>
      <c r="C100" s="12" t="s">
        <v>296</v>
      </c>
    </row>
    <row r="101" spans="1:3" hidden="1" x14ac:dyDescent="0.25">
      <c r="A101" s="12" t="s">
        <v>297</v>
      </c>
      <c r="B101" s="12" t="s">
        <v>298</v>
      </c>
      <c r="C101" s="12" t="s">
        <v>299</v>
      </c>
    </row>
    <row r="102" spans="1:3" hidden="1" x14ac:dyDescent="0.25">
      <c r="A102" s="12" t="s">
        <v>300</v>
      </c>
      <c r="B102" s="12" t="s">
        <v>301</v>
      </c>
      <c r="C102" s="12" t="s">
        <v>302</v>
      </c>
    </row>
    <row r="103" spans="1:3" hidden="1" x14ac:dyDescent="0.25">
      <c r="A103" s="12" t="s">
        <v>303</v>
      </c>
      <c r="B103" s="12" t="s">
        <v>100</v>
      </c>
      <c r="C103" s="12" t="s">
        <v>101</v>
      </c>
    </row>
    <row r="104" spans="1:3" x14ac:dyDescent="0.25">
      <c r="A104" s="12" t="s">
        <v>304</v>
      </c>
      <c r="B104" s="12" t="s">
        <v>59</v>
      </c>
      <c r="C104" s="12" t="s">
        <v>34</v>
      </c>
    </row>
    <row r="105" spans="1:3" hidden="1" x14ac:dyDescent="0.25">
      <c r="A105" s="12" t="s">
        <v>305</v>
      </c>
      <c r="B105" s="12" t="s">
        <v>306</v>
      </c>
      <c r="C105" s="12" t="s">
        <v>183</v>
      </c>
    </row>
    <row r="106" spans="1:3" hidden="1" x14ac:dyDescent="0.25">
      <c r="A106" s="12" t="s">
        <v>307</v>
      </c>
      <c r="B106" s="12" t="s">
        <v>308</v>
      </c>
      <c r="C106" s="12" t="s">
        <v>309</v>
      </c>
    </row>
    <row r="107" spans="1:3" hidden="1" x14ac:dyDescent="0.25">
      <c r="A107" s="12" t="s">
        <v>310</v>
      </c>
      <c r="B107" s="12" t="s">
        <v>311</v>
      </c>
      <c r="C107" s="12" t="s">
        <v>312</v>
      </c>
    </row>
    <row r="108" spans="1:3" hidden="1" x14ac:dyDescent="0.25">
      <c r="A108" s="12" t="s">
        <v>313</v>
      </c>
      <c r="B108" s="12" t="s">
        <v>314</v>
      </c>
      <c r="C108" s="12" t="s">
        <v>315</v>
      </c>
    </row>
    <row r="109" spans="1:3" ht="30" hidden="1" x14ac:dyDescent="0.25">
      <c r="A109" s="12" t="s">
        <v>316</v>
      </c>
      <c r="B109" s="12" t="s">
        <v>306</v>
      </c>
      <c r="C109" s="12" t="s">
        <v>183</v>
      </c>
    </row>
    <row r="110" spans="1:3" hidden="1" x14ac:dyDescent="0.25">
      <c r="A110" s="12" t="s">
        <v>317</v>
      </c>
      <c r="B110" s="12" t="s">
        <v>318</v>
      </c>
      <c r="C110" s="12" t="s">
        <v>319</v>
      </c>
    </row>
    <row r="111" spans="1:3" x14ac:dyDescent="0.25">
      <c r="A111" s="12" t="s">
        <v>320</v>
      </c>
      <c r="B111" s="12" t="s">
        <v>59</v>
      </c>
      <c r="C111" s="12" t="s">
        <v>34</v>
      </c>
    </row>
    <row r="112" spans="1:3" hidden="1" x14ac:dyDescent="0.25">
      <c r="A112" s="12" t="s">
        <v>321</v>
      </c>
      <c r="B112" s="12" t="s">
        <v>322</v>
      </c>
      <c r="C112" s="12" t="s">
        <v>323</v>
      </c>
    </row>
    <row r="113" spans="1:3" x14ac:dyDescent="0.25">
      <c r="A113" s="12" t="s">
        <v>324</v>
      </c>
      <c r="B113" s="12" t="s">
        <v>59</v>
      </c>
      <c r="C113" s="12" t="s">
        <v>34</v>
      </c>
    </row>
    <row r="114" spans="1:3" hidden="1" x14ac:dyDescent="0.25">
      <c r="A114" s="12" t="s">
        <v>325</v>
      </c>
      <c r="B114" s="12" t="s">
        <v>326</v>
      </c>
      <c r="C114" s="12" t="s">
        <v>327</v>
      </c>
    </row>
    <row r="115" spans="1:3" hidden="1" x14ac:dyDescent="0.25">
      <c r="A115" s="12" t="s">
        <v>328</v>
      </c>
      <c r="B115" s="12" t="s">
        <v>329</v>
      </c>
      <c r="C115" s="12" t="s">
        <v>330</v>
      </c>
    </row>
    <row r="116" spans="1:3" hidden="1" x14ac:dyDescent="0.25">
      <c r="A116" s="12" t="s">
        <v>331</v>
      </c>
      <c r="B116" s="12" t="s">
        <v>77</v>
      </c>
      <c r="C116" s="12" t="s">
        <v>78</v>
      </c>
    </row>
    <row r="117" spans="1:3" hidden="1" x14ac:dyDescent="0.25">
      <c r="A117" s="12" t="s">
        <v>332</v>
      </c>
      <c r="B117" s="12" t="s">
        <v>333</v>
      </c>
      <c r="C117" s="12" t="s">
        <v>334</v>
      </c>
    </row>
    <row r="118" spans="1:3" hidden="1" x14ac:dyDescent="0.25">
      <c r="A118" s="12" t="s">
        <v>335</v>
      </c>
      <c r="B118" s="12" t="s">
        <v>336</v>
      </c>
      <c r="C118" s="12" t="s">
        <v>337</v>
      </c>
    </row>
    <row r="119" spans="1:3" hidden="1" x14ac:dyDescent="0.25">
      <c r="A119" s="12" t="s">
        <v>338</v>
      </c>
      <c r="B119" s="12" t="s">
        <v>100</v>
      </c>
      <c r="C119" s="12" t="s">
        <v>101</v>
      </c>
    </row>
    <row r="120" spans="1:3" hidden="1" x14ac:dyDescent="0.25">
      <c r="A120" s="12" t="s">
        <v>339</v>
      </c>
      <c r="B120" s="12" t="s">
        <v>340</v>
      </c>
      <c r="C120" s="12" t="s">
        <v>341</v>
      </c>
    </row>
    <row r="121" spans="1:3" ht="30" hidden="1" x14ac:dyDescent="0.25">
      <c r="A121" s="12" t="s">
        <v>342</v>
      </c>
      <c r="B121" s="12" t="s">
        <v>343</v>
      </c>
      <c r="C121" s="12" t="s">
        <v>344</v>
      </c>
    </row>
    <row r="122" spans="1:3" ht="30" hidden="1" x14ac:dyDescent="0.25">
      <c r="A122" s="12" t="s">
        <v>345</v>
      </c>
      <c r="B122" s="12" t="s">
        <v>346</v>
      </c>
      <c r="C122" s="12" t="s">
        <v>347</v>
      </c>
    </row>
    <row r="123" spans="1:3" ht="30" hidden="1" x14ac:dyDescent="0.25">
      <c r="A123" s="12" t="s">
        <v>348</v>
      </c>
      <c r="B123" s="12" t="s">
        <v>343</v>
      </c>
      <c r="C123" s="12" t="s">
        <v>344</v>
      </c>
    </row>
    <row r="124" spans="1:3" hidden="1" x14ac:dyDescent="0.25">
      <c r="A124" s="12" t="s">
        <v>349</v>
      </c>
      <c r="B124" s="12" t="s">
        <v>350</v>
      </c>
      <c r="C124" s="12" t="s">
        <v>351</v>
      </c>
    </row>
    <row r="125" spans="1:3" hidden="1" x14ac:dyDescent="0.25">
      <c r="A125" s="12" t="s">
        <v>352</v>
      </c>
      <c r="B125" s="12" t="s">
        <v>353</v>
      </c>
      <c r="C125" s="12" t="s">
        <v>354</v>
      </c>
    </row>
    <row r="126" spans="1:3" ht="30" hidden="1" x14ac:dyDescent="0.25">
      <c r="A126" s="12" t="s">
        <v>355</v>
      </c>
      <c r="B126" s="12" t="s">
        <v>356</v>
      </c>
      <c r="C126" s="12" t="s">
        <v>357</v>
      </c>
    </row>
    <row r="127" spans="1:3" ht="30" hidden="1" x14ac:dyDescent="0.25">
      <c r="A127" s="12" t="s">
        <v>358</v>
      </c>
      <c r="B127" s="12" t="s">
        <v>306</v>
      </c>
      <c r="C127" s="12" t="s">
        <v>183</v>
      </c>
    </row>
    <row r="128" spans="1:3" hidden="1" x14ac:dyDescent="0.25">
      <c r="A128" s="12" t="s">
        <v>359</v>
      </c>
      <c r="B128" s="12" t="s">
        <v>360</v>
      </c>
      <c r="C128" s="12" t="s">
        <v>361</v>
      </c>
    </row>
    <row r="129" spans="1:3" ht="45" hidden="1" x14ac:dyDescent="0.25">
      <c r="A129" s="12" t="s">
        <v>362</v>
      </c>
      <c r="B129" s="12" t="s">
        <v>363</v>
      </c>
      <c r="C129" s="12" t="s">
        <v>364</v>
      </c>
    </row>
    <row r="130" spans="1:3" hidden="1" x14ac:dyDescent="0.25">
      <c r="A130" s="12" t="s">
        <v>365</v>
      </c>
      <c r="B130" s="12" t="s">
        <v>366</v>
      </c>
      <c r="C130" s="12" t="s">
        <v>367</v>
      </c>
    </row>
    <row r="131" spans="1:3" hidden="1" x14ac:dyDescent="0.25">
      <c r="A131" s="12" t="s">
        <v>368</v>
      </c>
      <c r="B131" s="12" t="s">
        <v>369</v>
      </c>
      <c r="C131" s="12" t="s">
        <v>370</v>
      </c>
    </row>
    <row r="132" spans="1:3" hidden="1" x14ac:dyDescent="0.25">
      <c r="A132" s="12" t="s">
        <v>371</v>
      </c>
      <c r="B132" s="12" t="s">
        <v>372</v>
      </c>
      <c r="C132" s="12" t="s">
        <v>373</v>
      </c>
    </row>
    <row r="133" spans="1:3" hidden="1" x14ac:dyDescent="0.25">
      <c r="A133" s="12" t="s">
        <v>374</v>
      </c>
      <c r="B133" s="12" t="s">
        <v>375</v>
      </c>
      <c r="C133" s="12" t="s">
        <v>376</v>
      </c>
    </row>
    <row r="134" spans="1:3" x14ac:dyDescent="0.25">
      <c r="A134" s="12" t="s">
        <v>377</v>
      </c>
      <c r="B134" s="12" t="s">
        <v>59</v>
      </c>
      <c r="C134" s="12" t="s">
        <v>34</v>
      </c>
    </row>
    <row r="135" spans="1:3" hidden="1" x14ac:dyDescent="0.25">
      <c r="A135" s="12" t="s">
        <v>378</v>
      </c>
      <c r="B135" s="12" t="s">
        <v>379</v>
      </c>
      <c r="C135" s="12" t="s">
        <v>380</v>
      </c>
    </row>
    <row r="136" spans="1:3" hidden="1" x14ac:dyDescent="0.25">
      <c r="A136" s="12" t="s">
        <v>381</v>
      </c>
      <c r="B136" s="12" t="s">
        <v>318</v>
      </c>
      <c r="C136" s="12" t="s">
        <v>382</v>
      </c>
    </row>
    <row r="137" spans="1:3" ht="30" hidden="1" x14ac:dyDescent="0.25">
      <c r="A137" s="12" t="s">
        <v>383</v>
      </c>
      <c r="B137" s="12" t="s">
        <v>384</v>
      </c>
      <c r="C137" s="12" t="s">
        <v>385</v>
      </c>
    </row>
    <row r="138" spans="1:3" hidden="1" x14ac:dyDescent="0.25">
      <c r="A138" s="12" t="s">
        <v>386</v>
      </c>
      <c r="B138" s="12" t="s">
        <v>387</v>
      </c>
      <c r="C138" s="12" t="s">
        <v>388</v>
      </c>
    </row>
    <row r="139" spans="1:3" hidden="1" x14ac:dyDescent="0.25">
      <c r="A139" s="12" t="s">
        <v>389</v>
      </c>
      <c r="B139" s="12" t="s">
        <v>390</v>
      </c>
      <c r="C139" s="12" t="s">
        <v>391</v>
      </c>
    </row>
    <row r="140" spans="1:3" ht="45" hidden="1" x14ac:dyDescent="0.25">
      <c r="A140" s="12" t="s">
        <v>392</v>
      </c>
      <c r="B140" s="12" t="s">
        <v>65</v>
      </c>
      <c r="C140" s="12" t="s">
        <v>66</v>
      </c>
    </row>
    <row r="141" spans="1:3" x14ac:dyDescent="0.25">
      <c r="A141" s="12" t="s">
        <v>393</v>
      </c>
      <c r="B141" s="12" t="s">
        <v>59</v>
      </c>
      <c r="C141" s="12" t="s">
        <v>34</v>
      </c>
    </row>
    <row r="142" spans="1:3" hidden="1" x14ac:dyDescent="0.25">
      <c r="A142" s="12" t="s">
        <v>394</v>
      </c>
      <c r="B142" s="12" t="s">
        <v>65</v>
      </c>
      <c r="C142" s="12" t="s">
        <v>66</v>
      </c>
    </row>
    <row r="143" spans="1:3" ht="60" hidden="1" x14ac:dyDescent="0.25">
      <c r="A143" s="12" t="s">
        <v>395</v>
      </c>
      <c r="B143" s="12" t="s">
        <v>65</v>
      </c>
      <c r="C143" s="12" t="s">
        <v>66</v>
      </c>
    </row>
    <row r="144" spans="1:3" ht="30" hidden="1" x14ac:dyDescent="0.25">
      <c r="A144" s="12" t="s">
        <v>396</v>
      </c>
      <c r="B144" s="12" t="s">
        <v>397</v>
      </c>
      <c r="C144" s="12" t="s">
        <v>398</v>
      </c>
    </row>
    <row r="145" spans="1:3" hidden="1" x14ac:dyDescent="0.25">
      <c r="A145" s="12" t="s">
        <v>399</v>
      </c>
      <c r="B145" s="12" t="s">
        <v>400</v>
      </c>
      <c r="C145" s="12" t="s">
        <v>401</v>
      </c>
    </row>
    <row r="146" spans="1:3" hidden="1" x14ac:dyDescent="0.25">
      <c r="A146" s="12" t="s">
        <v>402</v>
      </c>
      <c r="B146" s="12" t="s">
        <v>403</v>
      </c>
      <c r="C146" s="12" t="s">
        <v>404</v>
      </c>
    </row>
    <row r="147" spans="1:3" ht="30" hidden="1" x14ac:dyDescent="0.25">
      <c r="A147" s="12" t="s">
        <v>405</v>
      </c>
      <c r="B147" s="12" t="s">
        <v>406</v>
      </c>
      <c r="C147" s="12" t="s">
        <v>407</v>
      </c>
    </row>
    <row r="148" spans="1:3" hidden="1" x14ac:dyDescent="0.25">
      <c r="A148" s="12" t="s">
        <v>408</v>
      </c>
      <c r="B148" s="12" t="s">
        <v>100</v>
      </c>
      <c r="C148" s="12" t="s">
        <v>101</v>
      </c>
    </row>
    <row r="149" spans="1:3" hidden="1" x14ac:dyDescent="0.25">
      <c r="A149" s="12" t="s">
        <v>409</v>
      </c>
      <c r="B149" s="12" t="s">
        <v>410</v>
      </c>
      <c r="C149" s="12" t="s">
        <v>411</v>
      </c>
    </row>
    <row r="150" spans="1:3" hidden="1" x14ac:dyDescent="0.25">
      <c r="A150" s="12" t="s">
        <v>412</v>
      </c>
      <c r="B150" s="12" t="s">
        <v>413</v>
      </c>
      <c r="C150" s="12" t="s">
        <v>414</v>
      </c>
    </row>
    <row r="151" spans="1:3" ht="30" hidden="1" x14ac:dyDescent="0.25">
      <c r="A151" s="12" t="s">
        <v>415</v>
      </c>
      <c r="B151" s="12" t="s">
        <v>416</v>
      </c>
      <c r="C151" s="12" t="s">
        <v>417</v>
      </c>
    </row>
    <row r="152" spans="1:3" hidden="1" x14ac:dyDescent="0.25">
      <c r="A152" s="12" t="s">
        <v>418</v>
      </c>
      <c r="B152" s="12" t="s">
        <v>419</v>
      </c>
      <c r="C152" s="12" t="s">
        <v>420</v>
      </c>
    </row>
    <row r="153" spans="1:3" x14ac:dyDescent="0.25">
      <c r="A153" s="12" t="s">
        <v>421</v>
      </c>
      <c r="B153" s="12" t="s">
        <v>59</v>
      </c>
      <c r="C153" s="12" t="s">
        <v>34</v>
      </c>
    </row>
    <row r="154" spans="1:3" x14ac:dyDescent="0.25">
      <c r="A154" s="12" t="s">
        <v>422</v>
      </c>
      <c r="B154" s="12" t="s">
        <v>59</v>
      </c>
      <c r="C154" s="12" t="s">
        <v>34</v>
      </c>
    </row>
    <row r="155" spans="1:3" hidden="1" x14ac:dyDescent="0.25">
      <c r="A155" s="12" t="s">
        <v>423</v>
      </c>
      <c r="B155" s="12" t="s">
        <v>424</v>
      </c>
      <c r="C155" s="12" t="s">
        <v>425</v>
      </c>
    </row>
    <row r="156" spans="1:3" hidden="1" x14ac:dyDescent="0.25">
      <c r="A156" s="12" t="s">
        <v>426</v>
      </c>
      <c r="B156" s="12" t="s">
        <v>427</v>
      </c>
      <c r="C156" s="12" t="s">
        <v>428</v>
      </c>
    </row>
    <row r="157" spans="1:3" hidden="1" x14ac:dyDescent="0.25">
      <c r="A157" s="12" t="s">
        <v>429</v>
      </c>
      <c r="B157" s="12" t="s">
        <v>430</v>
      </c>
      <c r="C157" s="12" t="s">
        <v>431</v>
      </c>
    </row>
    <row r="158" spans="1:3" hidden="1" x14ac:dyDescent="0.25">
      <c r="A158" s="12" t="s">
        <v>432</v>
      </c>
      <c r="B158" s="12" t="s">
        <v>433</v>
      </c>
      <c r="C158" s="12" t="s">
        <v>434</v>
      </c>
    </row>
    <row r="159" spans="1:3" hidden="1" x14ac:dyDescent="0.25">
      <c r="A159" s="12" t="s">
        <v>435</v>
      </c>
      <c r="B159" s="12" t="s">
        <v>284</v>
      </c>
      <c r="C159" s="12" t="s">
        <v>285</v>
      </c>
    </row>
    <row r="160" spans="1:3" hidden="1" x14ac:dyDescent="0.25">
      <c r="A160" s="12" t="s">
        <v>436</v>
      </c>
      <c r="B160" s="12" t="s">
        <v>437</v>
      </c>
      <c r="C160" s="12" t="s">
        <v>438</v>
      </c>
    </row>
    <row r="161" spans="1:3" hidden="1" x14ac:dyDescent="0.25">
      <c r="A161" s="12" t="s">
        <v>439</v>
      </c>
      <c r="B161" s="12" t="s">
        <v>440</v>
      </c>
      <c r="C161" s="12" t="s">
        <v>441</v>
      </c>
    </row>
    <row r="162" spans="1:3" hidden="1" x14ac:dyDescent="0.25">
      <c r="A162" s="12" t="s">
        <v>442</v>
      </c>
      <c r="B162" s="12" t="s">
        <v>443</v>
      </c>
      <c r="C162" s="12" t="s">
        <v>444</v>
      </c>
    </row>
    <row r="163" spans="1:3" hidden="1" x14ac:dyDescent="0.25">
      <c r="A163" s="12" t="s">
        <v>445</v>
      </c>
      <c r="B163" s="12" t="s">
        <v>446</v>
      </c>
      <c r="C163" s="12" t="s">
        <v>447</v>
      </c>
    </row>
    <row r="164" spans="1:3" hidden="1" x14ac:dyDescent="0.25">
      <c r="A164" s="12" t="s">
        <v>448</v>
      </c>
      <c r="B164" s="12" t="s">
        <v>100</v>
      </c>
      <c r="C164" s="12" t="s">
        <v>101</v>
      </c>
    </row>
    <row r="165" spans="1:3" hidden="1" x14ac:dyDescent="0.25">
      <c r="A165" s="12" t="s">
        <v>449</v>
      </c>
      <c r="B165" s="12" t="s">
        <v>450</v>
      </c>
      <c r="C165" s="12" t="s">
        <v>451</v>
      </c>
    </row>
    <row r="166" spans="1:3" ht="30" hidden="1" x14ac:dyDescent="0.25">
      <c r="A166" s="12" t="s">
        <v>452</v>
      </c>
      <c r="B166" s="12" t="s">
        <v>453</v>
      </c>
      <c r="C166" s="12" t="s">
        <v>454</v>
      </c>
    </row>
    <row r="167" spans="1:3" hidden="1" x14ac:dyDescent="0.25">
      <c r="A167" s="12" t="s">
        <v>455</v>
      </c>
      <c r="B167" s="12" t="s">
        <v>456</v>
      </c>
      <c r="C167" s="12" t="s">
        <v>457</v>
      </c>
    </row>
    <row r="168" spans="1:3" ht="30" hidden="1" x14ac:dyDescent="0.25">
      <c r="A168" s="12" t="s">
        <v>458</v>
      </c>
      <c r="B168" s="12" t="s">
        <v>81</v>
      </c>
      <c r="C168" s="12" t="s">
        <v>459</v>
      </c>
    </row>
    <row r="169" spans="1:3" hidden="1" x14ac:dyDescent="0.25">
      <c r="A169" s="12" t="s">
        <v>460</v>
      </c>
      <c r="B169" s="12" t="s">
        <v>461</v>
      </c>
      <c r="C169" s="12" t="s">
        <v>462</v>
      </c>
    </row>
    <row r="170" spans="1:3" hidden="1" x14ac:dyDescent="0.25">
      <c r="A170" s="12" t="s">
        <v>463</v>
      </c>
      <c r="B170" s="12" t="s">
        <v>77</v>
      </c>
      <c r="C170" s="12" t="s">
        <v>78</v>
      </c>
    </row>
    <row r="171" spans="1:3" hidden="1" x14ac:dyDescent="0.25">
      <c r="A171" s="12" t="s">
        <v>464</v>
      </c>
      <c r="B171" s="12" t="s">
        <v>465</v>
      </c>
      <c r="C171" s="12" t="s">
        <v>466</v>
      </c>
    </row>
    <row r="172" spans="1:3" hidden="1" x14ac:dyDescent="0.25">
      <c r="A172" s="12" t="s">
        <v>467</v>
      </c>
      <c r="B172" s="12" t="s">
        <v>468</v>
      </c>
      <c r="C172" s="12" t="s">
        <v>469</v>
      </c>
    </row>
    <row r="173" spans="1:3" hidden="1" x14ac:dyDescent="0.25">
      <c r="A173" s="12" t="s">
        <v>470</v>
      </c>
      <c r="B173" s="12" t="s">
        <v>471</v>
      </c>
      <c r="C173" s="12" t="s">
        <v>472</v>
      </c>
    </row>
    <row r="174" spans="1:3" x14ac:dyDescent="0.25">
      <c r="A174" s="12" t="s">
        <v>473</v>
      </c>
      <c r="B174" s="12" t="s">
        <v>59</v>
      </c>
      <c r="C174" s="12" t="s">
        <v>34</v>
      </c>
    </row>
    <row r="175" spans="1:3" hidden="1" x14ac:dyDescent="0.25">
      <c r="A175" s="12" t="s">
        <v>474</v>
      </c>
      <c r="B175" s="12" t="s">
        <v>475</v>
      </c>
      <c r="C175" s="12" t="s">
        <v>476</v>
      </c>
    </row>
    <row r="176" spans="1:3" hidden="1" x14ac:dyDescent="0.25">
      <c r="A176" s="12" t="s">
        <v>477</v>
      </c>
      <c r="B176" s="12" t="s">
        <v>478</v>
      </c>
      <c r="C176" s="12" t="s">
        <v>479</v>
      </c>
    </row>
    <row r="177" spans="1:3" hidden="1" x14ac:dyDescent="0.25">
      <c r="A177" s="12" t="s">
        <v>480</v>
      </c>
      <c r="B177" s="12" t="s">
        <v>353</v>
      </c>
      <c r="C177" s="12" t="s">
        <v>481</v>
      </c>
    </row>
    <row r="178" spans="1:3" hidden="1" x14ac:dyDescent="0.25">
      <c r="A178" s="12" t="s">
        <v>482</v>
      </c>
      <c r="B178" s="12" t="s">
        <v>298</v>
      </c>
      <c r="C178" s="12" t="s">
        <v>483</v>
      </c>
    </row>
    <row r="179" spans="1:3" hidden="1" x14ac:dyDescent="0.25">
      <c r="A179" s="12" t="s">
        <v>484</v>
      </c>
      <c r="B179" s="12" t="s">
        <v>485</v>
      </c>
      <c r="C179" s="12" t="s">
        <v>486</v>
      </c>
    </row>
  </sheetData>
  <autoFilter ref="A1:C179">
    <filterColumn colId="2">
      <filters>
        <filter val="EUR"/>
      </filters>
    </filterColumn>
  </autoFilter>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M11"/>
  <sheetViews>
    <sheetView workbookViewId="0">
      <selection activeCell="G1" sqref="G1:M2"/>
    </sheetView>
  </sheetViews>
  <sheetFormatPr baseColWidth="10" defaultRowHeight="15" x14ac:dyDescent="0.25"/>
  <cols>
    <col min="1" max="16384" width="11.42578125" style="10"/>
  </cols>
  <sheetData>
    <row r="1" spans="1:13" x14ac:dyDescent="0.25">
      <c r="C1" s="25" t="s">
        <v>641</v>
      </c>
      <c r="D1" s="25"/>
      <c r="E1" s="25">
        <v>2025</v>
      </c>
      <c r="F1" s="25"/>
      <c r="G1" s="26" t="s">
        <v>642</v>
      </c>
      <c r="H1" s="27"/>
      <c r="I1" s="27"/>
      <c r="J1" s="27"/>
      <c r="K1" s="27"/>
      <c r="L1" s="27"/>
      <c r="M1" s="27"/>
    </row>
    <row r="2" spans="1:13" x14ac:dyDescent="0.25">
      <c r="C2" s="25"/>
      <c r="D2" s="25"/>
      <c r="E2" s="25"/>
      <c r="F2" s="25"/>
      <c r="G2" s="26"/>
      <c r="H2" s="27"/>
      <c r="I2" s="27"/>
      <c r="J2" s="27"/>
      <c r="K2" s="27"/>
      <c r="L2" s="27"/>
      <c r="M2" s="27"/>
    </row>
    <row r="5" spans="1:13" ht="30" x14ac:dyDescent="0.25">
      <c r="A5" s="22" t="s">
        <v>503</v>
      </c>
      <c r="B5" s="22" t="s">
        <v>489</v>
      </c>
      <c r="C5" s="22" t="s">
        <v>490</v>
      </c>
      <c r="D5" s="22" t="s">
        <v>491</v>
      </c>
      <c r="E5" s="22" t="s">
        <v>492</v>
      </c>
      <c r="F5" s="22" t="s">
        <v>493</v>
      </c>
      <c r="G5" s="22" t="s">
        <v>494</v>
      </c>
      <c r="H5" s="22" t="s">
        <v>495</v>
      </c>
      <c r="I5" s="22" t="s">
        <v>504</v>
      </c>
      <c r="J5" s="22" t="s">
        <v>505</v>
      </c>
    </row>
    <row r="6" spans="1:13" ht="60" x14ac:dyDescent="0.25">
      <c r="A6" s="12" t="s">
        <v>488</v>
      </c>
      <c r="B6" s="12" t="s">
        <v>638</v>
      </c>
      <c r="C6" s="14">
        <v>0.5</v>
      </c>
      <c r="D6" s="15">
        <v>45658</v>
      </c>
      <c r="E6" s="14">
        <v>0.5</v>
      </c>
      <c r="F6" s="15">
        <v>45839</v>
      </c>
      <c r="G6" s="12" t="s">
        <v>496</v>
      </c>
      <c r="H6" s="12" t="s">
        <v>496</v>
      </c>
      <c r="I6" s="16"/>
      <c r="J6" s="16"/>
    </row>
    <row r="7" spans="1:13" ht="60" x14ac:dyDescent="0.25">
      <c r="A7" s="12" t="s">
        <v>497</v>
      </c>
      <c r="B7" s="12" t="s">
        <v>639</v>
      </c>
      <c r="C7" s="14">
        <v>0.3</v>
      </c>
      <c r="D7" s="15">
        <v>45658</v>
      </c>
      <c r="E7" s="14">
        <v>0.7</v>
      </c>
      <c r="F7" s="15">
        <v>45717</v>
      </c>
      <c r="G7" s="12" t="s">
        <v>496</v>
      </c>
      <c r="H7" s="12" t="s">
        <v>496</v>
      </c>
      <c r="I7" s="16"/>
      <c r="J7" s="16"/>
    </row>
    <row r="8" spans="1:13" ht="60" x14ac:dyDescent="0.25">
      <c r="A8" s="12" t="s">
        <v>498</v>
      </c>
      <c r="B8" s="12" t="s">
        <v>640</v>
      </c>
      <c r="C8" s="14">
        <v>0.4</v>
      </c>
      <c r="D8" s="15">
        <v>45658</v>
      </c>
      <c r="E8" s="14">
        <v>0.6</v>
      </c>
      <c r="F8" s="15">
        <v>45809</v>
      </c>
      <c r="G8" s="12" t="s">
        <v>496</v>
      </c>
      <c r="H8" s="12" t="s">
        <v>496</v>
      </c>
      <c r="I8" s="16"/>
      <c r="J8" s="16"/>
    </row>
    <row r="9" spans="1:13" ht="75" x14ac:dyDescent="0.25">
      <c r="A9" s="12" t="s">
        <v>499</v>
      </c>
      <c r="B9" s="12" t="s">
        <v>500</v>
      </c>
      <c r="C9" s="14">
        <v>0.25</v>
      </c>
      <c r="D9" s="15">
        <v>45658</v>
      </c>
      <c r="E9" s="14">
        <v>0.25</v>
      </c>
      <c r="F9" s="15">
        <v>45748</v>
      </c>
      <c r="G9" s="14">
        <v>0.5</v>
      </c>
      <c r="H9" s="15">
        <v>45931</v>
      </c>
      <c r="I9" s="16"/>
      <c r="J9" s="16"/>
    </row>
    <row r="10" spans="1:13" ht="75" x14ac:dyDescent="0.25">
      <c r="A10" s="12" t="s">
        <v>501</v>
      </c>
      <c r="B10" s="12" t="s">
        <v>502</v>
      </c>
      <c r="C10" s="14">
        <v>0.1</v>
      </c>
      <c r="D10" s="15">
        <v>45658</v>
      </c>
      <c r="E10" s="14">
        <v>0.4</v>
      </c>
      <c r="F10" s="15">
        <v>45748</v>
      </c>
      <c r="G10" s="14">
        <v>0.5</v>
      </c>
      <c r="H10" s="15">
        <v>45992</v>
      </c>
      <c r="I10" s="16"/>
      <c r="J10" s="16"/>
    </row>
    <row r="11" spans="1:13" ht="75" x14ac:dyDescent="0.25">
      <c r="A11" s="12" t="s">
        <v>35</v>
      </c>
      <c r="B11" s="12" t="s">
        <v>637</v>
      </c>
      <c r="C11" s="14">
        <v>0.3</v>
      </c>
      <c r="D11" s="15">
        <v>45658</v>
      </c>
      <c r="E11" s="14">
        <v>0.3</v>
      </c>
      <c r="F11" s="15">
        <v>45748</v>
      </c>
      <c r="G11" s="14">
        <v>0.4</v>
      </c>
      <c r="H11" s="15">
        <v>45992</v>
      </c>
      <c r="I11" s="16"/>
      <c r="J11" s="16"/>
    </row>
  </sheetData>
  <mergeCells count="3">
    <mergeCell ref="C1:D2"/>
    <mergeCell ref="E1:F2"/>
    <mergeCell ref="G1:M2"/>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C11"/>
  <sheetViews>
    <sheetView workbookViewId="0">
      <selection sqref="A1:C1"/>
    </sheetView>
  </sheetViews>
  <sheetFormatPr baseColWidth="10" defaultRowHeight="15" x14ac:dyDescent="0.25"/>
  <cols>
    <col min="2" max="2" width="34.42578125" customWidth="1"/>
    <col min="3" max="3" width="63.7109375" customWidth="1"/>
  </cols>
  <sheetData>
    <row r="1" spans="1:3" x14ac:dyDescent="0.25">
      <c r="A1" s="22" t="s">
        <v>506</v>
      </c>
      <c r="B1" s="22" t="s">
        <v>489</v>
      </c>
      <c r="C1" s="22" t="s">
        <v>515</v>
      </c>
    </row>
    <row r="2" spans="1:3" x14ac:dyDescent="0.25">
      <c r="A2" s="8" t="s">
        <v>544</v>
      </c>
      <c r="B2" s="8" t="s">
        <v>516</v>
      </c>
      <c r="C2" s="12" t="s">
        <v>517</v>
      </c>
    </row>
    <row r="3" spans="1:3" x14ac:dyDescent="0.25">
      <c r="A3" s="8" t="s">
        <v>556</v>
      </c>
      <c r="B3" s="8" t="s">
        <v>518</v>
      </c>
      <c r="C3" s="12" t="s">
        <v>519</v>
      </c>
    </row>
    <row r="4" spans="1:3" x14ac:dyDescent="0.25">
      <c r="A4" s="8" t="s">
        <v>557</v>
      </c>
      <c r="B4" s="8" t="s">
        <v>520</v>
      </c>
      <c r="C4" s="12" t="s">
        <v>521</v>
      </c>
    </row>
    <row r="5" spans="1:3" ht="30" x14ac:dyDescent="0.25">
      <c r="A5" s="8" t="s">
        <v>558</v>
      </c>
      <c r="B5" s="8" t="s">
        <v>522</v>
      </c>
      <c r="C5" s="12" t="s">
        <v>559</v>
      </c>
    </row>
    <row r="6" spans="1:3" ht="30" x14ac:dyDescent="0.25">
      <c r="A6" s="8" t="s">
        <v>560</v>
      </c>
      <c r="B6" s="8" t="s">
        <v>523</v>
      </c>
      <c r="C6" s="12" t="s">
        <v>561</v>
      </c>
    </row>
    <row r="7" spans="1:3" ht="30" x14ac:dyDescent="0.25">
      <c r="A7" s="8" t="s">
        <v>562</v>
      </c>
      <c r="B7" s="8" t="s">
        <v>524</v>
      </c>
      <c r="C7" s="12" t="s">
        <v>563</v>
      </c>
    </row>
    <row r="8" spans="1:3" ht="30" x14ac:dyDescent="0.25">
      <c r="A8" s="8" t="s">
        <v>564</v>
      </c>
      <c r="B8" s="8" t="s">
        <v>525</v>
      </c>
      <c r="C8" s="12" t="s">
        <v>565</v>
      </c>
    </row>
    <row r="9" spans="1:3" x14ac:dyDescent="0.25">
      <c r="A9" s="8" t="s">
        <v>566</v>
      </c>
      <c r="B9" s="8" t="s">
        <v>526</v>
      </c>
      <c r="C9" s="12" t="s">
        <v>567</v>
      </c>
    </row>
    <row r="10" spans="1:3" ht="30" x14ac:dyDescent="0.25">
      <c r="A10" s="8" t="s">
        <v>568</v>
      </c>
      <c r="B10" s="8" t="s">
        <v>527</v>
      </c>
      <c r="C10" s="12" t="s">
        <v>569</v>
      </c>
    </row>
    <row r="11" spans="1:3" ht="30" x14ac:dyDescent="0.25">
      <c r="A11" s="8" t="s">
        <v>570</v>
      </c>
      <c r="B11" s="8" t="s">
        <v>571</v>
      </c>
      <c r="C11" s="12" t="s">
        <v>572</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B5"/>
  <sheetViews>
    <sheetView workbookViewId="0">
      <selection sqref="A1:B1"/>
    </sheetView>
  </sheetViews>
  <sheetFormatPr baseColWidth="10" defaultRowHeight="15" x14ac:dyDescent="0.25"/>
  <cols>
    <col min="2" max="2" width="22" customWidth="1"/>
  </cols>
  <sheetData>
    <row r="1" spans="1:2" x14ac:dyDescent="0.25">
      <c r="A1" s="22" t="s">
        <v>506</v>
      </c>
      <c r="B1" s="22" t="s">
        <v>489</v>
      </c>
    </row>
    <row r="2" spans="1:2" x14ac:dyDescent="0.25">
      <c r="A2" s="13" t="s">
        <v>507</v>
      </c>
      <c r="B2" s="9" t="s">
        <v>508</v>
      </c>
    </row>
    <row r="3" spans="1:2" ht="30" x14ac:dyDescent="0.25">
      <c r="A3" s="13" t="s">
        <v>509</v>
      </c>
      <c r="B3" s="9" t="s">
        <v>510</v>
      </c>
    </row>
    <row r="4" spans="1:2" ht="30" x14ac:dyDescent="0.25">
      <c r="A4" s="13" t="s">
        <v>511</v>
      </c>
      <c r="B4" s="9" t="s">
        <v>512</v>
      </c>
    </row>
    <row r="5" spans="1:2" x14ac:dyDescent="0.25">
      <c r="A5" s="13" t="s">
        <v>513</v>
      </c>
      <c r="B5" s="9" t="s">
        <v>514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C11"/>
  <sheetViews>
    <sheetView tabSelected="1" workbookViewId="0">
      <selection activeCell="B4" sqref="B4"/>
    </sheetView>
  </sheetViews>
  <sheetFormatPr baseColWidth="10" defaultRowHeight="15" x14ac:dyDescent="0.25"/>
  <cols>
    <col min="1" max="1" width="13" customWidth="1"/>
    <col min="2" max="2" width="30.42578125" customWidth="1"/>
    <col min="3" max="3" width="69.28515625" customWidth="1"/>
  </cols>
  <sheetData>
    <row r="1" spans="1:3" x14ac:dyDescent="0.25">
      <c r="A1" s="22" t="s">
        <v>506</v>
      </c>
      <c r="B1" s="22" t="s">
        <v>489</v>
      </c>
      <c r="C1" s="22" t="s">
        <v>515</v>
      </c>
    </row>
    <row r="2" spans="1:3" x14ac:dyDescent="0.25">
      <c r="A2" s="13" t="s">
        <v>536</v>
      </c>
      <c r="B2" s="13" t="s">
        <v>528</v>
      </c>
      <c r="C2" s="9" t="s">
        <v>537</v>
      </c>
    </row>
    <row r="3" spans="1:3" x14ac:dyDescent="0.25">
      <c r="A3" s="13" t="s">
        <v>538</v>
      </c>
      <c r="B3" s="13" t="s">
        <v>529</v>
      </c>
      <c r="C3" s="9" t="s">
        <v>539</v>
      </c>
    </row>
    <row r="4" spans="1:3" x14ac:dyDescent="0.25">
      <c r="A4" s="13" t="s">
        <v>540</v>
      </c>
      <c r="B4" s="13" t="s">
        <v>530</v>
      </c>
      <c r="C4" s="9" t="s">
        <v>541</v>
      </c>
    </row>
    <row r="5" spans="1:3" x14ac:dyDescent="0.25">
      <c r="A5" s="13" t="s">
        <v>542</v>
      </c>
      <c r="B5" s="13" t="s">
        <v>531</v>
      </c>
      <c r="C5" s="9" t="s">
        <v>543</v>
      </c>
    </row>
    <row r="6" spans="1:3" ht="30" x14ac:dyDescent="0.25">
      <c r="A6" s="13" t="s">
        <v>544</v>
      </c>
      <c r="B6" s="13" t="s">
        <v>516</v>
      </c>
      <c r="C6" s="9" t="s">
        <v>545</v>
      </c>
    </row>
    <row r="7" spans="1:3" ht="30" x14ac:dyDescent="0.25">
      <c r="A7" s="13" t="s">
        <v>546</v>
      </c>
      <c r="B7" s="13" t="s">
        <v>524</v>
      </c>
      <c r="C7" s="9" t="s">
        <v>547</v>
      </c>
    </row>
    <row r="8" spans="1:3" ht="30" x14ac:dyDescent="0.25">
      <c r="A8" s="13" t="s">
        <v>548</v>
      </c>
      <c r="B8" s="13" t="s">
        <v>532</v>
      </c>
      <c r="C8" s="9" t="s">
        <v>549</v>
      </c>
    </row>
    <row r="9" spans="1:3" ht="30" x14ac:dyDescent="0.25">
      <c r="A9" s="13" t="s">
        <v>550</v>
      </c>
      <c r="B9" s="13" t="s">
        <v>533</v>
      </c>
      <c r="C9" s="9" t="s">
        <v>551</v>
      </c>
    </row>
    <row r="10" spans="1:3" ht="30" x14ac:dyDescent="0.25">
      <c r="A10" s="13" t="s">
        <v>552</v>
      </c>
      <c r="B10" s="13" t="s">
        <v>534</v>
      </c>
      <c r="C10" s="9" t="s">
        <v>553</v>
      </c>
    </row>
    <row r="11" spans="1:3" ht="30" x14ac:dyDescent="0.25">
      <c r="A11" s="13" t="s">
        <v>554</v>
      </c>
      <c r="B11" s="13" t="s">
        <v>535</v>
      </c>
      <c r="C11" s="9" t="s">
        <v>555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9</vt:i4>
      </vt:variant>
    </vt:vector>
  </HeadingPairs>
  <TitlesOfParts>
    <vt:vector size="9" baseType="lpstr">
      <vt:lpstr>Dashboard</vt:lpstr>
      <vt:lpstr>Echeancier </vt:lpstr>
      <vt:lpstr>BDD Contrats</vt:lpstr>
      <vt:lpstr>F2 Ligne budgétaire</vt:lpstr>
      <vt:lpstr>F4-Devise </vt:lpstr>
      <vt:lpstr>F5-Modalité de réglement </vt:lpstr>
      <vt:lpstr>F6-Statut du Contrat</vt:lpstr>
      <vt:lpstr>F7-Mode de réglement </vt:lpstr>
      <vt:lpstr>Statut du paiement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Hefnawi Imane</dc:creator>
  <cp:lastModifiedBy>MAEC</cp:lastModifiedBy>
  <dcterms:created xsi:type="dcterms:W3CDTF">2024-12-17T12:01:37Z</dcterms:created>
  <dcterms:modified xsi:type="dcterms:W3CDTF">2025-01-03T11:04:32Z</dcterms:modified>
</cp:coreProperties>
</file>