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EC\Desktop\"/>
    </mc:Choice>
  </mc:AlternateContent>
  <bookViews>
    <workbookView xWindow="0" yWindow="0" windowWidth="20490" windowHeight="7650" activeTab="1"/>
  </bookViews>
  <sheets>
    <sheet name="Budget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/>
  <c r="G9" i="1"/>
  <c r="J5" i="1"/>
  <c r="L3" i="1"/>
  <c r="L4" i="1"/>
  <c r="M3" i="1"/>
  <c r="M4" i="1"/>
  <c r="M2" i="1"/>
  <c r="N4" i="1" l="1"/>
  <c r="N3" i="1"/>
  <c r="N2" i="1"/>
  <c r="O3" i="1"/>
  <c r="O4" i="1"/>
  <c r="O2" i="1"/>
  <c r="M5" i="1" l="1"/>
  <c r="K4" i="1" s="1"/>
  <c r="O5" i="1"/>
  <c r="P3" i="1" s="1"/>
  <c r="K3" i="1" l="1"/>
  <c r="P4" i="1"/>
  <c r="P2" i="1"/>
  <c r="K2" i="1"/>
</calcChain>
</file>

<file path=xl/sharedStrings.xml><?xml version="1.0" encoding="utf-8"?>
<sst xmlns="http://schemas.openxmlformats.org/spreadsheetml/2006/main" count="25" uniqueCount="19">
  <si>
    <t>Code</t>
  </si>
  <si>
    <t xml:space="preserve">Libellé </t>
  </si>
  <si>
    <t>AF-100</t>
  </si>
  <si>
    <t xml:space="preserve">Mobilier </t>
  </si>
  <si>
    <t xml:space="preserve">Ville </t>
  </si>
  <si>
    <t xml:space="preserve">Paris </t>
  </si>
  <si>
    <t xml:space="preserve">Nice </t>
  </si>
  <si>
    <t>Lyon</t>
  </si>
  <si>
    <t>moyenne des 5 années</t>
  </si>
  <si>
    <t>estima linéaire</t>
  </si>
  <si>
    <t>2024 linéaire</t>
  </si>
  <si>
    <t>2024 (moyenne 5 années)</t>
  </si>
  <si>
    <t>2024 (sur base de 2023)</t>
  </si>
  <si>
    <t>AF-101</t>
  </si>
  <si>
    <t>AF-102</t>
  </si>
  <si>
    <t>AF-103</t>
  </si>
  <si>
    <t>Ligne</t>
  </si>
  <si>
    <t xml:space="preserve">Budget </t>
  </si>
  <si>
    <t>2024 sur la base de 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</si>
</sst>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Fill="1" applyBorder="1"/>
    <xf numFmtId="0" fontId="0" fillId="2" borderId="1" xfId="0" applyFill="1" applyBorder="1"/>
    <xf numFmtId="0" fontId="0" fillId="3" borderId="1" xfId="0" applyFill="1" applyBorder="1" applyAlignment="1">
      <alignment wrapText="1"/>
    </xf>
    <xf numFmtId="43" fontId="0" fillId="3" borderId="1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C6" sqref="C6"/>
    </sheetView>
  </sheetViews>
  <sheetFormatPr baseColWidth="10" defaultRowHeight="15" x14ac:dyDescent="0.25"/>
  <sheetData>
    <row r="1" spans="1:2" x14ac:dyDescent="0.25">
      <c r="A1" s="6" t="s">
        <v>16</v>
      </c>
      <c r="B1" s="6" t="s">
        <v>17</v>
      </c>
    </row>
    <row r="2" spans="1:2" x14ac:dyDescent="0.25">
      <c r="A2" s="2" t="s">
        <v>2</v>
      </c>
      <c r="B2" s="2">
        <v>100</v>
      </c>
    </row>
    <row r="3" spans="1:2" x14ac:dyDescent="0.25">
      <c r="A3" s="5" t="s">
        <v>13</v>
      </c>
      <c r="B3" s="2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L2" sqref="L2"/>
    </sheetView>
  </sheetViews>
  <sheetFormatPr baseColWidth="10" defaultColWidth="11.42578125" defaultRowHeight="15" x14ac:dyDescent="0.25"/>
  <cols>
    <col min="11" max="12" width="11.5703125" customWidth="1"/>
    <col min="13" max="13" width="12" customWidth="1"/>
    <col min="14" max="14" width="12" bestFit="1" customWidth="1"/>
    <col min="15" max="15" width="9.5703125" customWidth="1"/>
  </cols>
  <sheetData>
    <row r="1" spans="1:16" ht="45" x14ac:dyDescent="0.25">
      <c r="B1" s="3" t="s">
        <v>0</v>
      </c>
      <c r="C1" s="3"/>
      <c r="D1" s="3" t="s">
        <v>4</v>
      </c>
      <c r="E1" s="3" t="s">
        <v>1</v>
      </c>
      <c r="F1" s="3">
        <v>2019</v>
      </c>
      <c r="G1" s="3">
        <v>2020</v>
      </c>
      <c r="H1" s="3">
        <v>2021</v>
      </c>
      <c r="I1" s="3">
        <v>2022</v>
      </c>
      <c r="J1" s="3">
        <v>2023</v>
      </c>
      <c r="K1" s="3" t="s">
        <v>11</v>
      </c>
      <c r="L1" s="7" t="s">
        <v>18</v>
      </c>
      <c r="M1" s="4" t="s">
        <v>8</v>
      </c>
      <c r="N1" s="3" t="s">
        <v>12</v>
      </c>
      <c r="O1" s="4" t="s">
        <v>9</v>
      </c>
      <c r="P1" s="3" t="s">
        <v>10</v>
      </c>
    </row>
    <row r="2" spans="1:16" x14ac:dyDescent="0.25">
      <c r="A2">
        <v>2</v>
      </c>
      <c r="B2" s="2" t="s">
        <v>2</v>
      </c>
      <c r="C2" s="2" t="s">
        <v>13</v>
      </c>
      <c r="D2" s="2" t="s">
        <v>5</v>
      </c>
      <c r="E2" s="2" t="s">
        <v>3</v>
      </c>
      <c r="F2" s="2">
        <v>10</v>
      </c>
      <c r="G2" s="2">
        <v>11</v>
      </c>
      <c r="H2" s="2">
        <v>20</v>
      </c>
      <c r="I2" s="2">
        <v>21</v>
      </c>
      <c r="J2" s="2">
        <v>19</v>
      </c>
      <c r="K2" s="2">
        <f>$K$5*M2/M$5</f>
        <v>18.303571428571431</v>
      </c>
      <c r="L2" s="8">
        <f>+(AVERAGE(F2:H2)*(VLOOKUP(B2,Budget!A:B,2,0)))/SUM(AVERAGE(VLOOKUP(C:C,C:F,4,0),VLOOKUP(C:C,C:G,5,0),VLOOKUP(C:C,C:H,6,0)))</f>
        <v>100</v>
      </c>
      <c r="M2">
        <f>AVERAGE(F2:H2)</f>
        <v>13.666666666666666</v>
      </c>
      <c r="N2" s="2">
        <f>$K$5*J2/$J$5</f>
        <v>22.891566265060241</v>
      </c>
      <c r="O2">
        <f>_xlfn.FORECAST.LINEAR(2024,F2:J2,$F$1:$J$1)</f>
        <v>24.600000000000364</v>
      </c>
      <c r="P2" s="2">
        <f>$K$5*O2/$O$5</f>
        <v>27.455357142857437</v>
      </c>
    </row>
    <row r="3" spans="1:16" x14ac:dyDescent="0.25">
      <c r="A3">
        <v>4</v>
      </c>
      <c r="B3" s="2" t="s">
        <v>2</v>
      </c>
      <c r="C3" s="2" t="s">
        <v>14</v>
      </c>
      <c r="D3" s="2" t="s">
        <v>6</v>
      </c>
      <c r="E3" s="2" t="s">
        <v>3</v>
      </c>
      <c r="F3" s="2">
        <v>20</v>
      </c>
      <c r="G3" s="2">
        <v>20</v>
      </c>
      <c r="H3" s="2">
        <v>20</v>
      </c>
      <c r="I3" s="2">
        <v>20</v>
      </c>
      <c r="J3" s="2">
        <v>20</v>
      </c>
      <c r="K3" s="2">
        <f>$K$5*M3/M$5</f>
        <v>26.785714285714288</v>
      </c>
      <c r="L3" s="8">
        <f>+(AVERAGE(F3:H3)*(VLOOKUP(B3,Budget!A:B,2,0)))/SUM(AVERAGE(VLOOKUP(C:C,C:F,4,0),VLOOKUP(C:C,C:G,5,0),VLOOKUP(C:C,C:H,6,0)))</f>
        <v>100</v>
      </c>
      <c r="M3">
        <f>AVERAGE(F3:H3)</f>
        <v>20</v>
      </c>
      <c r="N3" s="2">
        <f>$K$5*J3/$J$5</f>
        <v>24.096385542168676</v>
      </c>
      <c r="O3">
        <f>_xlfn.FORECAST.LINEAR(2024,F3:J3,$F$1:$J$1)</f>
        <v>20</v>
      </c>
      <c r="P3" s="2">
        <f>$K$5*O3/$O$5</f>
        <v>22.321428571428481</v>
      </c>
    </row>
    <row r="4" spans="1:16" x14ac:dyDescent="0.25">
      <c r="A4">
        <v>5</v>
      </c>
      <c r="B4" s="2" t="s">
        <v>2</v>
      </c>
      <c r="C4" s="2" t="s">
        <v>15</v>
      </c>
      <c r="D4" s="2" t="s">
        <v>7</v>
      </c>
      <c r="E4" s="2" t="s">
        <v>3</v>
      </c>
      <c r="F4" s="2">
        <v>40</v>
      </c>
      <c r="G4" s="2">
        <v>41</v>
      </c>
      <c r="H4" s="2">
        <v>42</v>
      </c>
      <c r="I4" s="2">
        <v>43</v>
      </c>
      <c r="J4" s="2">
        <v>44</v>
      </c>
      <c r="K4" s="2">
        <f>$K$5*M4/M$5</f>
        <v>54.910714285714292</v>
      </c>
      <c r="L4" s="8">
        <f>+(AVERAGE(F4:H4)*(VLOOKUP(B4,Budget!A:B,2,0)))/SUM(AVERAGE(VLOOKUP(C:C,C:F,4,0),VLOOKUP(C:C,C:G,5,0),VLOOKUP(C:C,C:H,6,0)))</f>
        <v>100</v>
      </c>
      <c r="M4">
        <f>AVERAGE(F4:H4)</f>
        <v>41</v>
      </c>
      <c r="N4" s="2">
        <f>$K$5*J4/$J$5</f>
        <v>53.012048192771083</v>
      </c>
      <c r="O4">
        <f>_xlfn.FORECAST.LINEAR(2024,F4:J4,$F$1:$J$1)</f>
        <v>45</v>
      </c>
      <c r="P4" s="2">
        <f>$K$5*O4/$O$5</f>
        <v>50.223214285714079</v>
      </c>
    </row>
    <row r="5" spans="1:16" x14ac:dyDescent="0.25">
      <c r="J5">
        <f>SUM(J2:J4)</f>
        <v>83</v>
      </c>
      <c r="K5" s="1">
        <v>100</v>
      </c>
      <c r="L5" s="1"/>
      <c r="M5">
        <f>SUM(M2:M4)</f>
        <v>74.666666666666657</v>
      </c>
      <c r="O5">
        <f>SUM(O2:O4)</f>
        <v>89.600000000000364</v>
      </c>
    </row>
    <row r="9" spans="1:16" x14ac:dyDescent="0.25">
      <c r="G9">
        <f>SUM(AVERAGE(F2,G2,H2))</f>
        <v>13.666666666666666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MAEC</dc:creator>
  <cp:lastModifiedBy>MAEC</cp:lastModifiedBy>
  <dcterms:created xsi:type="dcterms:W3CDTF">2024-12-16T20:30:55Z</dcterms:created>
  <dcterms:modified xsi:type="dcterms:W3CDTF">2024-12-17T13:43:35Z</dcterms:modified>
</cp:coreProperties>
</file>