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19995" windowHeight="7935" activeTab="5"/>
  </bookViews>
  <sheets>
    <sheet name="Cde" sheetId="1" r:id="rId1"/>
    <sheet name="Catalogue" sheetId="2" r:id="rId2"/>
    <sheet name="Base" sheetId="4" r:id="rId3"/>
    <sheet name="Export" sheetId="5" r:id="rId4"/>
    <sheet name="Lignes commande" sheetId="6" r:id="rId5"/>
    <sheet name="Feuil1" sheetId="7" r:id="rId6"/>
  </sheets>
  <calcPr calcId="125725"/>
</workbook>
</file>

<file path=xl/calcChain.xml><?xml version="1.0" encoding="utf-8"?>
<calcChain xmlns="http://schemas.openxmlformats.org/spreadsheetml/2006/main">
  <c r="B9" i="5"/>
  <c r="B8"/>
  <c r="B11"/>
  <c r="B7"/>
  <c r="B6"/>
  <c r="B10"/>
  <c r="B5"/>
  <c r="B4"/>
  <c r="B17"/>
  <c r="B16"/>
  <c r="B15"/>
  <c r="B14"/>
  <c r="B13"/>
  <c r="B12"/>
  <c r="B23"/>
  <c r="B22"/>
  <c r="B21"/>
  <c r="B20"/>
  <c r="B21" i="6"/>
  <c r="B20"/>
  <c r="B19"/>
  <c r="B18"/>
  <c r="B17"/>
  <c r="B16"/>
  <c r="B15"/>
  <c r="B14"/>
  <c r="B13"/>
  <c r="B12"/>
  <c r="B11"/>
  <c r="B10"/>
  <c r="B9"/>
  <c r="B8"/>
  <c r="B7"/>
  <c r="B6"/>
  <c r="B5"/>
  <c r="B4"/>
  <c r="B10" i="1"/>
  <c r="D6"/>
  <c r="D7"/>
  <c r="E7" s="1"/>
  <c r="D8"/>
  <c r="D9"/>
  <c r="E9" s="1"/>
  <c r="D10"/>
  <c r="E10" s="1"/>
  <c r="D11"/>
  <c r="D12"/>
  <c r="E12" s="1"/>
  <c r="D13"/>
  <c r="D14"/>
  <c r="E14" s="1"/>
  <c r="D15"/>
  <c r="D16"/>
  <c r="D17"/>
  <c r="D18"/>
  <c r="E18" s="1"/>
  <c r="B6"/>
  <c r="B7"/>
  <c r="B8"/>
  <c r="B9"/>
  <c r="B11"/>
  <c r="B12"/>
  <c r="B13"/>
  <c r="B14"/>
  <c r="B15"/>
  <c r="B16"/>
  <c r="B17"/>
  <c r="B18"/>
  <c r="D5"/>
  <c r="B5"/>
  <c r="E16"/>
  <c r="E5"/>
  <c r="E17"/>
  <c r="E8"/>
  <c r="E11"/>
  <c r="E13"/>
  <c r="E15"/>
  <c r="E6"/>
  <c r="E19" l="1"/>
</calcChain>
</file>

<file path=xl/sharedStrings.xml><?xml version="1.0" encoding="utf-8"?>
<sst xmlns="http://schemas.openxmlformats.org/spreadsheetml/2006/main" count="225" uniqueCount="130">
  <si>
    <t>010001</t>
  </si>
  <si>
    <t>010002</t>
  </si>
  <si>
    <t>010003</t>
  </si>
  <si>
    <t>010004</t>
  </si>
  <si>
    <t>010005</t>
  </si>
  <si>
    <t>010006</t>
  </si>
  <si>
    <t>010007</t>
  </si>
  <si>
    <t>010008</t>
  </si>
  <si>
    <t>010009</t>
  </si>
  <si>
    <t>010010</t>
  </si>
  <si>
    <t>Dragibus</t>
  </si>
  <si>
    <t>Fraises Tagada</t>
  </si>
  <si>
    <t>Crocodiles rouges</t>
  </si>
  <si>
    <t>Bouteilles cola</t>
  </si>
  <si>
    <t>Soucoupes</t>
  </si>
  <si>
    <t>Car en Sac</t>
  </si>
  <si>
    <t>Sucettes</t>
  </si>
  <si>
    <t>Code</t>
  </si>
  <si>
    <t>Désignation</t>
  </si>
  <si>
    <t>Tarif</t>
  </si>
  <si>
    <t>Tétines</t>
  </si>
  <si>
    <t>Nounours</t>
  </si>
  <si>
    <t>Code client</t>
  </si>
  <si>
    <t>N° commande</t>
  </si>
  <si>
    <t>Quantité</t>
  </si>
  <si>
    <t>Montant HT</t>
  </si>
  <si>
    <t>Total</t>
  </si>
  <si>
    <t>CDE 05/2013</t>
  </si>
  <si>
    <t>Schtroumpf</t>
  </si>
  <si>
    <t>010011</t>
  </si>
  <si>
    <t>Chamallows</t>
  </si>
  <si>
    <t>010012</t>
  </si>
  <si>
    <t>010013</t>
  </si>
  <si>
    <t>010014</t>
  </si>
  <si>
    <t>010015</t>
  </si>
  <si>
    <t>010016</t>
  </si>
  <si>
    <t>010017</t>
  </si>
  <si>
    <t>010018</t>
  </si>
  <si>
    <t>010019</t>
  </si>
  <si>
    <t>010020</t>
  </si>
  <si>
    <t>010021</t>
  </si>
  <si>
    <t>010024</t>
  </si>
  <si>
    <t>010025</t>
  </si>
  <si>
    <t>010026</t>
  </si>
  <si>
    <t>010027</t>
  </si>
  <si>
    <t>010028</t>
  </si>
  <si>
    <t>010029</t>
  </si>
  <si>
    <t>Bams</t>
  </si>
  <si>
    <t>Floppy</t>
  </si>
  <si>
    <t>Fruiki</t>
  </si>
  <si>
    <t>Happy Cola</t>
  </si>
  <si>
    <t>Happy Life</t>
  </si>
  <si>
    <t>Ours d'or</t>
  </si>
  <si>
    <t>World mix</t>
  </si>
  <si>
    <t>Zanzigliss</t>
  </si>
  <si>
    <t>Œufs au plat</t>
  </si>
  <si>
    <t>Purple cola pik</t>
  </si>
  <si>
    <t>Rotella</t>
  </si>
  <si>
    <t>Mao croqui</t>
  </si>
  <si>
    <t>Mega fête</t>
  </si>
  <si>
    <t>Dragolo</t>
  </si>
  <si>
    <t>Brazil</t>
  </si>
  <si>
    <t>Tropifrutti</t>
  </si>
  <si>
    <t>010023</t>
  </si>
  <si>
    <t>010030</t>
  </si>
  <si>
    <t>00888</t>
  </si>
  <si>
    <t>0290020001</t>
  </si>
  <si>
    <t>0290020008</t>
  </si>
  <si>
    <t>0290010002</t>
  </si>
  <si>
    <t>02000200..</t>
  </si>
  <si>
    <t>0200020035</t>
  </si>
  <si>
    <t>0170060010</t>
  </si>
  <si>
    <t>0100010007</t>
  </si>
  <si>
    <t>0290050015</t>
  </si>
  <si>
    <t>02000101..</t>
  </si>
  <si>
    <t xml:space="preserve">VIOLET </t>
  </si>
  <si>
    <t>BLEU - JAUNE</t>
  </si>
  <si>
    <t>0290050008</t>
  </si>
  <si>
    <t>0290040011</t>
  </si>
  <si>
    <t>0290040012</t>
  </si>
  <si>
    <t>0290040013</t>
  </si>
  <si>
    <t>0290040014</t>
  </si>
  <si>
    <t>0290040007</t>
  </si>
  <si>
    <t>0290040008</t>
  </si>
  <si>
    <t>0290040006</t>
  </si>
  <si>
    <t>0290050022</t>
  </si>
  <si>
    <t>0290040010</t>
  </si>
  <si>
    <t>0290060005</t>
  </si>
  <si>
    <t>0290060019</t>
  </si>
  <si>
    <t>0290050010</t>
  </si>
  <si>
    <t>0290050009</t>
  </si>
  <si>
    <t>0290020010</t>
  </si>
  <si>
    <t>0170060001</t>
  </si>
  <si>
    <t>0180020005</t>
  </si>
  <si>
    <t>0180020006</t>
  </si>
  <si>
    <t>020002000.</t>
  </si>
  <si>
    <t>3 * 5</t>
  </si>
  <si>
    <t>0200020023</t>
  </si>
  <si>
    <t xml:space="preserve"> 2 * 5</t>
  </si>
  <si>
    <t>0280010003</t>
  </si>
  <si>
    <t>0270030003</t>
  </si>
  <si>
    <t>0180010002</t>
  </si>
  <si>
    <t>1 (petite)</t>
  </si>
  <si>
    <t>0260010015</t>
  </si>
  <si>
    <t>VIRY</t>
  </si>
  <si>
    <t>020001004.</t>
  </si>
  <si>
    <t>0140060010</t>
  </si>
  <si>
    <t>0170060002</t>
  </si>
  <si>
    <t>0130010016</t>
  </si>
  <si>
    <t>0100070008</t>
  </si>
  <si>
    <t>0200010089</t>
  </si>
  <si>
    <t>0220030006</t>
  </si>
  <si>
    <t>0220010003</t>
  </si>
  <si>
    <t>0250010012</t>
  </si>
  <si>
    <t>0180040002</t>
  </si>
  <si>
    <t>0180040001</t>
  </si>
  <si>
    <t>0290060006</t>
  </si>
  <si>
    <t>0260020006</t>
  </si>
  <si>
    <t>0170050004</t>
  </si>
  <si>
    <t>0120070001</t>
  </si>
  <si>
    <t>0190040030</t>
  </si>
  <si>
    <t>0250010006</t>
  </si>
  <si>
    <t>0250010008</t>
  </si>
  <si>
    <t>0250020006</t>
  </si>
  <si>
    <t>0290020013</t>
  </si>
  <si>
    <t>0290020018</t>
  </si>
  <si>
    <t>0230030011</t>
  </si>
  <si>
    <t>0190040023</t>
  </si>
  <si>
    <t>0230030013</t>
  </si>
  <si>
    <t>0230030001</t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</si>
</sst>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/>
    <xf numFmtId="2" fontId="0" fillId="0" borderId="0" xfId="0" applyNumberFormat="1"/>
    <xf numFmtId="0" fontId="0" fillId="0" borderId="0" xfId="0" applyNumberFormat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Border="1"/>
    <xf numFmtId="49" fontId="1" fillId="0" borderId="0" xfId="0" applyNumberFormat="1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9"/>
  <sheetViews>
    <sheetView workbookViewId="0"/>
  </sheetViews>
  <sheetFormatPr baseColWidth="10" defaultRowHeight="12.75"/>
  <cols>
    <col min="2" max="2" width="19.5703125" customWidth="1"/>
  </cols>
  <sheetData>
    <row r="1" spans="1:5">
      <c r="A1" t="s">
        <v>22</v>
      </c>
      <c r="B1" s="1" t="s">
        <v>65</v>
      </c>
    </row>
    <row r="2" spans="1:5">
      <c r="A2" t="s">
        <v>23</v>
      </c>
      <c r="B2" t="s">
        <v>27</v>
      </c>
    </row>
    <row r="4" spans="1:5">
      <c r="A4" t="s">
        <v>17</v>
      </c>
      <c r="B4" t="s">
        <v>18</v>
      </c>
      <c r="C4" t="s">
        <v>24</v>
      </c>
      <c r="D4" t="s">
        <v>19</v>
      </c>
      <c r="E4" t="s">
        <v>25</v>
      </c>
    </row>
    <row r="5" spans="1:5">
      <c r="A5" s="1" t="s">
        <v>64</v>
      </c>
      <c r="B5" t="str">
        <f>IFERROR(VLOOKUP(A5,Catalogue!$A$2:$C$28,2),"")</f>
        <v>Tropifrutti</v>
      </c>
      <c r="C5" s="2">
        <v>1</v>
      </c>
      <c r="D5" s="2">
        <f>IFERROR(VLOOKUP(A5,Catalogue!$A$2:$C$28,3),"")</f>
        <v>3.19</v>
      </c>
      <c r="E5" s="2">
        <f t="shared" ref="E5:E18" si="0">IFERROR(C5*D5,"")</f>
        <v>3.19</v>
      </c>
    </row>
    <row r="6" spans="1:5">
      <c r="A6" s="1" t="s">
        <v>29</v>
      </c>
      <c r="B6" t="str">
        <f>IFERROR(VLOOKUP(A6,Catalogue!$A$2:$C$28,2),"")</f>
        <v>Chamallows</v>
      </c>
      <c r="C6" s="2">
        <v>1</v>
      </c>
      <c r="D6" s="2">
        <f>IFERROR(VLOOKUP(A6,Catalogue!$A$2:$C$28,3),"")</f>
        <v>1.28</v>
      </c>
      <c r="E6" s="2">
        <f t="shared" si="0"/>
        <v>1.28</v>
      </c>
    </row>
    <row r="7" spans="1:5">
      <c r="A7" s="1" t="s">
        <v>1</v>
      </c>
      <c r="B7" t="str">
        <f>IFERROR(VLOOKUP(A7,Catalogue!$A$2:$C$28,2),"")</f>
        <v>Fraises Tagada</v>
      </c>
      <c r="C7" s="2">
        <v>2</v>
      </c>
      <c r="D7" s="2">
        <f>IFERROR(VLOOKUP(A7,Catalogue!$A$2:$C$28,3),"")</f>
        <v>3.35</v>
      </c>
      <c r="E7" s="2">
        <f t="shared" si="0"/>
        <v>6.7</v>
      </c>
    </row>
    <row r="8" spans="1:5">
      <c r="A8" s="1" t="s">
        <v>36</v>
      </c>
      <c r="B8" t="str">
        <f>IFERROR(VLOOKUP(A8,Catalogue!$A$2:$C$28,2),"")</f>
        <v>Ours d'or</v>
      </c>
      <c r="C8" s="2">
        <v>1</v>
      </c>
      <c r="D8" s="2">
        <f>IFERROR(VLOOKUP(A8,Catalogue!$A$2:$C$28,3),"")</f>
        <v>3.13</v>
      </c>
      <c r="E8" s="2">
        <f t="shared" si="0"/>
        <v>3.13</v>
      </c>
    </row>
    <row r="9" spans="1:5">
      <c r="A9" s="1" t="s">
        <v>7</v>
      </c>
      <c r="B9" t="str">
        <f>IFERROR(VLOOKUP(A9,Catalogue!$A$2:$C$28,2),"")</f>
        <v>Tétines</v>
      </c>
      <c r="C9" s="2">
        <v>1</v>
      </c>
      <c r="D9" s="2">
        <f>IFERROR(VLOOKUP(A9,Catalogue!$A$2:$C$28,3),"")</f>
        <v>4.58</v>
      </c>
      <c r="E9" s="2">
        <f t="shared" si="0"/>
        <v>4.58</v>
      </c>
    </row>
    <row r="10" spans="1:5">
      <c r="A10" s="1" t="s">
        <v>63</v>
      </c>
      <c r="B10" t="str">
        <f>IFERROR(VLOOKUP(A10,Catalogue!$A$2:$C$28,2),"")</f>
        <v>Purple cola pik</v>
      </c>
      <c r="C10" s="2">
        <v>2</v>
      </c>
      <c r="D10" s="2">
        <f>IFERROR(VLOOKUP(A10,Catalogue!$A$2:$C$28,3),"")</f>
        <v>3.88</v>
      </c>
      <c r="E10" s="2">
        <f t="shared" si="0"/>
        <v>7.76</v>
      </c>
    </row>
    <row r="11" spans="1:5">
      <c r="A11" s="1" t="s">
        <v>46</v>
      </c>
      <c r="B11" t="str">
        <f>IFERROR(VLOOKUP(A11,Catalogue!$A$2:$C$28,2),"")</f>
        <v>Tropifrutti</v>
      </c>
      <c r="C11" s="2">
        <v>1</v>
      </c>
      <c r="D11" s="2">
        <f>IFERROR(VLOOKUP(A11,Catalogue!$A$2:$C$28,3),"")</f>
        <v>3.19</v>
      </c>
      <c r="E11" s="2">
        <f t="shared" si="0"/>
        <v>3.19</v>
      </c>
    </row>
    <row r="12" spans="1:5">
      <c r="A12" s="1" t="s">
        <v>45</v>
      </c>
      <c r="B12" t="str">
        <f>IFERROR(VLOOKUP(A12,Catalogue!$A$2:$C$28,2),"")</f>
        <v>Brazil</v>
      </c>
      <c r="C12" s="2">
        <v>1</v>
      </c>
      <c r="D12" s="2">
        <f>IFERROR(VLOOKUP(A12,Catalogue!$A$2:$C$28,3),"")</f>
        <v>4.34</v>
      </c>
      <c r="E12" s="2">
        <f t="shared" si="0"/>
        <v>4.34</v>
      </c>
    </row>
    <row r="13" spans="1:5">
      <c r="A13" s="1"/>
      <c r="B13" t="str">
        <f>IFERROR(VLOOKUP(A13,Catalogue!$A$2:$C$28,2),"")</f>
        <v/>
      </c>
      <c r="C13" s="2"/>
      <c r="D13" s="2" t="str">
        <f>IFERROR(VLOOKUP(A13,Catalogue!$A$2:$C$28,3),"")</f>
        <v/>
      </c>
      <c r="E13" s="2" t="str">
        <f t="shared" si="0"/>
        <v/>
      </c>
    </row>
    <row r="14" spans="1:5">
      <c r="A14" s="1"/>
      <c r="B14" t="str">
        <f>IFERROR(VLOOKUP(A14,Catalogue!$A$2:$C$28,2),"")</f>
        <v/>
      </c>
      <c r="C14" s="2"/>
      <c r="D14" s="2" t="str">
        <f>IFERROR(VLOOKUP(A14,Catalogue!$A$2:$C$28,3),"")</f>
        <v/>
      </c>
      <c r="E14" s="2" t="str">
        <f t="shared" si="0"/>
        <v/>
      </c>
    </row>
    <row r="15" spans="1:5">
      <c r="A15" s="1"/>
      <c r="B15" t="str">
        <f>IFERROR(VLOOKUP(A15,Catalogue!$A$2:$C$28,2),"")</f>
        <v/>
      </c>
      <c r="C15" s="2"/>
      <c r="D15" s="2" t="str">
        <f>IFERROR(VLOOKUP(A15,Catalogue!$A$2:$C$28,3),"")</f>
        <v/>
      </c>
      <c r="E15" s="2" t="str">
        <f t="shared" si="0"/>
        <v/>
      </c>
    </row>
    <row r="16" spans="1:5">
      <c r="A16" s="1"/>
      <c r="B16" t="str">
        <f>IFERROR(VLOOKUP(A16,Catalogue!$A$2:$C$28,2),"")</f>
        <v/>
      </c>
      <c r="C16" s="2"/>
      <c r="D16" s="2" t="str">
        <f>IFERROR(VLOOKUP(A16,Catalogue!$A$2:$C$28,3),"")</f>
        <v/>
      </c>
      <c r="E16" s="2" t="str">
        <f t="shared" si="0"/>
        <v/>
      </c>
    </row>
    <row r="17" spans="1:5">
      <c r="A17" s="1"/>
      <c r="B17" t="str">
        <f>IFERROR(VLOOKUP(A17,Catalogue!$A$2:$C$28,2),"")</f>
        <v/>
      </c>
      <c r="C17" s="2"/>
      <c r="D17" s="2" t="str">
        <f>IFERROR(VLOOKUP(A17,Catalogue!$A$2:$C$28,3),"")</f>
        <v/>
      </c>
      <c r="E17" s="2" t="str">
        <f t="shared" si="0"/>
        <v/>
      </c>
    </row>
    <row r="18" spans="1:5">
      <c r="A18" s="1"/>
      <c r="B18" t="str">
        <f>IFERROR(VLOOKUP(A18,Catalogue!$A$2:$C$28,2),"")</f>
        <v/>
      </c>
      <c r="C18" s="2"/>
      <c r="D18" s="2" t="str">
        <f>IFERROR(VLOOKUP(A18,Catalogue!$A$2:$C$28,3),"")</f>
        <v/>
      </c>
      <c r="E18" s="2" t="str">
        <f t="shared" si="0"/>
        <v/>
      </c>
    </row>
    <row r="19" spans="1:5">
      <c r="D19" t="s">
        <v>26</v>
      </c>
      <c r="E19" s="2">
        <f>SUM(E7:E18)</f>
        <v>29.700000000000003</v>
      </c>
    </row>
  </sheetData>
  <sortState ref="A6:E25">
    <sortCondition ref="A6:A2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8"/>
  <sheetViews>
    <sheetView workbookViewId="0">
      <selection activeCell="B2" sqref="B2"/>
    </sheetView>
  </sheetViews>
  <sheetFormatPr baseColWidth="10" defaultRowHeight="12.75"/>
  <cols>
    <col min="1" max="1" width="11.42578125" style="1"/>
    <col min="2" max="2" width="15.140625" bestFit="1" customWidth="1"/>
  </cols>
  <sheetData>
    <row r="1" spans="1:3">
      <c r="A1" s="1" t="s">
        <v>17</v>
      </c>
      <c r="B1" t="s">
        <v>18</v>
      </c>
      <c r="C1" t="s">
        <v>19</v>
      </c>
    </row>
    <row r="2" spans="1:3">
      <c r="A2" s="1" t="s">
        <v>0</v>
      </c>
      <c r="B2" t="s">
        <v>10</v>
      </c>
      <c r="C2" s="2">
        <v>8.9</v>
      </c>
    </row>
    <row r="3" spans="1:3">
      <c r="A3" s="1" t="s">
        <v>1</v>
      </c>
      <c r="B3" t="s">
        <v>11</v>
      </c>
      <c r="C3" s="2">
        <v>3.35</v>
      </c>
    </row>
    <row r="4" spans="1:3">
      <c r="A4" s="1" t="s">
        <v>2</v>
      </c>
      <c r="B4" t="s">
        <v>12</v>
      </c>
      <c r="C4" s="2">
        <v>6.75</v>
      </c>
    </row>
    <row r="5" spans="1:3">
      <c r="A5" s="1" t="s">
        <v>3</v>
      </c>
      <c r="B5" t="s">
        <v>13</v>
      </c>
      <c r="C5" s="2">
        <v>4.12</v>
      </c>
    </row>
    <row r="6" spans="1:3">
      <c r="A6" s="1" t="s">
        <v>4</v>
      </c>
      <c r="B6" t="s">
        <v>14</v>
      </c>
      <c r="C6" s="2">
        <v>2.54</v>
      </c>
    </row>
    <row r="7" spans="1:3">
      <c r="A7" s="1" t="s">
        <v>5</v>
      </c>
      <c r="B7" t="s">
        <v>15</v>
      </c>
      <c r="C7" s="2">
        <v>0.94</v>
      </c>
    </row>
    <row r="8" spans="1:3">
      <c r="A8" s="1" t="s">
        <v>6</v>
      </c>
      <c r="B8" t="s">
        <v>16</v>
      </c>
      <c r="C8" s="2">
        <v>7.23</v>
      </c>
    </row>
    <row r="9" spans="1:3">
      <c r="A9" s="1" t="s">
        <v>7</v>
      </c>
      <c r="B9" t="s">
        <v>20</v>
      </c>
      <c r="C9" s="2">
        <v>4.58</v>
      </c>
    </row>
    <row r="10" spans="1:3">
      <c r="A10" s="1" t="s">
        <v>8</v>
      </c>
      <c r="B10" t="s">
        <v>21</v>
      </c>
      <c r="C10" s="2">
        <v>6.14</v>
      </c>
    </row>
    <row r="11" spans="1:3">
      <c r="A11" s="1" t="s">
        <v>9</v>
      </c>
      <c r="B11" t="s">
        <v>28</v>
      </c>
      <c r="C11" s="2">
        <v>3.67</v>
      </c>
    </row>
    <row r="12" spans="1:3">
      <c r="A12" s="1" t="s">
        <v>29</v>
      </c>
      <c r="B12" t="s">
        <v>30</v>
      </c>
      <c r="C12" s="2">
        <v>1.28</v>
      </c>
    </row>
    <row r="13" spans="1:3">
      <c r="A13" s="1" t="s">
        <v>31</v>
      </c>
      <c r="B13" t="s">
        <v>47</v>
      </c>
      <c r="C13" s="2">
        <v>2.2999999999999998</v>
      </c>
    </row>
    <row r="14" spans="1:3">
      <c r="A14" s="1" t="s">
        <v>32</v>
      </c>
      <c r="B14" t="s">
        <v>48</v>
      </c>
      <c r="C14" s="2">
        <v>3.54</v>
      </c>
    </row>
    <row r="15" spans="1:3">
      <c r="A15" s="1" t="s">
        <v>33</v>
      </c>
      <c r="B15" t="s">
        <v>49</v>
      </c>
      <c r="C15" s="2">
        <v>3.86</v>
      </c>
    </row>
    <row r="16" spans="1:3">
      <c r="A16" s="1" t="s">
        <v>34</v>
      </c>
      <c r="B16" t="s">
        <v>50</v>
      </c>
      <c r="C16" s="2">
        <v>3.69</v>
      </c>
    </row>
    <row r="17" spans="1:3">
      <c r="A17" s="1" t="s">
        <v>35</v>
      </c>
      <c r="B17" t="s">
        <v>51</v>
      </c>
      <c r="C17" s="2">
        <v>2.48</v>
      </c>
    </row>
    <row r="18" spans="1:3">
      <c r="A18" s="1" t="s">
        <v>36</v>
      </c>
      <c r="B18" t="s">
        <v>52</v>
      </c>
      <c r="C18" s="2">
        <v>3.13</v>
      </c>
    </row>
    <row r="19" spans="1:3">
      <c r="A19" s="1" t="s">
        <v>37</v>
      </c>
      <c r="B19" t="s">
        <v>53</v>
      </c>
      <c r="C19" s="2">
        <v>7.56</v>
      </c>
    </row>
    <row r="20" spans="1:3">
      <c r="A20" s="1" t="s">
        <v>38</v>
      </c>
      <c r="B20" t="s">
        <v>54</v>
      </c>
      <c r="C20" s="2">
        <v>5.14</v>
      </c>
    </row>
    <row r="21" spans="1:3">
      <c r="A21" s="1" t="s">
        <v>39</v>
      </c>
      <c r="B21" t="s">
        <v>55</v>
      </c>
      <c r="C21" s="2">
        <v>4.0999999999999996</v>
      </c>
    </row>
    <row r="22" spans="1:3">
      <c r="A22" s="1" t="s">
        <v>40</v>
      </c>
      <c r="B22" t="s">
        <v>56</v>
      </c>
      <c r="C22" s="2">
        <v>3.88</v>
      </c>
    </row>
    <row r="23" spans="1:3">
      <c r="A23" s="1" t="s">
        <v>41</v>
      </c>
      <c r="B23" t="s">
        <v>57</v>
      </c>
      <c r="C23" s="2">
        <v>4.79</v>
      </c>
    </row>
    <row r="24" spans="1:3">
      <c r="A24" s="1" t="s">
        <v>42</v>
      </c>
      <c r="B24" t="s">
        <v>58</v>
      </c>
      <c r="C24" s="2">
        <v>2.4700000000000002</v>
      </c>
    </row>
    <row r="25" spans="1:3">
      <c r="A25" s="1" t="s">
        <v>43</v>
      </c>
      <c r="B25" t="s">
        <v>59</v>
      </c>
      <c r="C25" s="2">
        <v>3.66</v>
      </c>
    </row>
    <row r="26" spans="1:3">
      <c r="A26" s="1" t="s">
        <v>44</v>
      </c>
      <c r="B26" t="s">
        <v>60</v>
      </c>
      <c r="C26" s="2">
        <v>2.2799999999999998</v>
      </c>
    </row>
    <row r="27" spans="1:3">
      <c r="A27" s="1" t="s">
        <v>45</v>
      </c>
      <c r="B27" t="s">
        <v>61</v>
      </c>
      <c r="C27" s="2">
        <v>4.34</v>
      </c>
    </row>
    <row r="28" spans="1:3">
      <c r="A28" s="1" t="s">
        <v>46</v>
      </c>
      <c r="B28" t="s">
        <v>62</v>
      </c>
      <c r="C28" s="2">
        <v>3.19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C28"/>
  <sheetViews>
    <sheetView workbookViewId="0">
      <selection activeCell="E27" sqref="E27"/>
    </sheetView>
  </sheetViews>
  <sheetFormatPr baseColWidth="10" defaultRowHeight="12.75"/>
  <cols>
    <col min="1" max="1" width="11.42578125" style="1"/>
  </cols>
  <sheetData>
    <row r="1" spans="1:3">
      <c r="A1" s="1" t="s">
        <v>17</v>
      </c>
      <c r="B1" t="s">
        <v>18</v>
      </c>
      <c r="C1" t="s">
        <v>19</v>
      </c>
    </row>
    <row r="2" spans="1:3">
      <c r="A2" s="1" t="s">
        <v>0</v>
      </c>
      <c r="B2" t="s">
        <v>10</v>
      </c>
      <c r="C2" s="2">
        <v>8.92</v>
      </c>
    </row>
    <row r="3" spans="1:3">
      <c r="A3" s="1" t="s">
        <v>1</v>
      </c>
      <c r="B3" t="s">
        <v>11</v>
      </c>
      <c r="C3" s="2">
        <v>3.35</v>
      </c>
    </row>
    <row r="4" spans="1:3">
      <c r="A4" s="1" t="s">
        <v>2</v>
      </c>
      <c r="B4" t="s">
        <v>12</v>
      </c>
      <c r="C4" s="2">
        <v>6.76</v>
      </c>
    </row>
    <row r="5" spans="1:3">
      <c r="A5" s="1" t="s">
        <v>3</v>
      </c>
      <c r="B5" t="s">
        <v>13</v>
      </c>
      <c r="C5" s="2">
        <v>4.1399999999999997</v>
      </c>
    </row>
    <row r="6" spans="1:3">
      <c r="A6" s="1" t="s">
        <v>4</v>
      </c>
      <c r="B6" t="s">
        <v>14</v>
      </c>
      <c r="C6" s="2">
        <v>2.5499999999999998</v>
      </c>
    </row>
    <row r="7" spans="1:3">
      <c r="A7" s="1" t="s">
        <v>5</v>
      </c>
      <c r="B7" t="s">
        <v>15</v>
      </c>
      <c r="C7" s="2">
        <v>0.95</v>
      </c>
    </row>
    <row r="8" spans="1:3">
      <c r="A8" s="1" t="s">
        <v>6</v>
      </c>
      <c r="B8" t="s">
        <v>16</v>
      </c>
      <c r="C8" s="2">
        <v>7.23</v>
      </c>
    </row>
    <row r="9" spans="1:3">
      <c r="A9" s="1" t="s">
        <v>7</v>
      </c>
      <c r="B9" t="s">
        <v>20</v>
      </c>
      <c r="C9" s="2">
        <v>4.59</v>
      </c>
    </row>
    <row r="10" spans="1:3">
      <c r="A10" s="1" t="s">
        <v>8</v>
      </c>
      <c r="B10" t="s">
        <v>21</v>
      </c>
      <c r="C10" s="2">
        <v>6.14</v>
      </c>
    </row>
    <row r="11" spans="1:3">
      <c r="A11" s="1" t="s">
        <v>9</v>
      </c>
      <c r="B11" t="s">
        <v>28</v>
      </c>
      <c r="C11" s="2">
        <v>3.68</v>
      </c>
    </row>
    <row r="12" spans="1:3">
      <c r="A12" s="1" t="s">
        <v>29</v>
      </c>
      <c r="B12" t="s">
        <v>30</v>
      </c>
      <c r="C12" s="2">
        <v>1.28</v>
      </c>
    </row>
    <row r="13" spans="1:3">
      <c r="A13" s="1" t="s">
        <v>31</v>
      </c>
      <c r="B13" t="s">
        <v>47</v>
      </c>
      <c r="C13" s="2">
        <v>2.2999999999999998</v>
      </c>
    </row>
    <row r="14" spans="1:3">
      <c r="A14" s="1" t="s">
        <v>32</v>
      </c>
      <c r="B14" t="s">
        <v>48</v>
      </c>
      <c r="C14" s="2">
        <v>3.54</v>
      </c>
    </row>
    <row r="15" spans="1:3">
      <c r="A15" s="1" t="s">
        <v>33</v>
      </c>
      <c r="B15" t="s">
        <v>49</v>
      </c>
      <c r="C15" s="2">
        <v>3.86</v>
      </c>
    </row>
    <row r="16" spans="1:3">
      <c r="A16" s="1" t="s">
        <v>34</v>
      </c>
      <c r="B16" t="s">
        <v>50</v>
      </c>
      <c r="C16" s="2">
        <v>3.69</v>
      </c>
    </row>
    <row r="17" spans="1:3">
      <c r="A17" s="1" t="s">
        <v>35</v>
      </c>
      <c r="B17" t="s">
        <v>51</v>
      </c>
      <c r="C17" s="2">
        <v>2.48</v>
      </c>
    </row>
    <row r="18" spans="1:3">
      <c r="A18" s="1" t="s">
        <v>36</v>
      </c>
      <c r="B18" t="s">
        <v>52</v>
      </c>
      <c r="C18" s="2">
        <v>3.13</v>
      </c>
    </row>
    <row r="19" spans="1:3">
      <c r="A19" s="1" t="s">
        <v>37</v>
      </c>
      <c r="B19" t="s">
        <v>53</v>
      </c>
      <c r="C19" s="2">
        <v>7.56</v>
      </c>
    </row>
    <row r="20" spans="1:3">
      <c r="A20" s="1" t="s">
        <v>38</v>
      </c>
      <c r="B20" t="s">
        <v>54</v>
      </c>
      <c r="C20" s="2">
        <v>5.14</v>
      </c>
    </row>
    <row r="21" spans="1:3">
      <c r="A21" s="1" t="s">
        <v>39</v>
      </c>
      <c r="B21" t="s">
        <v>55</v>
      </c>
      <c r="C21" s="2">
        <v>4.0999999999999996</v>
      </c>
    </row>
    <row r="22" spans="1:3">
      <c r="A22" s="1" t="s">
        <v>40</v>
      </c>
      <c r="B22" t="s">
        <v>56</v>
      </c>
      <c r="C22" s="2">
        <v>3.88</v>
      </c>
    </row>
    <row r="23" spans="1:3">
      <c r="A23" s="1" t="s">
        <v>41</v>
      </c>
      <c r="B23" t="s">
        <v>57</v>
      </c>
      <c r="C23" s="2">
        <v>4.79</v>
      </c>
    </row>
    <row r="24" spans="1:3">
      <c r="A24" s="1" t="s">
        <v>42</v>
      </c>
      <c r="B24" t="s">
        <v>58</v>
      </c>
      <c r="C24" s="2">
        <v>2.4700000000000002</v>
      </c>
    </row>
    <row r="25" spans="1:3">
      <c r="A25" s="1" t="s">
        <v>43</v>
      </c>
      <c r="B25" t="s">
        <v>59</v>
      </c>
      <c r="C25" s="2">
        <v>3.66</v>
      </c>
    </row>
    <row r="26" spans="1:3">
      <c r="A26" s="1" t="s">
        <v>44</v>
      </c>
      <c r="B26" t="s">
        <v>60</v>
      </c>
      <c r="C26" s="2">
        <v>2.2799999999999998</v>
      </c>
    </row>
    <row r="27" spans="1:3">
      <c r="A27" s="1" t="s">
        <v>45</v>
      </c>
      <c r="B27" t="s">
        <v>61</v>
      </c>
      <c r="C27" s="2">
        <v>4.34</v>
      </c>
    </row>
    <row r="28" spans="1:3">
      <c r="A28" s="1" t="s">
        <v>46</v>
      </c>
      <c r="B28" t="s">
        <v>62</v>
      </c>
      <c r="C28" s="2">
        <v>3.19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C23"/>
  <sheetViews>
    <sheetView workbookViewId="0">
      <selection activeCell="A4" sqref="A4:C12"/>
    </sheetView>
  </sheetViews>
  <sheetFormatPr baseColWidth="10" defaultRowHeight="12.75"/>
  <cols>
    <col min="1" max="1" width="11.42578125" style="3"/>
  </cols>
  <sheetData>
    <row r="1" spans="1:3">
      <c r="A1" s="1"/>
    </row>
    <row r="2" spans="1:3">
      <c r="A2"/>
    </row>
    <row r="3" spans="1:3">
      <c r="A3"/>
    </row>
    <row r="4" spans="1:3">
      <c r="A4" s="1" t="s">
        <v>64</v>
      </c>
      <c r="B4" t="str">
        <f>IFERROR(VLOOKUP(A4,Catalogue!$A$2:$C$28,2),"")</f>
        <v>Tropifrutti</v>
      </c>
      <c r="C4" s="2">
        <v>1</v>
      </c>
    </row>
    <row r="5" spans="1:3">
      <c r="A5" s="1" t="s">
        <v>29</v>
      </c>
      <c r="B5" t="str">
        <f>IFERROR(VLOOKUP(A5,Catalogue!$A$2:$C$28,2),"")</f>
        <v>Chamallows</v>
      </c>
      <c r="C5" s="2">
        <v>1</v>
      </c>
    </row>
    <row r="6" spans="1:3">
      <c r="A6" s="1" t="s">
        <v>36</v>
      </c>
      <c r="B6" t="str">
        <f>IFERROR(VLOOKUP(A6,Catalogue!$A$2:$C$28,2),"")</f>
        <v>Ours d'or</v>
      </c>
      <c r="C6" s="2">
        <v>1</v>
      </c>
    </row>
    <row r="7" spans="1:3">
      <c r="A7" s="1" t="s">
        <v>7</v>
      </c>
      <c r="B7" t="str">
        <f>IFERROR(VLOOKUP(A7,Catalogue!$A$2:$C$28,2),"")</f>
        <v>Tétines</v>
      </c>
      <c r="C7" s="2">
        <v>1</v>
      </c>
    </row>
    <row r="8" spans="1:3">
      <c r="A8" s="1" t="s">
        <v>46</v>
      </c>
      <c r="B8" t="str">
        <f>IFERROR(VLOOKUP(A8,Catalogue!$A$2:$C$28,2),"")</f>
        <v>Tropifrutti</v>
      </c>
      <c r="C8" s="2">
        <v>1</v>
      </c>
    </row>
    <row r="9" spans="1:3">
      <c r="A9" s="1" t="s">
        <v>45</v>
      </c>
      <c r="B9" t="str">
        <f>IFERROR(VLOOKUP(A9,Catalogue!$A$2:$C$28,2),"")</f>
        <v>Brazil</v>
      </c>
      <c r="C9" s="2">
        <v>1</v>
      </c>
    </row>
    <row r="10" spans="1:3">
      <c r="A10" s="1" t="s">
        <v>1</v>
      </c>
      <c r="B10" t="str">
        <f>IFERROR(VLOOKUP(A10,Catalogue!$A$2:$C$28,2),"")</f>
        <v>Fraises Tagada</v>
      </c>
      <c r="C10" s="2">
        <v>2</v>
      </c>
    </row>
    <row r="11" spans="1:3">
      <c r="A11" s="1" t="s">
        <v>63</v>
      </c>
      <c r="B11" t="str">
        <f>IFERROR(VLOOKUP(A11,Catalogue!$A$2:$C$28,2),"")</f>
        <v>Purple cola pik</v>
      </c>
      <c r="C11" s="2">
        <v>2</v>
      </c>
    </row>
    <row r="12" spans="1:3">
      <c r="A12" s="1" t="s">
        <v>3</v>
      </c>
      <c r="B12" t="str">
        <f>IFERROR(VLOOKUP(A12,Catalogue!$A$2:$C$28,2),"")</f>
        <v>Bouteilles cola</v>
      </c>
      <c r="C12" s="2"/>
    </row>
    <row r="13" spans="1:3">
      <c r="A13" s="1" t="s">
        <v>6</v>
      </c>
      <c r="B13" t="str">
        <f>IFERROR(VLOOKUP(A13,Catalogue!$A$2:$C$28,2),"")</f>
        <v>Sucettes</v>
      </c>
      <c r="C13" s="2"/>
    </row>
    <row r="14" spans="1:3">
      <c r="A14" s="1" t="s">
        <v>37</v>
      </c>
      <c r="B14" t="str">
        <f>IFERROR(VLOOKUP(A14,Catalogue!$A$2:$C$28,2),"")</f>
        <v>World mix</v>
      </c>
      <c r="C14" s="2"/>
    </row>
    <row r="15" spans="1:3">
      <c r="A15" s="1" t="s">
        <v>5</v>
      </c>
      <c r="B15" t="str">
        <f>IFERROR(VLOOKUP(A15,Catalogue!$A$2:$C$28,2),"")</f>
        <v>Car en Sac</v>
      </c>
      <c r="C15" s="2"/>
    </row>
    <row r="16" spans="1:3">
      <c r="A16" s="1" t="s">
        <v>34</v>
      </c>
      <c r="B16" t="str">
        <f>IFERROR(VLOOKUP(A16,Catalogue!$A$2:$C$28,2),"")</f>
        <v>Happy Cola</v>
      </c>
      <c r="C16" s="2"/>
    </row>
    <row r="17" spans="1:3">
      <c r="A17" s="1" t="s">
        <v>41</v>
      </c>
      <c r="B17" t="str">
        <f>IFERROR(VLOOKUP(A17,Catalogue!$A$2:$C$28,2),"")</f>
        <v>Rotella</v>
      </c>
      <c r="C17" s="2"/>
    </row>
    <row r="18" spans="1:3">
      <c r="A18" s="1"/>
      <c r="C18" s="2"/>
    </row>
    <row r="19" spans="1:3">
      <c r="A19" s="1"/>
      <c r="C19" s="2"/>
    </row>
    <row r="20" spans="1:3">
      <c r="A20" s="1"/>
      <c r="B20" t="str">
        <f>IFERROR(VLOOKUP(A20,Catalogue!$A$2:$C$28,2),"")</f>
        <v/>
      </c>
      <c r="C20" s="2"/>
    </row>
    <row r="21" spans="1:3">
      <c r="A21" s="1"/>
      <c r="B21" t="str">
        <f>IFERROR(VLOOKUP(A21,Catalogue!$A$2:$C$28,2),"")</f>
        <v/>
      </c>
      <c r="C21" s="2"/>
    </row>
    <row r="22" spans="1:3">
      <c r="A22" s="1"/>
      <c r="B22" t="str">
        <f>IFERROR(VLOOKUP(A22,Catalogue!$A$2:$C$28,2),"")</f>
        <v/>
      </c>
      <c r="C22" s="2"/>
    </row>
    <row r="23" spans="1:3">
      <c r="A23" s="1"/>
      <c r="B23" t="str">
        <f>IFERROR(VLOOKUP(A23,Catalogue!$A$2:$C$28,2),"")</f>
        <v/>
      </c>
      <c r="C23" s="2"/>
    </row>
  </sheetData>
  <sortState ref="A4:C12">
    <sortCondition ref="C4:C1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4:E21"/>
  <sheetViews>
    <sheetView workbookViewId="0">
      <selection activeCell="A4" sqref="A4"/>
    </sheetView>
  </sheetViews>
  <sheetFormatPr baseColWidth="10" defaultRowHeight="12.75"/>
  <sheetData>
    <row r="4" spans="1:5">
      <c r="A4" s="1" t="s">
        <v>64</v>
      </c>
      <c r="B4" t="str">
        <f>IFERROR(VLOOKUP(A4,Catalogue!$A$2:$C$28,2),"")</f>
        <v>Tropifrutti</v>
      </c>
      <c r="C4" s="2">
        <v>1</v>
      </c>
      <c r="D4" s="2"/>
      <c r="E4" s="2"/>
    </row>
    <row r="5" spans="1:5">
      <c r="A5" s="1" t="s">
        <v>29</v>
      </c>
      <c r="B5" t="str">
        <f>IFERROR(VLOOKUP(A5,Catalogue!$A$2:$C$28,2),"")</f>
        <v>Chamallows</v>
      </c>
      <c r="C5" s="2">
        <v>1</v>
      </c>
      <c r="D5" s="2"/>
      <c r="E5" s="2"/>
    </row>
    <row r="6" spans="1:5">
      <c r="A6" s="1" t="s">
        <v>1</v>
      </c>
      <c r="B6" t="str">
        <f>IFERROR(VLOOKUP(A6,Catalogue!$A$2:$C$28,2),"")</f>
        <v>Fraises Tagada</v>
      </c>
      <c r="C6" s="2">
        <v>2</v>
      </c>
      <c r="D6" s="2"/>
      <c r="E6" s="2"/>
    </row>
    <row r="7" spans="1:5">
      <c r="A7" s="1" t="s">
        <v>36</v>
      </c>
      <c r="B7" t="str">
        <f>IFERROR(VLOOKUP(A7,Catalogue!$A$2:$C$28,2),"")</f>
        <v>Ours d'or</v>
      </c>
      <c r="C7" s="2">
        <v>1</v>
      </c>
      <c r="D7" s="2"/>
      <c r="E7" s="2"/>
    </row>
    <row r="8" spans="1:5">
      <c r="A8" s="1" t="s">
        <v>7</v>
      </c>
      <c r="B8" t="str">
        <f>IFERROR(VLOOKUP(A8,Catalogue!$A$2:$C$28,2),"")</f>
        <v>Tétines</v>
      </c>
      <c r="C8" s="2">
        <v>1</v>
      </c>
      <c r="D8" s="2"/>
      <c r="E8" s="2"/>
    </row>
    <row r="9" spans="1:5">
      <c r="A9" s="1" t="s">
        <v>37</v>
      </c>
      <c r="B9" t="str">
        <f>IFERROR(VLOOKUP(A9,Catalogue!$A$2:$C$28,2),"")</f>
        <v>World mix</v>
      </c>
      <c r="C9" s="2"/>
      <c r="D9" s="2"/>
    </row>
    <row r="10" spans="1:5">
      <c r="A10" s="1" t="s">
        <v>63</v>
      </c>
      <c r="B10" t="str">
        <f>IFERROR(VLOOKUP(A10,Catalogue!$A$2:$C$28,2),"")</f>
        <v>Purple cola pik</v>
      </c>
      <c r="C10" s="2">
        <v>2</v>
      </c>
      <c r="D10" s="2"/>
    </row>
    <row r="11" spans="1:5">
      <c r="A11" s="1" t="s">
        <v>5</v>
      </c>
      <c r="B11" t="str">
        <f>IFERROR(VLOOKUP(A11,Catalogue!$A$2:$C$28,2),"")</f>
        <v>Car en Sac</v>
      </c>
      <c r="C11" s="2"/>
      <c r="D11" s="2"/>
    </row>
    <row r="12" spans="1:5">
      <c r="A12" s="1" t="s">
        <v>46</v>
      </c>
      <c r="B12" t="str">
        <f>IFERROR(VLOOKUP(A12,Catalogue!$A$2:$C$28,2),"")</f>
        <v>Tropifrutti</v>
      </c>
      <c r="C12" s="2">
        <v>1</v>
      </c>
      <c r="D12" s="2"/>
    </row>
    <row r="13" spans="1:5">
      <c r="A13" s="1" t="s">
        <v>34</v>
      </c>
      <c r="B13" t="str">
        <f>IFERROR(VLOOKUP(A13,Catalogue!$A$2:$C$28,2),"")</f>
        <v>Happy Cola</v>
      </c>
      <c r="C13" s="2"/>
      <c r="D13" s="2"/>
    </row>
    <row r="14" spans="1:5">
      <c r="A14" s="1" t="s">
        <v>41</v>
      </c>
      <c r="B14" t="str">
        <f>IFERROR(VLOOKUP(A14,Catalogue!$A$2:$C$28,2),"")</f>
        <v>Rotella</v>
      </c>
      <c r="C14" s="2"/>
      <c r="D14" s="2"/>
    </row>
    <row r="15" spans="1:5">
      <c r="A15" s="1" t="s">
        <v>45</v>
      </c>
      <c r="B15" t="str">
        <f>IFERROR(VLOOKUP(A15,Catalogue!$A$2:$C$28,2),"")</f>
        <v>Brazil</v>
      </c>
      <c r="C15" s="2">
        <v>1</v>
      </c>
      <c r="D15" s="2"/>
    </row>
    <row r="16" spans="1:5">
      <c r="A16" s="1"/>
      <c r="B16" t="str">
        <f>IFERROR(VLOOKUP(A16,Catalogue!$A$2:$C$28,2),"")</f>
        <v/>
      </c>
      <c r="C16" s="2"/>
    </row>
    <row r="17" spans="1:3">
      <c r="A17" s="1"/>
      <c r="B17" t="str">
        <f>IFERROR(VLOOKUP(A17,Catalogue!$A$2:$C$28,2),"")</f>
        <v/>
      </c>
      <c r="C17" s="2"/>
    </row>
    <row r="18" spans="1:3">
      <c r="A18" s="1"/>
      <c r="B18" t="str">
        <f>IFERROR(VLOOKUP(A18,Catalogue!$A$2:$C$28,2),"")</f>
        <v/>
      </c>
      <c r="C18" s="2"/>
    </row>
    <row r="19" spans="1:3">
      <c r="A19" s="1"/>
      <c r="B19" t="str">
        <f>IFERROR(VLOOKUP(A19,Catalogue!$A$2:$C$28,2),"")</f>
        <v/>
      </c>
      <c r="C19" s="2"/>
    </row>
    <row r="20" spans="1:3">
      <c r="A20" s="1"/>
      <c r="B20" t="str">
        <f>IFERROR(VLOOKUP(A20,Catalogue!$A$2:$C$28,2),"")</f>
        <v/>
      </c>
      <c r="C20" s="2"/>
    </row>
    <row r="21" spans="1:3">
      <c r="A21" s="1"/>
      <c r="B21" t="str">
        <f>IFERROR(VLOOKUP(A21,Catalogue!$A$2:$C$28,2),"")</f>
        <v/>
      </c>
      <c r="C21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B66"/>
  <sheetViews>
    <sheetView tabSelected="1" workbookViewId="0"/>
  </sheetViews>
  <sheetFormatPr baseColWidth="10" defaultRowHeight="12.75"/>
  <cols>
    <col min="1" max="1" width="11.42578125" style="7"/>
    <col min="2" max="2" width="11.42578125" style="4"/>
  </cols>
  <sheetData>
    <row r="1" spans="1:2">
      <c r="A1" s="8" t="s">
        <v>66</v>
      </c>
      <c r="B1" s="6">
        <v>5</v>
      </c>
    </row>
    <row r="2" spans="1:2">
      <c r="A2" s="8" t="s">
        <v>67</v>
      </c>
      <c r="B2" s="6">
        <v>1</v>
      </c>
    </row>
    <row r="3" spans="1:2">
      <c r="A3" s="8" t="s">
        <v>68</v>
      </c>
      <c r="B3" s="6">
        <v>7</v>
      </c>
    </row>
    <row r="4" spans="1:2">
      <c r="A4" s="8" t="s">
        <v>69</v>
      </c>
    </row>
    <row r="5" spans="1:2">
      <c r="A5" s="8" t="s">
        <v>69</v>
      </c>
    </row>
    <row r="6" spans="1:2">
      <c r="A6" s="8" t="s">
        <v>70</v>
      </c>
      <c r="B6" s="6"/>
    </row>
    <row r="7" spans="1:2">
      <c r="A7" s="8" t="s">
        <v>71</v>
      </c>
      <c r="B7" s="6"/>
    </row>
    <row r="8" spans="1:2">
      <c r="A8" s="8" t="s">
        <v>72</v>
      </c>
      <c r="B8" s="6">
        <v>2</v>
      </c>
    </row>
    <row r="9" spans="1:2">
      <c r="A9" s="8" t="s">
        <v>73</v>
      </c>
      <c r="B9" s="6"/>
    </row>
    <row r="10" spans="1:2">
      <c r="A10" s="8" t="s">
        <v>74</v>
      </c>
      <c r="B10" s="9" t="s">
        <v>75</v>
      </c>
    </row>
    <row r="11" spans="1:2">
      <c r="A11" s="8" t="s">
        <v>74</v>
      </c>
      <c r="B11" s="9" t="s">
        <v>76</v>
      </c>
    </row>
    <row r="12" spans="1:2">
      <c r="A12" s="8" t="s">
        <v>77</v>
      </c>
      <c r="B12" s="6">
        <v>1</v>
      </c>
    </row>
    <row r="13" spans="1:2">
      <c r="A13" s="8" t="s">
        <v>78</v>
      </c>
      <c r="B13" s="6">
        <v>1</v>
      </c>
    </row>
    <row r="14" spans="1:2">
      <c r="A14" s="8" t="s">
        <v>79</v>
      </c>
      <c r="B14" s="6">
        <v>1</v>
      </c>
    </row>
    <row r="15" spans="1:2">
      <c r="A15" s="8" t="s">
        <v>80</v>
      </c>
      <c r="B15" s="6"/>
    </row>
    <row r="16" spans="1:2">
      <c r="A16" s="8" t="s">
        <v>81</v>
      </c>
      <c r="B16" s="6"/>
    </row>
    <row r="17" spans="1:2">
      <c r="A17" s="8" t="s">
        <v>82</v>
      </c>
      <c r="B17" s="6"/>
    </row>
    <row r="18" spans="1:2">
      <c r="A18" s="8" t="s">
        <v>83</v>
      </c>
      <c r="B18" s="6"/>
    </row>
    <row r="19" spans="1:2">
      <c r="A19" s="8" t="s">
        <v>84</v>
      </c>
      <c r="B19" s="6">
        <v>1</v>
      </c>
    </row>
    <row r="20" spans="1:2">
      <c r="A20" s="8" t="s">
        <v>85</v>
      </c>
      <c r="B20" s="6"/>
    </row>
    <row r="21" spans="1:2">
      <c r="A21" s="8" t="s">
        <v>86</v>
      </c>
      <c r="B21" s="6"/>
    </row>
    <row r="22" spans="1:2">
      <c r="A22" s="8" t="s">
        <v>87</v>
      </c>
      <c r="B22" s="6">
        <v>1</v>
      </c>
    </row>
    <row r="23" spans="1:2">
      <c r="A23" s="8" t="s">
        <v>88</v>
      </c>
      <c r="B23" s="6">
        <v>1</v>
      </c>
    </row>
    <row r="24" spans="1:2">
      <c r="A24" s="8" t="s">
        <v>89</v>
      </c>
      <c r="B24" s="6">
        <v>5</v>
      </c>
    </row>
    <row r="25" spans="1:2">
      <c r="A25" s="8" t="s">
        <v>90</v>
      </c>
      <c r="B25" s="6"/>
    </row>
    <row r="26" spans="1:2">
      <c r="A26" s="8" t="s">
        <v>91</v>
      </c>
      <c r="B26" s="6">
        <v>1</v>
      </c>
    </row>
    <row r="27" spans="1:2">
      <c r="A27" s="8" t="s">
        <v>92</v>
      </c>
      <c r="B27" s="6"/>
    </row>
    <row r="28" spans="1:2">
      <c r="A28" s="8" t="s">
        <v>93</v>
      </c>
      <c r="B28" s="6">
        <v>5</v>
      </c>
    </row>
    <row r="29" spans="1:2">
      <c r="A29" s="8" t="s">
        <v>94</v>
      </c>
      <c r="B29" s="6">
        <v>1</v>
      </c>
    </row>
    <row r="30" spans="1:2">
      <c r="A30" s="8" t="s">
        <v>95</v>
      </c>
      <c r="B30" s="6" t="s">
        <v>96</v>
      </c>
    </row>
    <row r="31" spans="1:2">
      <c r="A31" s="8" t="s">
        <v>97</v>
      </c>
      <c r="B31" s="6" t="s">
        <v>98</v>
      </c>
    </row>
    <row r="32" spans="1:2">
      <c r="A32" s="8" t="s">
        <v>99</v>
      </c>
      <c r="B32" s="10">
        <v>2</v>
      </c>
    </row>
    <row r="33" spans="1:2">
      <c r="A33" s="8" t="s">
        <v>100</v>
      </c>
      <c r="B33" s="6">
        <v>2</v>
      </c>
    </row>
    <row r="34" spans="1:2">
      <c r="A34" s="8" t="s">
        <v>101</v>
      </c>
      <c r="B34" s="6" t="s">
        <v>102</v>
      </c>
    </row>
    <row r="35" spans="1:2">
      <c r="A35" s="8" t="s">
        <v>103</v>
      </c>
      <c r="B35" s="6"/>
    </row>
    <row r="36" spans="1:2">
      <c r="A36" s="8"/>
      <c r="B36" s="6" t="s">
        <v>104</v>
      </c>
    </row>
    <row r="37" spans="1:2">
      <c r="A37" s="8" t="s">
        <v>105</v>
      </c>
      <c r="B37" s="6"/>
    </row>
    <row r="38" spans="1:2">
      <c r="A38" s="8"/>
      <c r="B38" s="6"/>
    </row>
    <row r="39" spans="1:2">
      <c r="A39" s="8" t="s">
        <v>106</v>
      </c>
      <c r="B39" s="6"/>
    </row>
    <row r="40" spans="1:2">
      <c r="A40" s="8" t="s">
        <v>107</v>
      </c>
      <c r="B40" s="6"/>
    </row>
    <row r="41" spans="1:2">
      <c r="A41" s="8" t="s">
        <v>108</v>
      </c>
      <c r="B41" s="6"/>
    </row>
    <row r="42" spans="1:2">
      <c r="A42" s="8" t="s">
        <v>109</v>
      </c>
      <c r="B42" s="6"/>
    </row>
    <row r="43" spans="1:2">
      <c r="A43" s="8" t="s">
        <v>110</v>
      </c>
      <c r="B43" s="6"/>
    </row>
    <row r="44" spans="1:2">
      <c r="A44" s="8" t="s">
        <v>111</v>
      </c>
      <c r="B44" s="6"/>
    </row>
    <row r="45" spans="1:2">
      <c r="A45" s="8" t="s">
        <v>112</v>
      </c>
      <c r="B45" s="6"/>
    </row>
    <row r="46" spans="1:2">
      <c r="A46" s="8" t="s">
        <v>113</v>
      </c>
      <c r="B46" s="6"/>
    </row>
    <row r="47" spans="1:2">
      <c r="A47" s="8" t="s">
        <v>114</v>
      </c>
      <c r="B47" s="5"/>
    </row>
    <row r="48" spans="1:2">
      <c r="A48" s="8" t="s">
        <v>115</v>
      </c>
      <c r="B48" s="5"/>
    </row>
    <row r="49" spans="1:2">
      <c r="A49" s="8" t="s">
        <v>116</v>
      </c>
      <c r="B49" s="6"/>
    </row>
    <row r="50" spans="1:2">
      <c r="A50" s="8" t="s">
        <v>117</v>
      </c>
      <c r="B50" s="5"/>
    </row>
    <row r="51" spans="1:2">
      <c r="A51" s="8" t="s">
        <v>110</v>
      </c>
      <c r="B51" s="5"/>
    </row>
    <row r="52" spans="1:2">
      <c r="A52" s="8"/>
      <c r="B52" s="6">
        <v>2</v>
      </c>
    </row>
    <row r="53" spans="1:2">
      <c r="A53" s="8" t="s">
        <v>118</v>
      </c>
      <c r="B53" s="6"/>
    </row>
    <row r="54" spans="1:2">
      <c r="A54" s="8" t="s">
        <v>119</v>
      </c>
      <c r="B54" s="6"/>
    </row>
    <row r="55" spans="1:2">
      <c r="A55" s="8" t="s">
        <v>120</v>
      </c>
      <c r="B55" s="6"/>
    </row>
    <row r="56" spans="1:2">
      <c r="A56" s="8" t="s">
        <v>121</v>
      </c>
      <c r="B56" s="5"/>
    </row>
    <row r="57" spans="1:2">
      <c r="A57" s="8" t="s">
        <v>122</v>
      </c>
      <c r="B57" s="5"/>
    </row>
    <row r="58" spans="1:2">
      <c r="A58" s="8" t="s">
        <v>123</v>
      </c>
      <c r="B58" s="5"/>
    </row>
    <row r="59" spans="1:2">
      <c r="A59" s="8" t="s">
        <v>124</v>
      </c>
      <c r="B59" s="5"/>
    </row>
    <row r="60" spans="1:2">
      <c r="A60" s="8" t="s">
        <v>125</v>
      </c>
      <c r="B60" s="5"/>
    </row>
    <row r="61" spans="1:2">
      <c r="A61" s="8" t="s">
        <v>126</v>
      </c>
      <c r="B61" s="5"/>
    </row>
    <row r="62" spans="1:2">
      <c r="A62" s="8" t="s">
        <v>127</v>
      </c>
      <c r="B62" s="5"/>
    </row>
    <row r="63" spans="1:2">
      <c r="A63" s="11" t="s">
        <v>128</v>
      </c>
    </row>
    <row r="64" spans="1:2">
      <c r="A64" s="11" t="s">
        <v>129</v>
      </c>
    </row>
    <row r="65" spans="1:2">
      <c r="A65" s="12"/>
      <c r="B65" s="6"/>
    </row>
    <row r="66" spans="1:2">
      <c r="A66" s="13"/>
      <c r="B6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Cde</vt:lpstr>
      <vt:lpstr>Catalogue</vt:lpstr>
      <vt:lpstr>Base</vt:lpstr>
      <vt:lpstr>Export</vt:lpstr>
      <vt:lpstr>Lignes commande</vt:lpstr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bmittenaere</dc:creator>
  <cp:lastModifiedBy>bmittenaere</cp:lastModifiedBy>
  <dcterms:created xsi:type="dcterms:W3CDTF">2013-05-27T08:37:00Z</dcterms:created>
  <dcterms:modified xsi:type="dcterms:W3CDTF">2013-05-28T12:45:36Z</dcterms:modified>
</cp:coreProperties>
</file>