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eoffrey.schrepel\Desktop\"/>
    </mc:Choice>
  </mc:AlternateContent>
  <xr:revisionPtr revIDLastSave="0" documentId="13_ncr:1_{47A33940-72BA-4F6A-8327-020169F9009F}" xr6:coauthVersionLast="47" xr6:coauthVersionMax="47" xr10:uidLastSave="{00000000-0000-0000-0000-000000000000}"/>
  <bookViews>
    <workbookView xWindow="28680" yWindow="-120" windowWidth="29040" windowHeight="17520" xr2:uid="{00000000-000D-0000-FFFF-FFFF00000000}"/>
  </bookViews>
  <sheets>
    <sheet name="Saisie" sheetId="1" r:id="rId1"/>
    <sheet name="Archivage" sheetId="2" r:id="rId2"/>
    <sheet name="Liste" sheetId="3" r:id="rId3"/>
  </sheets>
  <externalReferences>
    <externalReference r:id="rId4"/>
  </externalReferences>
  <definedNames>
    <definedName name="_xleta.TODAY" hidden="1" xlm="1">#NAME?</definedName>
    <definedName name="_xleta.VLOOKUP" hidden="1" xlm="1">#NAME?</definedName>
    <definedName name="Jaune">Saisie!$F$3,Saisie!$G$6,Saisie!$H$15:$I$19,Saisie!$C$24</definedName>
    <definedName name="Nom_fournisseurs">[1]!Libellé</definedName>
    <definedName name="_xlnm.Print_Area" localSheetId="0">Saisie!$A$1:$K$28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" i="2" l="1"/>
  <c r="D18" i="1"/>
  <c r="D51" i="1"/>
  <c r="C52" i="1" s="1"/>
  <c r="G11" i="1" l="1"/>
  <c r="G10" i="1"/>
  <c r="G9" i="1"/>
  <c r="G8" i="1"/>
  <c r="E3" i="1"/>
  <c r="G5" i="3" l="1"/>
  <c r="G4" i="3"/>
  <c r="G3" i="3"/>
  <c r="G2" i="3"/>
  <c r="G24" i="1" l="1"/>
  <c r="G26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413845A-890F-44AE-86FA-D647E30E3CF6}" keepAlive="1" name="Requête - tab_fournisseurs (2)" description="Connexion à la requête « tab_fournisseurs (2) » dans le classeur." type="5" refreshedVersion="8" background="1" refreshOnLoad="1" saveData="1">
    <dbPr connection="Provider=Microsoft.Mashup.OleDb.1;Data Source=$Workbook$;Location=&quot;tab_fournisseurs (2)&quot;;Extended Properties=&quot;&quot;" command="SELECT * FROM [tab_fournisseurs (2)]"/>
  </connection>
</connections>
</file>

<file path=xl/sharedStrings.xml><?xml version="1.0" encoding="utf-8"?>
<sst xmlns="http://schemas.openxmlformats.org/spreadsheetml/2006/main" count="142" uniqueCount="117">
  <si>
    <t>Montant HT</t>
  </si>
  <si>
    <t>TOTAL €</t>
  </si>
  <si>
    <t>HT</t>
  </si>
  <si>
    <t>À :</t>
  </si>
  <si>
    <t>Conditions de paiement : 30j fin de mois le 15</t>
  </si>
  <si>
    <t>Mode de règlement : virement</t>
  </si>
  <si>
    <t>Remarque(s)</t>
  </si>
  <si>
    <t>Adresse de livraison :</t>
  </si>
  <si>
    <t>Adresse de facturation</t>
  </si>
  <si>
    <t>Émetteur de la commande :</t>
  </si>
  <si>
    <t>BON DE COMMANDE N°</t>
  </si>
  <si>
    <t>Type de matériel</t>
  </si>
  <si>
    <t>Type de matériel :</t>
  </si>
  <si>
    <t>Informations intervention</t>
  </si>
  <si>
    <t>Facturation</t>
  </si>
  <si>
    <t>Bras ampliroll</t>
  </si>
  <si>
    <t>Châssis</t>
  </si>
  <si>
    <t>Grue</t>
  </si>
  <si>
    <t>Mécanique</t>
  </si>
  <si>
    <t>Hydraulique</t>
  </si>
  <si>
    <t>Carrosserie</t>
  </si>
  <si>
    <t>Visite réglementaire</t>
  </si>
  <si>
    <t>Poste</t>
  </si>
  <si>
    <t>Freinage</t>
  </si>
  <si>
    <t>Peinture</t>
  </si>
  <si>
    <t>Contrôle technique</t>
  </si>
  <si>
    <t>Vidange</t>
  </si>
  <si>
    <t>VGP</t>
  </si>
  <si>
    <t>Num</t>
  </si>
  <si>
    <t>Type intervention</t>
  </si>
  <si>
    <t>Libellé</t>
  </si>
  <si>
    <t>Oui</t>
  </si>
  <si>
    <t>Non</t>
  </si>
  <si>
    <t>Choix</t>
  </si>
  <si>
    <t>Immatriculation</t>
  </si>
  <si>
    <t>Matériel</t>
  </si>
  <si>
    <t>Casse</t>
  </si>
  <si>
    <t>Sinistre</t>
  </si>
  <si>
    <t>Fournisseur</t>
  </si>
  <si>
    <t>Émetteur</t>
  </si>
  <si>
    <t>Date</t>
  </si>
  <si>
    <t>Description</t>
  </si>
  <si>
    <t>Total HT</t>
  </si>
  <si>
    <t>Bon de commande</t>
  </si>
  <si>
    <t>Date :</t>
  </si>
  <si>
    <t>Immatriculation :</t>
  </si>
  <si>
    <t>Adresse</t>
  </si>
  <si>
    <t>Complément</t>
  </si>
  <si>
    <t>CP</t>
  </si>
  <si>
    <t>Ville</t>
  </si>
  <si>
    <t>Type</t>
  </si>
  <si>
    <t>Montant</t>
  </si>
  <si>
    <t>L'intervention est-elle causée par un sinistre ?</t>
  </si>
  <si>
    <t>L'intervention est-elle causée par de la casse ?</t>
  </si>
  <si>
    <t>Type1</t>
  </si>
  <si>
    <t>Poste1</t>
  </si>
  <si>
    <t>Description1</t>
  </si>
  <si>
    <t>Montant1</t>
  </si>
  <si>
    <t>Poste 2</t>
  </si>
  <si>
    <t>Type 2</t>
  </si>
  <si>
    <t>Description 2</t>
  </si>
  <si>
    <t>Montant 2</t>
  </si>
  <si>
    <t>Type 3</t>
  </si>
  <si>
    <t>Poste 3</t>
  </si>
  <si>
    <t>Description 3</t>
  </si>
  <si>
    <t>Montant 3</t>
  </si>
  <si>
    <t>Type 4</t>
  </si>
  <si>
    <t>Poste 4</t>
  </si>
  <si>
    <t>Description 4</t>
  </si>
  <si>
    <t>Montant 4</t>
  </si>
  <si>
    <t>Graissage</t>
  </si>
  <si>
    <t>Ajouter numéro de portable du fournisseur dans l'encadré Adresse</t>
  </si>
  <si>
    <t>Révision/vidange (contrat d'entretien)</t>
  </si>
  <si>
    <t>Révision/vidange (hors contrat d'entretien)</t>
  </si>
  <si>
    <t>Électricité/éclairage</t>
  </si>
  <si>
    <t>Échappement/FAP</t>
  </si>
  <si>
    <t>Injection/circuit carburant</t>
  </si>
  <si>
    <t>Direction (boitier, rotule, barrre d'accouplement)</t>
  </si>
  <si>
    <t>Suspension (coussins d'air, lames)</t>
  </si>
  <si>
    <t>Climatisation/chauffage</t>
  </si>
  <si>
    <t>Refroidissement (admission d'air, circuit)</t>
  </si>
  <si>
    <t>Air comprimé (compresseur, circuit, bouteilles)</t>
  </si>
  <si>
    <t>Pont/moyeux/essieux</t>
  </si>
  <si>
    <t>Attelage (crochet, sellette)</t>
  </si>
  <si>
    <t>Moteur (turbo, courroie, etc.)</t>
  </si>
  <si>
    <t>Boite de vitesse/embrayage/ralentisseur hydraulique</t>
  </si>
  <si>
    <t>Ajouter le kilométrage dans l'encadré Immatriculation</t>
  </si>
  <si>
    <t>1 - Mécanique</t>
  </si>
  <si>
    <t>Condition, si supérieur ou inférieur au total HT, rouge en alerte</t>
  </si>
  <si>
    <t>2 - Hydraulique</t>
  </si>
  <si>
    <t>Entretien hydraulique (vidange, filtration)</t>
  </si>
  <si>
    <t>Flexibles (entretien, réparation)</t>
  </si>
  <si>
    <t>Vérin (entretien, réparation)</t>
  </si>
  <si>
    <t>Pince/pesée (entretien, réparation)</t>
  </si>
  <si>
    <t>Bom/caisson compacteur</t>
  </si>
  <si>
    <t>Moteur</t>
  </si>
  <si>
    <t>Remorque/semi-remorque</t>
  </si>
  <si>
    <t>Vitrage (pare-brise, rétroviseurs, feux)</t>
  </si>
  <si>
    <t>BAE/aile/pare-cycliste/pare-chocs</t>
  </si>
  <si>
    <t>Benne (réparation/soudure)</t>
  </si>
  <si>
    <t>Nettoyage intérieur cabine</t>
  </si>
  <si>
    <t>Lavage extérieur</t>
  </si>
  <si>
    <t>Dupliquer les lignes d'analyse des postes/types</t>
  </si>
  <si>
    <t>3 - Carrosserie</t>
  </si>
  <si>
    <t>4 - Visite réglementaire</t>
  </si>
  <si>
    <t>Ajouter une colonne "commentaires" pour le ST</t>
  </si>
  <si>
    <t>Montant réel</t>
  </si>
  <si>
    <t>Kilométrage :</t>
  </si>
  <si>
    <t>Téléphone</t>
  </si>
  <si>
    <t>E-mail</t>
  </si>
  <si>
    <t>N° de devis :</t>
  </si>
  <si>
    <t>Kilométrage</t>
  </si>
  <si>
    <t>Commentaires ST</t>
  </si>
  <si>
    <t>Total</t>
  </si>
  <si>
    <t>Concevoir un tableau de bord (réel vs budget, véhicule le + couteux, etc)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</si>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</sst>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#,##0.00\ &quot;€&quot;;\-#,##0.00\ &quot;€&quot;"/>
    <numFmt numFmtId="44" formatCode="_-* #,##0.00\ &quot;€&quot;_-;\-* #,##0.00\ &quot;€&quot;_-;_-* &quot;-&quot;??\ &quot;€&quot;_-;_-@_-"/>
  </numFmts>
  <fonts count="20" x14ac:knownFonts="1">
    <font>
      <sz val="10"/>
      <color rgb="FF00000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0"/>
      <color rgb="FF000000"/>
      <name val="Arial"/>
      <family val="2"/>
    </font>
    <font>
      <b/>
      <sz val="10"/>
      <color rgb="FF000000"/>
      <name val="Arial"/>
      <family val="2"/>
    </font>
    <font>
      <i/>
      <sz val="10"/>
      <color rgb="FF000000"/>
      <name val="Arial"/>
      <family val="2"/>
    </font>
    <font>
      <sz val="10"/>
      <color rgb="FFFFFFFF"/>
      <name val="Arial"/>
      <family val="2"/>
    </font>
    <font>
      <sz val="10"/>
      <name val="Arial"/>
      <family val="2"/>
    </font>
    <font>
      <b/>
      <sz val="11"/>
      <color rgb="FF000000"/>
      <name val="Arial"/>
      <family val="2"/>
    </font>
    <font>
      <b/>
      <i/>
      <sz val="10"/>
      <color rgb="FFFF0000"/>
      <name val="Arial"/>
      <family val="2"/>
    </font>
    <font>
      <b/>
      <sz val="22"/>
      <color rgb="FF000000"/>
      <name val="Arial"/>
      <family val="2"/>
    </font>
    <font>
      <b/>
      <i/>
      <sz val="10"/>
      <color rgb="FF000000"/>
      <name val="Arial"/>
      <family val="2"/>
    </font>
    <font>
      <sz val="10"/>
      <color rgb="FF000000"/>
      <name val="Arial"/>
      <family val="2"/>
    </font>
    <font>
      <b/>
      <i/>
      <u/>
      <sz val="10"/>
      <color rgb="FF000000"/>
      <name val="Arial"/>
      <family val="2"/>
    </font>
    <font>
      <sz val="8"/>
      <name val="Arial"/>
      <family val="2"/>
    </font>
    <font>
      <b/>
      <sz val="16"/>
      <color rgb="FF000000"/>
      <name val="Arial"/>
      <family val="2"/>
    </font>
    <font>
      <b/>
      <i/>
      <sz val="20"/>
      <color rgb="FF000000"/>
      <name val="Arial"/>
      <family val="2"/>
    </font>
    <font>
      <b/>
      <sz val="20"/>
      <color rgb="FF000000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BFBFBF"/>
        <bgColor rgb="FFBFBFBF"/>
      </patternFill>
    </fill>
    <fill>
      <patternFill patternType="solid">
        <fgColor rgb="FF00B050"/>
        <bgColor indexed="64"/>
      </patternFill>
    </fill>
  </fills>
  <borders count="43"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theme="6"/>
      </right>
      <top style="thin">
        <color theme="6"/>
      </top>
      <bottom/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5">
    <xf numFmtId="0" fontId="0" fillId="0" borderId="0"/>
    <xf numFmtId="0" fontId="6" fillId="0" borderId="0" applyNumberFormat="0" applyFill="0" applyBorder="0" applyAlignment="0" applyProtection="0"/>
    <xf numFmtId="44" fontId="12" fillId="0" borderId="0" applyFont="0" applyFill="0" applyBorder="0" applyAlignment="0" applyProtection="0"/>
    <xf numFmtId="0" fontId="2" fillId="0" borderId="0"/>
    <xf numFmtId="0" fontId="1" fillId="0" borderId="0"/>
  </cellStyleXfs>
  <cellXfs count="124">
    <xf numFmtId="0" fontId="0" fillId="0" borderId="0" xfId="0"/>
    <xf numFmtId="0" fontId="4" fillId="0" borderId="0" xfId="0" applyFont="1"/>
    <xf numFmtId="0" fontId="0" fillId="0" borderId="0" xfId="0" applyAlignment="1">
      <alignment horizontal="left"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left" vertical="center" wrapText="1"/>
    </xf>
    <xf numFmtId="7" fontId="0" fillId="0" borderId="0" xfId="0" applyNumberFormat="1" applyAlignment="1">
      <alignment horizontal="left" vertical="center" wrapText="1"/>
    </xf>
    <xf numFmtId="0" fontId="4" fillId="0" borderId="9" xfId="0" applyFont="1" applyBorder="1" applyAlignment="1" applyProtection="1">
      <alignment horizontal="left"/>
      <protection locked="0"/>
    </xf>
    <xf numFmtId="44" fontId="0" fillId="0" borderId="3" xfId="2" applyFont="1" applyBorder="1" applyAlignment="1" applyProtection="1">
      <alignment vertical="center" wrapText="1"/>
      <protection locked="0"/>
    </xf>
    <xf numFmtId="4" fontId="0" fillId="0" borderId="3" xfId="0" applyNumberFormat="1" applyBorder="1" applyAlignment="1" applyProtection="1">
      <alignment horizontal="right" vertical="center" wrapText="1"/>
      <protection locked="0"/>
    </xf>
    <xf numFmtId="44" fontId="0" fillId="0" borderId="3" xfId="2" applyFont="1" applyBorder="1" applyAlignment="1" applyProtection="1">
      <alignment horizontal="right" vertical="center" wrapText="1"/>
    </xf>
    <xf numFmtId="14" fontId="0" fillId="0" borderId="0" xfId="0" applyNumberFormat="1" applyAlignment="1">
      <alignment wrapText="1"/>
    </xf>
    <xf numFmtId="7" fontId="0" fillId="0" borderId="0" xfId="0" applyNumberFormat="1" applyAlignment="1">
      <alignment wrapText="1"/>
    </xf>
    <xf numFmtId="0" fontId="4" fillId="0" borderId="18" xfId="0" applyFont="1" applyBorder="1" applyAlignment="1" applyProtection="1">
      <alignment horizontal="left"/>
      <protection locked="0"/>
    </xf>
    <xf numFmtId="0" fontId="0" fillId="0" borderId="7" xfId="0" applyBorder="1" applyAlignment="1">
      <alignment horizontal="left" vertical="center" wrapText="1"/>
    </xf>
    <xf numFmtId="0" fontId="0" fillId="0" borderId="16" xfId="0" applyBorder="1"/>
    <xf numFmtId="0" fontId="9" fillId="0" borderId="0" xfId="0" applyFont="1"/>
    <xf numFmtId="0" fontId="0" fillId="0" borderId="17" xfId="0" applyBorder="1"/>
    <xf numFmtId="0" fontId="0" fillId="0" borderId="18" xfId="0" applyBorder="1"/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left" wrapText="1"/>
    </xf>
    <xf numFmtId="0" fontId="4" fillId="0" borderId="12" xfId="0" applyFont="1" applyBorder="1" applyAlignment="1">
      <alignment horizontal="left"/>
    </xf>
    <xf numFmtId="0" fontId="4" fillId="2" borderId="3" xfId="0" applyFont="1" applyFill="1" applyBorder="1" applyAlignment="1">
      <alignment horizontal="left" vertical="center" wrapText="1"/>
    </xf>
    <xf numFmtId="0" fontId="0" fillId="0" borderId="26" xfId="0" applyBorder="1" applyAlignment="1">
      <alignment horizontal="left"/>
    </xf>
    <xf numFmtId="0" fontId="0" fillId="0" borderId="25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21" xfId="0" applyBorder="1" applyAlignment="1">
      <alignment horizontal="left"/>
    </xf>
    <xf numFmtId="0" fontId="5" fillId="0" borderId="11" xfId="0" applyFont="1" applyBorder="1" applyAlignment="1">
      <alignment horizontal="left"/>
    </xf>
    <xf numFmtId="0" fontId="0" fillId="0" borderId="13" xfId="0" applyBorder="1" applyAlignment="1">
      <alignment horizontal="left"/>
    </xf>
    <xf numFmtId="0" fontId="4" fillId="0" borderId="11" xfId="0" applyFont="1" applyBorder="1" applyAlignment="1">
      <alignment horizontal="left"/>
    </xf>
    <xf numFmtId="0" fontId="5" fillId="0" borderId="9" xfId="0" applyFont="1" applyBorder="1" applyAlignment="1">
      <alignment horizontal="left"/>
    </xf>
    <xf numFmtId="0" fontId="0" fillId="0" borderId="10" xfId="0" applyBorder="1" applyAlignment="1">
      <alignment horizontal="left"/>
    </xf>
    <xf numFmtId="0" fontId="4" fillId="0" borderId="9" xfId="0" applyFont="1" applyBorder="1" applyAlignment="1">
      <alignment horizontal="left"/>
    </xf>
    <xf numFmtId="0" fontId="5" fillId="0" borderId="9" xfId="0" applyFont="1" applyBorder="1"/>
    <xf numFmtId="0" fontId="5" fillId="0" borderId="10" xfId="0" applyFont="1" applyBorder="1" applyAlignment="1">
      <alignment horizontal="left"/>
    </xf>
    <xf numFmtId="0" fontId="0" fillId="0" borderId="10" xfId="0" applyBorder="1" applyAlignment="1">
      <alignment vertical="center"/>
    </xf>
    <xf numFmtId="0" fontId="13" fillId="0" borderId="6" xfId="0" applyFont="1" applyBorder="1" applyAlignment="1">
      <alignment horizontal="left"/>
    </xf>
    <xf numFmtId="0" fontId="0" fillId="0" borderId="8" xfId="0" applyBorder="1" applyAlignment="1">
      <alignment horizontal="left"/>
    </xf>
    <xf numFmtId="0" fontId="4" fillId="0" borderId="6" xfId="0" applyFont="1" applyBorder="1" applyAlignment="1">
      <alignment horizontal="left"/>
    </xf>
    <xf numFmtId="0" fontId="3" fillId="0" borderId="0" xfId="0" applyFont="1"/>
    <xf numFmtId="0" fontId="3" fillId="0" borderId="16" xfId="0" applyFont="1" applyBorder="1"/>
    <xf numFmtId="0" fontId="0" fillId="0" borderId="14" xfId="0" applyBorder="1"/>
    <xf numFmtId="0" fontId="0" fillId="0" borderId="15" xfId="0" applyBorder="1"/>
    <xf numFmtId="0" fontId="18" fillId="0" borderId="36" xfId="0" applyFont="1" applyBorder="1"/>
    <xf numFmtId="0" fontId="8" fillId="0" borderId="37" xfId="0" applyFont="1" applyBorder="1" applyAlignment="1">
      <alignment horizontal="center" vertical="center"/>
    </xf>
    <xf numFmtId="4" fontId="8" fillId="0" borderId="38" xfId="0" applyNumberFormat="1" applyFont="1" applyBorder="1" applyAlignment="1">
      <alignment vertical="center"/>
    </xf>
    <xf numFmtId="44" fontId="8" fillId="0" borderId="39" xfId="2" applyFont="1" applyFill="1" applyBorder="1" applyAlignment="1" applyProtection="1">
      <alignment vertical="center"/>
    </xf>
    <xf numFmtId="0" fontId="0" fillId="0" borderId="10" xfId="0" applyBorder="1" applyAlignment="1">
      <alignment horizontal="left" wrapText="1"/>
    </xf>
    <xf numFmtId="0" fontId="4" fillId="0" borderId="9" xfId="0" applyFont="1" applyBorder="1" applyAlignment="1">
      <alignment horizontal="left" wrapText="1"/>
    </xf>
    <xf numFmtId="0" fontId="5" fillId="0" borderId="9" xfId="0" applyFont="1" applyBorder="1" applyAlignment="1">
      <alignment horizontal="left" wrapText="1"/>
    </xf>
    <xf numFmtId="0" fontId="5" fillId="0" borderId="10" xfId="0" applyFont="1" applyBorder="1" applyAlignment="1">
      <alignment horizontal="left" wrapText="1"/>
    </xf>
    <xf numFmtId="0" fontId="5" fillId="0" borderId="9" xfId="0" applyFont="1" applyBorder="1" applyAlignment="1">
      <alignment horizontal="right"/>
    </xf>
    <xf numFmtId="0" fontId="4" fillId="0" borderId="0" xfId="0" applyFont="1" applyAlignment="1">
      <alignment horizontal="left"/>
    </xf>
    <xf numFmtId="0" fontId="0" fillId="3" borderId="0" xfId="0" applyFill="1"/>
    <xf numFmtId="0" fontId="0" fillId="0" borderId="0" xfId="0" applyAlignment="1">
      <alignment vertical="center"/>
    </xf>
    <xf numFmtId="0" fontId="0" fillId="0" borderId="12" xfId="0" applyBorder="1" applyAlignment="1">
      <alignment horizontal="center" wrapText="1"/>
    </xf>
    <xf numFmtId="0" fontId="4" fillId="0" borderId="40" xfId="0" applyFont="1" applyBorder="1"/>
    <xf numFmtId="44" fontId="4" fillId="0" borderId="41" xfId="0" applyNumberFormat="1" applyFont="1" applyBorder="1"/>
    <xf numFmtId="0" fontId="4" fillId="0" borderId="24" xfId="0" applyFont="1" applyBorder="1" applyAlignment="1" applyProtection="1">
      <alignment horizontal="left"/>
      <protection locked="0"/>
    </xf>
    <xf numFmtId="0" fontId="0" fillId="0" borderId="32" xfId="0" applyBorder="1"/>
    <xf numFmtId="0" fontId="17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0" fillId="0" borderId="42" xfId="0" applyBorder="1"/>
    <xf numFmtId="0" fontId="0" fillId="0" borderId="0" xfId="0" applyAlignment="1">
      <alignment horizontal="left"/>
    </xf>
    <xf numFmtId="0" fontId="5" fillId="0" borderId="0" xfId="0" applyFont="1" applyAlignment="1">
      <alignment horizontal="right"/>
    </xf>
    <xf numFmtId="14" fontId="4" fillId="0" borderId="0" xfId="0" applyNumberFormat="1" applyFont="1" applyAlignment="1">
      <alignment horizontal="left" vertical="center"/>
    </xf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center"/>
    </xf>
    <xf numFmtId="4" fontId="0" fillId="0" borderId="0" xfId="0" applyNumberFormat="1" applyAlignment="1">
      <alignment horizontal="left" vertical="center"/>
    </xf>
    <xf numFmtId="0" fontId="0" fillId="0" borderId="17" xfId="0" applyBorder="1" applyAlignment="1">
      <alignment horizontal="center" vertical="center"/>
    </xf>
    <xf numFmtId="0" fontId="0" fillId="0" borderId="33" xfId="0" applyBorder="1"/>
    <xf numFmtId="44" fontId="0" fillId="0" borderId="29" xfId="2" applyFont="1" applyBorder="1" applyAlignment="1" applyProtection="1">
      <alignment horizontal="left" wrapText="1"/>
      <protection locked="0"/>
    </xf>
    <xf numFmtId="44" fontId="0" fillId="0" borderId="30" xfId="2" applyFont="1" applyBorder="1" applyAlignment="1" applyProtection="1">
      <alignment horizontal="left" wrapText="1"/>
      <protection locked="0"/>
    </xf>
    <xf numFmtId="44" fontId="0" fillId="0" borderId="31" xfId="2" applyFont="1" applyBorder="1" applyAlignment="1" applyProtection="1">
      <alignment horizontal="left" wrapText="1"/>
      <protection locked="0"/>
    </xf>
    <xf numFmtId="0" fontId="0" fillId="0" borderId="27" xfId="0" applyBorder="1" applyAlignment="1" applyProtection="1">
      <alignment horizontal="left"/>
      <protection locked="0"/>
    </xf>
    <xf numFmtId="0" fontId="0" fillId="0" borderId="20" xfId="0" applyBorder="1" applyAlignment="1" applyProtection="1">
      <alignment horizontal="left"/>
      <protection locked="0"/>
    </xf>
    <xf numFmtId="0" fontId="0" fillId="0" borderId="28" xfId="0" applyBorder="1" applyAlignment="1" applyProtection="1">
      <alignment horizontal="left"/>
      <protection locked="0"/>
    </xf>
    <xf numFmtId="0" fontId="15" fillId="0" borderId="17" xfId="0" applyFont="1" applyBorder="1" applyAlignment="1">
      <alignment horizontal="center"/>
    </xf>
    <xf numFmtId="0" fontId="0" fillId="0" borderId="22" xfId="0" applyBorder="1" applyAlignment="1" applyProtection="1">
      <alignment horizontal="left"/>
      <protection locked="0"/>
    </xf>
    <xf numFmtId="0" fontId="0" fillId="0" borderId="23" xfId="0" applyBorder="1" applyAlignment="1" applyProtection="1">
      <alignment horizontal="left"/>
      <protection locked="0"/>
    </xf>
    <xf numFmtId="0" fontId="0" fillId="0" borderId="24" xfId="0" applyBorder="1" applyAlignment="1" applyProtection="1">
      <alignment horizontal="left"/>
      <protection locked="0"/>
    </xf>
    <xf numFmtId="0" fontId="16" fillId="0" borderId="0" xfId="0" applyFont="1" applyAlignment="1">
      <alignment horizontal="right" vertical="center"/>
    </xf>
    <xf numFmtId="0" fontId="0" fillId="0" borderId="17" xfId="0" applyBorder="1"/>
    <xf numFmtId="0" fontId="11" fillId="0" borderId="0" xfId="0" applyFont="1" applyAlignment="1">
      <alignment horizontal="left" vertical="center" wrapText="1"/>
    </xf>
    <xf numFmtId="0" fontId="11" fillId="0" borderId="1" xfId="0" applyFont="1" applyBorder="1" applyAlignment="1">
      <alignment horizontal="left" vertical="center" wrapText="1"/>
    </xf>
    <xf numFmtId="0" fontId="4" fillId="0" borderId="7" xfId="0" applyFont="1" applyBorder="1" applyAlignment="1" applyProtection="1">
      <alignment horizontal="left"/>
      <protection locked="0"/>
    </xf>
    <xf numFmtId="0" fontId="0" fillId="0" borderId="7" xfId="0" applyBorder="1"/>
    <xf numFmtId="0" fontId="0" fillId="0" borderId="8" xfId="0" applyBorder="1"/>
    <xf numFmtId="0" fontId="0" fillId="0" borderId="12" xfId="0" applyBorder="1" applyAlignment="1" applyProtection="1">
      <alignment horizontal="left"/>
      <protection locked="0"/>
    </xf>
    <xf numFmtId="0" fontId="0" fillId="0" borderId="13" xfId="0" applyBorder="1"/>
    <xf numFmtId="0" fontId="5" fillId="0" borderId="7" xfId="0" applyFont="1" applyBorder="1" applyAlignment="1" applyProtection="1">
      <alignment horizontal="left"/>
      <protection locked="0"/>
    </xf>
    <xf numFmtId="0" fontId="5" fillId="0" borderId="6" xfId="0" applyFont="1" applyBorder="1" applyAlignment="1">
      <alignment horizontal="right"/>
    </xf>
    <xf numFmtId="0" fontId="5" fillId="0" borderId="7" xfId="0" applyFont="1" applyBorder="1" applyAlignment="1">
      <alignment horizontal="right"/>
    </xf>
    <xf numFmtId="0" fontId="0" fillId="0" borderId="2" xfId="0" applyBorder="1"/>
    <xf numFmtId="0" fontId="0" fillId="0" borderId="0" xfId="0" applyAlignment="1">
      <alignment horizontal="left" wrapText="1"/>
    </xf>
    <xf numFmtId="0" fontId="0" fillId="0" borderId="0" xfId="0"/>
    <xf numFmtId="0" fontId="0" fillId="0" borderId="10" xfId="0" applyBorder="1"/>
    <xf numFmtId="0" fontId="0" fillId="0" borderId="10" xfId="0" applyBorder="1" applyAlignment="1">
      <alignment horizontal="left" wrapText="1"/>
    </xf>
    <xf numFmtId="0" fontId="0" fillId="0" borderId="0" xfId="0" applyAlignment="1" applyProtection="1">
      <alignment horizontal="left"/>
      <protection locked="0"/>
    </xf>
    <xf numFmtId="0" fontId="11" fillId="0" borderId="17" xfId="0" applyFont="1" applyBorder="1" applyAlignment="1">
      <alignment horizontal="left" vertical="center" wrapText="1"/>
    </xf>
    <xf numFmtId="0" fontId="4" fillId="2" borderId="4" xfId="0" applyFont="1" applyFill="1" applyBorder="1" applyAlignment="1">
      <alignment horizontal="left" vertical="center"/>
    </xf>
    <xf numFmtId="0" fontId="0" fillId="0" borderId="5" xfId="0" applyBorder="1"/>
    <xf numFmtId="0" fontId="4" fillId="2" borderId="3" xfId="0" applyFont="1" applyFill="1" applyBorder="1" applyAlignment="1">
      <alignment horizontal="left" vertical="center"/>
    </xf>
    <xf numFmtId="0" fontId="0" fillId="0" borderId="12" xfId="0" applyBorder="1" applyAlignment="1">
      <alignment horizontal="center" wrapText="1"/>
    </xf>
    <xf numFmtId="0" fontId="0" fillId="0" borderId="19" xfId="0" applyBorder="1" applyAlignment="1">
      <alignment horizontal="left" wrapText="1"/>
    </xf>
    <xf numFmtId="0" fontId="0" fillId="0" borderId="19" xfId="0" applyBorder="1"/>
    <xf numFmtId="0" fontId="19" fillId="0" borderId="14" xfId="0" applyFont="1" applyBorder="1" applyAlignment="1">
      <alignment horizontal="left"/>
    </xf>
    <xf numFmtId="0" fontId="13" fillId="0" borderId="6" xfId="0" applyFont="1" applyBorder="1" applyAlignment="1">
      <alignment horizontal="left" wrapText="1"/>
    </xf>
    <xf numFmtId="0" fontId="13" fillId="0" borderId="8" xfId="0" applyFont="1" applyBorder="1" applyAlignment="1">
      <alignment horizontal="left" wrapText="1"/>
    </xf>
    <xf numFmtId="0" fontId="0" fillId="0" borderId="0" xfId="0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32" xfId="0" applyBorder="1" applyAlignment="1">
      <alignment horizontal="left"/>
    </xf>
    <xf numFmtId="0" fontId="0" fillId="0" borderId="34" xfId="0" applyBorder="1" applyAlignment="1">
      <alignment horizontal="left"/>
    </xf>
    <xf numFmtId="0" fontId="0" fillId="0" borderId="33" xfId="0" applyBorder="1" applyAlignment="1">
      <alignment horizontal="left"/>
    </xf>
    <xf numFmtId="0" fontId="0" fillId="0" borderId="35" xfId="0" applyBorder="1" applyAlignment="1">
      <alignment horizontal="left"/>
    </xf>
    <xf numFmtId="0" fontId="7" fillId="0" borderId="3" xfId="0" applyFont="1" applyBorder="1" applyAlignment="1" applyProtection="1">
      <alignment horizontal="left" vertical="center"/>
      <protection locked="0"/>
    </xf>
    <xf numFmtId="0" fontId="0" fillId="0" borderId="4" xfId="0" applyBorder="1" applyAlignment="1" applyProtection="1">
      <alignment horizontal="left" vertical="center" wrapText="1"/>
      <protection locked="0"/>
    </xf>
    <xf numFmtId="0" fontId="0" fillId="0" borderId="11" xfId="0" applyBorder="1" applyAlignment="1">
      <alignment horizontal="left" wrapText="1"/>
    </xf>
    <xf numFmtId="0" fontId="0" fillId="0" borderId="13" xfId="0" applyBorder="1" applyAlignment="1">
      <alignment horizontal="left" wrapText="1"/>
    </xf>
    <xf numFmtId="0" fontId="5" fillId="0" borderId="9" xfId="0" applyFont="1" applyBorder="1" applyAlignment="1">
      <alignment horizontal="right"/>
    </xf>
    <xf numFmtId="0" fontId="5" fillId="0" borderId="0" xfId="0" applyFont="1" applyAlignment="1">
      <alignment horizontal="right"/>
    </xf>
    <xf numFmtId="0" fontId="0" fillId="0" borderId="11" xfId="0" applyBorder="1" applyAlignment="1">
      <alignment horizontal="right"/>
    </xf>
    <xf numFmtId="0" fontId="0" fillId="0" borderId="12" xfId="0" applyBorder="1" applyAlignment="1">
      <alignment horizontal="right"/>
    </xf>
    <xf numFmtId="0" fontId="0" fillId="0" borderId="10" xfId="0" applyBorder="1" applyAlignment="1" applyProtection="1">
      <alignment horizontal="left"/>
      <protection locked="0"/>
    </xf>
  </cellXfs>
  <cellStyles count="5">
    <cellStyle name="cf1" xfId="1" xr:uid="{00000000-0005-0000-0000-000000000000}"/>
    <cellStyle name="Monétaire" xfId="2" builtinId="4"/>
    <cellStyle name="Normal" xfId="0" builtinId="0"/>
    <cellStyle name="Normal 2" xfId="3" xr:uid="{512D3B1C-C443-496B-A206-5E45B9250A30}"/>
    <cellStyle name="Normal 2 2" xfId="4" xr:uid="{ABBA193D-53F4-4704-9114-BFCE27615984}"/>
  </cellStyles>
  <dxfs count="37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numFmt numFmtId="11" formatCode="#,##0.00\ &quot;€&quot;;\-#,##0.00\ &quot;€&quot;"/>
      <alignment horizontal="left" vertical="center"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numFmt numFmtId="0" formatCode="General"/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font>
        <b/>
        <i val="0"/>
        <color rgb="FF92D050"/>
      </font>
    </dxf>
    <dxf>
      <font>
        <b/>
        <i val="0"/>
        <color rgb="FFFF0000"/>
      </font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00B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257175</xdr:colOff>
          <xdr:row>23</xdr:row>
          <xdr:rowOff>266700</xdr:rowOff>
        </xdr:from>
        <xdr:to>
          <xdr:col>13</xdr:col>
          <xdr:colOff>1266825</xdr:colOff>
          <xdr:row>23</xdr:row>
          <xdr:rowOff>723900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257175</xdr:colOff>
          <xdr:row>23</xdr:row>
          <xdr:rowOff>895350</xdr:rowOff>
        </xdr:from>
        <xdr:to>
          <xdr:col>13</xdr:col>
          <xdr:colOff>1266825</xdr:colOff>
          <xdr:row>25</xdr:row>
          <xdr:rowOff>314325</xdr:rowOff>
        </xdr:to>
        <xdr:sp macro="" textlink="">
          <xdr:nvSpPr>
            <xdr:cNvPr id="1031" name="CommandButton3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geoffrey.schrepel\OneDrive\Desktop\base_fournisseurs.xlsx" TargetMode="External"/><Relationship Id="rId1" Type="http://schemas.openxmlformats.org/officeDocument/2006/relationships/externalLinkPath" Target="file:///\\Min-fic-01\mineris\Users\geoffrey.schrepel\OneDrive\Desktop\base_fournisseur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ournisseurs"/>
      <sheetName val="base_fournisseurs"/>
    </sheetNames>
    <definedNames>
      <definedName name="Libellé" refersTo="#REF!"/>
    </definedNames>
    <sheetDataSet>
      <sheetData sheetId="0"/>
      <sheetData sheetId="1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C6ECF0E-2771-41CA-AA23-71031D7CF747}" name="SuiviEntretien" displayName="SuiviEntretien" ref="A2:AB4" headerRowDxfId="32" dataDxfId="31" totalsRowDxfId="30">
  <autoFilter ref="A2:AB4" xr:uid="{2C6ECF0E-2771-41CA-AA23-71031D7CF747}"/>
  <tableColumns count="28">
    <tableColumn id="12" xr3:uid="{F80693BE-7C69-41E1-8DA6-A430FE21A213}" name="Date" totalsRowLabel="Total" dataDxfId="29"/>
    <tableColumn id="11" xr3:uid="{713E5407-DE8B-45E6-A848-678C325333EC}" name="Bon de commande" totalsRowFunction="sum" dataDxfId="28"/>
    <tableColumn id="1" xr3:uid="{D23D7B74-4A90-4800-A18B-741E925BADFF}" name="Immatriculation" dataDxfId="27"/>
    <tableColumn id="2" xr3:uid="{1C4D977A-12F4-41D3-BF2C-3584B404DAFC}" name="Matériel" dataDxfId="26"/>
    <tableColumn id="5" xr3:uid="{315836D4-6A58-47FF-8546-D7D3332DF2AF}" name="Casse" dataDxfId="25"/>
    <tableColumn id="6" xr3:uid="{BA8404A4-2E2E-4B27-9FA0-69391E4C94E1}" name="Sinistre" dataDxfId="24"/>
    <tableColumn id="27" xr3:uid="{D1F014F6-608F-40BD-A1C8-FCFDB4862FD3}" name="Kilométrage" dataDxfId="23"/>
    <tableColumn id="28" xr3:uid="{52E97BF6-0D2F-41B3-A3D4-209F06F29B6F}" name="Commentaires ST" dataDxfId="22"/>
    <tableColumn id="7" xr3:uid="{1B9183AE-A772-496E-BAA7-9F3071A6C136}" name="Fournisseur" dataDxfId="21"/>
    <tableColumn id="8" xr3:uid="{8E385FBA-8826-422A-BCE3-9F20B45A688D}" name="Émetteur" dataDxfId="20"/>
    <tableColumn id="10" xr3:uid="{AFC48293-9087-4891-8AA1-CC0F8A288016}" name="Total HT" dataDxfId="19"/>
    <tableColumn id="26" xr3:uid="{B8D5A5EC-951C-4453-BFE6-EC36C3C1A34C}" name="Montant réel" dataDxfId="18"/>
    <tableColumn id="3" xr3:uid="{3AA7FB39-F0D5-4729-8EC4-12428DF82FC1}" name="Type1" dataDxfId="17"/>
    <tableColumn id="4" xr3:uid="{87A75BC4-087C-4F21-B6E8-BD9EC1D60F74}" name="Poste1" dataDxfId="16"/>
    <tableColumn id="9" xr3:uid="{2D1D9CA4-184E-47C5-86A9-6ACE845180C2}" name="Description1" dataDxfId="15"/>
    <tableColumn id="13" xr3:uid="{4DF35C7D-C239-4445-9C5A-CB6A424426AB}" name="Montant1" dataDxfId="14"/>
    <tableColumn id="14" xr3:uid="{DB338833-2E7C-4DE3-A6F0-D7A9323ADD34}" name="Type 2" dataDxfId="13"/>
    <tableColumn id="15" xr3:uid="{4584DF5F-88ED-45CF-8018-4F47E511ACF1}" name="Poste 2" dataDxfId="12"/>
    <tableColumn id="16" xr3:uid="{1A3B11BA-78AC-4844-9E99-A2344FDC106D}" name="Description 2" dataDxfId="11"/>
    <tableColumn id="17" xr3:uid="{CD8C4AA8-6B94-4369-A366-5BB9B4029A54}" name="Montant 2" dataDxfId="10"/>
    <tableColumn id="18" xr3:uid="{4B0DA214-97D4-4145-8CB6-AD00E3B0CBE8}" name="Type 3" dataDxfId="9"/>
    <tableColumn id="19" xr3:uid="{C84AE407-24CD-4353-869D-3A0530DF7934}" name="Poste 3" dataDxfId="8"/>
    <tableColumn id="20" xr3:uid="{3B978C2A-F1DB-4AE1-90A6-8FB4608E8273}" name="Description 3" dataDxfId="7"/>
    <tableColumn id="21" xr3:uid="{2EF12F30-734D-43FC-858E-4F027D8625B2}" name="Montant 3" dataDxfId="6"/>
    <tableColumn id="22" xr3:uid="{1CA7B8FB-6A1E-4146-ACAB-80DA4B77ABD3}" name="Type 4" dataDxfId="5"/>
    <tableColumn id="23" xr3:uid="{7429DD84-EE38-4B6A-AE67-F2DE73789512}" name="Poste 4" dataDxfId="4"/>
    <tableColumn id="24" xr3:uid="{1B537457-1E37-4148-B61A-6138CD3E7464}" name="Description 4" dataDxfId="3"/>
    <tableColumn id="25" xr3:uid="{5F44F528-9308-4F86-B633-47E585AB5D05}" name="Montant 4" dataDxfId="2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5EC4CE0-E522-42DF-9738-DFADD5A36EF3}" name="tabType" displayName="tabType" ref="E1:G5" totalsRowShown="0">
  <autoFilter ref="E1:G5" xr:uid="{35EC4CE0-E522-42DF-9738-DFADD5A36EF3}"/>
  <tableColumns count="3">
    <tableColumn id="1" xr3:uid="{13320301-B212-450E-8E94-2C52D568CD56}" name="Num"/>
    <tableColumn id="2" xr3:uid="{828AAA18-125F-4B3A-9CFF-ED329C4F66C3}" name="Type intervention"/>
    <tableColumn id="3" xr3:uid="{0898EC43-6996-4970-ADAA-4FFA1DDBBA2D}" name="Libellé">
      <calculatedColumnFormula>_xlfn.CONCAT(tabType[[#This Row],[Num]]," - ",tabType[[#This Row],[Type intervention]])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40AC294-8583-41DE-821D-2CF02F26C079}" name="tabPoste1" displayName="tabPoste1" ref="I1:J16" totalsRowShown="0">
  <autoFilter ref="I1:J16" xr:uid="{140AC294-8583-41DE-821D-2CF02F26C079}"/>
  <sortState xmlns:xlrd2="http://schemas.microsoft.com/office/spreadsheetml/2017/richdata2" ref="I2:J21">
    <sortCondition ref="J1:J21"/>
  </sortState>
  <tableColumns count="2">
    <tableColumn id="3" xr3:uid="{39CFA946-6534-4990-B1D3-DA1EFA87DCE2}" name="Num"/>
    <tableColumn id="1" xr3:uid="{28A9E7F0-7166-40F1-AC97-46E82CA0F35B}" name="Poste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66C0BDF-19C0-4474-82F7-CF7A3B32F221}" name="tabPoste2" displayName="tabPoste2" ref="L1:M6" totalsRowShown="0">
  <autoFilter ref="L1:M6" xr:uid="{766C0BDF-19C0-4474-82F7-CF7A3B32F221}"/>
  <sortState xmlns:xlrd2="http://schemas.microsoft.com/office/spreadsheetml/2017/richdata2" ref="L2:M5">
    <sortCondition ref="M1:M5"/>
  </sortState>
  <tableColumns count="2">
    <tableColumn id="2" xr3:uid="{8BBAFFE6-BB2C-4CF6-8DA6-9BFA4453D930}" name="Num"/>
    <tableColumn id="1" xr3:uid="{7199827E-00B8-4F88-91F1-DCDDC55A1840}" name="Poste"/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F650521-E3AB-45E4-B4AD-B3B69838C443}" name="tabPoste3" displayName="tabPoste3" ref="O1:P7" totalsRowShown="0">
  <autoFilter ref="O1:P7" xr:uid="{9F650521-E3AB-45E4-B4AD-B3B69838C443}"/>
  <sortState xmlns:xlrd2="http://schemas.microsoft.com/office/spreadsheetml/2017/richdata2" ref="O2:P11">
    <sortCondition ref="P1:P11"/>
  </sortState>
  <tableColumns count="2">
    <tableColumn id="1" xr3:uid="{69FF9141-D413-4539-970E-C7ED7F03C808}" name="Num"/>
    <tableColumn id="2" xr3:uid="{DDE43A38-51E6-4F47-B19C-A740BCB8B562}" name="Poste"/>
  </tableColumns>
  <tableStyleInfo name="TableStyleLight1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4B780B9-4174-4B9D-BBBC-781995B9079D}" name="tabPoste4" displayName="tabPoste4" ref="R1:S3" totalsRowShown="0">
  <autoFilter ref="R1:S3" xr:uid="{74B780B9-4174-4B9D-BBBC-781995B9079D}"/>
  <tableColumns count="2">
    <tableColumn id="1" xr3:uid="{36B2E457-3D53-4F52-82D1-142C8D287669}" name="Num"/>
    <tableColumn id="2" xr3:uid="{76E38F5C-3250-469C-B258-FE75358FFB9A}" name="Poste"/>
  </tableColumns>
  <tableStyleInfo name="TableStyleLight1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F3A5743E-64A7-493D-AC02-DF0D2D4B5066}" name="Tableau7" displayName="Tableau7" ref="A1:A3" totalsRowShown="0" headerRowDxfId="1">
  <autoFilter ref="A1:A3" xr:uid="{F3A5743E-64A7-493D-AC02-DF0D2D4B5066}"/>
  <tableColumns count="1">
    <tableColumn id="1" xr3:uid="{68C83DD1-202B-4043-BF40-434077C025D5}" name="Facturation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30EFD0F0-A117-4E91-AE79-4CEBD4EEA7F7}" name="Tableau8" displayName="Tableau8" ref="B1:B6" totalsRowShown="0" headerRowDxfId="0">
  <autoFilter ref="B1:B6" xr:uid="{30EFD0F0-A117-4E91-AE79-4CEBD4EEA7F7}"/>
  <sortState xmlns:xlrd2="http://schemas.microsoft.com/office/spreadsheetml/2017/richdata2" ref="B2:B6">
    <sortCondition ref="B1:B6"/>
  </sortState>
  <tableColumns count="1">
    <tableColumn id="1" xr3:uid="{EF5DDB95-AA23-45E8-8BDC-FC53494E1A36}" name="Type de matériel"/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DA28CA9A-55BE-4672-BEF4-908CA871716E}" name="Tableau10" displayName="Tableau10" ref="C1:C3" totalsRowShown="0">
  <autoFilter ref="C1:C3" xr:uid="{DA28CA9A-55BE-4672-BEF4-908CA871716E}"/>
  <tableColumns count="1">
    <tableColumn id="1" xr3:uid="{963038D7-3AEE-4E02-9F9B-02C7389AEB7B}" name="Choix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P52"/>
  <sheetViews>
    <sheetView showGridLines="0" tabSelected="1" zoomScale="90" zoomScaleNormal="90" workbookViewId="0">
      <selection activeCell="N20" sqref="N20"/>
    </sheetView>
  </sheetViews>
  <sheetFormatPr baseColWidth="10" defaultColWidth="11.42578125" defaultRowHeight="12.75" x14ac:dyDescent="0.2"/>
  <cols>
    <col min="1" max="1" width="2.85546875" customWidth="1"/>
    <col min="2" max="2" width="2.140625" customWidth="1"/>
    <col min="3" max="3" width="16" customWidth="1"/>
    <col min="4" max="4" width="42.85546875" customWidth="1"/>
    <col min="5" max="5" width="20" bestFit="1" customWidth="1"/>
    <col min="6" max="6" width="12.85546875" customWidth="1"/>
    <col min="7" max="7" width="14.140625" customWidth="1"/>
    <col min="8" max="8" width="13.85546875" customWidth="1"/>
    <col min="9" max="9" width="18.140625" customWidth="1"/>
    <col min="10" max="10" width="2.140625" customWidth="1"/>
    <col min="11" max="11" width="2.42578125" customWidth="1"/>
    <col min="12" max="12" width="4.140625" customWidth="1"/>
    <col min="13" max="13" width="17.42578125" bestFit="1" customWidth="1"/>
    <col min="14" max="14" width="21.42578125" bestFit="1" customWidth="1"/>
    <col min="15" max="15" width="3.140625" customWidth="1"/>
    <col min="16" max="16" width="22.7109375" bestFit="1" customWidth="1"/>
    <col min="17" max="17" width="42.85546875" customWidth="1"/>
    <col min="18" max="19" width="2.85546875" customWidth="1"/>
    <col min="20" max="20" width="7.7109375" bestFit="1" customWidth="1"/>
    <col min="21" max="21" width="27" bestFit="1" customWidth="1"/>
  </cols>
  <sheetData>
    <row r="1" spans="2:16" ht="13.5" thickBot="1" x14ac:dyDescent="0.25"/>
    <row r="2" spans="2:16" x14ac:dyDescent="0.2">
      <c r="B2" s="58"/>
      <c r="C2" s="40"/>
      <c r="D2" s="40"/>
      <c r="E2" s="40"/>
      <c r="F2" s="40"/>
      <c r="G2" s="40"/>
      <c r="H2" s="40"/>
      <c r="I2" s="40"/>
      <c r="J2" s="41"/>
    </row>
    <row r="3" spans="2:16" ht="18.75" customHeight="1" x14ac:dyDescent="0.35">
      <c r="B3" s="61"/>
      <c r="C3" s="81" t="s">
        <v>10</v>
      </c>
      <c r="D3" s="81"/>
      <c r="E3" s="59" t="str">
        <f>"ANG "&amp;TEXT(Archivage!A1,"0000")</f>
        <v>ANG 0001</v>
      </c>
      <c r="F3" s="60"/>
      <c r="G3" s="60"/>
      <c r="H3" s="60"/>
      <c r="I3" s="60"/>
      <c r="J3" s="39"/>
      <c r="K3" s="38"/>
      <c r="M3" s="52" t="s">
        <v>71</v>
      </c>
      <c r="N3" s="52"/>
      <c r="O3" s="52"/>
      <c r="P3" s="52"/>
    </row>
    <row r="4" spans="2:16" ht="15.75" customHeight="1" x14ac:dyDescent="0.35">
      <c r="B4" s="61"/>
      <c r="C4" s="51"/>
      <c r="D4" s="38"/>
      <c r="E4" s="60"/>
      <c r="F4" s="60"/>
      <c r="G4" s="60"/>
      <c r="H4" s="60"/>
      <c r="I4" s="60"/>
      <c r="J4" s="39"/>
      <c r="K4" s="38"/>
      <c r="M4" s="52" t="s">
        <v>86</v>
      </c>
      <c r="N4" s="52"/>
      <c r="O4" s="52"/>
      <c r="P4" s="52"/>
    </row>
    <row r="5" spans="2:16" ht="15.75" customHeight="1" x14ac:dyDescent="0.2">
      <c r="B5" s="61"/>
      <c r="J5" s="14"/>
      <c r="M5" s="52" t="s">
        <v>88</v>
      </c>
      <c r="N5" s="52"/>
      <c r="O5" s="52"/>
      <c r="P5" s="52"/>
    </row>
    <row r="6" spans="2:16" ht="18" customHeight="1" x14ac:dyDescent="0.2">
      <c r="B6" s="61"/>
      <c r="C6" s="35" t="s">
        <v>8</v>
      </c>
      <c r="D6" s="36"/>
      <c r="E6" s="62"/>
      <c r="F6" s="37" t="s">
        <v>3</v>
      </c>
      <c r="G6" s="85"/>
      <c r="H6" s="86"/>
      <c r="I6" s="87"/>
      <c r="J6" s="14"/>
      <c r="M6" t="s">
        <v>102</v>
      </c>
    </row>
    <row r="7" spans="2:16" ht="18" customHeight="1" x14ac:dyDescent="0.2">
      <c r="B7" s="61"/>
      <c r="C7" s="6"/>
      <c r="D7" s="30"/>
      <c r="E7" s="62"/>
      <c r="F7" s="31"/>
      <c r="H7" s="53"/>
      <c r="I7" s="34"/>
      <c r="J7" s="14"/>
      <c r="M7" s="52" t="s">
        <v>105</v>
      </c>
      <c r="N7" s="52"/>
      <c r="O7" s="52"/>
    </row>
    <row r="8" spans="2:16" ht="18" customHeight="1" x14ac:dyDescent="0.2">
      <c r="B8" s="61"/>
      <c r="C8" s="29"/>
      <c r="D8" s="30"/>
      <c r="E8" s="62"/>
      <c r="F8" s="31" t="s">
        <v>46</v>
      </c>
      <c r="G8" s="94" t="str">
        <f>IFERROR(VLOOKUP(G6,#REF!,2,0),"")</f>
        <v/>
      </c>
      <c r="H8" s="95"/>
      <c r="I8" s="96"/>
      <c r="J8" s="14"/>
      <c r="M8" t="s">
        <v>114</v>
      </c>
    </row>
    <row r="9" spans="2:16" ht="18" customHeight="1" x14ac:dyDescent="0.2">
      <c r="B9" s="61"/>
      <c r="C9" s="32"/>
      <c r="D9" s="33"/>
      <c r="E9" s="62"/>
      <c r="F9" s="31" t="s">
        <v>47</v>
      </c>
      <c r="G9" s="94" t="str">
        <f>IFERROR(VLOOKUP(G6,#REF!,3,0),"")</f>
        <v/>
      </c>
      <c r="H9" s="94"/>
      <c r="I9" s="97"/>
      <c r="J9" s="14"/>
    </row>
    <row r="10" spans="2:16" ht="18" customHeight="1" x14ac:dyDescent="0.2">
      <c r="B10" s="61"/>
      <c r="C10" s="29"/>
      <c r="D10" s="30"/>
      <c r="E10" s="62"/>
      <c r="F10" s="31" t="s">
        <v>48</v>
      </c>
      <c r="G10" s="94" t="str">
        <f>IFERROR(VLOOKUP(G6,#REF!,4,0),"")</f>
        <v/>
      </c>
      <c r="H10" s="94"/>
      <c r="I10" s="97"/>
      <c r="J10" s="14"/>
    </row>
    <row r="11" spans="2:16" ht="18" customHeight="1" x14ac:dyDescent="0.2">
      <c r="B11" s="61"/>
      <c r="C11" s="26"/>
      <c r="D11" s="27"/>
      <c r="E11" s="62"/>
      <c r="F11" s="31" t="s">
        <v>49</v>
      </c>
      <c r="G11" s="94" t="str">
        <f>IFERROR(VLOOKUP(G6,#REF!,5,0),"")</f>
        <v/>
      </c>
      <c r="H11" s="94"/>
      <c r="I11" s="97"/>
      <c r="J11" s="14"/>
    </row>
    <row r="12" spans="2:16" ht="18" customHeight="1" x14ac:dyDescent="0.2">
      <c r="B12" s="61"/>
      <c r="E12" s="62"/>
      <c r="F12" s="31" t="s">
        <v>108</v>
      </c>
      <c r="G12" s="109"/>
      <c r="H12" s="109"/>
      <c r="I12" s="110"/>
      <c r="J12" s="14"/>
    </row>
    <row r="13" spans="2:16" ht="18" customHeight="1" x14ac:dyDescent="0.2">
      <c r="B13" s="61"/>
      <c r="C13" s="107" t="s">
        <v>7</v>
      </c>
      <c r="D13" s="108"/>
      <c r="E13" s="62"/>
      <c r="F13" s="28" t="s">
        <v>109</v>
      </c>
      <c r="G13" s="54"/>
      <c r="H13" s="103"/>
      <c r="I13" s="89"/>
      <c r="J13" s="14"/>
    </row>
    <row r="14" spans="2:16" ht="18" customHeight="1" x14ac:dyDescent="0.2">
      <c r="B14" s="61"/>
      <c r="C14" s="47"/>
      <c r="D14" s="46"/>
      <c r="E14" s="62"/>
      <c r="F14" s="1"/>
      <c r="G14" s="19"/>
      <c r="H14" s="104"/>
      <c r="I14" s="105"/>
      <c r="J14" s="14"/>
    </row>
    <row r="15" spans="2:16" ht="18" customHeight="1" x14ac:dyDescent="0.2">
      <c r="B15" s="61"/>
      <c r="C15" s="48"/>
      <c r="D15" s="49"/>
      <c r="E15" s="24"/>
      <c r="F15" s="91" t="s">
        <v>45</v>
      </c>
      <c r="G15" s="92"/>
      <c r="H15" s="90"/>
      <c r="I15" s="87"/>
      <c r="J15" s="14"/>
    </row>
    <row r="16" spans="2:16" ht="18" customHeight="1" x14ac:dyDescent="0.2">
      <c r="B16" s="61"/>
      <c r="C16" s="117"/>
      <c r="D16" s="118"/>
      <c r="E16" s="24"/>
      <c r="F16" s="119" t="s">
        <v>12</v>
      </c>
      <c r="G16" s="120"/>
      <c r="H16" s="98" t="s">
        <v>16</v>
      </c>
      <c r="I16" s="96"/>
      <c r="J16" s="14"/>
    </row>
    <row r="17" spans="1:12" ht="18" customHeight="1" x14ac:dyDescent="0.2">
      <c r="B17" s="61"/>
      <c r="F17" s="50"/>
      <c r="G17" s="63" t="s">
        <v>107</v>
      </c>
      <c r="H17" s="98"/>
      <c r="I17" s="123"/>
      <c r="J17" s="14"/>
    </row>
    <row r="18" spans="1:12" ht="18" customHeight="1" x14ac:dyDescent="0.2">
      <c r="B18" s="61"/>
      <c r="C18" s="65" t="s">
        <v>44</v>
      </c>
      <c r="D18" s="64">
        <f ca="1">TODAY()</f>
        <v>45642</v>
      </c>
      <c r="F18" s="121" t="s">
        <v>9</v>
      </c>
      <c r="G18" s="122"/>
      <c r="H18" s="88"/>
      <c r="I18" s="89"/>
      <c r="J18" s="14"/>
    </row>
    <row r="19" spans="1:12" ht="7.5" customHeight="1" x14ac:dyDescent="0.2">
      <c r="B19" s="61"/>
      <c r="J19" s="14"/>
    </row>
    <row r="20" spans="1:12" ht="18" customHeight="1" x14ac:dyDescent="0.2">
      <c r="B20" s="61"/>
      <c r="C20" s="66" t="s">
        <v>110</v>
      </c>
      <c r="D20" s="65"/>
      <c r="J20" s="14"/>
    </row>
    <row r="21" spans="1:12" ht="19.5" customHeight="1" x14ac:dyDescent="0.2">
      <c r="B21" s="61"/>
      <c r="J21" s="14"/>
    </row>
    <row r="22" spans="1:12" ht="18" customHeight="1" x14ac:dyDescent="0.2">
      <c r="B22" s="61"/>
      <c r="C22" s="100"/>
      <c r="D22" s="101"/>
      <c r="E22" s="21"/>
      <c r="F22" s="21"/>
      <c r="G22" s="21" t="s">
        <v>0</v>
      </c>
      <c r="H22" s="102" t="s">
        <v>6</v>
      </c>
      <c r="I22" s="102"/>
      <c r="J22" s="14"/>
    </row>
    <row r="23" spans="1:12" ht="18" customHeight="1" x14ac:dyDescent="0.2">
      <c r="B23" s="61"/>
      <c r="C23" s="20"/>
      <c r="D23" s="51"/>
      <c r="E23" s="66"/>
      <c r="F23" s="67"/>
      <c r="G23" s="67"/>
      <c r="H23" s="51"/>
      <c r="I23" s="51"/>
      <c r="J23" s="14"/>
    </row>
    <row r="24" spans="1:12" ht="72.75" customHeight="1" x14ac:dyDescent="0.2">
      <c r="A24" s="18"/>
      <c r="B24" s="61"/>
      <c r="C24" s="116"/>
      <c r="D24" s="101"/>
      <c r="E24" s="7">
        <v>1500</v>
      </c>
      <c r="F24" s="8">
        <v>1</v>
      </c>
      <c r="G24" s="9">
        <f>E24*F24</f>
        <v>1500</v>
      </c>
      <c r="H24" s="115"/>
      <c r="I24" s="115"/>
      <c r="J24" s="14"/>
    </row>
    <row r="25" spans="1:12" ht="9" customHeight="1" x14ac:dyDescent="0.2">
      <c r="B25" s="61"/>
      <c r="C25" s="13"/>
      <c r="D25" s="2"/>
      <c r="E25" s="53"/>
      <c r="F25" s="53"/>
      <c r="G25" s="53"/>
      <c r="H25" s="68"/>
      <c r="I25" s="68"/>
      <c r="J25" s="14"/>
    </row>
    <row r="26" spans="1:12" ht="26.25" customHeight="1" x14ac:dyDescent="0.2">
      <c r="B26" s="61"/>
      <c r="C26" s="83" t="s">
        <v>4</v>
      </c>
      <c r="D26" s="84"/>
      <c r="E26" s="43" t="s">
        <v>1</v>
      </c>
      <c r="F26" s="44" t="s">
        <v>2</v>
      </c>
      <c r="G26" s="45">
        <f>+SUM(G24:G24)</f>
        <v>1500</v>
      </c>
      <c r="H26" s="93"/>
      <c r="I26" s="93"/>
      <c r="J26" s="14"/>
      <c r="L26" s="15"/>
    </row>
    <row r="27" spans="1:12" ht="27" customHeight="1" thickBot="1" x14ac:dyDescent="0.25">
      <c r="B27" s="70"/>
      <c r="C27" s="99" t="s">
        <v>5</v>
      </c>
      <c r="D27" s="99"/>
      <c r="E27" s="69"/>
      <c r="F27" s="16"/>
      <c r="G27" s="16"/>
      <c r="H27" s="82"/>
      <c r="I27" s="82"/>
      <c r="J27" s="17"/>
    </row>
    <row r="31" spans="1:12" ht="21" thickBot="1" x14ac:dyDescent="0.35">
      <c r="C31" s="77" t="s">
        <v>13</v>
      </c>
      <c r="D31" s="77"/>
      <c r="E31" s="77"/>
      <c r="F31" s="77"/>
      <c r="G31" s="77"/>
    </row>
    <row r="32" spans="1:12" ht="15.75" customHeight="1" x14ac:dyDescent="0.2">
      <c r="C32" s="25" t="s">
        <v>50</v>
      </c>
      <c r="D32" s="78" t="s">
        <v>87</v>
      </c>
      <c r="E32" s="79"/>
      <c r="F32" s="79"/>
      <c r="G32" s="80"/>
    </row>
    <row r="33" spans="3:7" ht="15.75" customHeight="1" x14ac:dyDescent="0.2">
      <c r="C33" s="23" t="s">
        <v>22</v>
      </c>
      <c r="D33" s="74" t="s">
        <v>72</v>
      </c>
      <c r="E33" s="75"/>
      <c r="F33" s="75"/>
      <c r="G33" s="76"/>
    </row>
    <row r="34" spans="3:7" ht="15.75" customHeight="1" x14ac:dyDescent="0.2">
      <c r="C34" s="23" t="s">
        <v>41</v>
      </c>
      <c r="D34" s="74" t="s">
        <v>26</v>
      </c>
      <c r="E34" s="75"/>
      <c r="F34" s="75"/>
      <c r="G34" s="76"/>
    </row>
    <row r="35" spans="3:7" ht="15.75" customHeight="1" thickBot="1" x14ac:dyDescent="0.25">
      <c r="C35" s="22" t="s">
        <v>51</v>
      </c>
      <c r="D35" s="71">
        <v>500</v>
      </c>
      <c r="E35" s="72"/>
      <c r="F35" s="72"/>
      <c r="G35" s="73"/>
    </row>
    <row r="36" spans="3:7" ht="15.75" customHeight="1" x14ac:dyDescent="0.2">
      <c r="C36" s="23" t="s">
        <v>50</v>
      </c>
      <c r="D36" s="78" t="s">
        <v>89</v>
      </c>
      <c r="E36" s="79"/>
      <c r="F36" s="79"/>
      <c r="G36" s="80"/>
    </row>
    <row r="37" spans="3:7" ht="15.75" customHeight="1" x14ac:dyDescent="0.2">
      <c r="C37" s="23" t="s">
        <v>22</v>
      </c>
      <c r="D37" s="74" t="s">
        <v>90</v>
      </c>
      <c r="E37" s="75"/>
      <c r="F37" s="75"/>
      <c r="G37" s="76"/>
    </row>
    <row r="38" spans="3:7" ht="15.75" customHeight="1" x14ac:dyDescent="0.2">
      <c r="C38" s="23" t="s">
        <v>41</v>
      </c>
      <c r="D38" s="74" t="s">
        <v>60</v>
      </c>
      <c r="E38" s="75"/>
      <c r="F38" s="75"/>
      <c r="G38" s="76"/>
    </row>
    <row r="39" spans="3:7" ht="15.75" customHeight="1" thickBot="1" x14ac:dyDescent="0.25">
      <c r="C39" s="23" t="s">
        <v>51</v>
      </c>
      <c r="D39" s="71">
        <v>1000</v>
      </c>
      <c r="E39" s="72"/>
      <c r="F39" s="72"/>
      <c r="G39" s="73"/>
    </row>
    <row r="40" spans="3:7" ht="15.75" customHeight="1" x14ac:dyDescent="0.2">
      <c r="C40" s="25" t="s">
        <v>50</v>
      </c>
      <c r="D40" s="78" t="s">
        <v>103</v>
      </c>
      <c r="E40" s="79"/>
      <c r="F40" s="79"/>
      <c r="G40" s="80"/>
    </row>
    <row r="41" spans="3:7" ht="15.75" customHeight="1" x14ac:dyDescent="0.2">
      <c r="C41" s="23" t="s">
        <v>22</v>
      </c>
      <c r="D41" s="74"/>
      <c r="E41" s="75"/>
      <c r="F41" s="75"/>
      <c r="G41" s="76"/>
    </row>
    <row r="42" spans="3:7" ht="15.75" customHeight="1" x14ac:dyDescent="0.2">
      <c r="C42" s="23" t="s">
        <v>41</v>
      </c>
      <c r="D42" s="74"/>
      <c r="E42" s="75"/>
      <c r="F42" s="75"/>
      <c r="G42" s="76"/>
    </row>
    <row r="43" spans="3:7" ht="15.75" customHeight="1" thickBot="1" x14ac:dyDescent="0.25">
      <c r="C43" s="23" t="s">
        <v>51</v>
      </c>
      <c r="D43" s="71"/>
      <c r="E43" s="72"/>
      <c r="F43" s="72"/>
      <c r="G43" s="73"/>
    </row>
    <row r="44" spans="3:7" ht="15.75" customHeight="1" x14ac:dyDescent="0.2">
      <c r="C44" s="25" t="s">
        <v>50</v>
      </c>
      <c r="D44" s="78" t="s">
        <v>104</v>
      </c>
      <c r="E44" s="79"/>
      <c r="F44" s="79"/>
      <c r="G44" s="80"/>
    </row>
    <row r="45" spans="3:7" ht="15.75" customHeight="1" x14ac:dyDescent="0.2">
      <c r="C45" s="23" t="s">
        <v>22</v>
      </c>
      <c r="D45" s="74"/>
      <c r="E45" s="75"/>
      <c r="F45" s="75"/>
      <c r="G45" s="76"/>
    </row>
    <row r="46" spans="3:7" ht="15.75" customHeight="1" x14ac:dyDescent="0.2">
      <c r="C46" s="23" t="s">
        <v>41</v>
      </c>
      <c r="D46" s="74"/>
      <c r="E46" s="75"/>
      <c r="F46" s="75"/>
      <c r="G46" s="76"/>
    </row>
    <row r="47" spans="3:7" ht="15.75" customHeight="1" thickBot="1" x14ac:dyDescent="0.25">
      <c r="C47" s="22" t="s">
        <v>51</v>
      </c>
      <c r="D47" s="71"/>
      <c r="E47" s="72"/>
      <c r="F47" s="72"/>
      <c r="G47" s="73"/>
    </row>
    <row r="48" spans="3:7" ht="15.75" customHeight="1" x14ac:dyDescent="0.2">
      <c r="C48" s="111" t="s">
        <v>53</v>
      </c>
      <c r="D48" s="112"/>
      <c r="E48" s="57" t="s">
        <v>32</v>
      </c>
      <c r="G48" s="19"/>
    </row>
    <row r="49" spans="3:7" ht="15.75" customHeight="1" thickBot="1" x14ac:dyDescent="0.25">
      <c r="C49" s="113" t="s">
        <v>52</v>
      </c>
      <c r="D49" s="114"/>
      <c r="E49" s="12" t="s">
        <v>32</v>
      </c>
      <c r="G49" s="19"/>
    </row>
    <row r="50" spans="3:7" ht="13.5" thickBot="1" x14ac:dyDescent="0.25"/>
    <row r="51" spans="3:7" ht="15.75" customHeight="1" thickBot="1" x14ac:dyDescent="0.25">
      <c r="C51" s="55" t="s">
        <v>113</v>
      </c>
      <c r="D51" s="56">
        <f>SUM(D35,D39,D43,D47)</f>
        <v>1500</v>
      </c>
    </row>
    <row r="52" spans="3:7" ht="15.75" customHeight="1" x14ac:dyDescent="0.2">
      <c r="C52" s="106" t="str">
        <f>IF(D51&lt;&gt;G26,"Attention, le montant ne correspond pas au bon de commande","Le montant correspond au bon de commande")</f>
        <v>Le montant correspond au bon de commande</v>
      </c>
      <c r="D52" s="106"/>
    </row>
  </sheetData>
  <sheetProtection algorithmName="SHA-512" hashValue="azfRjT/Aif8eKPen44oeT138uOtqYkXRyzAHdeYA/e/KFjGVPrq7GLTqiotLcH5jdmtj+w1ZoNOErUhLXvLJKQ==" saltValue="7hWfimA+3qMp8eo8WQDp5Q==" spinCount="100000" sheet="1" objects="1" scenarios="1"/>
  <mergeCells count="46">
    <mergeCell ref="H13:I13"/>
    <mergeCell ref="H14:I14"/>
    <mergeCell ref="C52:D52"/>
    <mergeCell ref="C13:D13"/>
    <mergeCell ref="G12:I12"/>
    <mergeCell ref="C48:D48"/>
    <mergeCell ref="C49:D49"/>
    <mergeCell ref="D34:G34"/>
    <mergeCell ref="D35:G35"/>
    <mergeCell ref="D41:G41"/>
    <mergeCell ref="H24:I24"/>
    <mergeCell ref="C24:D24"/>
    <mergeCell ref="C16:D16"/>
    <mergeCell ref="F16:G16"/>
    <mergeCell ref="F18:G18"/>
    <mergeCell ref="H17:I17"/>
    <mergeCell ref="C3:D3"/>
    <mergeCell ref="H27:I27"/>
    <mergeCell ref="C26:D26"/>
    <mergeCell ref="G6:I6"/>
    <mergeCell ref="H18:I18"/>
    <mergeCell ref="H15:I15"/>
    <mergeCell ref="F15:G15"/>
    <mergeCell ref="H26:I26"/>
    <mergeCell ref="G8:I8"/>
    <mergeCell ref="G9:I9"/>
    <mergeCell ref="H16:I16"/>
    <mergeCell ref="G10:I10"/>
    <mergeCell ref="G11:I11"/>
    <mergeCell ref="C27:D27"/>
    <mergeCell ref="C22:D22"/>
    <mergeCell ref="H22:I22"/>
    <mergeCell ref="C31:G31"/>
    <mergeCell ref="D37:G37"/>
    <mergeCell ref="D44:G44"/>
    <mergeCell ref="D40:G40"/>
    <mergeCell ref="D36:G36"/>
    <mergeCell ref="D33:G33"/>
    <mergeCell ref="D32:G32"/>
    <mergeCell ref="D39:G39"/>
    <mergeCell ref="D38:G38"/>
    <mergeCell ref="D47:G47"/>
    <mergeCell ref="D46:G46"/>
    <mergeCell ref="D45:G45"/>
    <mergeCell ref="D43:G43"/>
    <mergeCell ref="D42:G42"/>
  </mergeCells>
  <phoneticPr fontId="14" type="noConversion"/>
  <conditionalFormatting sqref="D51">
    <cfRule type="expression" dxfId="36" priority="3">
      <formula>$D$51=$G$26</formula>
    </cfRule>
    <cfRule type="expression" dxfId="35" priority="4">
      <formula>$D$51&lt;&gt;$G$26</formula>
    </cfRule>
  </conditionalFormatting>
  <conditionalFormatting sqref="C52:D52">
    <cfRule type="expression" dxfId="34" priority="1">
      <formula>D51&lt;&gt;G26</formula>
    </cfRule>
    <cfRule type="expression" dxfId="33" priority="2">
      <formula>D51=G26</formula>
    </cfRule>
  </conditionalFormatting>
  <dataValidations count="6">
    <dataValidation type="list" allowBlank="1" showInputMessage="1" showErrorMessage="1" sqref="D44 D32 D36 D40" xr:uid="{98CBB15B-CD4B-4287-B459-7FCA199A1B3E}">
      <formula1>INDIRECT("tabType[Libellé]")</formula1>
    </dataValidation>
    <dataValidation type="list" allowBlank="1" showInputMessage="1" showErrorMessage="1" sqref="D33" xr:uid="{CB461946-E963-47B5-891B-750480410706}">
      <formula1>INDIRECT(_xlfn.CONCAT("tabPoste", LEFT($D$32,1), "[Poste]"))</formula1>
    </dataValidation>
    <dataValidation type="list" allowBlank="1" showInputMessage="1" showErrorMessage="1" sqref="D37" xr:uid="{050BB6A8-0EDD-41B6-8760-D3E49E01DEDB}">
      <formula1>INDIRECT(_xlfn.CONCAT("tabPoste", LEFT($D$36,1), "[Poste]"))</formula1>
    </dataValidation>
    <dataValidation type="list" allowBlank="1" showInputMessage="1" showErrorMessage="1" sqref="D41" xr:uid="{EAF6AA49-6305-4D96-847C-BC85BDB3E8DF}">
      <formula1>INDIRECT(_xlfn.CONCAT("tabPoste", LEFT($D$40,1), "[Poste]"))</formula1>
    </dataValidation>
    <dataValidation type="list" allowBlank="1" showInputMessage="1" showErrorMessage="1" sqref="D45" xr:uid="{651CC866-3DA0-4C2D-96DD-3C193E6EEF3D}">
      <formula1>INDIRECT(_xlfn.CONCAT("tabPoste", LEFT($D$44,1), "[Poste]"))</formula1>
    </dataValidation>
    <dataValidation type="list" allowBlank="1" showInputMessage="1" showErrorMessage="1" sqref="G6" xr:uid="{09BA1B28-B181-4F61-8D13-0CB87CB0DEE0}">
      <formula1>#REF!</formula1>
    </dataValidation>
  </dataValidations>
  <printOptions horizontalCentered="1" verticalCentered="1"/>
  <pageMargins left="0.27559055118110237" right="0.23622047244094491" top="0.55118110236220474" bottom="0.47244094488188981" header="0.31496062992125984" footer="0.31496062992125984"/>
  <pageSetup paperSize="9" scale="68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11</xdr:col>
                <xdr:colOff>257175</xdr:colOff>
                <xdr:row>23</xdr:row>
                <xdr:rowOff>266700</xdr:rowOff>
              </from>
              <to>
                <xdr:col>13</xdr:col>
                <xdr:colOff>1266825</xdr:colOff>
                <xdr:row>23</xdr:row>
                <xdr:rowOff>723900</xdr:rowOff>
              </to>
            </anchor>
          </controlPr>
        </control>
      </mc:Choice>
      <mc:Fallback>
        <control shapeId="1026" r:id="rId4" name="CommandButton1"/>
      </mc:Fallback>
    </mc:AlternateContent>
    <mc:AlternateContent xmlns:mc="http://schemas.openxmlformats.org/markup-compatibility/2006">
      <mc:Choice Requires="x14">
        <control shapeId="1031" r:id="rId6" name="CommandButton3">
          <controlPr defaultSize="0" autoLine="0" r:id="rId7">
            <anchor moveWithCells="1">
              <from>
                <xdr:col>11</xdr:col>
                <xdr:colOff>257175</xdr:colOff>
                <xdr:row>23</xdr:row>
                <xdr:rowOff>895350</xdr:rowOff>
              </from>
              <to>
                <xdr:col>13</xdr:col>
                <xdr:colOff>1266825</xdr:colOff>
                <xdr:row>25</xdr:row>
                <xdr:rowOff>314325</xdr:rowOff>
              </to>
            </anchor>
          </controlPr>
        </control>
      </mc:Choice>
      <mc:Fallback>
        <control shapeId="1031" r:id="rId6" name="CommandButton3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77F657A8-CD36-4F74-9A6B-73BE20EA67E6}">
          <x14:formula1>
            <xm:f>Liste!$A$2:$A$3</xm:f>
          </x14:formula1>
          <xm:sqref>C7</xm:sqref>
        </x14:dataValidation>
        <x14:dataValidation type="list" allowBlank="1" showInputMessage="1" showErrorMessage="1" xr:uid="{3ADA334A-8CC3-4E3B-8F58-54F7B714B690}">
          <x14:formula1>
            <xm:f>Liste!$C$2:$C$3</xm:f>
          </x14:formula1>
          <xm:sqref>E48:E49</xm:sqref>
        </x14:dataValidation>
        <x14:dataValidation type="list" allowBlank="1" showInputMessage="1" showErrorMessage="1" xr:uid="{34B2CBFC-58A2-4684-AFAA-E700AC620275}">
          <x14:formula1>
            <xm:f>Liste!$B$2:$B$6</xm:f>
          </x14:formula1>
          <xm:sqref>I16 H16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579E85-ED55-49BB-B28B-6FFF8000D3D7}">
  <sheetPr codeName="Feuil2"/>
  <dimension ref="A1:AB58"/>
  <sheetViews>
    <sheetView topLeftCell="A2" workbookViewId="0">
      <selection activeCell="H20" sqref="H20"/>
    </sheetView>
  </sheetViews>
  <sheetFormatPr baseColWidth="10" defaultColWidth="11.42578125" defaultRowHeight="12.75" x14ac:dyDescent="0.2"/>
  <cols>
    <col min="1" max="1" width="10.140625" style="3" bestFit="1" customWidth="1"/>
    <col min="2" max="2" width="13.42578125" style="3" bestFit="1" customWidth="1"/>
    <col min="3" max="3" width="17.5703125" style="3" bestFit="1" customWidth="1"/>
    <col min="4" max="4" width="14.28515625" style="3" customWidth="1"/>
    <col min="5" max="5" width="8.5703125" style="3" bestFit="1" customWidth="1"/>
    <col min="6" max="6" width="10.140625" style="3" bestFit="1" customWidth="1"/>
    <col min="7" max="7" width="12.140625" style="3" bestFit="1" customWidth="1"/>
    <col min="8" max="8" width="14.42578125" style="3" bestFit="1" customWidth="1"/>
    <col min="9" max="9" width="38.5703125" style="3" customWidth="1"/>
    <col min="10" max="10" width="25.7109375" style="3" customWidth="1"/>
    <col min="11" max="11" width="10.85546875" style="3" bestFit="1" customWidth="1"/>
    <col min="12" max="12" width="10.85546875" style="3" customWidth="1"/>
    <col min="13" max="14" width="17.140625" style="3" customWidth="1"/>
    <col min="15" max="15" width="57.140625" style="3" customWidth="1"/>
    <col min="16" max="18" width="17.140625" style="3" customWidth="1"/>
    <col min="19" max="19" width="57.140625" style="3" customWidth="1"/>
    <col min="20" max="22" width="17.140625" style="3" customWidth="1"/>
    <col min="23" max="23" width="57.140625" style="3" customWidth="1"/>
    <col min="24" max="26" width="17.140625" style="3" customWidth="1"/>
    <col min="27" max="27" width="57.140625" style="3" customWidth="1"/>
    <col min="28" max="28" width="17.140625" style="3" customWidth="1"/>
    <col min="29" max="16384" width="11.42578125" style="3"/>
  </cols>
  <sheetData>
    <row r="1" spans="1:28" hidden="1" x14ac:dyDescent="0.2">
      <c r="A1" s="3">
        <f>MAX(SuiviEntretien[Bon de commande])+1</f>
        <v>1</v>
      </c>
    </row>
    <row r="2" spans="1:28" ht="25.5" x14ac:dyDescent="0.2">
      <c r="A2" s="2" t="s">
        <v>40</v>
      </c>
      <c r="B2" s="2" t="s">
        <v>43</v>
      </c>
      <c r="C2" s="2" t="s">
        <v>34</v>
      </c>
      <c r="D2" s="2" t="s">
        <v>35</v>
      </c>
      <c r="E2" s="2" t="s">
        <v>36</v>
      </c>
      <c r="F2" s="2" t="s">
        <v>37</v>
      </c>
      <c r="G2" s="2" t="s">
        <v>111</v>
      </c>
      <c r="H2" s="2" t="s">
        <v>112</v>
      </c>
      <c r="I2" s="2" t="s">
        <v>38</v>
      </c>
      <c r="J2" s="2" t="s">
        <v>39</v>
      </c>
      <c r="K2" s="2" t="s">
        <v>42</v>
      </c>
      <c r="L2" s="2" t="s">
        <v>106</v>
      </c>
      <c r="M2" s="2" t="s">
        <v>54</v>
      </c>
      <c r="N2" s="2" t="s">
        <v>55</v>
      </c>
      <c r="O2" s="2" t="s">
        <v>56</v>
      </c>
      <c r="P2" s="2" t="s">
        <v>57</v>
      </c>
      <c r="Q2" s="2" t="s">
        <v>59</v>
      </c>
      <c r="R2" s="2" t="s">
        <v>58</v>
      </c>
      <c r="S2" s="2" t="s">
        <v>60</v>
      </c>
      <c r="T2" s="2" t="s">
        <v>61</v>
      </c>
      <c r="U2" s="2" t="s">
        <v>62</v>
      </c>
      <c r="V2" s="2" t="s">
        <v>63</v>
      </c>
      <c r="W2" s="2" t="s">
        <v>64</v>
      </c>
      <c r="X2" s="2" t="s">
        <v>65</v>
      </c>
      <c r="Y2" s="2" t="s">
        <v>66</v>
      </c>
      <c r="Z2" s="2" t="s">
        <v>67</v>
      </c>
      <c r="AA2" s="2" t="s">
        <v>68</v>
      </c>
      <c r="AB2" s="2" t="s">
        <v>69</v>
      </c>
    </row>
    <row r="3" spans="1:28" x14ac:dyDescent="0.2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5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</row>
    <row r="4" spans="1:28" x14ac:dyDescent="0.2">
      <c r="A4" s="4"/>
      <c r="B4" s="2"/>
      <c r="C4" s="2"/>
      <c r="D4" s="2"/>
      <c r="E4" s="2"/>
      <c r="F4" s="2"/>
      <c r="G4" s="2"/>
      <c r="H4" s="2"/>
      <c r="I4" s="5"/>
      <c r="J4" s="2"/>
      <c r="K4" s="2"/>
      <c r="L4" s="5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x14ac:dyDescent="0.2">
      <c r="A5" s="4"/>
      <c r="B5" s="2"/>
      <c r="C5" s="2"/>
      <c r="D5" s="2"/>
      <c r="E5" s="2"/>
      <c r="F5" s="2"/>
      <c r="G5" s="2"/>
      <c r="H5" s="2"/>
      <c r="I5" s="5"/>
      <c r="J5" s="2"/>
      <c r="K5" s="2"/>
      <c r="L5" s="5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x14ac:dyDescent="0.2">
      <c r="A6" s="4"/>
      <c r="B6" s="2"/>
      <c r="C6" s="2"/>
      <c r="D6" s="2"/>
      <c r="E6" s="2"/>
      <c r="F6" s="2"/>
      <c r="G6" s="2"/>
      <c r="H6" s="2"/>
      <c r="I6" s="5"/>
      <c r="J6" s="2"/>
      <c r="K6" s="2"/>
      <c r="L6" s="5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x14ac:dyDescent="0.2">
      <c r="A7" s="4"/>
      <c r="B7" s="2"/>
      <c r="C7" s="2"/>
      <c r="D7" s="2"/>
      <c r="E7" s="2"/>
      <c r="F7" s="2"/>
      <c r="G7" s="2"/>
      <c r="H7" s="2"/>
      <c r="I7" s="5"/>
      <c r="J7" s="2"/>
      <c r="K7" s="2"/>
      <c r="L7" s="5"/>
      <c r="M7" s="2"/>
      <c r="N7" s="2"/>
      <c r="O7" s="2"/>
      <c r="P7" s="5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x14ac:dyDescent="0.2">
      <c r="A8" s="4"/>
      <c r="B8" s="2"/>
      <c r="C8" s="2"/>
      <c r="D8" s="2"/>
      <c r="E8" s="2"/>
      <c r="F8" s="2"/>
      <c r="G8" s="2"/>
      <c r="H8" s="2"/>
      <c r="I8" s="5"/>
      <c r="J8" s="2"/>
      <c r="K8" s="2"/>
      <c r="L8" s="5"/>
      <c r="M8" s="2"/>
      <c r="N8" s="2"/>
      <c r="O8" s="2"/>
      <c r="P8" s="5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x14ac:dyDescent="0.2">
      <c r="A9" s="4"/>
      <c r="B9" s="2"/>
      <c r="C9" s="2"/>
      <c r="D9" s="2"/>
      <c r="E9" s="2"/>
      <c r="F9" s="2"/>
      <c r="G9" s="2"/>
      <c r="H9" s="2"/>
      <c r="I9" s="5"/>
      <c r="J9" s="2"/>
      <c r="K9" s="2"/>
      <c r="L9" s="5"/>
      <c r="M9" s="2"/>
      <c r="N9" s="2"/>
      <c r="O9" s="2"/>
      <c r="P9" s="5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x14ac:dyDescent="0.2">
      <c r="A10" s="4"/>
      <c r="B10" s="2"/>
      <c r="C10" s="2"/>
      <c r="D10" s="2"/>
      <c r="E10" s="2"/>
      <c r="F10" s="2"/>
      <c r="G10" s="2"/>
      <c r="H10" s="2"/>
      <c r="I10" s="2"/>
      <c r="J10" s="2"/>
      <c r="K10" s="5"/>
      <c r="L10" s="5"/>
      <c r="M10" s="2"/>
      <c r="N10" s="2"/>
      <c r="O10" s="5"/>
      <c r="P10" s="5"/>
      <c r="Q10" s="2"/>
      <c r="R10" s="2"/>
      <c r="S10" s="5"/>
      <c r="T10" s="5"/>
      <c r="U10" s="2"/>
      <c r="V10" s="2"/>
      <c r="W10" s="2"/>
      <c r="X10" s="2"/>
      <c r="Y10" s="2"/>
      <c r="Z10" s="2"/>
      <c r="AA10" s="2"/>
      <c r="AB10" s="2"/>
    </row>
    <row r="11" spans="1:28" x14ac:dyDescent="0.2">
      <c r="A11" s="4"/>
      <c r="B11" s="2"/>
      <c r="C11" s="2"/>
      <c r="D11" s="2"/>
      <c r="E11" s="2"/>
      <c r="F11" s="2"/>
      <c r="G11" s="2"/>
      <c r="H11" s="2"/>
      <c r="I11" s="2"/>
      <c r="J11" s="2"/>
      <c r="K11" s="5"/>
      <c r="L11" s="5"/>
      <c r="M11" s="2"/>
      <c r="N11" s="2"/>
      <c r="O11" s="5"/>
      <c r="P11" s="5"/>
      <c r="Q11" s="2"/>
      <c r="R11" s="2"/>
      <c r="S11" s="5"/>
      <c r="T11" s="5"/>
      <c r="U11" s="2"/>
      <c r="V11" s="2"/>
      <c r="W11" s="2"/>
      <c r="X11" s="2"/>
      <c r="Y11" s="2"/>
      <c r="Z11" s="2"/>
      <c r="AA11" s="2"/>
      <c r="AB11" s="2"/>
    </row>
    <row r="12" spans="1:28" x14ac:dyDescent="0.2">
      <c r="A12" s="4"/>
      <c r="B12" s="2"/>
      <c r="C12" s="2"/>
      <c r="D12" s="2"/>
      <c r="E12" s="2"/>
      <c r="F12" s="2"/>
      <c r="G12" s="2"/>
      <c r="H12" s="2"/>
      <c r="I12" s="2"/>
      <c r="J12" s="2"/>
      <c r="K12" s="5"/>
      <c r="L12" s="5"/>
      <c r="M12" s="2"/>
      <c r="N12" s="2"/>
      <c r="O12" s="5"/>
      <c r="P12" s="5"/>
      <c r="Q12" s="2"/>
      <c r="R12" s="2"/>
      <c r="S12" s="5"/>
      <c r="T12" s="5"/>
      <c r="U12" s="2"/>
      <c r="V12" s="2"/>
      <c r="W12" s="2"/>
      <c r="X12" s="2"/>
      <c r="Y12" s="2"/>
      <c r="Z12" s="2"/>
      <c r="AA12" s="2"/>
      <c r="AB12" s="2"/>
    </row>
    <row r="13" spans="1:28" x14ac:dyDescent="0.2">
      <c r="A13" s="4"/>
      <c r="B13" s="2"/>
      <c r="C13" s="2"/>
      <c r="D13" s="2"/>
      <c r="E13" s="2"/>
      <c r="F13" s="2"/>
      <c r="G13" s="2"/>
      <c r="H13" s="2"/>
      <c r="I13" s="2"/>
      <c r="J13" s="2"/>
      <c r="K13" s="5"/>
      <c r="L13" s="5"/>
      <c r="M13" s="2"/>
      <c r="N13" s="2"/>
      <c r="O13" s="2"/>
      <c r="P13" s="5"/>
      <c r="Q13" s="2"/>
      <c r="R13" s="2"/>
      <c r="S13" s="2"/>
      <c r="T13" s="5"/>
      <c r="U13" s="2"/>
      <c r="V13" s="2"/>
      <c r="W13" s="2"/>
      <c r="X13" s="5"/>
      <c r="Y13" s="2"/>
      <c r="Z13" s="2"/>
      <c r="AA13" s="2"/>
      <c r="AB13" s="5"/>
    </row>
    <row r="14" spans="1:28" x14ac:dyDescent="0.2">
      <c r="A14" s="4"/>
      <c r="B14" s="2"/>
      <c r="C14" s="2"/>
      <c r="D14" s="2"/>
      <c r="E14" s="2"/>
      <c r="F14" s="2"/>
      <c r="G14" s="2"/>
      <c r="H14" s="2"/>
      <c r="I14" s="2"/>
      <c r="J14" s="2"/>
      <c r="K14" s="5"/>
      <c r="L14" s="5"/>
      <c r="M14" s="2"/>
      <c r="N14" s="2"/>
      <c r="O14" s="2"/>
      <c r="P14" s="5"/>
      <c r="Q14" s="2"/>
      <c r="R14" s="2"/>
      <c r="S14" s="2"/>
      <c r="T14" s="5"/>
      <c r="U14" s="2"/>
      <c r="V14" s="2"/>
      <c r="W14" s="2"/>
      <c r="X14" s="5"/>
      <c r="Y14" s="2"/>
      <c r="Z14" s="2"/>
      <c r="AA14" s="2"/>
      <c r="AB14" s="5"/>
    </row>
    <row r="15" spans="1:28" x14ac:dyDescent="0.2">
      <c r="A15" s="4"/>
      <c r="B15" s="2"/>
      <c r="C15" s="2"/>
      <c r="D15" s="2"/>
      <c r="E15" s="2"/>
      <c r="F15" s="2"/>
      <c r="G15" s="2"/>
      <c r="H15" s="2"/>
      <c r="I15" s="2"/>
      <c r="J15" s="2"/>
      <c r="K15" s="5"/>
      <c r="L15" s="5"/>
      <c r="M15" s="2"/>
      <c r="N15" s="2"/>
      <c r="O15" s="2"/>
      <c r="P15" s="5"/>
      <c r="Q15" s="2"/>
      <c r="R15" s="2"/>
      <c r="S15" s="2"/>
      <c r="T15" s="5"/>
      <c r="U15" s="2"/>
      <c r="V15" s="2"/>
      <c r="W15" s="2"/>
      <c r="X15" s="5"/>
      <c r="Y15" s="2"/>
      <c r="Z15" s="2"/>
      <c r="AA15" s="2"/>
      <c r="AB15" s="5"/>
    </row>
    <row r="16" spans="1:28" x14ac:dyDescent="0.2">
      <c r="A16" s="4"/>
      <c r="B16" s="2"/>
      <c r="C16" s="2"/>
      <c r="D16" s="2"/>
      <c r="E16" s="2"/>
      <c r="F16" s="2"/>
      <c r="G16" s="2"/>
      <c r="H16" s="2"/>
      <c r="I16" s="2"/>
      <c r="J16" s="2"/>
      <c r="K16" s="5"/>
      <c r="L16" s="5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x14ac:dyDescent="0.2">
      <c r="A17" s="4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x14ac:dyDescent="0.2">
      <c r="A18" s="4"/>
      <c r="B18" s="2"/>
      <c r="C18" s="2"/>
      <c r="D18" s="2"/>
      <c r="E18" s="2"/>
      <c r="F18" s="2"/>
      <c r="G18" s="2"/>
      <c r="H18" s="2"/>
      <c r="I18" s="2"/>
      <c r="J18" s="2"/>
      <c r="K18" s="5"/>
      <c r="L18" s="5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x14ac:dyDescent="0.2">
      <c r="A19" s="4"/>
      <c r="B19" s="2"/>
      <c r="C19" s="2"/>
      <c r="D19" s="2"/>
      <c r="E19" s="2"/>
      <c r="F19" s="2"/>
      <c r="G19" s="2"/>
      <c r="H19" s="2"/>
      <c r="I19" s="2"/>
      <c r="J19" s="2"/>
      <c r="K19" s="5"/>
      <c r="L19" s="5"/>
      <c r="M19" s="2"/>
      <c r="N19" s="2"/>
      <c r="O19" s="2"/>
      <c r="P19" s="5"/>
      <c r="Q19" s="2"/>
      <c r="R19" s="2"/>
      <c r="S19" s="2"/>
      <c r="T19" s="5"/>
      <c r="U19" s="2"/>
      <c r="V19" s="2"/>
      <c r="W19" s="2"/>
      <c r="X19" s="5"/>
      <c r="Y19" s="2"/>
      <c r="Z19" s="2"/>
      <c r="AA19" s="2"/>
      <c r="AB19" s="5"/>
    </row>
    <row r="20" spans="1:28" x14ac:dyDescent="0.2">
      <c r="A20" s="4"/>
      <c r="B20" s="2"/>
      <c r="C20" s="2"/>
      <c r="D20" s="2"/>
      <c r="E20" s="2"/>
      <c r="F20" s="2"/>
      <c r="G20" s="2"/>
      <c r="H20" s="2"/>
      <c r="I20" s="2"/>
      <c r="J20" s="2"/>
      <c r="K20" s="5"/>
      <c r="L20" s="5"/>
      <c r="M20" s="2"/>
      <c r="N20" s="2"/>
      <c r="O20" s="2"/>
      <c r="P20" s="5"/>
      <c r="Q20" s="2"/>
      <c r="R20" s="2"/>
      <c r="S20" s="2"/>
      <c r="T20" s="5"/>
      <c r="U20" s="2"/>
      <c r="V20" s="2"/>
      <c r="W20" s="2"/>
      <c r="X20" s="5"/>
      <c r="Y20" s="2"/>
      <c r="Z20" s="2"/>
      <c r="AA20" s="2"/>
      <c r="AB20" s="5"/>
    </row>
    <row r="21" spans="1:28" x14ac:dyDescent="0.2">
      <c r="A21" s="4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</row>
    <row r="22" spans="1:28" x14ac:dyDescent="0.2">
      <c r="A22" s="4"/>
      <c r="B22" s="2"/>
      <c r="C22" s="2"/>
      <c r="D22" s="2"/>
      <c r="E22" s="2"/>
      <c r="F22" s="2"/>
      <c r="G22" s="2"/>
      <c r="H22" s="2"/>
      <c r="I22" s="2"/>
      <c r="J22" s="2"/>
      <c r="K22" s="5"/>
      <c r="L22" s="5"/>
    </row>
    <row r="23" spans="1:28" x14ac:dyDescent="0.2">
      <c r="A23" s="4"/>
      <c r="B23" s="2"/>
      <c r="C23" s="2"/>
      <c r="D23" s="2"/>
      <c r="E23" s="2"/>
      <c r="F23" s="2"/>
      <c r="G23" s="2"/>
      <c r="H23" s="2"/>
      <c r="I23" s="2"/>
      <c r="J23" s="2"/>
      <c r="K23" s="5"/>
      <c r="L23" s="5"/>
    </row>
    <row r="24" spans="1:28" x14ac:dyDescent="0.2">
      <c r="A24" s="4"/>
      <c r="B24" s="2"/>
      <c r="C24" s="2"/>
      <c r="D24" s="2"/>
      <c r="E24" s="2"/>
      <c r="F24" s="2"/>
      <c r="G24" s="2"/>
      <c r="H24" s="2"/>
      <c r="I24" s="2"/>
      <c r="J24" s="2"/>
      <c r="K24" s="5"/>
      <c r="L24" s="5"/>
    </row>
    <row r="25" spans="1:28" x14ac:dyDescent="0.2">
      <c r="A25" s="4"/>
      <c r="B25" s="2"/>
      <c r="C25" s="2"/>
      <c r="D25" s="2"/>
      <c r="E25" s="2"/>
      <c r="F25" s="2"/>
      <c r="G25" s="2"/>
      <c r="H25" s="2"/>
      <c r="I25" s="2"/>
      <c r="J25" s="2"/>
      <c r="K25" s="5"/>
      <c r="L25" s="5"/>
    </row>
    <row r="26" spans="1:28" x14ac:dyDescent="0.2">
      <c r="A26" s="4"/>
      <c r="B26" s="2"/>
      <c r="C26" s="2"/>
      <c r="D26" s="2"/>
      <c r="E26" s="2"/>
      <c r="F26" s="2"/>
      <c r="G26" s="2"/>
      <c r="H26" s="2"/>
      <c r="I26" s="2"/>
      <c r="J26" s="2"/>
      <c r="K26" s="5"/>
      <c r="L26" s="5"/>
    </row>
    <row r="27" spans="1:28" x14ac:dyDescent="0.2">
      <c r="A27" s="4"/>
      <c r="B27" s="2"/>
      <c r="C27" s="2"/>
      <c r="D27" s="2"/>
      <c r="E27" s="2"/>
      <c r="F27" s="2"/>
      <c r="G27" s="2"/>
      <c r="H27" s="2"/>
      <c r="I27" s="2"/>
      <c r="J27" s="2"/>
      <c r="K27" s="5"/>
      <c r="L27" s="5"/>
    </row>
    <row r="28" spans="1:28" x14ac:dyDescent="0.2">
      <c r="A28" s="4"/>
      <c r="B28" s="2"/>
      <c r="C28" s="2"/>
      <c r="D28" s="2"/>
      <c r="E28" s="2"/>
      <c r="F28" s="2"/>
      <c r="G28" s="2"/>
      <c r="H28" s="2"/>
      <c r="I28" s="2"/>
      <c r="J28" s="2"/>
      <c r="K28" s="5"/>
      <c r="L28" s="5"/>
    </row>
    <row r="29" spans="1:28" x14ac:dyDescent="0.2">
      <c r="A29" s="4"/>
      <c r="B29" s="2"/>
      <c r="C29" s="2"/>
      <c r="D29" s="2"/>
      <c r="E29" s="2"/>
      <c r="F29" s="2"/>
      <c r="G29" s="2"/>
      <c r="H29" s="2"/>
      <c r="I29" s="2"/>
      <c r="J29" s="2"/>
      <c r="K29" s="5"/>
      <c r="L29" s="5"/>
    </row>
    <row r="30" spans="1:28" x14ac:dyDescent="0.2">
      <c r="A30" s="4"/>
      <c r="B30" s="2"/>
      <c r="C30" s="2"/>
      <c r="D30" s="2"/>
      <c r="E30" s="2"/>
      <c r="F30" s="2"/>
      <c r="G30" s="2"/>
      <c r="H30" s="2"/>
      <c r="I30" s="2"/>
      <c r="J30" s="2"/>
      <c r="K30" s="5"/>
      <c r="L30" s="5"/>
    </row>
    <row r="31" spans="1:28" x14ac:dyDescent="0.2">
      <c r="A31" s="4"/>
      <c r="B31" s="2"/>
      <c r="C31" s="2"/>
      <c r="D31" s="2"/>
      <c r="E31" s="2"/>
      <c r="F31" s="2"/>
      <c r="G31" s="2"/>
      <c r="H31" s="2"/>
      <c r="I31" s="2"/>
      <c r="J31" s="2"/>
      <c r="K31" s="5"/>
      <c r="L31" s="5"/>
    </row>
    <row r="32" spans="1:28" x14ac:dyDescent="0.2">
      <c r="A32" s="4"/>
      <c r="B32" s="2"/>
      <c r="C32" s="2"/>
      <c r="D32" s="2"/>
      <c r="E32" s="2"/>
      <c r="F32" s="2"/>
      <c r="G32" s="2"/>
      <c r="H32" s="2"/>
      <c r="I32" s="2"/>
      <c r="J32" s="2"/>
      <c r="K32" s="5"/>
      <c r="L32" s="5"/>
    </row>
    <row r="33" spans="1:12" x14ac:dyDescent="0.2">
      <c r="A33" s="4"/>
      <c r="B33" s="2"/>
      <c r="C33" s="2"/>
      <c r="D33" s="2"/>
      <c r="E33" s="2"/>
      <c r="F33" s="2"/>
      <c r="G33" s="2"/>
      <c r="H33" s="2"/>
      <c r="I33" s="2"/>
      <c r="J33" s="2"/>
      <c r="K33" s="5"/>
      <c r="L33" s="5"/>
    </row>
    <row r="34" spans="1:12" x14ac:dyDescent="0.2">
      <c r="A34" s="4"/>
      <c r="B34" s="2"/>
      <c r="C34" s="2"/>
      <c r="D34" s="2"/>
      <c r="E34" s="2"/>
      <c r="F34" s="2"/>
      <c r="G34" s="2"/>
      <c r="H34" s="2"/>
      <c r="I34" s="2"/>
      <c r="J34" s="2"/>
      <c r="K34" s="5"/>
      <c r="L34" s="5"/>
    </row>
    <row r="35" spans="1:12" x14ac:dyDescent="0.2">
      <c r="A35" s="4"/>
      <c r="B35" s="2"/>
      <c r="C35" s="2"/>
      <c r="D35" s="2"/>
      <c r="E35" s="2"/>
      <c r="F35" s="2"/>
      <c r="G35" s="2"/>
      <c r="H35" s="2"/>
      <c r="I35" s="2"/>
      <c r="J35" s="2"/>
      <c r="K35" s="5"/>
      <c r="L35" s="5"/>
    </row>
    <row r="36" spans="1:12" x14ac:dyDescent="0.2">
      <c r="A36" s="4"/>
      <c r="B36" s="2"/>
      <c r="C36" s="2"/>
      <c r="D36" s="2"/>
      <c r="E36" s="2"/>
      <c r="F36" s="2"/>
      <c r="G36" s="2"/>
      <c r="H36" s="2"/>
      <c r="I36" s="2"/>
      <c r="J36" s="2"/>
      <c r="K36" s="5"/>
      <c r="L36" s="5"/>
    </row>
    <row r="37" spans="1:12" x14ac:dyDescent="0.2">
      <c r="A37" s="4"/>
      <c r="B37" s="2"/>
      <c r="C37" s="2"/>
      <c r="D37" s="2"/>
      <c r="E37" s="2"/>
      <c r="F37" s="2"/>
      <c r="G37" s="2"/>
      <c r="H37" s="2"/>
      <c r="I37" s="2"/>
      <c r="J37" s="2"/>
      <c r="K37" s="5"/>
      <c r="L37" s="5"/>
    </row>
    <row r="38" spans="1:12" x14ac:dyDescent="0.2">
      <c r="A38" s="4"/>
      <c r="B38" s="2"/>
      <c r="C38" s="2"/>
      <c r="D38" s="2"/>
      <c r="E38" s="2"/>
      <c r="F38" s="2"/>
      <c r="G38" s="2"/>
      <c r="H38" s="2"/>
      <c r="I38" s="2"/>
      <c r="J38" s="2"/>
      <c r="K38" s="5"/>
      <c r="L38" s="5"/>
    </row>
    <row r="39" spans="1:12" x14ac:dyDescent="0.2">
      <c r="A39" s="4"/>
      <c r="B39" s="2"/>
      <c r="C39" s="2"/>
      <c r="D39" s="2"/>
      <c r="E39" s="2"/>
      <c r="F39" s="2"/>
      <c r="G39" s="2"/>
      <c r="H39" s="2"/>
      <c r="I39" s="2"/>
      <c r="J39" s="2"/>
      <c r="K39" s="5"/>
      <c r="L39" s="5"/>
    </row>
    <row r="40" spans="1:12" x14ac:dyDescent="0.2">
      <c r="A40" s="4"/>
      <c r="B40" s="2"/>
      <c r="C40" s="2"/>
      <c r="D40" s="2"/>
      <c r="E40" s="2"/>
      <c r="F40" s="2"/>
      <c r="G40" s="2"/>
      <c r="H40" s="2"/>
      <c r="I40" s="2"/>
      <c r="J40" s="2"/>
      <c r="K40" s="5"/>
      <c r="L40" s="5"/>
    </row>
    <row r="41" spans="1:12" x14ac:dyDescent="0.2">
      <c r="A41" s="4"/>
      <c r="B41" s="2"/>
      <c r="C41" s="2"/>
      <c r="D41" s="2"/>
      <c r="E41" s="2"/>
      <c r="F41" s="2"/>
      <c r="G41" s="2"/>
      <c r="H41" s="2"/>
      <c r="I41" s="2"/>
      <c r="J41" s="2"/>
      <c r="K41" s="5"/>
      <c r="L41" s="5"/>
    </row>
    <row r="42" spans="1:12" x14ac:dyDescent="0.2">
      <c r="A42" s="4"/>
      <c r="B42" s="2"/>
      <c r="C42" s="2"/>
      <c r="D42" s="2"/>
      <c r="E42" s="2"/>
      <c r="F42" s="2"/>
      <c r="G42" s="2"/>
      <c r="H42" s="2"/>
      <c r="I42" s="2"/>
      <c r="J42" s="2"/>
      <c r="K42" s="5"/>
      <c r="L42" s="5"/>
    </row>
    <row r="43" spans="1:12" x14ac:dyDescent="0.2">
      <c r="A43" s="4"/>
      <c r="B43" s="2"/>
      <c r="C43" s="2"/>
      <c r="D43" s="2"/>
      <c r="E43" s="2"/>
      <c r="F43" s="2"/>
      <c r="G43" s="2"/>
      <c r="H43" s="2"/>
      <c r="I43" s="2"/>
      <c r="J43" s="2"/>
      <c r="K43" s="5"/>
      <c r="L43" s="5"/>
    </row>
    <row r="44" spans="1:12" x14ac:dyDescent="0.2">
      <c r="A44" s="10"/>
      <c r="C44" s="10"/>
      <c r="D44" s="10"/>
      <c r="E44" s="10"/>
      <c r="F44" s="10"/>
      <c r="G44" s="10"/>
      <c r="H44" s="10"/>
      <c r="I44" s="10"/>
      <c r="J44" s="10"/>
      <c r="K44" s="11"/>
      <c r="L44" s="11"/>
    </row>
    <row r="45" spans="1:12" x14ac:dyDescent="0.2">
      <c r="A45" s="10"/>
      <c r="C45" s="10"/>
      <c r="D45" s="10"/>
      <c r="E45" s="10"/>
      <c r="F45" s="10"/>
      <c r="G45" s="10"/>
      <c r="H45" s="10"/>
      <c r="I45" s="10"/>
      <c r="J45" s="10"/>
      <c r="K45" s="11"/>
      <c r="L45" s="11"/>
    </row>
    <row r="46" spans="1:12" x14ac:dyDescent="0.2">
      <c r="A46" s="10"/>
      <c r="C46" s="10"/>
      <c r="D46" s="10"/>
      <c r="E46" s="10"/>
      <c r="F46" s="10"/>
      <c r="G46" s="10"/>
      <c r="H46" s="10"/>
      <c r="I46" s="10"/>
      <c r="J46" s="10"/>
      <c r="K46" s="11"/>
      <c r="L46" s="11"/>
    </row>
    <row r="47" spans="1:12" x14ac:dyDescent="0.2">
      <c r="A47" s="10"/>
      <c r="C47" s="10"/>
      <c r="D47" s="10"/>
      <c r="E47" s="10"/>
      <c r="F47" s="10"/>
      <c r="G47" s="10"/>
      <c r="H47" s="10"/>
      <c r="I47" s="10"/>
      <c r="J47" s="10"/>
      <c r="K47" s="11"/>
      <c r="L47" s="11"/>
    </row>
    <row r="48" spans="1:12" x14ac:dyDescent="0.2">
      <c r="A48" s="10"/>
      <c r="C48" s="10"/>
      <c r="D48" s="10"/>
      <c r="E48" s="10"/>
      <c r="F48" s="10"/>
      <c r="G48" s="10"/>
      <c r="H48" s="10"/>
      <c r="I48" s="10"/>
      <c r="J48" s="10"/>
      <c r="K48" s="11"/>
      <c r="L48" s="11"/>
    </row>
    <row r="49" spans="1:12" x14ac:dyDescent="0.2">
      <c r="A49" s="10"/>
      <c r="C49" s="10"/>
      <c r="D49" s="10"/>
      <c r="E49" s="10"/>
      <c r="F49" s="10"/>
      <c r="G49" s="10"/>
      <c r="H49" s="10"/>
      <c r="I49" s="10"/>
      <c r="J49" s="10"/>
      <c r="K49" s="11"/>
      <c r="L49" s="11"/>
    </row>
    <row r="50" spans="1:12" x14ac:dyDescent="0.2">
      <c r="A50" s="10"/>
      <c r="C50" s="10"/>
      <c r="D50" s="10"/>
      <c r="E50" s="10"/>
      <c r="F50" s="10"/>
      <c r="G50" s="10"/>
      <c r="H50" s="10"/>
      <c r="I50" s="10"/>
      <c r="J50" s="10"/>
      <c r="K50" s="11"/>
      <c r="L50" s="11"/>
    </row>
    <row r="51" spans="1:12" x14ac:dyDescent="0.2">
      <c r="A51" s="10"/>
      <c r="C51" s="10"/>
      <c r="D51" s="10"/>
      <c r="E51" s="10"/>
      <c r="F51" s="10"/>
      <c r="G51" s="10"/>
      <c r="H51" s="10"/>
      <c r="I51" s="10"/>
      <c r="J51" s="10"/>
      <c r="K51" s="11"/>
      <c r="L51" s="11"/>
    </row>
    <row r="52" spans="1:12" x14ac:dyDescent="0.2">
      <c r="A52" s="10"/>
      <c r="K52" s="11"/>
      <c r="L52" s="11"/>
    </row>
    <row r="53" spans="1:12" x14ac:dyDescent="0.2">
      <c r="A53" s="10"/>
      <c r="K53" s="11"/>
      <c r="L53" s="11"/>
    </row>
    <row r="54" spans="1:12" x14ac:dyDescent="0.2">
      <c r="A54" s="10"/>
      <c r="K54" s="11"/>
      <c r="L54" s="11"/>
    </row>
    <row r="58" spans="1:12" x14ac:dyDescent="0.2">
      <c r="A58" s="10"/>
      <c r="K58" s="11"/>
      <c r="L58" s="11"/>
    </row>
  </sheetData>
  <phoneticPr fontId="14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225628-6A63-4C4E-911B-833DBD471400}">
  <sheetPr codeName="Feuil3"/>
  <dimension ref="A1:S16"/>
  <sheetViews>
    <sheetView workbookViewId="0">
      <selection activeCell="F14" sqref="F14"/>
    </sheetView>
  </sheetViews>
  <sheetFormatPr baseColWidth="10" defaultRowHeight="12.75" x14ac:dyDescent="0.2"/>
  <cols>
    <col min="1" max="1" width="14.140625" bestFit="1" customWidth="1"/>
    <col min="2" max="2" width="21.7109375" bestFit="1" customWidth="1"/>
    <col min="4" max="4" width="2.85546875" customWidth="1"/>
    <col min="5" max="5" width="7.42578125" bestFit="1" customWidth="1"/>
    <col min="6" max="6" width="19.28515625" bestFit="1" customWidth="1"/>
    <col min="7" max="7" width="20.28515625" hidden="1" customWidth="1"/>
    <col min="8" max="8" width="2.85546875" customWidth="1"/>
    <col min="9" max="9" width="7.42578125" bestFit="1" customWidth="1"/>
    <col min="10" max="10" width="43.85546875" bestFit="1" customWidth="1"/>
    <col min="11" max="11" width="2.85546875" customWidth="1"/>
    <col min="12" max="12" width="7.42578125" bestFit="1" customWidth="1"/>
    <col min="13" max="13" width="34.28515625" bestFit="1" customWidth="1"/>
    <col min="14" max="14" width="2.85546875" customWidth="1"/>
    <col min="15" max="15" width="7.42578125" bestFit="1" customWidth="1"/>
    <col min="16" max="16" width="32.42578125" bestFit="1" customWidth="1"/>
    <col min="17" max="17" width="2.85546875" customWidth="1"/>
    <col min="18" max="18" width="7.42578125" bestFit="1" customWidth="1"/>
    <col min="19" max="19" width="26" bestFit="1" customWidth="1"/>
  </cols>
  <sheetData>
    <row r="1" spans="1:19" x14ac:dyDescent="0.2">
      <c r="A1" s="1" t="s">
        <v>14</v>
      </c>
      <c r="B1" s="1" t="s">
        <v>11</v>
      </c>
      <c r="C1" t="s">
        <v>33</v>
      </c>
      <c r="E1" t="s">
        <v>28</v>
      </c>
      <c r="F1" t="s">
        <v>29</v>
      </c>
      <c r="G1" t="s">
        <v>30</v>
      </c>
      <c r="I1" t="s">
        <v>28</v>
      </c>
      <c r="J1" t="s">
        <v>22</v>
      </c>
      <c r="L1" t="s">
        <v>28</v>
      </c>
      <c r="M1" t="s">
        <v>22</v>
      </c>
      <c r="O1" t="s">
        <v>28</v>
      </c>
      <c r="P1" t="s">
        <v>22</v>
      </c>
      <c r="R1" t="s">
        <v>28</v>
      </c>
      <c r="S1" t="s">
        <v>22</v>
      </c>
    </row>
    <row r="2" spans="1:19" x14ac:dyDescent="0.2">
      <c r="A2" t="s">
        <v>115</v>
      </c>
      <c r="B2" t="s">
        <v>94</v>
      </c>
      <c r="C2" t="s">
        <v>31</v>
      </c>
      <c r="E2">
        <v>1</v>
      </c>
      <c r="F2" t="s">
        <v>18</v>
      </c>
      <c r="G2" t="str">
        <f>_xlfn.CONCAT(tabType[[#This Row],[Num]]," - ",tabType[[#This Row],[Type intervention]])</f>
        <v>1 - Mécanique</v>
      </c>
      <c r="I2">
        <v>1</v>
      </c>
      <c r="J2" s="42" t="s">
        <v>72</v>
      </c>
      <c r="L2">
        <v>1</v>
      </c>
      <c r="M2" t="s">
        <v>90</v>
      </c>
      <c r="O2">
        <v>1</v>
      </c>
      <c r="P2" t="s">
        <v>101</v>
      </c>
      <c r="R2">
        <v>1</v>
      </c>
      <c r="S2" t="s">
        <v>25</v>
      </c>
    </row>
    <row r="3" spans="1:19" x14ac:dyDescent="0.2">
      <c r="A3" t="s">
        <v>116</v>
      </c>
      <c r="B3" t="s">
        <v>15</v>
      </c>
      <c r="C3" t="s">
        <v>32</v>
      </c>
      <c r="E3">
        <v>2</v>
      </c>
      <c r="F3" t="s">
        <v>19</v>
      </c>
      <c r="G3" t="str">
        <f>_xlfn.CONCAT(tabType[[#This Row],[Num]]," - ",tabType[[#This Row],[Type intervention]])</f>
        <v>2 - Hydraulique</v>
      </c>
      <c r="I3">
        <v>2</v>
      </c>
      <c r="J3" s="42" t="s">
        <v>73</v>
      </c>
      <c r="L3">
        <v>2</v>
      </c>
      <c r="M3" t="s">
        <v>91</v>
      </c>
      <c r="O3">
        <v>2</v>
      </c>
      <c r="P3" t="s">
        <v>97</v>
      </c>
      <c r="R3">
        <v>2</v>
      </c>
      <c r="S3" t="s">
        <v>27</v>
      </c>
    </row>
    <row r="4" spans="1:19" x14ac:dyDescent="0.2">
      <c r="B4" t="s">
        <v>17</v>
      </c>
      <c r="E4">
        <v>3</v>
      </c>
      <c r="F4" t="s">
        <v>20</v>
      </c>
      <c r="G4" t="str">
        <f>_xlfn.CONCAT(tabType[[#This Row],[Num]]," - ",tabType[[#This Row],[Type intervention]])</f>
        <v>3 - Carrosserie</v>
      </c>
      <c r="I4">
        <v>3</v>
      </c>
      <c r="J4" t="s">
        <v>23</v>
      </c>
      <c r="L4">
        <v>3</v>
      </c>
      <c r="M4" t="s">
        <v>70</v>
      </c>
      <c r="O4">
        <v>3</v>
      </c>
      <c r="P4" t="s">
        <v>98</v>
      </c>
    </row>
    <row r="5" spans="1:19" x14ac:dyDescent="0.2">
      <c r="B5" t="s">
        <v>95</v>
      </c>
      <c r="E5">
        <v>4</v>
      </c>
      <c r="F5" t="s">
        <v>21</v>
      </c>
      <c r="G5" t="str">
        <f>_xlfn.CONCAT(tabType[[#This Row],[Num]]," - ",tabType[[#This Row],[Type intervention]])</f>
        <v>4 - Visite réglementaire</v>
      </c>
      <c r="I5">
        <v>4</v>
      </c>
      <c r="J5" s="42" t="s">
        <v>74</v>
      </c>
      <c r="L5">
        <v>4</v>
      </c>
      <c r="M5" t="s">
        <v>92</v>
      </c>
      <c r="O5">
        <v>4</v>
      </c>
      <c r="P5" t="s">
        <v>99</v>
      </c>
    </row>
    <row r="6" spans="1:19" x14ac:dyDescent="0.2">
      <c r="B6" t="s">
        <v>96</v>
      </c>
      <c r="I6">
        <v>5</v>
      </c>
      <c r="J6" t="s">
        <v>85</v>
      </c>
      <c r="L6">
        <v>5</v>
      </c>
      <c r="M6" t="s">
        <v>93</v>
      </c>
      <c r="O6">
        <v>5</v>
      </c>
      <c r="P6" t="s">
        <v>24</v>
      </c>
    </row>
    <row r="7" spans="1:19" x14ac:dyDescent="0.2">
      <c r="I7">
        <v>6</v>
      </c>
      <c r="J7" t="s">
        <v>75</v>
      </c>
      <c r="O7">
        <v>6</v>
      </c>
      <c r="P7" t="s">
        <v>100</v>
      </c>
    </row>
    <row r="8" spans="1:19" x14ac:dyDescent="0.2">
      <c r="I8">
        <v>7</v>
      </c>
      <c r="J8" t="s">
        <v>76</v>
      </c>
    </row>
    <row r="9" spans="1:19" x14ac:dyDescent="0.2">
      <c r="I9">
        <v>8</v>
      </c>
      <c r="J9" t="s">
        <v>80</v>
      </c>
    </row>
    <row r="10" spans="1:19" x14ac:dyDescent="0.2">
      <c r="I10">
        <v>9</v>
      </c>
      <c r="J10" t="s">
        <v>78</v>
      </c>
    </row>
    <row r="11" spans="1:19" x14ac:dyDescent="0.2">
      <c r="I11">
        <v>10</v>
      </c>
      <c r="J11" t="s">
        <v>77</v>
      </c>
    </row>
    <row r="12" spans="1:19" x14ac:dyDescent="0.2">
      <c r="I12">
        <v>11</v>
      </c>
      <c r="J12" t="s">
        <v>79</v>
      </c>
    </row>
    <row r="13" spans="1:19" x14ac:dyDescent="0.2">
      <c r="I13">
        <v>12</v>
      </c>
      <c r="J13" t="s">
        <v>81</v>
      </c>
    </row>
    <row r="14" spans="1:19" x14ac:dyDescent="0.2">
      <c r="I14">
        <v>13</v>
      </c>
      <c r="J14" t="s">
        <v>82</v>
      </c>
    </row>
    <row r="15" spans="1:19" x14ac:dyDescent="0.2">
      <c r="I15">
        <v>14</v>
      </c>
      <c r="J15" t="s">
        <v>83</v>
      </c>
    </row>
    <row r="16" spans="1:19" x14ac:dyDescent="0.2">
      <c r="I16">
        <v>15</v>
      </c>
      <c r="J16" t="s">
        <v>84</v>
      </c>
    </row>
  </sheetData>
  <sortState xmlns:xlrd2="http://schemas.microsoft.com/office/spreadsheetml/2017/richdata2" ref="B2:B5">
    <sortCondition ref="B2:B5"/>
  </sortState>
  <pageMargins left="0.7" right="0.7" top="0.75" bottom="0.75" header="0.3" footer="0.3"/>
  <pageSetup paperSize="9" orientation="portrait" r:id="rId1"/>
  <tableParts count="8"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F9CBCB6-E9EA-4414-8710-BA77098052F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Saisie</vt:lpstr>
      <vt:lpstr>Archivage</vt:lpstr>
      <vt:lpstr>Liste</vt:lpstr>
      <vt:lpstr>Jaune</vt:lpstr>
      <vt:lpstr>Saisie!Zone_d_impression</vt:lpstr>
    </vt:vector>
  </TitlesOfParts>
  <Company>TIPSO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Geoffrey SCHREPEL</cp:lastModifiedBy>
  <cp:lastPrinted>2024-12-16T10:16:29Z</cp:lastPrinted>
  <dcterms:created xsi:type="dcterms:W3CDTF">2016-10-11T13:45:50Z</dcterms:created>
  <dcterms:modified xsi:type="dcterms:W3CDTF">2024-12-16T10:25:56Z</dcterms:modified>
</cp:coreProperties>
</file>