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verine.messaoud\Downloads\"/>
    </mc:Choice>
  </mc:AlternateContent>
  <xr:revisionPtr revIDLastSave="0" documentId="13_ncr:1_{82162050-747D-4337-BED5-31DBFAEFF6B1}" xr6:coauthVersionLast="47" xr6:coauthVersionMax="47" xr10:uidLastSave="{00000000-0000-0000-0000-000000000000}"/>
  <bookViews>
    <workbookView xWindow="28680" yWindow="-120" windowWidth="29040" windowHeight="17520" xr2:uid="{29C61BC0-DA3F-497D-869F-C992FFB1383E}"/>
  </bookViews>
  <sheets>
    <sheet name="2026 RECUP 2025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7" i="4" l="1"/>
  <c r="H16" i="4"/>
  <c r="H14" i="4"/>
  <c r="H13" i="4"/>
  <c r="H31" i="4"/>
  <c r="H30" i="4"/>
  <c r="H28" i="4"/>
  <c r="H27" i="4"/>
  <c r="H24" i="4"/>
  <c r="H23" i="4"/>
  <c r="H21" i="4"/>
  <c r="H20" i="4"/>
  <c r="H10" i="4"/>
  <c r="H9" i="4"/>
  <c r="H7" i="4"/>
  <c r="H6" i="4"/>
  <c r="H36" i="4"/>
  <c r="H18" i="4" l="1"/>
  <c r="H11" i="4"/>
  <c r="H25" i="4"/>
  <c r="H32" i="4"/>
  <c r="H46" i="4"/>
  <c r="J18" i="4" l="1"/>
  <c r="I18" i="4"/>
  <c r="J32" i="4"/>
  <c r="I32" i="4"/>
  <c r="J25" i="4"/>
  <c r="I25" i="4"/>
  <c r="J11" i="4"/>
  <c r="I11" i="4"/>
  <c r="H4" i="4"/>
  <c r="H41" i="4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MESSAOUD Severine</author>
  </authors>
  <commentList>
    <comment ref="D6" authorId="0" shapeId="0" xr:uid="{E5B44805-6249-4F19-87CF-88ECE8A048FB}">
      <text>
        <r>
          <rPr>
            <b/>
            <sz val="9"/>
            <color indexed="81"/>
            <rFont val="Tahoma"/>
            <family val="2"/>
          </rPr>
          <t>MESSAOUD Severine:</t>
        </r>
        <r>
          <rPr>
            <sz val="9"/>
            <color indexed="81"/>
            <rFont val="Tahoma"/>
            <family val="2"/>
          </rPr>
          <t xml:space="preserve">
post grippe bronchite asthmatiforme
</t>
        </r>
      </text>
    </comment>
    <comment ref="E9" authorId="0" shapeId="0" xr:uid="{D53E2DD4-AEF4-4398-AC1D-31654CEF5E74}">
      <text>
        <r>
          <rPr>
            <b/>
            <sz val="9"/>
            <color indexed="81"/>
            <rFont val="Tahoma"/>
            <family val="2"/>
          </rPr>
          <t>MESSAOUD Severine:</t>
        </r>
        <r>
          <rPr>
            <sz val="9"/>
            <color indexed="81"/>
            <rFont val="Tahoma"/>
            <family val="2"/>
          </rPr>
          <t xml:space="preserve">
11h15 à 11h50 dentiste
12h15 parti ophtalmo
= - 50 minutes</t>
        </r>
      </text>
    </comment>
  </commentList>
</comments>
</file>

<file path=xl/sharedStrings.xml><?xml version="1.0" encoding="utf-8"?>
<sst xmlns="http://schemas.openxmlformats.org/spreadsheetml/2006/main" count="60" uniqueCount="34">
  <si>
    <t>Janvier</t>
  </si>
  <si>
    <t>Heure 
total</t>
  </si>
  <si>
    <t>L</t>
  </si>
  <si>
    <t>J</t>
  </si>
  <si>
    <t>M</t>
  </si>
  <si>
    <t>V</t>
  </si>
  <si>
    <t>Total Heures/ semaines</t>
  </si>
  <si>
    <t>CP</t>
  </si>
  <si>
    <t>FERIE</t>
  </si>
  <si>
    <t xml:space="preserve">REPOS du 80% </t>
  </si>
  <si>
    <t>HEURE PAR MOIS à 80%</t>
  </si>
  <si>
    <t>Heure
arrivée MATIN</t>
  </si>
  <si>
    <t>Heure départ MATIN</t>
  </si>
  <si>
    <t>Heure
arrivée
 A-M</t>
  </si>
  <si>
    <t>Heure départ 
A-M</t>
  </si>
  <si>
    <t>CONGES</t>
  </si>
  <si>
    <t>JOURS de CP</t>
  </si>
  <si>
    <t>RECUPERATION</t>
  </si>
  <si>
    <t>Heure par semaine 80%</t>
  </si>
  <si>
    <t>Heure par semaine 100%</t>
  </si>
  <si>
    <t>TOTAL HEURES SUPPLEMENTAIRES JANVIER + 2024</t>
  </si>
  <si>
    <t>CONGES PARENTAL</t>
  </si>
  <si>
    <t>JOURS de CP CUMULÉS</t>
  </si>
  <si>
    <t>26 jours</t>
  </si>
  <si>
    <t>25 + 1 ancienneté</t>
  </si>
  <si>
    <t>S 1</t>
  </si>
  <si>
    <t>S 2</t>
  </si>
  <si>
    <t>S 3</t>
  </si>
  <si>
    <t>S 4</t>
  </si>
  <si>
    <t>S 5</t>
  </si>
  <si>
    <t>Heures
Négatives</t>
  </si>
  <si>
    <t>Total Heures négaives</t>
  </si>
  <si>
    <t>Total Heures supplémentaires</t>
  </si>
  <si>
    <t>Heures supplémetaires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</si>
</sst>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h]:mm:ss;@"/>
  </numFmts>
  <fonts count="19">
    <font>
      <sz val="11"/>
      <color theme="1"/>
      <name val="Calibri"/>
      <family val="2"/>
      <scheme val="minor"/>
    </font>
    <font>
      <b/>
      <sz val="18"/>
      <color rgb="FFFFFF00"/>
      <name val="&quot;Trebuchet MS&quot;"/>
    </font>
    <font>
      <b/>
      <sz val="18"/>
      <color rgb="FFFFFF00"/>
      <name val="Calibri"/>
      <family val="2"/>
      <scheme val="minor"/>
    </font>
    <font>
      <sz val="14"/>
      <color rgb="FFFFFFFF"/>
      <name val="&quot;Trebuchet MS&quot;"/>
    </font>
    <font>
      <sz val="14"/>
      <color rgb="FF4C4C4C"/>
      <name val="&quot;Trebuchet MS&quot;"/>
    </font>
    <font>
      <sz val="14"/>
      <color rgb="FF7A7A7A"/>
      <name val="&quot;Trebuchet MS&quot;"/>
    </font>
    <font>
      <b/>
      <sz val="14"/>
      <color rgb="FF4C4C4C"/>
      <name val="&quot;Trebuchet MS&quot;"/>
    </font>
    <font>
      <b/>
      <sz val="14"/>
      <color rgb="FF7A7A7A"/>
      <name val="&quot;Trebuchet MS&quot;"/>
    </font>
    <font>
      <b/>
      <sz val="12"/>
      <color theme="1"/>
      <name val="Calibri"/>
      <family val="2"/>
      <scheme val="minor"/>
    </font>
    <font>
      <b/>
      <sz val="14"/>
      <color theme="4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 Light"/>
      <family val="2"/>
      <scheme val="major"/>
    </font>
    <font>
      <sz val="8"/>
      <name val="Calibri"/>
      <family val="2"/>
      <scheme val="minor"/>
    </font>
    <font>
      <sz val="15"/>
      <color theme="1"/>
      <name val="Calibri"/>
      <family val="2"/>
      <scheme val="minor"/>
    </font>
    <font>
      <sz val="14"/>
      <color rgb="FF0070C0"/>
      <name val="&quot;Trebuchet MS&quot;"/>
    </font>
    <font>
      <b/>
      <sz val="14"/>
      <color rgb="FF00B050"/>
      <name val="&quot;Trebuchet MS&quot;"/>
    </font>
    <font>
      <b/>
      <sz val="14"/>
      <color rgb="FFFF0000"/>
      <name val="&quot;Trebuchet MS&quot;"/>
    </font>
  </fonts>
  <fills count="16">
    <fill>
      <patternFill patternType="none"/>
    </fill>
    <fill>
      <patternFill patternType="gray125"/>
    </fill>
    <fill>
      <patternFill patternType="solid">
        <fgColor rgb="FF7F7F7F"/>
        <bgColor rgb="FF7F7F7F"/>
      </patternFill>
    </fill>
    <fill>
      <patternFill patternType="solid">
        <fgColor rgb="FFF2F2F2"/>
        <bgColor rgb="FFF2F2F2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5E5E5"/>
        <bgColor rgb="FFE5E5E5"/>
      </patternFill>
    </fill>
    <fill>
      <patternFill patternType="solid">
        <fgColor theme="0" tint="-0.249977111117893"/>
        <bgColor rgb="FFE5E5E5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rgb="FFF2F2F2"/>
      </patternFill>
    </fill>
    <fill>
      <patternFill patternType="solid">
        <fgColor theme="0"/>
        <bgColor rgb="FFE5E5E5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EE8F5"/>
        <bgColor rgb="FFF2F2F2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3" fillId="2" borderId="2" xfId="0" applyFont="1" applyFill="1" applyBorder="1" applyAlignment="1">
      <alignment horizontal="center" vertical="top" wrapText="1"/>
    </xf>
    <xf numFmtId="0" fontId="3" fillId="2" borderId="3" xfId="0" applyFont="1" applyFill="1" applyBorder="1" applyAlignment="1">
      <alignment horizontal="center" vertical="top" wrapText="1"/>
    </xf>
    <xf numFmtId="0" fontId="4" fillId="3" borderId="5" xfId="0" applyFont="1" applyFill="1" applyBorder="1" applyAlignment="1">
      <alignment horizontal="center"/>
    </xf>
    <xf numFmtId="46" fontId="6" fillId="6" borderId="4" xfId="0" applyNumberFormat="1" applyFont="1" applyFill="1" applyBorder="1"/>
    <xf numFmtId="0" fontId="4" fillId="3" borderId="6" xfId="0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5" borderId="0" xfId="0" applyFont="1" applyFill="1" applyBorder="1" applyAlignment="1">
      <alignment horizontal="left"/>
    </xf>
    <xf numFmtId="0" fontId="4" fillId="5" borderId="0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right"/>
    </xf>
    <xf numFmtId="20" fontId="7" fillId="0" borderId="4" xfId="0" applyNumberFormat="1" applyFont="1" applyBorder="1"/>
    <xf numFmtId="4" fontId="6" fillId="5" borderId="4" xfId="0" applyNumberFormat="1" applyFont="1" applyFill="1" applyBorder="1"/>
    <xf numFmtId="20" fontId="7" fillId="8" borderId="4" xfId="0" applyNumberFormat="1" applyFont="1" applyFill="1" applyBorder="1"/>
    <xf numFmtId="164" fontId="0" fillId="0" borderId="0" xfId="0" applyNumberFormat="1"/>
    <xf numFmtId="165" fontId="0" fillId="0" borderId="9" xfId="0" applyNumberFormat="1" applyBorder="1"/>
    <xf numFmtId="165" fontId="9" fillId="0" borderId="9" xfId="0" applyNumberFormat="1" applyFont="1" applyBorder="1"/>
    <xf numFmtId="0" fontId="5" fillId="7" borderId="0" xfId="0" applyFont="1" applyFill="1" applyBorder="1" applyAlignment="1">
      <alignment horizontal="center"/>
    </xf>
    <xf numFmtId="0" fontId="4" fillId="10" borderId="0" xfId="0" applyFont="1" applyFill="1" applyBorder="1" applyAlignment="1">
      <alignment horizontal="center"/>
    </xf>
    <xf numFmtId="20" fontId="7" fillId="7" borderId="0" xfId="0" applyNumberFormat="1" applyFont="1" applyFill="1" applyBorder="1"/>
    <xf numFmtId="0" fontId="6" fillId="5" borderId="7" xfId="0" applyFont="1" applyFill="1" applyBorder="1" applyAlignment="1">
      <alignment horizontal="left"/>
    </xf>
    <xf numFmtId="0" fontId="4" fillId="5" borderId="7" xfId="0" applyFont="1" applyFill="1" applyBorder="1" applyAlignment="1">
      <alignment horizontal="center"/>
    </xf>
    <xf numFmtId="46" fontId="6" fillId="6" borderId="8" xfId="0" applyNumberFormat="1" applyFont="1" applyFill="1" applyBorder="1"/>
    <xf numFmtId="46" fontId="0" fillId="0" borderId="0" xfId="0" applyNumberFormat="1"/>
    <xf numFmtId="0" fontId="5" fillId="4" borderId="0" xfId="0" applyFont="1" applyFill="1" applyBorder="1" applyAlignment="1">
      <alignment horizontal="center"/>
    </xf>
    <xf numFmtId="20" fontId="7" fillId="4" borderId="4" xfId="0" applyNumberFormat="1" applyFont="1" applyFill="1" applyBorder="1"/>
    <xf numFmtId="0" fontId="9" fillId="0" borderId="9" xfId="0" applyNumberFormat="1" applyFont="1" applyBorder="1"/>
    <xf numFmtId="165" fontId="9" fillId="0" borderId="0" xfId="0" applyNumberFormat="1" applyFont="1" applyBorder="1"/>
    <xf numFmtId="0" fontId="4" fillId="15" borderId="5" xfId="0" applyFont="1" applyFill="1" applyBorder="1" applyAlignment="1">
      <alignment horizontal="center"/>
    </xf>
    <xf numFmtId="0" fontId="5" fillId="9" borderId="0" xfId="0" applyFont="1" applyFill="1" applyBorder="1" applyAlignment="1">
      <alignment horizontal="center"/>
    </xf>
    <xf numFmtId="20" fontId="7" fillId="9" borderId="4" xfId="0" applyNumberFormat="1" applyFont="1" applyFill="1" applyBorder="1"/>
    <xf numFmtId="0" fontId="5" fillId="8" borderId="0" xfId="0" applyFont="1" applyFill="1" applyBorder="1" applyAlignment="1">
      <alignment horizontal="center"/>
    </xf>
    <xf numFmtId="20" fontId="5" fillId="0" borderId="0" xfId="0" applyNumberFormat="1" applyFont="1" applyBorder="1" applyAlignment="1">
      <alignment horizontal="center"/>
    </xf>
    <xf numFmtId="0" fontId="4" fillId="5" borderId="7" xfId="0" applyFont="1" applyFill="1" applyBorder="1" applyAlignment="1">
      <alignment horizontal="right"/>
    </xf>
    <xf numFmtId="0" fontId="16" fillId="5" borderId="0" xfId="0" applyFont="1" applyFill="1" applyBorder="1" applyAlignment="1">
      <alignment horizontal="left"/>
    </xf>
    <xf numFmtId="20" fontId="16" fillId="5" borderId="4" xfId="0" applyNumberFormat="1" applyFont="1" applyFill="1" applyBorder="1"/>
    <xf numFmtId="0" fontId="8" fillId="4" borderId="0" xfId="0" applyFont="1" applyFill="1" applyBorder="1" applyAlignment="1">
      <alignment horizontal="center"/>
    </xf>
    <xf numFmtId="20" fontId="7" fillId="9" borderId="0" xfId="0" applyNumberFormat="1" applyFont="1" applyFill="1" applyBorder="1"/>
    <xf numFmtId="20" fontId="7" fillId="4" borderId="0" xfId="0" applyNumberFormat="1" applyFont="1" applyFill="1" applyBorder="1"/>
    <xf numFmtId="165" fontId="0" fillId="0" borderId="0" xfId="0" applyNumberFormat="1" applyBorder="1"/>
    <xf numFmtId="0" fontId="9" fillId="0" borderId="0" xfId="0" applyNumberFormat="1" applyFont="1" applyBorder="1"/>
    <xf numFmtId="46" fontId="17" fillId="11" borderId="0" xfId="0" applyNumberFormat="1" applyFont="1" applyFill="1" applyBorder="1"/>
    <xf numFmtId="4" fontId="17" fillId="11" borderId="0" xfId="0" applyNumberFormat="1" applyFont="1" applyFill="1" applyBorder="1"/>
    <xf numFmtId="20" fontId="17" fillId="7" borderId="0" xfId="0" applyNumberFormat="1" applyFont="1" applyFill="1" applyBorder="1"/>
    <xf numFmtId="164" fontId="17" fillId="11" borderId="0" xfId="0" applyNumberFormat="1" applyFont="1" applyFill="1" applyBorder="1"/>
    <xf numFmtId="46" fontId="18" fillId="11" borderId="0" xfId="0" applyNumberFormat="1" applyFont="1" applyFill="1" applyBorder="1"/>
    <xf numFmtId="4" fontId="18" fillId="11" borderId="0" xfId="0" applyNumberFormat="1" applyFont="1" applyFill="1" applyBorder="1"/>
    <xf numFmtId="20" fontId="18" fillId="7" borderId="0" xfId="0" applyNumberFormat="1" applyFont="1" applyFill="1" applyBorder="1"/>
    <xf numFmtId="164" fontId="18" fillId="11" borderId="0" xfId="0" applyNumberFormat="1" applyFont="1" applyFill="1" applyBorder="1"/>
    <xf numFmtId="0" fontId="8" fillId="4" borderId="9" xfId="0" applyFont="1" applyFill="1" applyBorder="1" applyAlignment="1">
      <alignment horizontal="right"/>
    </xf>
    <xf numFmtId="0" fontId="5" fillId="8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vertical="center" wrapText="1"/>
    </xf>
    <xf numFmtId="0" fontId="8" fillId="9" borderId="9" xfId="0" applyFont="1" applyFill="1" applyBorder="1" applyAlignment="1">
      <alignment horizontal="right"/>
    </xf>
    <xf numFmtId="20" fontId="5" fillId="4" borderId="0" xfId="0" applyNumberFormat="1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/>
    </xf>
    <xf numFmtId="0" fontId="8" fillId="4" borderId="4" xfId="0" applyFont="1" applyFill="1" applyBorder="1" applyAlignment="1">
      <alignment horizontal="center"/>
    </xf>
    <xf numFmtId="0" fontId="0" fillId="9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10" fillId="12" borderId="0" xfId="0" applyFont="1" applyFill="1" applyAlignment="1">
      <alignment horizontal="center"/>
    </xf>
    <xf numFmtId="20" fontId="5" fillId="9" borderId="0" xfId="0" applyNumberFormat="1" applyFont="1" applyFill="1" applyBorder="1" applyAlignment="1">
      <alignment horizontal="center"/>
    </xf>
    <xf numFmtId="0" fontId="0" fillId="13" borderId="0" xfId="0" applyFill="1" applyAlignment="1">
      <alignment horizontal="center"/>
    </xf>
    <xf numFmtId="0" fontId="8" fillId="14" borderId="9" xfId="0" applyFont="1" applyFill="1" applyBorder="1" applyAlignment="1">
      <alignment horizontal="right"/>
    </xf>
    <xf numFmtId="0" fontId="15" fillId="0" borderId="10" xfId="0" applyFont="1" applyBorder="1" applyAlignment="1">
      <alignment horizontal="center" vertical="center"/>
    </xf>
    <xf numFmtId="0" fontId="15" fillId="0" borderId="11" xfId="0" applyFont="1" applyBorder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13" fillId="8" borderId="0" xfId="0" applyFont="1" applyFill="1" applyBorder="1" applyAlignment="1">
      <alignment horizontal="center"/>
    </xf>
    <xf numFmtId="0" fontId="8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CCFF"/>
      <color rgb="FFCC99FF"/>
      <color rgb="FFFEE2F3"/>
      <color rgb="FFFEE8F5"/>
      <color rgb="FFA5EBE9"/>
      <color rgb="FF33CCCC"/>
      <color rgb="FFFED2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62580A-ACE4-4451-A131-C883183838D2}">
  <sheetPr>
    <tabColor theme="8" tint="0.59999389629810485"/>
  </sheetPr>
  <dimension ref="A1:J56"/>
  <sheetViews>
    <sheetView tabSelected="1" zoomScale="85" zoomScaleNormal="85" zoomScalePageLayoutView="55" workbookViewId="0">
      <pane ySplit="1" topLeftCell="A4" activePane="bottomLeft" state="frozen"/>
      <selection activeCell="W1" sqref="W1"/>
      <selection pane="bottomLeft" activeCell="P27" sqref="P27"/>
    </sheetView>
  </sheetViews>
  <sheetFormatPr baseColWidth="10" defaultRowHeight="15"/>
  <cols>
    <col min="1" max="1" width="5" bestFit="1" customWidth="1"/>
    <col min="2" max="2" width="11.5703125" bestFit="1" customWidth="1"/>
    <col min="3" max="3" width="10.28515625" customWidth="1"/>
    <col min="4" max="5" width="9.7109375" bestFit="1" customWidth="1"/>
    <col min="6" max="6" width="9.5703125" bestFit="1" customWidth="1"/>
    <col min="7" max="7" width="9" bestFit="1" customWidth="1"/>
    <col min="8" max="8" width="12.7109375" bestFit="1" customWidth="1"/>
    <col min="9" max="10" width="12.7109375" customWidth="1"/>
  </cols>
  <sheetData>
    <row r="1" spans="1:10" ht="59.25" customHeight="1">
      <c r="B1" s="50" t="s">
        <v>0</v>
      </c>
      <c r="C1" s="51"/>
      <c r="D1" s="1" t="s">
        <v>11</v>
      </c>
      <c r="E1" s="1" t="s">
        <v>12</v>
      </c>
      <c r="F1" s="1" t="s">
        <v>13</v>
      </c>
      <c r="G1" s="1" t="s">
        <v>14</v>
      </c>
      <c r="H1" s="2" t="s">
        <v>1</v>
      </c>
      <c r="I1" s="2" t="s">
        <v>33</v>
      </c>
      <c r="J1" s="2" t="s">
        <v>30</v>
      </c>
    </row>
    <row r="2" spans="1:10" ht="18">
      <c r="A2" s="62" t="s">
        <v>25</v>
      </c>
      <c r="B2" s="27">
        <v>1</v>
      </c>
      <c r="C2" s="28" t="s">
        <v>3</v>
      </c>
      <c r="D2" s="59" t="s">
        <v>8</v>
      </c>
      <c r="E2" s="59"/>
      <c r="F2" s="59"/>
      <c r="G2" s="59"/>
      <c r="H2" s="29">
        <v>0.33333333333333331</v>
      </c>
      <c r="I2" s="36"/>
      <c r="J2" s="18"/>
    </row>
    <row r="3" spans="1:10" ht="18">
      <c r="A3" s="63"/>
      <c r="B3" s="27">
        <v>2</v>
      </c>
      <c r="C3" s="23" t="s">
        <v>5</v>
      </c>
      <c r="D3" s="53" t="s">
        <v>7</v>
      </c>
      <c r="E3" s="53"/>
      <c r="F3" s="53"/>
      <c r="G3" s="53"/>
      <c r="H3" s="24">
        <v>0.29166666666666669</v>
      </c>
      <c r="I3" s="37"/>
      <c r="J3" s="18"/>
    </row>
    <row r="4" spans="1:10" ht="18">
      <c r="A4" s="63"/>
      <c r="B4" s="27">
        <v>3</v>
      </c>
      <c r="C4" s="7" t="s">
        <v>6</v>
      </c>
      <c r="D4" s="8"/>
      <c r="E4" s="9"/>
      <c r="F4" s="9"/>
      <c r="G4" s="9"/>
      <c r="H4" s="4" t="e">
        <f>SUM(H2:H3)+#REF!+#REF!</f>
        <v>#REF!</v>
      </c>
      <c r="I4" s="40"/>
      <c r="J4" s="44"/>
    </row>
    <row r="5" spans="1:10" ht="18">
      <c r="A5" s="64"/>
      <c r="B5" s="27">
        <v>4</v>
      </c>
      <c r="C5" s="8"/>
      <c r="D5" s="8"/>
      <c r="E5" s="8"/>
      <c r="F5" s="8"/>
      <c r="G5" s="8"/>
      <c r="H5" s="11"/>
      <c r="I5" s="41"/>
      <c r="J5" s="45"/>
    </row>
    <row r="6" spans="1:10" ht="18">
      <c r="A6" s="62" t="s">
        <v>26</v>
      </c>
      <c r="B6" s="3">
        <v>5</v>
      </c>
      <c r="C6" s="6" t="s">
        <v>2</v>
      </c>
      <c r="D6" s="31">
        <v>0.39583333333333331</v>
      </c>
      <c r="E6" s="31">
        <v>0.52083333333333337</v>
      </c>
      <c r="F6" s="31">
        <v>0.58333333333333337</v>
      </c>
      <c r="G6" s="31">
        <v>0.75</v>
      </c>
      <c r="H6" s="10">
        <f>(E6-D6)+(G6-F6)</f>
        <v>0.29166666666666669</v>
      </c>
      <c r="I6" s="42"/>
      <c r="J6" s="46"/>
    </row>
    <row r="7" spans="1:10" ht="18">
      <c r="A7" s="63"/>
      <c r="B7" s="3">
        <v>6</v>
      </c>
      <c r="C7" s="6" t="s">
        <v>4</v>
      </c>
      <c r="D7" s="31">
        <v>0.35416666666666669</v>
      </c>
      <c r="E7" s="31">
        <v>0.52083333333333337</v>
      </c>
      <c r="F7" s="31">
        <v>0.58333333333333337</v>
      </c>
      <c r="G7" s="31">
        <v>0.76388888888888884</v>
      </c>
      <c r="H7" s="10">
        <f>(E7-D7)+(G7-F7)</f>
        <v>0.34722222222222215</v>
      </c>
      <c r="I7" s="42"/>
      <c r="J7" s="46"/>
    </row>
    <row r="8" spans="1:10" ht="18">
      <c r="A8" s="63"/>
      <c r="B8" s="3">
        <v>7</v>
      </c>
      <c r="C8" s="30" t="s">
        <v>4</v>
      </c>
      <c r="D8" s="49" t="s">
        <v>9</v>
      </c>
      <c r="E8" s="49"/>
      <c r="F8" s="49"/>
      <c r="G8" s="49"/>
      <c r="H8" s="12"/>
      <c r="I8" s="42"/>
      <c r="J8" s="46"/>
    </row>
    <row r="9" spans="1:10" ht="18" customHeight="1">
      <c r="A9" s="63"/>
      <c r="B9" s="3">
        <v>8</v>
      </c>
      <c r="C9" s="6" t="s">
        <v>3</v>
      </c>
      <c r="D9" s="31">
        <v>0.35416666666666669</v>
      </c>
      <c r="E9" s="31">
        <v>0.4861111111111111</v>
      </c>
      <c r="F9" s="31">
        <v>0.57291666666666663</v>
      </c>
      <c r="G9" s="31">
        <v>0.76041666666666663</v>
      </c>
      <c r="H9" s="10">
        <f>(E9-D9)+(G9-F9)</f>
        <v>0.31944444444444442</v>
      </c>
      <c r="I9" s="42"/>
      <c r="J9" s="46"/>
    </row>
    <row r="10" spans="1:10" ht="18" customHeight="1">
      <c r="A10" s="63"/>
      <c r="B10" s="3">
        <v>9</v>
      </c>
      <c r="C10" s="6" t="s">
        <v>5</v>
      </c>
      <c r="D10" s="31">
        <v>0.34027777777777773</v>
      </c>
      <c r="E10" s="31">
        <v>0.54166666666666663</v>
      </c>
      <c r="F10" s="31">
        <v>0.58333333333333337</v>
      </c>
      <c r="G10" s="31">
        <v>0.70833333333333337</v>
      </c>
      <c r="H10" s="10">
        <f>(E10-D10)+(G10-F10)</f>
        <v>0.3263888888888889</v>
      </c>
      <c r="I10" s="42"/>
      <c r="J10" s="46"/>
    </row>
    <row r="11" spans="1:10" ht="18" customHeight="1">
      <c r="A11" s="63"/>
      <c r="B11" s="3">
        <v>10</v>
      </c>
      <c r="C11" s="7" t="s">
        <v>6</v>
      </c>
      <c r="D11" s="8"/>
      <c r="E11" s="9"/>
      <c r="F11" s="9"/>
      <c r="G11" s="9"/>
      <c r="H11" s="4">
        <f>SUM(H6:H10)</f>
        <v>1.2847222222222221</v>
      </c>
      <c r="I11" s="43">
        <f>H11-$D$51</f>
        <v>-6.9444444444446418E-3</v>
      </c>
      <c r="J11" s="47">
        <f>IF((H11-$D$51)&lt;0,$D$51-H11,"")</f>
        <v>6.9444444444446418E-3</v>
      </c>
    </row>
    <row r="12" spans="1:10" ht="18" customHeight="1">
      <c r="A12" s="64"/>
      <c r="B12" s="3">
        <v>11</v>
      </c>
      <c r="C12" s="8"/>
      <c r="D12" s="8"/>
      <c r="E12" s="8"/>
      <c r="F12" s="8"/>
      <c r="G12" s="8"/>
      <c r="H12" s="34"/>
      <c r="I12" s="43"/>
      <c r="J12" s="47"/>
    </row>
    <row r="13" spans="1:10" ht="18" customHeight="1">
      <c r="A13" s="62" t="s">
        <v>27</v>
      </c>
      <c r="B13" s="3">
        <v>12</v>
      </c>
      <c r="C13" s="6" t="s">
        <v>2</v>
      </c>
      <c r="D13" s="31">
        <v>0.34375</v>
      </c>
      <c r="E13" s="31">
        <v>0.52083333333333337</v>
      </c>
      <c r="F13" s="31">
        <v>0.58333333333333337</v>
      </c>
      <c r="G13" s="31">
        <v>0.76388888888888884</v>
      </c>
      <c r="H13" s="10">
        <f>(E13-D13)+(G13-F13)</f>
        <v>0.35763888888888884</v>
      </c>
      <c r="I13" s="42"/>
      <c r="J13" s="46"/>
    </row>
    <row r="14" spans="1:10" ht="18" customHeight="1">
      <c r="A14" s="63"/>
      <c r="B14" s="3">
        <v>13</v>
      </c>
      <c r="C14" s="6" t="s">
        <v>4</v>
      </c>
      <c r="D14" s="31">
        <v>0.35416666666666669</v>
      </c>
      <c r="E14" s="31">
        <v>0.52083333333333337</v>
      </c>
      <c r="F14" s="31">
        <v>0.58333333333333337</v>
      </c>
      <c r="G14" s="31">
        <v>0.75</v>
      </c>
      <c r="H14" s="10">
        <f>(E14-D14)+(G14-F14)</f>
        <v>0.33333333333333331</v>
      </c>
      <c r="I14" s="42"/>
      <c r="J14" s="46"/>
    </row>
    <row r="15" spans="1:10" ht="18" customHeight="1">
      <c r="A15" s="63"/>
      <c r="B15" s="3">
        <v>14</v>
      </c>
      <c r="C15" s="30" t="s">
        <v>4</v>
      </c>
      <c r="D15" s="49" t="s">
        <v>9</v>
      </c>
      <c r="E15" s="49"/>
      <c r="F15" s="49"/>
      <c r="G15" s="49"/>
      <c r="H15" s="12"/>
      <c r="I15" s="42"/>
      <c r="J15" s="46"/>
    </row>
    <row r="16" spans="1:10" ht="18" customHeight="1">
      <c r="A16" s="63"/>
      <c r="B16" s="3">
        <v>15</v>
      </c>
      <c r="C16" s="6" t="s">
        <v>3</v>
      </c>
      <c r="D16" s="31">
        <v>0.35416666666666669</v>
      </c>
      <c r="E16" s="31">
        <v>0.52083333333333337</v>
      </c>
      <c r="F16" s="31">
        <v>0.58333333333333337</v>
      </c>
      <c r="G16" s="31">
        <v>0.75</v>
      </c>
      <c r="H16" s="10">
        <f>(E16-D16)+(G16-F16)</f>
        <v>0.33333333333333331</v>
      </c>
      <c r="I16" s="42"/>
      <c r="J16" s="46"/>
    </row>
    <row r="17" spans="1:10" ht="18" customHeight="1">
      <c r="A17" s="63"/>
      <c r="B17" s="3">
        <v>16</v>
      </c>
      <c r="C17" s="6" t="s">
        <v>5</v>
      </c>
      <c r="D17" s="31">
        <v>0.35416666666666669</v>
      </c>
      <c r="E17" s="31">
        <v>0.52083333333333337</v>
      </c>
      <c r="F17" s="31">
        <v>0.58333333333333337</v>
      </c>
      <c r="G17" s="31">
        <v>0.70833333333333337</v>
      </c>
      <c r="H17" s="10">
        <f>(E17-D17)+(G17-F17)</f>
        <v>0.29166666666666669</v>
      </c>
      <c r="I17" s="42"/>
      <c r="J17" s="46"/>
    </row>
    <row r="18" spans="1:10" ht="18" customHeight="1">
      <c r="A18" s="63"/>
      <c r="B18" s="3">
        <v>17</v>
      </c>
      <c r="C18" s="7" t="s">
        <v>6</v>
      </c>
      <c r="D18" s="8"/>
      <c r="E18" s="9"/>
      <c r="F18" s="9"/>
      <c r="G18" s="9"/>
      <c r="H18" s="4">
        <f>SUM(H13:H17)</f>
        <v>1.3159722222222221</v>
      </c>
      <c r="I18" s="43">
        <f>H18-$D$51</f>
        <v>2.4305555555555358E-2</v>
      </c>
      <c r="J18" s="47" t="str">
        <f>IF((H18-$D$51)&lt;0,$D$51-H18,"")</f>
        <v/>
      </c>
    </row>
    <row r="19" spans="1:10" ht="18" customHeight="1">
      <c r="A19" s="64"/>
      <c r="B19" s="3">
        <v>18</v>
      </c>
      <c r="C19" s="8"/>
      <c r="D19" s="8"/>
      <c r="E19" s="8"/>
      <c r="F19" s="8"/>
      <c r="G19" s="8"/>
      <c r="H19" s="34"/>
      <c r="I19" s="43"/>
      <c r="J19" s="47"/>
    </row>
    <row r="20" spans="1:10" ht="18" customHeight="1">
      <c r="A20" s="62" t="s">
        <v>28</v>
      </c>
      <c r="B20" s="3">
        <v>19</v>
      </c>
      <c r="C20" s="6" t="s">
        <v>2</v>
      </c>
      <c r="D20" s="31">
        <v>0.35416666666666669</v>
      </c>
      <c r="E20" s="31">
        <v>0.52083333333333337</v>
      </c>
      <c r="F20" s="31">
        <v>0.58333333333333337</v>
      </c>
      <c r="G20" s="31">
        <v>0.75</v>
      </c>
      <c r="H20" s="10">
        <f>(E20-D20)+(G20-F20)</f>
        <v>0.33333333333333331</v>
      </c>
      <c r="I20" s="42"/>
      <c r="J20" s="46"/>
    </row>
    <row r="21" spans="1:10" ht="18" customHeight="1">
      <c r="A21" s="63"/>
      <c r="B21" s="3">
        <v>20</v>
      </c>
      <c r="C21" s="6" t="s">
        <v>4</v>
      </c>
      <c r="D21" s="31">
        <v>0.35416666666666669</v>
      </c>
      <c r="E21" s="31">
        <v>0.52083333333333337</v>
      </c>
      <c r="F21" s="31">
        <v>0.58333333333333337</v>
      </c>
      <c r="G21" s="31">
        <v>0.75</v>
      </c>
      <c r="H21" s="10">
        <f>(E21-D21)+(G21-F21)</f>
        <v>0.33333333333333331</v>
      </c>
      <c r="I21" s="42"/>
      <c r="J21" s="46"/>
    </row>
    <row r="22" spans="1:10" ht="18" customHeight="1">
      <c r="A22" s="63"/>
      <c r="B22" s="3">
        <v>21</v>
      </c>
      <c r="C22" s="30" t="s">
        <v>4</v>
      </c>
      <c r="D22" s="49" t="s">
        <v>9</v>
      </c>
      <c r="E22" s="49"/>
      <c r="F22" s="49"/>
      <c r="G22" s="49"/>
      <c r="H22" s="12"/>
      <c r="I22" s="42"/>
      <c r="J22" s="46"/>
    </row>
    <row r="23" spans="1:10" ht="18" customHeight="1">
      <c r="A23" s="63"/>
      <c r="B23" s="3">
        <v>22</v>
      </c>
      <c r="C23" s="6" t="s">
        <v>3</v>
      </c>
      <c r="D23" s="31">
        <v>0.35416666666666669</v>
      </c>
      <c r="E23" s="31">
        <v>0.52083333333333337</v>
      </c>
      <c r="F23" s="31">
        <v>0.58333333333333337</v>
      </c>
      <c r="G23" s="31">
        <v>0.75</v>
      </c>
      <c r="H23" s="10">
        <f>(E23-D23)+(G23-F23)</f>
        <v>0.33333333333333331</v>
      </c>
      <c r="I23" s="42"/>
      <c r="J23" s="46"/>
    </row>
    <row r="24" spans="1:10" ht="18" customHeight="1">
      <c r="A24" s="63"/>
      <c r="B24" s="3">
        <v>23</v>
      </c>
      <c r="C24" s="6" t="s">
        <v>5</v>
      </c>
      <c r="D24" s="31">
        <v>0.35416666666666669</v>
      </c>
      <c r="E24" s="31">
        <v>0.52083333333333337</v>
      </c>
      <c r="F24" s="31">
        <v>0.58333333333333337</v>
      </c>
      <c r="G24" s="31">
        <v>0.70833333333333337</v>
      </c>
      <c r="H24" s="10">
        <f>(E24-D24)+(G24-F24)</f>
        <v>0.29166666666666669</v>
      </c>
      <c r="I24" s="42"/>
      <c r="J24" s="46"/>
    </row>
    <row r="25" spans="1:10" ht="18" customHeight="1">
      <c r="A25" s="63"/>
      <c r="B25" s="3">
        <v>24</v>
      </c>
      <c r="C25" s="7" t="s">
        <v>6</v>
      </c>
      <c r="D25" s="8"/>
      <c r="E25" s="9"/>
      <c r="F25" s="9"/>
      <c r="G25" s="9"/>
      <c r="H25" s="4">
        <f>SUM(H20:H24)</f>
        <v>1.2916666666666667</v>
      </c>
      <c r="I25" s="43">
        <f>H25-$D$51</f>
        <v>0</v>
      </c>
      <c r="J25" s="47" t="str">
        <f>IF((H25-$D$51)&lt;0,$D$51-H25,"")</f>
        <v/>
      </c>
    </row>
    <row r="26" spans="1:10" ht="18" customHeight="1">
      <c r="A26" s="64"/>
      <c r="B26" s="3">
        <v>25</v>
      </c>
      <c r="C26" s="8"/>
      <c r="D26" s="8"/>
      <c r="E26" s="8"/>
      <c r="F26" s="8"/>
      <c r="G26" s="8"/>
      <c r="H26" s="34"/>
      <c r="I26" s="43"/>
      <c r="J26" s="47"/>
    </row>
    <row r="27" spans="1:10" ht="18" customHeight="1">
      <c r="A27" s="62" t="s">
        <v>29</v>
      </c>
      <c r="B27" s="3">
        <v>26</v>
      </c>
      <c r="C27" s="6" t="s">
        <v>2</v>
      </c>
      <c r="D27" s="31">
        <v>0.35416666666666669</v>
      </c>
      <c r="E27" s="31">
        <v>0.52083333333333337</v>
      </c>
      <c r="F27" s="31">
        <v>0.58333333333333337</v>
      </c>
      <c r="G27" s="31">
        <v>0.75</v>
      </c>
      <c r="H27" s="10">
        <f>(E27-D27)+(G27-F27)</f>
        <v>0.33333333333333331</v>
      </c>
      <c r="I27" s="42"/>
      <c r="J27" s="46"/>
    </row>
    <row r="28" spans="1:10" ht="18" customHeight="1">
      <c r="A28" s="63"/>
      <c r="B28" s="3">
        <v>27</v>
      </c>
      <c r="C28" s="6" t="s">
        <v>4</v>
      </c>
      <c r="D28" s="31">
        <v>0.35416666666666669</v>
      </c>
      <c r="E28" s="31">
        <v>0.52083333333333337</v>
      </c>
      <c r="F28" s="31">
        <v>0.58333333333333337</v>
      </c>
      <c r="G28" s="31">
        <v>0.75</v>
      </c>
      <c r="H28" s="10">
        <f>(E28-D28)+(G28-F28)</f>
        <v>0.33333333333333331</v>
      </c>
      <c r="I28" s="42"/>
      <c r="J28" s="46"/>
    </row>
    <row r="29" spans="1:10" ht="18" customHeight="1">
      <c r="A29" s="63"/>
      <c r="B29" s="3">
        <v>28</v>
      </c>
      <c r="C29" s="30" t="s">
        <v>4</v>
      </c>
      <c r="D29" s="49" t="s">
        <v>9</v>
      </c>
      <c r="E29" s="49"/>
      <c r="F29" s="49"/>
      <c r="G29" s="49"/>
      <c r="H29" s="12"/>
      <c r="I29" s="42"/>
      <c r="J29" s="46"/>
    </row>
    <row r="30" spans="1:10" ht="18" customHeight="1">
      <c r="A30" s="63"/>
      <c r="B30" s="3">
        <v>29</v>
      </c>
      <c r="C30" s="6" t="s">
        <v>3</v>
      </c>
      <c r="D30" s="31">
        <v>0.35416666666666669</v>
      </c>
      <c r="E30" s="31">
        <v>0.52083333333333337</v>
      </c>
      <c r="F30" s="31">
        <v>0.58333333333333337</v>
      </c>
      <c r="G30" s="31">
        <v>0.75</v>
      </c>
      <c r="H30" s="10">
        <f>(E30-D30)+(G30-F30)</f>
        <v>0.33333333333333331</v>
      </c>
      <c r="I30" s="42"/>
      <c r="J30" s="46"/>
    </row>
    <row r="31" spans="1:10" ht="18">
      <c r="A31" s="63"/>
      <c r="B31" s="3">
        <v>30</v>
      </c>
      <c r="C31" s="6" t="s">
        <v>5</v>
      </c>
      <c r="D31" s="31">
        <v>0.35416666666666669</v>
      </c>
      <c r="E31" s="31">
        <v>0.52083333333333337</v>
      </c>
      <c r="F31" s="31">
        <v>0.58333333333333337</v>
      </c>
      <c r="G31" s="31">
        <v>0.70833333333333337</v>
      </c>
      <c r="H31" s="10">
        <f>(E31-D31)+(G31-F31)</f>
        <v>0.29166666666666669</v>
      </c>
      <c r="I31" s="42"/>
      <c r="J31" s="46"/>
    </row>
    <row r="32" spans="1:10" ht="18">
      <c r="A32" s="64"/>
      <c r="B32" s="5">
        <v>31</v>
      </c>
      <c r="C32" s="19" t="s">
        <v>6</v>
      </c>
      <c r="D32" s="20"/>
      <c r="E32" s="32"/>
      <c r="F32" s="32"/>
      <c r="G32" s="32"/>
      <c r="H32" s="21">
        <f>SUM(H27:H31)</f>
        <v>1.2916666666666667</v>
      </c>
      <c r="I32" s="43">
        <f>H32-$D$51</f>
        <v>0</v>
      </c>
      <c r="J32" s="47" t="str">
        <f>IF((H32-$D$51)&lt;0,$D$51-H32,"")</f>
        <v/>
      </c>
    </row>
    <row r="33" spans="2:10" ht="18">
      <c r="B33" s="17"/>
      <c r="C33" s="33"/>
      <c r="D33" s="8"/>
      <c r="E33" s="8"/>
      <c r="F33" s="8"/>
      <c r="G33" s="8"/>
      <c r="H33" s="34"/>
      <c r="I33" s="43"/>
      <c r="J33" s="47"/>
    </row>
    <row r="34" spans="2:10" ht="18">
      <c r="B34" s="17"/>
      <c r="C34" s="16"/>
      <c r="D34" s="16"/>
      <c r="E34" s="16"/>
      <c r="F34" s="16"/>
      <c r="G34" s="16"/>
      <c r="H34" s="18"/>
      <c r="I34" s="18"/>
      <c r="J34" s="18"/>
    </row>
    <row r="36" spans="2:10" ht="15.75">
      <c r="D36" s="13"/>
      <c r="E36" s="52" t="s">
        <v>10</v>
      </c>
      <c r="F36" s="52"/>
      <c r="G36" s="52"/>
      <c r="H36" s="14">
        <f>D51*5</f>
        <v>6.4583333333333339</v>
      </c>
      <c r="I36" s="38"/>
      <c r="J36" s="38"/>
    </row>
    <row r="38" spans="2:10" ht="18.75">
      <c r="C38" s="54" t="s">
        <v>32</v>
      </c>
      <c r="D38" s="54"/>
      <c r="E38" s="54"/>
      <c r="F38" s="54"/>
      <c r="G38" s="55"/>
      <c r="H38" s="15"/>
      <c r="I38" s="26"/>
      <c r="J38" s="26"/>
    </row>
    <row r="39" spans="2:10" ht="18.75">
      <c r="C39" s="66" t="s">
        <v>31</v>
      </c>
      <c r="D39" s="66"/>
      <c r="E39" s="66"/>
      <c r="F39" s="66"/>
      <c r="G39" s="55"/>
      <c r="H39" s="15"/>
      <c r="I39" s="26"/>
      <c r="J39" s="26"/>
    </row>
    <row r="41" spans="2:10" ht="18.75">
      <c r="B41" s="54" t="s">
        <v>20</v>
      </c>
      <c r="C41" s="54"/>
      <c r="D41" s="54"/>
      <c r="E41" s="54"/>
      <c r="F41" s="54"/>
      <c r="G41" s="55"/>
      <c r="H41" s="15" t="e">
        <f>#REF!+'2026 RECUP 2025'!H38</f>
        <v>#REF!</v>
      </c>
      <c r="I41" s="26"/>
      <c r="J41" s="26"/>
    </row>
    <row r="42" spans="2:10" ht="18.75">
      <c r="B42" s="35"/>
      <c r="C42" s="35"/>
      <c r="D42" s="35"/>
      <c r="E42" s="35"/>
      <c r="F42" s="35"/>
      <c r="G42" s="35"/>
      <c r="H42" s="26"/>
      <c r="I42" s="26"/>
      <c r="J42" s="26"/>
    </row>
    <row r="44" spans="2:10" ht="18.75">
      <c r="E44" s="48" t="s">
        <v>16</v>
      </c>
      <c r="F44" s="48"/>
      <c r="G44" s="48"/>
      <c r="H44" s="25">
        <v>1</v>
      </c>
      <c r="I44" s="39"/>
      <c r="J44" s="39"/>
    </row>
    <row r="46" spans="2:10" ht="18.75">
      <c r="E46" s="61" t="s">
        <v>22</v>
      </c>
      <c r="F46" s="61"/>
      <c r="G46" s="61"/>
      <c r="H46" s="25" t="e">
        <f>H44+#REF!</f>
        <v>#REF!</v>
      </c>
      <c r="I46" s="39"/>
      <c r="J46" s="39"/>
    </row>
    <row r="50" spans="2:5" ht="18.75"/>
    <row r="51" spans="2:5">
      <c r="B51" s="58" t="s">
        <v>18</v>
      </c>
      <c r="C51" s="58"/>
      <c r="D51" s="22">
        <v>1.2916666666666667</v>
      </c>
    </row>
    <row r="52" spans="2:5">
      <c r="B52" s="58" t="s">
        <v>19</v>
      </c>
      <c r="C52" s="58"/>
      <c r="D52" s="22">
        <v>1.625</v>
      </c>
    </row>
    <row r="53" spans="2:5">
      <c r="B53" s="56" t="s">
        <v>8</v>
      </c>
      <c r="C53" s="56"/>
    </row>
    <row r="54" spans="2:5">
      <c r="B54" s="57" t="s">
        <v>15</v>
      </c>
      <c r="C54" s="57"/>
      <c r="D54" t="s">
        <v>23</v>
      </c>
      <c r="E54" t="s">
        <v>24</v>
      </c>
    </row>
    <row r="55" spans="2:5">
      <c r="B55" s="65" t="s">
        <v>21</v>
      </c>
      <c r="C55" s="65"/>
    </row>
    <row r="56" spans="2:5">
      <c r="B56" s="60" t="s">
        <v>17</v>
      </c>
      <c r="C56" s="60"/>
    </row>
  </sheetData>
  <mergeCells count="24">
    <mergeCell ref="A20:A26"/>
    <mergeCell ref="A27:A32"/>
    <mergeCell ref="B1:C1"/>
    <mergeCell ref="A2:A5"/>
    <mergeCell ref="A6:A12"/>
    <mergeCell ref="A13:A19"/>
    <mergeCell ref="D2:G2"/>
    <mergeCell ref="D3:G3"/>
    <mergeCell ref="B41:G41"/>
    <mergeCell ref="E44:G44"/>
    <mergeCell ref="B51:C51"/>
    <mergeCell ref="E46:G46"/>
    <mergeCell ref="B56:C56"/>
    <mergeCell ref="D8:G8"/>
    <mergeCell ref="D15:G15"/>
    <mergeCell ref="D22:G22"/>
    <mergeCell ref="D29:G29"/>
    <mergeCell ref="C38:G38"/>
    <mergeCell ref="E36:G36"/>
    <mergeCell ref="B52:C52"/>
    <mergeCell ref="B54:C54"/>
    <mergeCell ref="B55:C55"/>
    <mergeCell ref="C39:G39"/>
    <mergeCell ref="B53:C53"/>
  </mergeCells>
  <phoneticPr fontId="14" type="noConversion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2026 RECUP 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MESSAOUD Severine</dc:creator>
  <cp:lastModifiedBy>MESSAOUD Severine</cp:lastModifiedBy>
  <dcterms:created xsi:type="dcterms:W3CDTF">2024-01-04T17:25:13Z</dcterms:created>
  <dcterms:modified xsi:type="dcterms:W3CDTF">2026-01-16T13:26:12Z</dcterms:modified>
</cp:coreProperties>
</file>