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vincienergies-my.sharepoint.com/personal/severine_messaoud_vinci-energies_net/Documents/Documents/PERSONNEL Severine/"/>
    </mc:Choice>
  </mc:AlternateContent>
  <xr:revisionPtr revIDLastSave="851" documentId="8_{77D0E167-005D-46BC-B14B-D5CD97F0A287}" xr6:coauthVersionLast="47" xr6:coauthVersionMax="47" xr10:uidLastSave="{CA12B9AD-011A-4959-9446-C04BFC6EA30B}"/>
  <bookViews>
    <workbookView xWindow="-28920" yWindow="-120" windowWidth="29040" windowHeight="17520" activeTab="1" xr2:uid="{29C61BC0-DA3F-497D-869F-C992FFB1383E}"/>
  </bookViews>
  <sheets>
    <sheet name="2024" sheetId="1" r:id="rId1"/>
    <sheet name="2025" sheetId="3" r:id="rId2"/>
    <sheet name="MODEL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3" l="1"/>
  <c r="G38" i="3" s="1"/>
  <c r="G40" i="3" s="1"/>
  <c r="CQ37" i="1"/>
  <c r="W36" i="3"/>
  <c r="W38" i="3"/>
  <c r="W29" i="3"/>
  <c r="W28" i="3"/>
  <c r="W26" i="3"/>
  <c r="W25" i="3"/>
  <c r="W30" i="3" s="1"/>
  <c r="W22" i="3"/>
  <c r="W21" i="3"/>
  <c r="W19" i="3"/>
  <c r="W18" i="3"/>
  <c r="W15" i="3"/>
  <c r="W14" i="3"/>
  <c r="W12" i="3"/>
  <c r="W11" i="3"/>
  <c r="W8" i="3"/>
  <c r="W7" i="3"/>
  <c r="W5" i="3"/>
  <c r="W4" i="3"/>
  <c r="AE20" i="3"/>
  <c r="AE19" i="3"/>
  <c r="AE27" i="3"/>
  <c r="AE26" i="3"/>
  <c r="AE24" i="3"/>
  <c r="AE23" i="3"/>
  <c r="O36" i="3"/>
  <c r="O30" i="3"/>
  <c r="O15" i="3"/>
  <c r="O14" i="3"/>
  <c r="O12" i="3"/>
  <c r="O11" i="3"/>
  <c r="O8" i="3"/>
  <c r="O7" i="3"/>
  <c r="O9" i="3" s="1"/>
  <c r="O5" i="3"/>
  <c r="O4" i="3"/>
  <c r="CQ35" i="1"/>
  <c r="CQ32" i="1"/>
  <c r="CQ31" i="1"/>
  <c r="CQ25" i="1"/>
  <c r="CQ24" i="1"/>
  <c r="CQ21" i="1"/>
  <c r="CQ20" i="1"/>
  <c r="CQ18" i="1"/>
  <c r="CQ17" i="1"/>
  <c r="CQ14" i="1"/>
  <c r="CQ13" i="1"/>
  <c r="CQ11" i="1"/>
  <c r="CQ10" i="1"/>
  <c r="CQ7" i="1"/>
  <c r="CQ6" i="1"/>
  <c r="CQ4" i="1"/>
  <c r="CQ3" i="1"/>
  <c r="CQ8" i="1" s="1"/>
  <c r="CI35" i="1"/>
  <c r="CI30" i="1"/>
  <c r="CI29" i="1"/>
  <c r="CI27" i="1"/>
  <c r="CI26" i="1"/>
  <c r="CI23" i="1"/>
  <c r="CI22" i="1"/>
  <c r="CI20" i="1"/>
  <c r="CI24" i="1" s="1"/>
  <c r="CI16" i="1"/>
  <c r="CI15" i="1"/>
  <c r="CI13" i="1"/>
  <c r="CI12" i="1"/>
  <c r="CI9" i="1"/>
  <c r="CI8" i="1"/>
  <c r="CI6" i="1"/>
  <c r="CI5" i="1"/>
  <c r="CI2" i="1"/>
  <c r="G36" i="3"/>
  <c r="G32" i="3"/>
  <c r="G31" i="3"/>
  <c r="G29" i="3"/>
  <c r="G28" i="3"/>
  <c r="G33" i="3" s="1"/>
  <c r="G25" i="3"/>
  <c r="G26" i="3" s="1"/>
  <c r="G24" i="3"/>
  <c r="G22" i="3"/>
  <c r="G21" i="3"/>
  <c r="G18" i="3"/>
  <c r="G17" i="3"/>
  <c r="G15" i="3"/>
  <c r="G14" i="3"/>
  <c r="G19" i="3" s="1"/>
  <c r="G11" i="3"/>
  <c r="G10" i="3"/>
  <c r="G8" i="3"/>
  <c r="G7" i="3"/>
  <c r="G12" i="3" s="1"/>
  <c r="G4" i="3"/>
  <c r="G3" i="3"/>
  <c r="AE36" i="3"/>
  <c r="CQ35" i="3"/>
  <c r="CI35" i="3"/>
  <c r="CA35" i="3"/>
  <c r="BS35" i="3"/>
  <c r="BK35" i="3"/>
  <c r="BC35" i="3"/>
  <c r="AU35" i="3"/>
  <c r="AM35" i="3"/>
  <c r="CQ32" i="3"/>
  <c r="CI32" i="3"/>
  <c r="CA32" i="3"/>
  <c r="BK32" i="3"/>
  <c r="AM32" i="3"/>
  <c r="BS31" i="3"/>
  <c r="BK31" i="3"/>
  <c r="BC31" i="3"/>
  <c r="AM31" i="3"/>
  <c r="AE31" i="3"/>
  <c r="CQ30" i="3"/>
  <c r="CI30" i="3"/>
  <c r="CA30" i="3"/>
  <c r="BK30" i="3"/>
  <c r="BC30" i="3"/>
  <c r="AE30" i="3"/>
  <c r="AM5" i="3" s="1"/>
  <c r="CQ29" i="3"/>
  <c r="CI29" i="3"/>
  <c r="CA29" i="3"/>
  <c r="AU29" i="3"/>
  <c r="AU30" i="3" s="1"/>
  <c r="AM29" i="3"/>
  <c r="BS28" i="3"/>
  <c r="BK28" i="3"/>
  <c r="BC28" i="3"/>
  <c r="AU28" i="3"/>
  <c r="AM28" i="3"/>
  <c r="AM33" i="3" s="1"/>
  <c r="AE28" i="3"/>
  <c r="CQ27" i="3"/>
  <c r="BS27" i="3"/>
  <c r="BK27" i="3"/>
  <c r="CQ26" i="3"/>
  <c r="CI26" i="3"/>
  <c r="CA26" i="3"/>
  <c r="AU26" i="3"/>
  <c r="CQ25" i="3"/>
  <c r="CI25" i="3"/>
  <c r="CA25" i="3"/>
  <c r="BS25" i="3"/>
  <c r="AU25" i="3"/>
  <c r="AM25" i="3"/>
  <c r="BS24" i="3"/>
  <c r="BS29" i="3" s="1"/>
  <c r="BK24" i="3"/>
  <c r="AM24" i="3"/>
  <c r="AM26" i="3" s="1"/>
  <c r="CQ23" i="3"/>
  <c r="CI23" i="3"/>
  <c r="CA23" i="3"/>
  <c r="BK23" i="3"/>
  <c r="CQ22" i="3"/>
  <c r="CI22" i="3"/>
  <c r="CI27" i="3" s="1"/>
  <c r="CA22" i="3"/>
  <c r="CA27" i="3" s="1"/>
  <c r="AU22" i="3"/>
  <c r="AU23" i="3" s="1"/>
  <c r="BS21" i="3"/>
  <c r="BK21" i="3"/>
  <c r="BC21" i="3"/>
  <c r="AU21" i="3"/>
  <c r="AE21" i="3"/>
  <c r="BS20" i="3"/>
  <c r="BK20" i="3"/>
  <c r="BK25" i="3" s="1"/>
  <c r="CQ19" i="3"/>
  <c r="CI19" i="3"/>
  <c r="CA19" i="3"/>
  <c r="AU19" i="3"/>
  <c r="CQ18" i="3"/>
  <c r="CI18" i="3"/>
  <c r="CA18" i="3"/>
  <c r="BS18" i="3"/>
  <c r="AU18" i="3"/>
  <c r="AM18" i="3"/>
  <c r="BS17" i="3"/>
  <c r="BS22" i="3" s="1"/>
  <c r="AM17" i="3"/>
  <c r="AE17" i="3"/>
  <c r="CQ16" i="3"/>
  <c r="CI16" i="3"/>
  <c r="CA16" i="3"/>
  <c r="BK16" i="3"/>
  <c r="AE16" i="3"/>
  <c r="CQ15" i="3"/>
  <c r="CQ20" i="3" s="1"/>
  <c r="CI15" i="3"/>
  <c r="CI20" i="3" s="1"/>
  <c r="CA15" i="3"/>
  <c r="CA20" i="3" s="1"/>
  <c r="AU15" i="3"/>
  <c r="AM15" i="3"/>
  <c r="BS14" i="3"/>
  <c r="BK14" i="3"/>
  <c r="BC14" i="3"/>
  <c r="AU14" i="3"/>
  <c r="AM14" i="3"/>
  <c r="AM19" i="3" s="1"/>
  <c r="CA13" i="3"/>
  <c r="BS13" i="3"/>
  <c r="BK13" i="3"/>
  <c r="BK18" i="3" s="1"/>
  <c r="CQ12" i="3"/>
  <c r="CI12" i="3"/>
  <c r="CA12" i="3"/>
  <c r="AU12" i="3"/>
  <c r="CQ11" i="3"/>
  <c r="CQ13" i="3" s="1"/>
  <c r="CI11" i="3"/>
  <c r="CI13" i="3" s="1"/>
  <c r="CA11" i="3"/>
  <c r="BS11" i="3"/>
  <c r="AU11" i="3"/>
  <c r="AU16" i="3" s="1"/>
  <c r="BS10" i="3"/>
  <c r="BS15" i="3" s="1"/>
  <c r="BK10" i="3"/>
  <c r="CQ9" i="3"/>
  <c r="CI9" i="3"/>
  <c r="CA9" i="3"/>
  <c r="BK9" i="3"/>
  <c r="AU9" i="3"/>
  <c r="AE14" i="3"/>
  <c r="CQ8" i="3"/>
  <c r="CI8" i="3"/>
  <c r="CA8" i="3"/>
  <c r="BS8" i="3"/>
  <c r="AU8" i="3"/>
  <c r="AM8" i="3"/>
  <c r="BS7" i="3"/>
  <c r="BK7" i="3"/>
  <c r="BC7" i="3"/>
  <c r="BC37" i="3" s="1"/>
  <c r="AU7" i="3"/>
  <c r="AM7" i="3"/>
  <c r="AM12" i="3" s="1"/>
  <c r="BS6" i="3"/>
  <c r="BK6" i="3"/>
  <c r="BK11" i="3" s="1"/>
  <c r="BC6" i="3"/>
  <c r="AE6" i="3"/>
  <c r="CQ5" i="3"/>
  <c r="CI5" i="3"/>
  <c r="CA5" i="3"/>
  <c r="BC5" i="3"/>
  <c r="AU5" i="3"/>
  <c r="AE5" i="3"/>
  <c r="AE7" i="3" s="1"/>
  <c r="CQ4" i="3"/>
  <c r="CI4" i="3"/>
  <c r="CA4" i="3"/>
  <c r="BS4" i="3"/>
  <c r="AU4" i="3"/>
  <c r="AM4" i="3"/>
  <c r="BS3" i="3"/>
  <c r="BK3" i="3"/>
  <c r="BC3" i="3"/>
  <c r="AM3" i="3"/>
  <c r="CQ2" i="3"/>
  <c r="CQ6" i="3" s="1"/>
  <c r="CI2" i="3"/>
  <c r="CI6" i="3" s="1"/>
  <c r="CA2" i="3"/>
  <c r="CA6" i="3" s="1"/>
  <c r="BK2" i="3"/>
  <c r="BK4" i="3" s="1"/>
  <c r="BC2" i="3"/>
  <c r="G12" i="2"/>
  <c r="G5" i="2"/>
  <c r="G32" i="2"/>
  <c r="G31" i="2"/>
  <c r="G29" i="2"/>
  <c r="G28" i="2"/>
  <c r="G33" i="2" s="1"/>
  <c r="G25" i="2"/>
  <c r="G24" i="2"/>
  <c r="G22" i="2"/>
  <c r="G21" i="2"/>
  <c r="G18" i="2"/>
  <c r="G17" i="2"/>
  <c r="G15" i="2"/>
  <c r="G14" i="2"/>
  <c r="G11" i="2"/>
  <c r="G10" i="2"/>
  <c r="G8" i="2"/>
  <c r="G7" i="2"/>
  <c r="G4" i="2"/>
  <c r="G3" i="2"/>
  <c r="CA35" i="1"/>
  <c r="CA32" i="1"/>
  <c r="CA30" i="1"/>
  <c r="CA29" i="1"/>
  <c r="CA26" i="1"/>
  <c r="CA25" i="1"/>
  <c r="CA23" i="1"/>
  <c r="CA22" i="1"/>
  <c r="CA19" i="1"/>
  <c r="CA18" i="1"/>
  <c r="CA16" i="1"/>
  <c r="CA15" i="1"/>
  <c r="CA12" i="1"/>
  <c r="CA11" i="1"/>
  <c r="CA9" i="1"/>
  <c r="CA8" i="1"/>
  <c r="CA5" i="1"/>
  <c r="CA4" i="1"/>
  <c r="CA2" i="1"/>
  <c r="BS14" i="1"/>
  <c r="BS31" i="1"/>
  <c r="BS28" i="1"/>
  <c r="BS27" i="1"/>
  <c r="BS25" i="1"/>
  <c r="BS24" i="1"/>
  <c r="BS21" i="1"/>
  <c r="BS20" i="1"/>
  <c r="BS18" i="1"/>
  <c r="BS17" i="1"/>
  <c r="BS13" i="1"/>
  <c r="BS11" i="1"/>
  <c r="BS10" i="1"/>
  <c r="BS7" i="1"/>
  <c r="BS6" i="1"/>
  <c r="BS4" i="1"/>
  <c r="BS3" i="1"/>
  <c r="BS35" i="1"/>
  <c r="W23" i="3" l="1"/>
  <c r="W16" i="3"/>
  <c r="W9" i="3"/>
  <c r="O16" i="3"/>
  <c r="O38" i="3" s="1"/>
  <c r="CQ15" i="1"/>
  <c r="O23" i="3"/>
  <c r="CI31" i="1"/>
  <c r="CQ22" i="1"/>
  <c r="CI17" i="1"/>
  <c r="CI10" i="1"/>
  <c r="CI3" i="1"/>
  <c r="CA27" i="1"/>
  <c r="CA6" i="1"/>
  <c r="CQ29" i="1"/>
  <c r="BS37" i="3"/>
  <c r="AU37" i="3"/>
  <c r="CA37" i="3"/>
  <c r="CI37" i="3"/>
  <c r="AM37" i="3"/>
  <c r="BK37" i="3"/>
  <c r="AE38" i="3"/>
  <c r="CQ37" i="3"/>
  <c r="G19" i="2"/>
  <c r="G26" i="2"/>
  <c r="CA13" i="1"/>
  <c r="BS8" i="1"/>
  <c r="BS15" i="1"/>
  <c r="BS29" i="1"/>
  <c r="CA20" i="1"/>
  <c r="BS22" i="1"/>
  <c r="BK35" i="1"/>
  <c r="BK31" i="1"/>
  <c r="BK30" i="1"/>
  <c r="BK28" i="1"/>
  <c r="BK27" i="1"/>
  <c r="BK10" i="1"/>
  <c r="BK9" i="1"/>
  <c r="BK7" i="1"/>
  <c r="BK6" i="1"/>
  <c r="BK24" i="1"/>
  <c r="BK23" i="1"/>
  <c r="BK21" i="1"/>
  <c r="BK20" i="1"/>
  <c r="BK25" i="1" s="1"/>
  <c r="G35" i="2"/>
  <c r="BK16" i="1"/>
  <c r="BK14" i="1"/>
  <c r="BK13" i="1"/>
  <c r="BK18" i="1" s="1"/>
  <c r="BK3" i="1"/>
  <c r="BK2" i="1"/>
  <c r="BC35" i="1"/>
  <c r="AU35" i="1"/>
  <c r="BC31" i="1"/>
  <c r="BC30" i="1"/>
  <c r="BC28" i="1"/>
  <c r="BC21" i="1"/>
  <c r="BC14" i="1"/>
  <c r="BC6" i="1"/>
  <c r="BC5" i="1"/>
  <c r="BC3" i="1"/>
  <c r="BC2" i="1"/>
  <c r="AU29" i="1"/>
  <c r="AU28" i="1"/>
  <c r="AU26" i="1"/>
  <c r="AU25" i="1"/>
  <c r="AU22" i="1"/>
  <c r="AU21" i="1"/>
  <c r="AU19" i="1"/>
  <c r="AU18" i="1"/>
  <c r="AU8" i="1"/>
  <c r="AU7" i="1"/>
  <c r="AU5" i="1"/>
  <c r="AU4" i="1"/>
  <c r="AU15" i="1"/>
  <c r="AU14" i="1"/>
  <c r="AU12" i="1"/>
  <c r="AU11" i="1"/>
  <c r="AM35" i="1"/>
  <c r="AE36" i="1"/>
  <c r="W36" i="1"/>
  <c r="G36" i="1"/>
  <c r="O36" i="1"/>
  <c r="AM32" i="1"/>
  <c r="AM31" i="1"/>
  <c r="AM29" i="1"/>
  <c r="AM28" i="1"/>
  <c r="AM25" i="1"/>
  <c r="AM24" i="1"/>
  <c r="AM18" i="1"/>
  <c r="AM17" i="1"/>
  <c r="AM15" i="1"/>
  <c r="AM14" i="1"/>
  <c r="AM8" i="1"/>
  <c r="AM7" i="1"/>
  <c r="AM4" i="1"/>
  <c r="AM3" i="1"/>
  <c r="AE31" i="1"/>
  <c r="AE30" i="1"/>
  <c r="AE17" i="1"/>
  <c r="AE16" i="1"/>
  <c r="AE13" i="1"/>
  <c r="AE12" i="1"/>
  <c r="AE10" i="1"/>
  <c r="AE9" i="1"/>
  <c r="AE6" i="1"/>
  <c r="AE5" i="1"/>
  <c r="W30" i="1"/>
  <c r="W29" i="1"/>
  <c r="W27" i="1"/>
  <c r="W26" i="1"/>
  <c r="W23" i="1"/>
  <c r="W22" i="1"/>
  <c r="W20" i="1"/>
  <c r="W19" i="1"/>
  <c r="W16" i="1"/>
  <c r="W15" i="1"/>
  <c r="W13" i="1"/>
  <c r="W12" i="1"/>
  <c r="W9" i="1"/>
  <c r="W8" i="1"/>
  <c r="W6" i="1"/>
  <c r="W5" i="1"/>
  <c r="O24" i="1"/>
  <c r="O23" i="1"/>
  <c r="O21" i="1"/>
  <c r="O20" i="1"/>
  <c r="O17" i="1"/>
  <c r="O16" i="1"/>
  <c r="O14" i="1"/>
  <c r="O13" i="1"/>
  <c r="O10" i="1"/>
  <c r="O9" i="1"/>
  <c r="O7" i="1"/>
  <c r="O6" i="1"/>
  <c r="O3" i="1"/>
  <c r="O2" i="1"/>
  <c r="G31" i="1"/>
  <c r="G30" i="1"/>
  <c r="G27" i="1"/>
  <c r="G26" i="1"/>
  <c r="G24" i="1"/>
  <c r="G23" i="1"/>
  <c r="G20" i="1"/>
  <c r="G19" i="1"/>
  <c r="G17" i="1"/>
  <c r="G16" i="1"/>
  <c r="G13" i="1"/>
  <c r="G12" i="1"/>
  <c r="G10" i="1"/>
  <c r="G9" i="1"/>
  <c r="G5" i="1"/>
  <c r="G6" i="1"/>
  <c r="CI37" i="1" l="1"/>
  <c r="CA37" i="1"/>
  <c r="BS37" i="1"/>
  <c r="BK11" i="1"/>
  <c r="BK4" i="1"/>
  <c r="G37" i="2"/>
  <c r="G39" i="2" s="1"/>
  <c r="BC7" i="1"/>
  <c r="BC37" i="1" s="1"/>
  <c r="BK32" i="1"/>
  <c r="AU30" i="1"/>
  <c r="AU23" i="1"/>
  <c r="AU16" i="1"/>
  <c r="AU9" i="1"/>
  <c r="AM5" i="1"/>
  <c r="AE21" i="1"/>
  <c r="AM12" i="1"/>
  <c r="AM26" i="1"/>
  <c r="AM33" i="1"/>
  <c r="AE7" i="1"/>
  <c r="AM19" i="1"/>
  <c r="AE14" i="1"/>
  <c r="AE28" i="1"/>
  <c r="W31" i="1"/>
  <c r="W17" i="1"/>
  <c r="O11" i="1"/>
  <c r="O4" i="1"/>
  <c r="W10" i="1"/>
  <c r="W3" i="1"/>
  <c r="W24" i="1"/>
  <c r="O25" i="1"/>
  <c r="G21" i="1"/>
  <c r="G14" i="1"/>
  <c r="G28" i="1"/>
  <c r="G7" i="1"/>
  <c r="O18" i="1"/>
  <c r="BK37" i="1" l="1"/>
  <c r="AU37" i="1"/>
  <c r="AM37" i="1"/>
  <c r="AE38" i="1"/>
  <c r="W38" i="1"/>
  <c r="O38" i="1"/>
  <c r="G38" i="1"/>
  <c r="O40" i="1" l="1"/>
  <c r="W40" i="1" s="1"/>
  <c r="AE40" i="1" s="1"/>
  <c r="AM39" i="1" s="1"/>
  <c r="AU39" i="1" s="1"/>
  <c r="BC39" i="1" s="1"/>
  <c r="BK39" i="1" s="1"/>
  <c r="BS39" i="1" s="1"/>
  <c r="CA39" i="1" s="1"/>
  <c r="CI39" i="1" s="1"/>
  <c r="CQ39" i="1" s="1"/>
  <c r="O40" i="3" s="1"/>
  <c r="W40" i="3" s="1"/>
  <c r="AE40" i="3" s="1"/>
  <c r="AM39" i="3" s="1"/>
  <c r="AU39" i="3" s="1"/>
  <c r="BC39" i="3" s="1"/>
  <c r="BK39" i="3" s="1"/>
  <c r="BS39" i="3" s="1"/>
  <c r="CA39" i="3" s="1"/>
  <c r="CI39" i="3" s="1"/>
  <c r="CQ39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MESSAOUD Severine</author>
  </authors>
  <commentList>
    <comment ref="AB10" authorId="0" shapeId="0" xr:uid="{66804924-3247-4B46-A8F5-226D5996FE87}">
      <text>
        <r>
          <rPr>
            <b/>
            <sz val="9"/>
            <color indexed="81"/>
            <rFont val="Tahoma"/>
            <family val="2"/>
          </rPr>
          <t>MESSAOUD Severine:</t>
        </r>
        <r>
          <rPr>
            <sz val="9"/>
            <color indexed="81"/>
            <rFont val="Tahoma"/>
            <family val="2"/>
          </rPr>
          <t xml:space="preserve">
Rdv Sage femme de 9h50 à 10h45
</t>
        </r>
      </text>
    </comment>
  </commentList>
</comments>
</file>

<file path=xl/sharedStrings.xml><?xml version="1.0" encoding="utf-8"?>
<sst xmlns="http://schemas.openxmlformats.org/spreadsheetml/2006/main" count="1055" uniqueCount="47">
  <si>
    <t>Janvier</t>
  </si>
  <si>
    <t>Heure 
total</t>
  </si>
  <si>
    <t>Février</t>
  </si>
  <si>
    <t>L</t>
  </si>
  <si>
    <t>J</t>
  </si>
  <si>
    <t>M</t>
  </si>
  <si>
    <t>V</t>
  </si>
  <si>
    <t>Total Heures/ semaines</t>
  </si>
  <si>
    <t>CP</t>
  </si>
  <si>
    <t>FERIE</t>
  </si>
  <si>
    <t xml:space="preserve">REPOS du 80% </t>
  </si>
  <si>
    <t>HEURE PAR MOIS à 80%</t>
  </si>
  <si>
    <t>Heure
arrivée MATIN</t>
  </si>
  <si>
    <t>Heure départ MATIN</t>
  </si>
  <si>
    <t>Heure
arrivée
 A-M</t>
  </si>
  <si>
    <t>Heure départ 
A-M</t>
  </si>
  <si>
    <t>TOTAL HEURES SUPPLEMENTAIRES JANVIER</t>
  </si>
  <si>
    <t>TOTAL HEURES SUPPLEMENTAIRES FEVRIER</t>
  </si>
  <si>
    <t>TOTAL HEURES SUPPLEMENTAIRES CUMUL</t>
  </si>
  <si>
    <t>Mars</t>
  </si>
  <si>
    <t>Avril</t>
  </si>
  <si>
    <t>Mai</t>
  </si>
  <si>
    <t>CONGES</t>
  </si>
  <si>
    <t>JOURS de CP</t>
  </si>
  <si>
    <t>JUIN</t>
  </si>
  <si>
    <t>JUILLET</t>
  </si>
  <si>
    <t>TOTAL HEURES SUPPLEMENTAIRES JUILLET</t>
  </si>
  <si>
    <t>TOTAL HEURES SUPPLEMENTAIRES JUIN</t>
  </si>
  <si>
    <t>AOUT</t>
  </si>
  <si>
    <t>RECUPERATION</t>
  </si>
  <si>
    <t>SEPT</t>
  </si>
  <si>
    <t>OCT</t>
  </si>
  <si>
    <t>JANVIER</t>
  </si>
  <si>
    <t>Heure par semaine 80%</t>
  </si>
  <si>
    <t>Heure par semaine 100%</t>
  </si>
  <si>
    <t>NOV</t>
  </si>
  <si>
    <t>DEC</t>
  </si>
  <si>
    <t>REPOS du 80% / FERIE</t>
  </si>
  <si>
    <t>TOTAL HEURES SUPPLEMENTAIRES OCTOBRE</t>
  </si>
  <si>
    <t>TOTAL HEURES SUPPLEMENTAIRES NOVEMBRE</t>
  </si>
  <si>
    <t>TOTAL HEURES SUPPLEMENTAIRES DECEMBRE</t>
  </si>
  <si>
    <t>TOTAL HEURES SUPPLEMENTAIRES SEPTEMBRE</t>
  </si>
  <si>
    <t>TOTAL HEURES SUPPLEMENTAIRES AOUT</t>
  </si>
  <si>
    <t>JOURNEE ENFANT MALADE</t>
  </si>
  <si>
    <t>TOTAL HEURES SUPPLEMENTAIRES JANVIER + 2024</t>
  </si>
  <si>
    <t>ARRÊT MALADIE (GRIPPE)</t>
  </si>
  <si>
    <t>CONGES PARENTAL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</si>
</sst>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:ss;@"/>
  </numFmts>
  <fonts count="18">
    <font>
      <sz val="11"/>
      <color theme="1"/>
      <name val="Calibri"/>
      <family val="2"/>
      <scheme val="minor"/>
    </font>
    <font>
      <b/>
      <sz val="18"/>
      <color rgb="FFFFFF00"/>
      <name val="&quot;Trebuchet MS&quot;"/>
    </font>
    <font>
      <b/>
      <sz val="18"/>
      <color rgb="FFFFFF00"/>
      <name val="Calibri"/>
      <family val="2"/>
      <scheme val="minor"/>
    </font>
    <font>
      <sz val="14"/>
      <color rgb="FFFFFFFF"/>
      <name val="&quot;Trebuchet MS&quot;"/>
    </font>
    <font>
      <sz val="14"/>
      <color rgb="FF4C4C4C"/>
      <name val="&quot;Trebuchet MS&quot;"/>
    </font>
    <font>
      <sz val="14"/>
      <color rgb="FF7A7A7A"/>
      <name val="&quot;Trebuchet MS&quot;"/>
    </font>
    <font>
      <b/>
      <sz val="14"/>
      <color rgb="FF4C4C4C"/>
      <name val="&quot;Trebuchet MS&quot;"/>
    </font>
    <font>
      <b/>
      <sz val="14"/>
      <color rgb="FF7A7A7A"/>
      <name val="&quot;Trebuchet MS&quot;"/>
    </font>
    <font>
      <b/>
      <sz val="12"/>
      <color theme="1"/>
      <name val="Calibri"/>
      <family val="2"/>
      <scheme val="minor"/>
    </font>
    <font>
      <b/>
      <sz val="14"/>
      <color theme="4"/>
      <name val="Calibri"/>
      <family val="2"/>
      <scheme val="minor"/>
    </font>
    <font>
      <sz val="8"/>
      <color rgb="FF4C4C4C"/>
      <name val="Trebuchet MS"/>
      <family val="2"/>
    </font>
    <font>
      <sz val="8"/>
      <color rgb="FF7A7A7A"/>
      <name val="Trebuchet MS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rgb="FF00B050"/>
      <name val="&quot;Trebuchet MS&quot;"/>
    </font>
    <font>
      <sz val="11"/>
      <name val="Calibri Light"/>
      <family val="2"/>
      <scheme val="major"/>
    </font>
  </fonts>
  <fills count="16">
    <fill>
      <patternFill patternType="none"/>
    </fill>
    <fill>
      <patternFill patternType="gray125"/>
    </fill>
    <fill>
      <patternFill patternType="solid">
        <fgColor rgb="FF7F7F7F"/>
        <bgColor rgb="FF7F7F7F"/>
      </patternFill>
    </fill>
    <fill>
      <patternFill patternType="solid">
        <fgColor rgb="FFF2F2F2"/>
        <bgColor rgb="FFF2F2F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5E5E5"/>
        <bgColor rgb="FFE5E5E5"/>
      </patternFill>
    </fill>
    <fill>
      <patternFill patternType="solid">
        <fgColor theme="0" tint="-0.249977111117893"/>
        <bgColor rgb="FFE5E5E5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0"/>
        <bgColor rgb="FFE5E5E5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20" fontId="5" fillId="0" borderId="5" xfId="0" applyNumberFormat="1" applyFont="1" applyBorder="1"/>
    <xf numFmtId="0" fontId="4" fillId="3" borderId="6" xfId="0" applyFont="1" applyFill="1" applyBorder="1" applyAlignment="1">
      <alignment horizontal="center"/>
    </xf>
    <xf numFmtId="0" fontId="6" fillId="5" borderId="0" xfId="0" applyFont="1" applyFill="1" applyAlignment="1">
      <alignment horizontal="left"/>
    </xf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right"/>
    </xf>
    <xf numFmtId="46" fontId="6" fillId="6" borderId="5" xfId="0" applyNumberFormat="1" applyFont="1" applyFill="1" applyBorder="1"/>
    <xf numFmtId="4" fontId="4" fillId="5" borderId="5" xfId="0" applyNumberFormat="1" applyFont="1" applyFill="1" applyBorder="1"/>
    <xf numFmtId="0" fontId="5" fillId="7" borderId="0" xfId="0" applyFont="1" applyFill="1" applyAlignment="1">
      <alignment horizontal="center"/>
    </xf>
    <xf numFmtId="20" fontId="5" fillId="7" borderId="0" xfId="0" applyNumberFormat="1" applyFont="1" applyFill="1" applyAlignment="1">
      <alignment horizontal="center"/>
    </xf>
    <xf numFmtId="20" fontId="5" fillId="7" borderId="5" xfId="0" applyNumberFormat="1" applyFont="1" applyFill="1" applyBorder="1"/>
    <xf numFmtId="0" fontId="4" fillId="3" borderId="7" xfId="0" applyFont="1" applyFill="1" applyBorder="1" applyAlignment="1">
      <alignment horizontal="center"/>
    </xf>
    <xf numFmtId="0" fontId="5" fillId="7" borderId="8" xfId="0" applyFont="1" applyFill="1" applyBorder="1" applyAlignment="1">
      <alignment horizontal="center"/>
    </xf>
    <xf numFmtId="20" fontId="5" fillId="7" borderId="9" xfId="0" applyNumberFormat="1" applyFont="1" applyFill="1" applyBorder="1"/>
    <xf numFmtId="20" fontId="5" fillId="8" borderId="5" xfId="0" applyNumberFormat="1" applyFont="1" applyFill="1" applyBorder="1"/>
    <xf numFmtId="0" fontId="5" fillId="0" borderId="0" xfId="0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6" fillId="5" borderId="0" xfId="0" applyFont="1" applyFill="1" applyBorder="1" applyAlignment="1">
      <alignment horizontal="left"/>
    </xf>
    <xf numFmtId="0" fontId="4" fillId="5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right"/>
    </xf>
    <xf numFmtId="0" fontId="5" fillId="8" borderId="8" xfId="0" applyFont="1" applyFill="1" applyBorder="1" applyAlignment="1">
      <alignment horizontal="center"/>
    </xf>
    <xf numFmtId="20" fontId="7" fillId="0" borderId="5" xfId="0" applyNumberFormat="1" applyFont="1" applyBorder="1"/>
    <xf numFmtId="4" fontId="6" fillId="5" borderId="5" xfId="0" applyNumberFormat="1" applyFont="1" applyFill="1" applyBorder="1"/>
    <xf numFmtId="20" fontId="7" fillId="8" borderId="5" xfId="0" applyNumberFormat="1" applyFont="1" applyFill="1" applyBorder="1"/>
    <xf numFmtId="20" fontId="7" fillId="8" borderId="9" xfId="0" applyNumberFormat="1" applyFont="1" applyFill="1" applyBorder="1"/>
    <xf numFmtId="164" fontId="0" fillId="0" borderId="0" xfId="0" applyNumberFormat="1"/>
    <xf numFmtId="20" fontId="5" fillId="0" borderId="0" xfId="0" applyNumberFormat="1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165" fontId="0" fillId="0" borderId="10" xfId="0" applyNumberFormat="1" applyBorder="1"/>
    <xf numFmtId="165" fontId="9" fillId="0" borderId="10" xfId="0" applyNumberFormat="1" applyFont="1" applyBorder="1"/>
    <xf numFmtId="0" fontId="5" fillId="8" borderId="0" xfId="0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20" fontId="5" fillId="7" borderId="0" xfId="0" applyNumberFormat="1" applyFont="1" applyFill="1" applyBorder="1"/>
    <xf numFmtId="0" fontId="11" fillId="10" borderId="0" xfId="0" applyFont="1" applyFill="1" applyBorder="1" applyAlignment="1">
      <alignment horizontal="center" wrapText="1"/>
    </xf>
    <xf numFmtId="20" fontId="11" fillId="0" borderId="0" xfId="0" applyNumberFormat="1" applyFont="1" applyBorder="1" applyAlignment="1">
      <alignment horizontal="center" wrapText="1"/>
    </xf>
    <xf numFmtId="20" fontId="11" fillId="0" borderId="0" xfId="0" applyNumberFormat="1" applyFont="1" applyBorder="1" applyAlignment="1">
      <alignment horizontal="right" wrapText="1"/>
    </xf>
    <xf numFmtId="0" fontId="11" fillId="0" borderId="0" xfId="0" applyFont="1" applyBorder="1" applyAlignment="1">
      <alignment horizontal="right" wrapText="1"/>
    </xf>
    <xf numFmtId="0" fontId="12" fillId="0" borderId="0" xfId="0" applyFont="1" applyBorder="1" applyAlignment="1">
      <alignment wrapText="1"/>
    </xf>
    <xf numFmtId="0" fontId="4" fillId="11" borderId="0" xfId="0" applyFont="1" applyFill="1" applyBorder="1" applyAlignment="1">
      <alignment horizontal="center"/>
    </xf>
    <xf numFmtId="20" fontId="7" fillId="7" borderId="0" xfId="0" applyNumberFormat="1" applyFont="1" applyFill="1" applyBorder="1"/>
    <xf numFmtId="0" fontId="0" fillId="7" borderId="0" xfId="0" applyFill="1"/>
    <xf numFmtId="0" fontId="4" fillId="12" borderId="0" xfId="0" applyFont="1" applyFill="1" applyAlignment="1">
      <alignment horizontal="center"/>
    </xf>
    <xf numFmtId="4" fontId="4" fillId="12" borderId="0" xfId="0" applyNumberFormat="1" applyFont="1" applyFill="1" applyBorder="1"/>
    <xf numFmtId="0" fontId="10" fillId="7" borderId="0" xfId="0" applyFont="1" applyFill="1" applyBorder="1" applyAlignment="1">
      <alignment horizontal="center" wrapText="1"/>
    </xf>
    <xf numFmtId="0" fontId="6" fillId="5" borderId="8" xfId="0" applyFont="1" applyFill="1" applyBorder="1" applyAlignment="1">
      <alignment horizontal="left"/>
    </xf>
    <xf numFmtId="0" fontId="4" fillId="5" borderId="8" xfId="0" applyFont="1" applyFill="1" applyBorder="1" applyAlignment="1">
      <alignment horizontal="center"/>
    </xf>
    <xf numFmtId="46" fontId="6" fillId="6" borderId="9" xfId="0" applyNumberFormat="1" applyFont="1" applyFill="1" applyBorder="1"/>
    <xf numFmtId="46" fontId="0" fillId="0" borderId="0" xfId="0" applyNumberFormat="1"/>
    <xf numFmtId="46" fontId="9" fillId="0" borderId="10" xfId="0" applyNumberFormat="1" applyFont="1" applyBorder="1"/>
    <xf numFmtId="46" fontId="0" fillId="0" borderId="10" xfId="0" applyNumberFormat="1" applyBorder="1"/>
    <xf numFmtId="20" fontId="5" fillId="0" borderId="0" xfId="0" applyNumberFormat="1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20" fontId="7" fillId="4" borderId="5" xfId="0" applyNumberFormat="1" applyFont="1" applyFill="1" applyBorder="1"/>
    <xf numFmtId="0" fontId="5" fillId="14" borderId="0" xfId="0" applyFont="1" applyFill="1" applyBorder="1" applyAlignment="1">
      <alignment horizontal="center"/>
    </xf>
    <xf numFmtId="20" fontId="7" fillId="14" borderId="5" xfId="0" applyNumberFormat="1" applyFont="1" applyFill="1" applyBorder="1"/>
    <xf numFmtId="20" fontId="5" fillId="14" borderId="5" xfId="0" applyNumberFormat="1" applyFont="1" applyFill="1" applyBorder="1"/>
    <xf numFmtId="20" fontId="5" fillId="4" borderId="5" xfId="0" applyNumberFormat="1" applyFont="1" applyFill="1" applyBorder="1"/>
    <xf numFmtId="0" fontId="9" fillId="0" borderId="10" xfId="0" applyNumberFormat="1" applyFont="1" applyBorder="1"/>
    <xf numFmtId="165" fontId="9" fillId="0" borderId="0" xfId="0" applyNumberFormat="1" applyFont="1" applyBorder="1"/>
    <xf numFmtId="0" fontId="4" fillId="11" borderId="7" xfId="0" applyFont="1" applyFill="1" applyBorder="1" applyAlignment="1">
      <alignment horizontal="center"/>
    </xf>
    <xf numFmtId="0" fontId="6" fillId="12" borderId="8" xfId="0" applyFont="1" applyFill="1" applyBorder="1" applyAlignment="1">
      <alignment horizontal="left"/>
    </xf>
    <xf numFmtId="0" fontId="4" fillId="12" borderId="8" xfId="0" applyFont="1" applyFill="1" applyBorder="1" applyAlignment="1">
      <alignment horizontal="center"/>
    </xf>
    <xf numFmtId="46" fontId="6" fillId="12" borderId="9" xfId="0" applyNumberFormat="1" applyFont="1" applyFill="1" applyBorder="1"/>
    <xf numFmtId="0" fontId="5" fillId="8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4" fillId="11" borderId="6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14" borderId="0" xfId="0" applyFont="1" applyFill="1" applyBorder="1" applyAlignment="1">
      <alignment horizontal="center"/>
    </xf>
    <xf numFmtId="0" fontId="13" fillId="8" borderId="0" xfId="0" applyFont="1" applyFill="1" applyAlignment="1">
      <alignment horizontal="center"/>
    </xf>
    <xf numFmtId="0" fontId="13" fillId="8" borderId="0" xfId="0" applyFont="1" applyFill="1" applyAlignment="1">
      <alignment horizontal="left"/>
    </xf>
    <xf numFmtId="0" fontId="5" fillId="8" borderId="0" xfId="0" applyFont="1" applyFill="1" applyBorder="1" applyAlignment="1">
      <alignment horizontal="center"/>
    </xf>
    <xf numFmtId="20" fontId="5" fillId="14" borderId="0" xfId="0" applyNumberFormat="1" applyFont="1" applyFill="1" applyBorder="1" applyAlignment="1">
      <alignment horizontal="center"/>
    </xf>
    <xf numFmtId="0" fontId="5" fillId="14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14" borderId="0" xfId="0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20" fontId="5" fillId="0" borderId="8" xfId="0" applyNumberFormat="1" applyFont="1" applyBorder="1" applyAlignment="1">
      <alignment horizontal="center"/>
    </xf>
    <xf numFmtId="20" fontId="5" fillId="0" borderId="9" xfId="0" applyNumberFormat="1" applyFont="1" applyBorder="1"/>
    <xf numFmtId="0" fontId="8" fillId="4" borderId="10" xfId="0" applyFont="1" applyFill="1" applyBorder="1" applyAlignment="1">
      <alignment horizontal="right"/>
    </xf>
    <xf numFmtId="0" fontId="5" fillId="8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8" fillId="9" borderId="10" xfId="0" applyFont="1" applyFill="1" applyBorder="1" applyAlignment="1">
      <alignment horizontal="right"/>
    </xf>
    <xf numFmtId="0" fontId="5" fillId="14" borderId="0" xfId="0" applyFont="1" applyFill="1" applyBorder="1" applyAlignment="1">
      <alignment horizontal="center"/>
    </xf>
    <xf numFmtId="20" fontId="5" fillId="4" borderId="0" xfId="0" applyNumberFormat="1" applyFont="1" applyFill="1" applyBorder="1" applyAlignment="1">
      <alignment horizontal="center"/>
    </xf>
    <xf numFmtId="0" fontId="8" fillId="8" borderId="0" xfId="0" applyFont="1" applyFill="1" applyBorder="1" applyAlignment="1">
      <alignment horizontal="center"/>
    </xf>
    <xf numFmtId="0" fontId="8" fillId="8" borderId="5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20" fontId="5" fillId="9" borderId="0" xfId="0" applyNumberFormat="1" applyFont="1" applyFill="1" applyBorder="1" applyAlignment="1">
      <alignment horizontal="center"/>
    </xf>
    <xf numFmtId="0" fontId="0" fillId="14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3" fillId="13" borderId="0" xfId="0" applyFont="1" applyFill="1" applyAlignment="1">
      <alignment horizontal="center"/>
    </xf>
    <xf numFmtId="0" fontId="8" fillId="8" borderId="10" xfId="0" applyFont="1" applyFill="1" applyBorder="1" applyAlignment="1">
      <alignment horizontal="right"/>
    </xf>
    <xf numFmtId="20" fontId="5" fillId="14" borderId="0" xfId="0" applyNumberFormat="1" applyFont="1" applyFill="1" applyBorder="1" applyAlignment="1">
      <alignment horizontal="center"/>
    </xf>
    <xf numFmtId="0" fontId="5" fillId="8" borderId="8" xfId="0" applyFont="1" applyFill="1" applyBorder="1" applyAlignment="1">
      <alignment horizontal="center"/>
    </xf>
    <xf numFmtId="20" fontId="16" fillId="0" borderId="0" xfId="0" applyNumberFormat="1" applyFont="1" applyBorder="1" applyAlignment="1">
      <alignment horizontal="center"/>
    </xf>
    <xf numFmtId="20" fontId="5" fillId="4" borderId="0" xfId="0" applyNumberFormat="1" applyFont="1" applyFill="1" applyBorder="1" applyAlignment="1">
      <alignment horizontal="center" vertical="center"/>
    </xf>
    <xf numFmtId="0" fontId="17" fillId="8" borderId="0" xfId="0" applyFont="1" applyFill="1" applyBorder="1" applyAlignment="1">
      <alignment horizontal="center"/>
    </xf>
    <xf numFmtId="20" fontId="5" fillId="0" borderId="0" xfId="0" applyNumberFormat="1" applyFont="1" applyBorder="1" applyAlignment="1">
      <alignment horizontal="center"/>
    </xf>
    <xf numFmtId="20" fontId="5" fillId="15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87F09-6519-4180-AC80-C6A47207337D}">
  <dimension ref="A1:CQ49"/>
  <sheetViews>
    <sheetView topLeftCell="BV11" zoomScaleNormal="100" zoomScalePageLayoutView="55" workbookViewId="0">
      <selection activeCell="CQ37" sqref="CQ37"/>
    </sheetView>
  </sheetViews>
  <sheetFormatPr baseColWidth="10" defaultRowHeight="15"/>
  <cols>
    <col min="1" max="1" width="11.5703125" bestFit="1" customWidth="1"/>
    <col min="2" max="7" width="15.7109375" customWidth="1"/>
    <col min="9" max="9" width="11.5703125" bestFit="1" customWidth="1"/>
    <col min="10" max="14" width="15.7109375" customWidth="1"/>
    <col min="15" max="15" width="15.85546875" customWidth="1"/>
    <col min="18" max="23" width="15.7109375" customWidth="1"/>
    <col min="26" max="31" width="15.7109375" customWidth="1"/>
    <col min="34" max="39" width="15.7109375" customWidth="1"/>
    <col min="47" max="47" width="14.42578125" customWidth="1"/>
    <col min="55" max="55" width="14.42578125" customWidth="1"/>
    <col min="63" max="63" width="14.7109375" customWidth="1"/>
    <col min="70" max="70" width="11.42578125" customWidth="1"/>
    <col min="71" max="71" width="13.85546875" customWidth="1"/>
    <col min="79" max="79" width="14.85546875" customWidth="1"/>
    <col min="87" max="87" width="12.7109375" bestFit="1" customWidth="1"/>
    <col min="95" max="95" width="12.7109375" bestFit="1" customWidth="1"/>
  </cols>
  <sheetData>
    <row r="1" spans="1:95" ht="59.25" customHeight="1">
      <c r="A1" s="94" t="s">
        <v>0</v>
      </c>
      <c r="B1" s="95"/>
      <c r="C1" s="1" t="s">
        <v>12</v>
      </c>
      <c r="D1" s="1" t="s">
        <v>13</v>
      </c>
      <c r="E1" s="1" t="s">
        <v>14</v>
      </c>
      <c r="F1" s="1" t="s">
        <v>15</v>
      </c>
      <c r="G1" s="2" t="s">
        <v>1</v>
      </c>
      <c r="I1" s="94" t="s">
        <v>2</v>
      </c>
      <c r="J1" s="95"/>
      <c r="K1" s="1" t="s">
        <v>12</v>
      </c>
      <c r="L1" s="1" t="s">
        <v>13</v>
      </c>
      <c r="M1" s="1" t="s">
        <v>14</v>
      </c>
      <c r="N1" s="1" t="s">
        <v>15</v>
      </c>
      <c r="O1" s="2" t="s">
        <v>1</v>
      </c>
      <c r="Q1" s="94" t="s">
        <v>19</v>
      </c>
      <c r="R1" s="95"/>
      <c r="S1" s="1" t="s">
        <v>12</v>
      </c>
      <c r="T1" s="1" t="s">
        <v>13</v>
      </c>
      <c r="U1" s="1" t="s">
        <v>14</v>
      </c>
      <c r="V1" s="1" t="s">
        <v>15</v>
      </c>
      <c r="W1" s="2" t="s">
        <v>1</v>
      </c>
      <c r="Y1" s="94" t="s">
        <v>20</v>
      </c>
      <c r="Z1" s="95"/>
      <c r="AA1" s="1" t="s">
        <v>12</v>
      </c>
      <c r="AB1" s="1" t="s">
        <v>13</v>
      </c>
      <c r="AC1" s="1" t="s">
        <v>14</v>
      </c>
      <c r="AD1" s="1" t="s">
        <v>15</v>
      </c>
      <c r="AE1" s="2" t="s">
        <v>1</v>
      </c>
      <c r="AG1" s="94" t="s">
        <v>21</v>
      </c>
      <c r="AH1" s="95"/>
      <c r="AI1" s="1" t="s">
        <v>12</v>
      </c>
      <c r="AJ1" s="1" t="s">
        <v>13</v>
      </c>
      <c r="AK1" s="1" t="s">
        <v>14</v>
      </c>
      <c r="AL1" s="1" t="s">
        <v>15</v>
      </c>
      <c r="AM1" s="2" t="s">
        <v>1</v>
      </c>
      <c r="AO1" s="94" t="s">
        <v>24</v>
      </c>
      <c r="AP1" s="95"/>
      <c r="AQ1" s="1" t="s">
        <v>12</v>
      </c>
      <c r="AR1" s="1" t="s">
        <v>13</v>
      </c>
      <c r="AS1" s="1" t="s">
        <v>14</v>
      </c>
      <c r="AT1" s="1" t="s">
        <v>15</v>
      </c>
      <c r="AU1" s="2" t="s">
        <v>1</v>
      </c>
      <c r="AW1" s="94" t="s">
        <v>25</v>
      </c>
      <c r="AX1" s="95"/>
      <c r="AY1" s="1" t="s">
        <v>12</v>
      </c>
      <c r="AZ1" s="1" t="s">
        <v>13</v>
      </c>
      <c r="BA1" s="1" t="s">
        <v>14</v>
      </c>
      <c r="BB1" s="1" t="s">
        <v>15</v>
      </c>
      <c r="BC1" s="2" t="s">
        <v>1</v>
      </c>
      <c r="BE1" s="94" t="s">
        <v>28</v>
      </c>
      <c r="BF1" s="95"/>
      <c r="BG1" s="1" t="s">
        <v>12</v>
      </c>
      <c r="BH1" s="1" t="s">
        <v>13</v>
      </c>
      <c r="BI1" s="1" t="s">
        <v>14</v>
      </c>
      <c r="BJ1" s="1" t="s">
        <v>15</v>
      </c>
      <c r="BK1" s="2" t="s">
        <v>1</v>
      </c>
      <c r="BM1" s="94" t="s">
        <v>30</v>
      </c>
      <c r="BN1" s="95"/>
      <c r="BO1" s="1" t="s">
        <v>12</v>
      </c>
      <c r="BP1" s="1" t="s">
        <v>13</v>
      </c>
      <c r="BQ1" s="1" t="s">
        <v>14</v>
      </c>
      <c r="BR1" s="1" t="s">
        <v>15</v>
      </c>
      <c r="BS1" s="2" t="s">
        <v>1</v>
      </c>
      <c r="BU1" s="94" t="s">
        <v>31</v>
      </c>
      <c r="BV1" s="95"/>
      <c r="BW1" s="1" t="s">
        <v>12</v>
      </c>
      <c r="BX1" s="1" t="s">
        <v>13</v>
      </c>
      <c r="BY1" s="1" t="s">
        <v>14</v>
      </c>
      <c r="BZ1" s="1" t="s">
        <v>15</v>
      </c>
      <c r="CA1" s="2" t="s">
        <v>1</v>
      </c>
      <c r="CC1" s="94" t="s">
        <v>35</v>
      </c>
      <c r="CD1" s="95"/>
      <c r="CE1" s="1" t="s">
        <v>12</v>
      </c>
      <c r="CF1" s="1" t="s">
        <v>13</v>
      </c>
      <c r="CG1" s="1" t="s">
        <v>14</v>
      </c>
      <c r="CH1" s="1" t="s">
        <v>15</v>
      </c>
      <c r="CI1" s="2" t="s">
        <v>1</v>
      </c>
      <c r="CK1" s="94" t="s">
        <v>36</v>
      </c>
      <c r="CL1" s="95"/>
      <c r="CM1" s="1" t="s">
        <v>12</v>
      </c>
      <c r="CN1" s="1" t="s">
        <v>13</v>
      </c>
      <c r="CO1" s="1" t="s">
        <v>14</v>
      </c>
      <c r="CP1" s="1" t="s">
        <v>15</v>
      </c>
      <c r="CQ1" s="2" t="s">
        <v>1</v>
      </c>
    </row>
    <row r="2" spans="1:95" ht="18">
      <c r="A2" s="3">
        <v>1</v>
      </c>
      <c r="B2" s="62" t="s">
        <v>3</v>
      </c>
      <c r="C2" s="108" t="s">
        <v>9</v>
      </c>
      <c r="D2" s="108"/>
      <c r="E2" s="108"/>
      <c r="F2" s="108"/>
      <c r="G2" s="64">
        <v>0.33333333333333331</v>
      </c>
      <c r="I2" s="3">
        <v>1</v>
      </c>
      <c r="J2" s="4" t="s">
        <v>4</v>
      </c>
      <c r="K2" s="21">
        <v>0.35416666666666669</v>
      </c>
      <c r="L2" s="21">
        <v>0.52083333333333337</v>
      </c>
      <c r="M2" s="21">
        <v>0.58333333333333337</v>
      </c>
      <c r="N2" s="21">
        <v>0.75</v>
      </c>
      <c r="O2" s="26">
        <f>(L2-K2)+(N2-M2)</f>
        <v>0.33333333333333331</v>
      </c>
      <c r="Q2" s="3">
        <v>1</v>
      </c>
      <c r="R2" s="60" t="s">
        <v>6</v>
      </c>
      <c r="S2" s="98" t="s">
        <v>8</v>
      </c>
      <c r="T2" s="98"/>
      <c r="U2" s="98"/>
      <c r="V2" s="98"/>
      <c r="W2" s="61">
        <v>0.29166666666666669</v>
      </c>
      <c r="Y2" s="3">
        <v>1</v>
      </c>
      <c r="Z2" s="19" t="s">
        <v>3</v>
      </c>
      <c r="AA2" s="31">
        <v>0.35416666666666669</v>
      </c>
      <c r="AB2" s="31">
        <v>0.52083333333333337</v>
      </c>
      <c r="AC2" s="31">
        <v>0.58333333333333337</v>
      </c>
      <c r="AD2" s="31">
        <v>0.75</v>
      </c>
      <c r="AE2" s="5">
        <v>0.33333333333333331</v>
      </c>
      <c r="AG2" s="3">
        <v>1</v>
      </c>
      <c r="AH2" s="62" t="s">
        <v>5</v>
      </c>
      <c r="AI2" s="97" t="s">
        <v>10</v>
      </c>
      <c r="AJ2" s="97"/>
      <c r="AK2" s="97"/>
      <c r="AL2" s="97"/>
      <c r="AM2" s="64"/>
      <c r="AO2" s="3">
        <v>1</v>
      </c>
      <c r="AP2" s="22"/>
      <c r="AQ2" s="23"/>
      <c r="AR2" s="24"/>
      <c r="AS2" s="24"/>
      <c r="AT2" s="24"/>
      <c r="AU2" s="10"/>
      <c r="AW2" s="3">
        <v>1</v>
      </c>
      <c r="AX2" s="19" t="s">
        <v>3</v>
      </c>
      <c r="AY2" s="58">
        <v>0.35416666666666669</v>
      </c>
      <c r="AZ2" s="58">
        <v>0.52083333333333337</v>
      </c>
      <c r="BA2" s="58">
        <v>0.58333333333333337</v>
      </c>
      <c r="BB2" s="58">
        <v>0.75</v>
      </c>
      <c r="BC2" s="26">
        <f>(AZ2-AY2)+(BB2-BA2)</f>
        <v>0.33333333333333331</v>
      </c>
      <c r="BE2" s="3">
        <v>1</v>
      </c>
      <c r="BF2" s="19" t="s">
        <v>4</v>
      </c>
      <c r="BG2" s="58">
        <v>0.33680555555555558</v>
      </c>
      <c r="BH2" s="58">
        <v>0.52083333333333337</v>
      </c>
      <c r="BI2" s="58">
        <v>0.58333333333333337</v>
      </c>
      <c r="BJ2" s="58">
        <v>0.75</v>
      </c>
      <c r="BK2" s="26">
        <f>(BH2-BG2)+(BJ2-BI2)</f>
        <v>0.35069444444444442</v>
      </c>
      <c r="BM2" s="3">
        <v>1</v>
      </c>
      <c r="BN2" s="8"/>
      <c r="BO2" s="8"/>
      <c r="BP2" s="8"/>
      <c r="BQ2" s="8"/>
      <c r="BR2" s="8"/>
      <c r="BS2" s="8"/>
      <c r="BU2" s="3">
        <v>1</v>
      </c>
      <c r="BV2" s="19" t="s">
        <v>5</v>
      </c>
      <c r="BW2" s="58">
        <v>0.35416666666666669</v>
      </c>
      <c r="BX2" s="58">
        <v>0.45833333333333331</v>
      </c>
      <c r="BY2" s="58">
        <v>0.58333333333333337</v>
      </c>
      <c r="BZ2" s="58">
        <v>0.75</v>
      </c>
      <c r="CA2" s="26">
        <f>(BX2-BW2)+(BZ2-BY2)</f>
        <v>0.27083333333333326</v>
      </c>
      <c r="CC2" s="3">
        <v>1</v>
      </c>
      <c r="CD2" s="81" t="s">
        <v>6</v>
      </c>
      <c r="CE2" s="80">
        <v>0.35416666666666669</v>
      </c>
      <c r="CF2" s="80">
        <v>0.52083333333333337</v>
      </c>
      <c r="CG2" s="80">
        <v>0.58333333333333337</v>
      </c>
      <c r="CH2" s="80">
        <v>0.70833333333333337</v>
      </c>
      <c r="CI2" s="63">
        <f>(CF2-CE2)+(CH2-CG2)</f>
        <v>0.29166666666666669</v>
      </c>
      <c r="CK2" s="3">
        <v>1</v>
      </c>
      <c r="CL2" s="8"/>
      <c r="CM2" s="8"/>
      <c r="CN2" s="8"/>
      <c r="CO2" s="8"/>
      <c r="CP2" s="8"/>
      <c r="CQ2" s="8"/>
    </row>
    <row r="3" spans="1:95" ht="18">
      <c r="A3" s="6">
        <v>2</v>
      </c>
      <c r="B3" s="60" t="s">
        <v>5</v>
      </c>
      <c r="C3" s="98" t="s">
        <v>8</v>
      </c>
      <c r="D3" s="98"/>
      <c r="E3" s="98"/>
      <c r="F3" s="98"/>
      <c r="G3" s="65">
        <v>0.33333333333333331</v>
      </c>
      <c r="I3" s="6">
        <v>2</v>
      </c>
      <c r="J3" s="4" t="s">
        <v>6</v>
      </c>
      <c r="K3" s="21">
        <v>0.35416666666666669</v>
      </c>
      <c r="L3" s="21">
        <v>0.52083333333333337</v>
      </c>
      <c r="M3" s="21">
        <v>0.58333333333333337</v>
      </c>
      <c r="N3" s="21">
        <v>0.72222222222222221</v>
      </c>
      <c r="O3" s="26">
        <f>(L3-K3)+(N3-M3)</f>
        <v>0.30555555555555552</v>
      </c>
      <c r="Q3" s="6">
        <v>2</v>
      </c>
      <c r="R3" s="7" t="s">
        <v>7</v>
      </c>
      <c r="S3" s="8"/>
      <c r="T3" s="9"/>
      <c r="U3" s="9"/>
      <c r="V3" s="9"/>
      <c r="W3" s="10">
        <f>SUM(O30+O29+O27+O28+W2)</f>
        <v>1.2916666666666667</v>
      </c>
      <c r="Y3" s="6">
        <v>2</v>
      </c>
      <c r="Z3" s="19" t="s">
        <v>5</v>
      </c>
      <c r="AA3" s="31">
        <v>0.35416666666666669</v>
      </c>
      <c r="AB3" s="31">
        <v>0.52083333333333337</v>
      </c>
      <c r="AC3" s="31">
        <v>0.58333333333333337</v>
      </c>
      <c r="AD3" s="31">
        <v>0.75</v>
      </c>
      <c r="AE3" s="5">
        <v>0.33333333333333331</v>
      </c>
      <c r="AG3" s="6">
        <v>2</v>
      </c>
      <c r="AH3" s="19" t="s">
        <v>4</v>
      </c>
      <c r="AI3" s="36">
        <v>0.35416666666666669</v>
      </c>
      <c r="AJ3" s="36">
        <v>0.52083333333333337</v>
      </c>
      <c r="AK3" s="36">
        <v>0.58333333333333337</v>
      </c>
      <c r="AL3" s="36">
        <v>0.76388888888888884</v>
      </c>
      <c r="AM3" s="26">
        <f>(AJ3-AI3)+(AL3-AK3)</f>
        <v>0.34722222222222215</v>
      </c>
      <c r="AO3" s="6">
        <v>2</v>
      </c>
      <c r="AP3" s="23"/>
      <c r="AQ3" s="23"/>
      <c r="AR3" s="23"/>
      <c r="AS3" s="23"/>
      <c r="AT3" s="23"/>
      <c r="AU3" s="27"/>
      <c r="AW3" s="6">
        <v>2</v>
      </c>
      <c r="AX3" s="19" t="s">
        <v>5</v>
      </c>
      <c r="AY3" s="58">
        <v>0.34375</v>
      </c>
      <c r="AZ3" s="58">
        <v>0.52083333333333337</v>
      </c>
      <c r="BA3" s="58">
        <v>0.58333333333333337</v>
      </c>
      <c r="BB3" s="58">
        <v>0.75</v>
      </c>
      <c r="BC3" s="26">
        <f>(AZ3-AY3)+(BB3-BA3)</f>
        <v>0.34375</v>
      </c>
      <c r="BE3" s="6">
        <v>2</v>
      </c>
      <c r="BF3" s="19" t="s">
        <v>6</v>
      </c>
      <c r="BG3" s="58">
        <v>0.33333333333333331</v>
      </c>
      <c r="BH3" s="58">
        <v>0.52083333333333337</v>
      </c>
      <c r="BI3" s="58">
        <v>0.58333333333333337</v>
      </c>
      <c r="BJ3" s="58">
        <v>0.70833333333333337</v>
      </c>
      <c r="BK3" s="26">
        <f>(BH3-BG3)+(BJ3-BI3)</f>
        <v>0.31250000000000006</v>
      </c>
      <c r="BM3" s="6">
        <v>2</v>
      </c>
      <c r="BN3" s="19" t="s">
        <v>3</v>
      </c>
      <c r="BO3" s="58">
        <v>0.36805555555555558</v>
      </c>
      <c r="BP3" s="58">
        <v>0.52083333333333337</v>
      </c>
      <c r="BQ3" s="58">
        <v>0.58333333333333337</v>
      </c>
      <c r="BR3" s="58">
        <v>0.75</v>
      </c>
      <c r="BS3" s="26">
        <f>(BP3-BO3)+(BR3-BQ3)</f>
        <v>0.31944444444444442</v>
      </c>
      <c r="BU3" s="6">
        <v>2</v>
      </c>
      <c r="BV3" s="73" t="s">
        <v>5</v>
      </c>
      <c r="BW3" s="93" t="s">
        <v>10</v>
      </c>
      <c r="BX3" s="93"/>
      <c r="BY3" s="93"/>
      <c r="BZ3" s="93"/>
      <c r="CA3" s="28"/>
      <c r="CC3" s="6">
        <v>2</v>
      </c>
      <c r="CD3" s="7" t="s">
        <v>7</v>
      </c>
      <c r="CE3" s="8"/>
      <c r="CF3" s="9"/>
      <c r="CG3" s="9"/>
      <c r="CH3" s="9"/>
      <c r="CI3" s="10">
        <f>CA29+CA30+CA31+CA32+CI2</f>
        <v>1.3229166666666667</v>
      </c>
      <c r="CK3" s="6">
        <v>2</v>
      </c>
      <c r="CL3" s="19" t="s">
        <v>3</v>
      </c>
      <c r="CM3" s="58">
        <v>0.35416666666666669</v>
      </c>
      <c r="CN3" s="58">
        <v>0.52083333333333337</v>
      </c>
      <c r="CO3" s="58">
        <v>0.58333333333333337</v>
      </c>
      <c r="CP3" s="58">
        <v>0.75</v>
      </c>
      <c r="CQ3" s="26">
        <f>(CN3-CM3)+(CP3-CO3)</f>
        <v>0.33333333333333331</v>
      </c>
    </row>
    <row r="4" spans="1:95" ht="18">
      <c r="A4" s="6">
        <v>3</v>
      </c>
      <c r="B4" s="20" t="s">
        <v>5</v>
      </c>
      <c r="C4" s="93" t="s">
        <v>10</v>
      </c>
      <c r="D4" s="93"/>
      <c r="E4" s="93"/>
      <c r="F4" s="93"/>
      <c r="G4" s="18"/>
      <c r="I4" s="6">
        <v>3</v>
      </c>
      <c r="J4" s="7" t="s">
        <v>7</v>
      </c>
      <c r="K4" s="8"/>
      <c r="L4" s="9"/>
      <c r="M4" s="9"/>
      <c r="N4" s="9"/>
      <c r="O4" s="10">
        <f>SUM(G31+G30+O2+O3)</f>
        <v>1.3055555555555556</v>
      </c>
      <c r="Q4" s="6">
        <v>3</v>
      </c>
      <c r="R4" s="8"/>
      <c r="S4" s="8"/>
      <c r="T4" s="8"/>
      <c r="U4" s="8"/>
      <c r="V4" s="8"/>
      <c r="W4" s="11"/>
      <c r="Y4" s="6">
        <v>3</v>
      </c>
      <c r="Z4" s="32" t="s">
        <v>5</v>
      </c>
      <c r="AA4" s="93" t="s">
        <v>10</v>
      </c>
      <c r="AB4" s="93"/>
      <c r="AC4" s="93"/>
      <c r="AD4" s="93"/>
      <c r="AE4" s="18"/>
      <c r="AG4" s="6">
        <v>3</v>
      </c>
      <c r="AH4" s="19" t="s">
        <v>6</v>
      </c>
      <c r="AI4" s="36">
        <v>0.35416666666666669</v>
      </c>
      <c r="AJ4" s="36">
        <v>0.52083333333333337</v>
      </c>
      <c r="AK4" s="36">
        <v>0.58333333333333337</v>
      </c>
      <c r="AL4" s="36">
        <v>0.71875</v>
      </c>
      <c r="AM4" s="26">
        <f>(AJ4-AI4)+(AL4-AK4)</f>
        <v>0.30208333333333331</v>
      </c>
      <c r="AO4" s="6">
        <v>3</v>
      </c>
      <c r="AP4" s="19" t="s">
        <v>3</v>
      </c>
      <c r="AQ4" s="58">
        <v>0.35416666666666669</v>
      </c>
      <c r="AR4" s="58">
        <v>0.52083333333333337</v>
      </c>
      <c r="AS4" s="58">
        <v>0.58333333333333337</v>
      </c>
      <c r="AT4" s="58">
        <v>0.75</v>
      </c>
      <c r="AU4" s="26">
        <f>(AR4-AQ4)+(AT4-AS4)</f>
        <v>0.33333333333333331</v>
      </c>
      <c r="AW4" s="6">
        <v>3</v>
      </c>
      <c r="AX4" s="59" t="s">
        <v>5</v>
      </c>
      <c r="AY4" s="93" t="s">
        <v>10</v>
      </c>
      <c r="AZ4" s="93"/>
      <c r="BA4" s="93"/>
      <c r="BB4" s="93"/>
      <c r="BC4" s="28"/>
      <c r="BE4" s="6">
        <v>3</v>
      </c>
      <c r="BF4" s="7" t="s">
        <v>7</v>
      </c>
      <c r="BG4" s="8"/>
      <c r="BH4" s="9"/>
      <c r="BI4" s="9"/>
      <c r="BJ4" s="9"/>
      <c r="BK4" s="10">
        <f>SUM(BC31+BC30+BK2+BK3)</f>
        <v>1.3784722222222223</v>
      </c>
      <c r="BM4" s="6">
        <v>3</v>
      </c>
      <c r="BN4" s="19" t="s">
        <v>5</v>
      </c>
      <c r="BO4" s="58">
        <v>0.34375</v>
      </c>
      <c r="BP4" s="58">
        <v>0.52083333333333337</v>
      </c>
      <c r="BQ4" s="58">
        <v>0.58333333333333337</v>
      </c>
      <c r="BR4" s="58">
        <v>0.75</v>
      </c>
      <c r="BS4" s="26">
        <f>(BP4-BO4)+(BR4-BQ4)</f>
        <v>0.34375</v>
      </c>
      <c r="BU4" s="6">
        <v>3</v>
      </c>
      <c r="BV4" s="19" t="s">
        <v>4</v>
      </c>
      <c r="BW4" s="58">
        <v>0.35416666666666669</v>
      </c>
      <c r="BX4" s="58">
        <v>0.52083333333333337</v>
      </c>
      <c r="BY4" s="58">
        <v>0.58333333333333337</v>
      </c>
      <c r="BZ4" s="58">
        <v>0.75</v>
      </c>
      <c r="CA4" s="26">
        <f>(BX4-BW4)+(BZ4-BY4)</f>
        <v>0.33333333333333331</v>
      </c>
      <c r="CC4" s="6">
        <v>3</v>
      </c>
      <c r="CD4" s="8"/>
      <c r="CE4" s="8"/>
      <c r="CF4" s="8"/>
      <c r="CG4" s="8"/>
      <c r="CH4" s="8"/>
      <c r="CI4" s="8"/>
      <c r="CK4" s="6">
        <v>3</v>
      </c>
      <c r="CL4" s="19" t="s">
        <v>5</v>
      </c>
      <c r="CM4" s="58">
        <v>0.34375</v>
      </c>
      <c r="CN4" s="58">
        <v>0.52083333333333337</v>
      </c>
      <c r="CO4" s="58">
        <v>0.58333333333333337</v>
      </c>
      <c r="CP4" s="58">
        <v>0.75</v>
      </c>
      <c r="CQ4" s="26">
        <f>(CN4-CM4)+(CP4-CO4)</f>
        <v>0.34375</v>
      </c>
    </row>
    <row r="5" spans="1:95" ht="18">
      <c r="A5" s="6">
        <v>4</v>
      </c>
      <c r="B5" s="19" t="s">
        <v>4</v>
      </c>
      <c r="C5" s="21">
        <v>0.35416666666666669</v>
      </c>
      <c r="D5" s="21">
        <v>0.52083333333333337</v>
      </c>
      <c r="E5" s="21">
        <v>0.5625</v>
      </c>
      <c r="F5" s="21">
        <v>0.77083333333333337</v>
      </c>
      <c r="G5" s="26">
        <f>(D5-C5)+(F5-E5)</f>
        <v>0.37500000000000006</v>
      </c>
      <c r="I5" s="6">
        <v>4</v>
      </c>
      <c r="J5" s="8"/>
      <c r="K5" s="8"/>
      <c r="L5" s="8"/>
      <c r="M5" s="8"/>
      <c r="N5" s="8"/>
      <c r="O5" s="11"/>
      <c r="Q5" s="6">
        <v>4</v>
      </c>
      <c r="R5" s="19" t="s">
        <v>3</v>
      </c>
      <c r="S5" s="31">
        <v>0.35416666666666669</v>
      </c>
      <c r="T5" s="31">
        <v>0.52083333333333337</v>
      </c>
      <c r="U5" s="31">
        <v>0.58333333333333337</v>
      </c>
      <c r="V5" s="31">
        <v>0.76041666666666663</v>
      </c>
      <c r="W5" s="26">
        <f>(T5-S5)+(V5-U5)</f>
        <v>0.34374999999999994</v>
      </c>
      <c r="Y5" s="6">
        <v>4</v>
      </c>
      <c r="Z5" s="19" t="s">
        <v>4</v>
      </c>
      <c r="AA5" s="31">
        <v>0.35416666666666669</v>
      </c>
      <c r="AB5" s="31">
        <v>0.52083333333333337</v>
      </c>
      <c r="AC5" s="31">
        <v>0.5625</v>
      </c>
      <c r="AD5" s="31">
        <v>0.76041666666666663</v>
      </c>
      <c r="AE5" s="26">
        <f>(AB5-AA5)+(AD5-AC5)</f>
        <v>0.36458333333333331</v>
      </c>
      <c r="AG5" s="6">
        <v>4</v>
      </c>
      <c r="AH5" s="22" t="s">
        <v>7</v>
      </c>
      <c r="AI5" s="23"/>
      <c r="AJ5" s="24"/>
      <c r="AK5" s="24"/>
      <c r="AL5" s="24"/>
      <c r="AM5" s="10">
        <f>SUM(AM3:AM4)+AE30+AE31</f>
        <v>1.3611111111111109</v>
      </c>
      <c r="AO5" s="6">
        <v>4</v>
      </c>
      <c r="AP5" s="19" t="s">
        <v>5</v>
      </c>
      <c r="AQ5" s="58">
        <v>0.35416666666666669</v>
      </c>
      <c r="AR5" s="58">
        <v>0.52083333333333337</v>
      </c>
      <c r="AS5" s="58">
        <v>0.5625</v>
      </c>
      <c r="AT5" s="58">
        <v>0.76041666666666663</v>
      </c>
      <c r="AU5" s="26">
        <f>(AR5-AQ5)+(AT5-AS5)</f>
        <v>0.36458333333333331</v>
      </c>
      <c r="AW5" s="6">
        <v>4</v>
      </c>
      <c r="AX5" s="19" t="s">
        <v>4</v>
      </c>
      <c r="AY5" s="58">
        <v>0.34375</v>
      </c>
      <c r="AZ5" s="58">
        <v>0.52083333333333337</v>
      </c>
      <c r="BA5" s="58">
        <v>0.58333333333333337</v>
      </c>
      <c r="BB5" s="58">
        <v>0.75</v>
      </c>
      <c r="BC5" s="26">
        <f>(AZ5-AY5)+(BB5-BA5)</f>
        <v>0.34375</v>
      </c>
      <c r="BE5" s="6">
        <v>4</v>
      </c>
      <c r="BF5" s="8"/>
      <c r="BG5" s="8"/>
      <c r="BH5" s="8"/>
      <c r="BI5" s="8"/>
      <c r="BJ5" s="8"/>
      <c r="BK5" s="11"/>
      <c r="BM5" s="6">
        <v>4</v>
      </c>
      <c r="BN5" s="73" t="s">
        <v>5</v>
      </c>
      <c r="BO5" s="93" t="s">
        <v>10</v>
      </c>
      <c r="BP5" s="93"/>
      <c r="BQ5" s="93"/>
      <c r="BR5" s="93"/>
      <c r="BS5" s="28"/>
      <c r="BU5" s="6">
        <v>4</v>
      </c>
      <c r="BV5" s="19" t="s">
        <v>6</v>
      </c>
      <c r="BW5" s="58">
        <v>0.35416666666666669</v>
      </c>
      <c r="BX5" s="58">
        <v>0.52083333333333337</v>
      </c>
      <c r="BY5" s="58">
        <v>0.58333333333333337</v>
      </c>
      <c r="BZ5" s="58">
        <v>0.70833333333333337</v>
      </c>
      <c r="CA5" s="26">
        <f>(BX5-BW5)+(BZ5-BY5)</f>
        <v>0.29166666666666669</v>
      </c>
      <c r="CC5" s="6">
        <v>4</v>
      </c>
      <c r="CD5" s="19" t="s">
        <v>3</v>
      </c>
      <c r="CE5" s="58">
        <v>0.33333333333333331</v>
      </c>
      <c r="CF5" s="58">
        <v>0.52083333333333337</v>
      </c>
      <c r="CG5" s="58">
        <v>0.58333333333333337</v>
      </c>
      <c r="CH5" s="58">
        <v>0.75</v>
      </c>
      <c r="CI5" s="26">
        <f>(CF5-CE5)+(CH5-CG5)</f>
        <v>0.35416666666666669</v>
      </c>
      <c r="CK5" s="6">
        <v>4</v>
      </c>
      <c r="CL5" s="79" t="s">
        <v>5</v>
      </c>
      <c r="CM5" s="79" t="s">
        <v>10</v>
      </c>
      <c r="CN5" s="79"/>
      <c r="CO5" s="79"/>
      <c r="CP5" s="79"/>
      <c r="CQ5" s="28"/>
    </row>
    <row r="6" spans="1:95" ht="18">
      <c r="A6" s="6">
        <v>5</v>
      </c>
      <c r="B6" s="19" t="s">
        <v>6</v>
      </c>
      <c r="C6" s="21">
        <v>0.34027777777777773</v>
      </c>
      <c r="D6" s="21">
        <v>0.52083333333333337</v>
      </c>
      <c r="E6" s="21">
        <v>0.57638888888888895</v>
      </c>
      <c r="F6" s="21">
        <v>0.71527777777777779</v>
      </c>
      <c r="G6" s="26">
        <f>(D6-C6)+(F6-E6)</f>
        <v>0.31944444444444448</v>
      </c>
      <c r="I6" s="6">
        <v>5</v>
      </c>
      <c r="J6" s="19" t="s">
        <v>3</v>
      </c>
      <c r="K6" s="21">
        <v>0.35416666666666669</v>
      </c>
      <c r="L6" s="21">
        <v>0.52083333333333337</v>
      </c>
      <c r="M6" s="21">
        <v>0.58333333333333337</v>
      </c>
      <c r="N6" s="21">
        <v>0.75</v>
      </c>
      <c r="O6" s="26">
        <f>(L6-K6)+(N6-M6)</f>
        <v>0.33333333333333331</v>
      </c>
      <c r="Q6" s="6">
        <v>5</v>
      </c>
      <c r="R6" s="19" t="s">
        <v>5</v>
      </c>
      <c r="S6" s="31">
        <v>0.35416666666666669</v>
      </c>
      <c r="T6" s="31">
        <v>0.52083333333333337</v>
      </c>
      <c r="U6" s="31">
        <v>0.57291666666666663</v>
      </c>
      <c r="V6" s="31">
        <v>0.78472222222222221</v>
      </c>
      <c r="W6" s="26">
        <f>(T6-S6)+(V6-U6)</f>
        <v>0.37847222222222227</v>
      </c>
      <c r="Y6" s="6">
        <v>5</v>
      </c>
      <c r="Z6" s="19" t="s">
        <v>6</v>
      </c>
      <c r="AA6" s="31">
        <v>0.35416666666666669</v>
      </c>
      <c r="AB6" s="31">
        <v>0.52083333333333337</v>
      </c>
      <c r="AC6" s="31">
        <v>0.58333333333333337</v>
      </c>
      <c r="AD6" s="31">
        <v>0.70833333333333337</v>
      </c>
      <c r="AE6" s="26">
        <f>(AB6-AA6)+(AD6-AC6)</f>
        <v>0.29166666666666669</v>
      </c>
      <c r="AG6" s="6">
        <v>5</v>
      </c>
      <c r="AH6" s="23"/>
      <c r="AI6" s="23"/>
      <c r="AJ6" s="23"/>
      <c r="AK6" s="23"/>
      <c r="AL6" s="23"/>
      <c r="AM6" s="27"/>
      <c r="AO6" s="6">
        <v>5</v>
      </c>
      <c r="AP6" s="59" t="s">
        <v>5</v>
      </c>
      <c r="AQ6" s="93" t="s">
        <v>10</v>
      </c>
      <c r="AR6" s="93"/>
      <c r="AS6" s="93"/>
      <c r="AT6" s="93"/>
      <c r="AU6" s="28"/>
      <c r="AW6" s="6">
        <v>5</v>
      </c>
      <c r="AX6" s="19" t="s">
        <v>6</v>
      </c>
      <c r="AY6" s="58">
        <v>0.35416666666666669</v>
      </c>
      <c r="AZ6" s="58">
        <v>0.52083333333333337</v>
      </c>
      <c r="BA6" s="58">
        <v>0.58333333333333337</v>
      </c>
      <c r="BB6" s="58">
        <v>0.70833333333333337</v>
      </c>
      <c r="BC6" s="26">
        <f>(AZ6-AY6)+(BB6-BA6)</f>
        <v>0.29166666666666669</v>
      </c>
      <c r="BE6" s="6">
        <v>5</v>
      </c>
      <c r="BF6" s="19" t="s">
        <v>3</v>
      </c>
      <c r="BG6" s="58">
        <v>0.34375</v>
      </c>
      <c r="BH6" s="58">
        <v>0.52083333333333337</v>
      </c>
      <c r="BI6" s="58">
        <v>0.58333333333333337</v>
      </c>
      <c r="BJ6" s="58">
        <v>0.75</v>
      </c>
      <c r="BK6" s="26">
        <f>(BH6-BG6)+(BJ6-BI6)</f>
        <v>0.34375</v>
      </c>
      <c r="BM6" s="6">
        <v>5</v>
      </c>
      <c r="BN6" s="19" t="s">
        <v>4</v>
      </c>
      <c r="BO6" s="58">
        <v>0.33333333333333331</v>
      </c>
      <c r="BP6" s="58">
        <v>0.52083333333333337</v>
      </c>
      <c r="BQ6" s="58">
        <v>0.58333333333333337</v>
      </c>
      <c r="BR6" s="58">
        <v>0.75</v>
      </c>
      <c r="BS6" s="26">
        <f>(BP6-BO6)+(BR6-BQ6)</f>
        <v>0.35416666666666669</v>
      </c>
      <c r="BU6" s="6">
        <v>5</v>
      </c>
      <c r="BV6" s="7" t="s">
        <v>7</v>
      </c>
      <c r="BW6" s="8"/>
      <c r="BX6" s="9"/>
      <c r="BY6" s="9"/>
      <c r="BZ6" s="9"/>
      <c r="CA6" s="10">
        <f>SUM(CA2:CA5)+BS31</f>
        <v>1.2291666666666665</v>
      </c>
      <c r="CC6" s="6">
        <v>5</v>
      </c>
      <c r="CD6" s="19" t="s">
        <v>5</v>
      </c>
      <c r="CE6" s="58">
        <v>0.34375</v>
      </c>
      <c r="CF6" s="58">
        <v>0.52083333333333337</v>
      </c>
      <c r="CG6" s="58">
        <v>0.58333333333333337</v>
      </c>
      <c r="CH6" s="58">
        <v>0.75</v>
      </c>
      <c r="CI6" s="26">
        <f>(CF6-CE6)+(CH6-CG6)</f>
        <v>0.34375</v>
      </c>
      <c r="CK6" s="6">
        <v>5</v>
      </c>
      <c r="CL6" s="19" t="s">
        <v>4</v>
      </c>
      <c r="CM6" s="58">
        <v>0.35416666666666669</v>
      </c>
      <c r="CN6" s="58">
        <v>0.52083333333333337</v>
      </c>
      <c r="CO6" s="58">
        <v>0.58333333333333337</v>
      </c>
      <c r="CP6" s="58">
        <v>0.75</v>
      </c>
      <c r="CQ6" s="26">
        <f>(CN6-CM6)+(CP6-CO6)</f>
        <v>0.33333333333333331</v>
      </c>
    </row>
    <row r="7" spans="1:95" ht="18">
      <c r="A7" s="6">
        <v>6</v>
      </c>
      <c r="B7" s="22" t="s">
        <v>7</v>
      </c>
      <c r="C7" s="23"/>
      <c r="D7" s="24"/>
      <c r="E7" s="24"/>
      <c r="F7" s="24"/>
      <c r="G7" s="10">
        <f>SUM(G2:G6)</f>
        <v>1.3611111111111112</v>
      </c>
      <c r="I7" s="6">
        <v>6</v>
      </c>
      <c r="J7" s="19" t="s">
        <v>5</v>
      </c>
      <c r="K7" s="21">
        <v>0.35416666666666669</v>
      </c>
      <c r="L7" s="21">
        <v>0.52083333333333337</v>
      </c>
      <c r="M7" s="21">
        <v>0.5625</v>
      </c>
      <c r="N7" s="21">
        <v>0.76388888888888884</v>
      </c>
      <c r="O7" s="26">
        <f>(L7-K7)+(N7-M7)</f>
        <v>0.36805555555555552</v>
      </c>
      <c r="Q7" s="6">
        <v>6</v>
      </c>
      <c r="R7" s="32" t="s">
        <v>5</v>
      </c>
      <c r="S7" s="93" t="s">
        <v>10</v>
      </c>
      <c r="T7" s="93"/>
      <c r="U7" s="93"/>
      <c r="V7" s="93"/>
      <c r="W7" s="28"/>
      <c r="Y7" s="6">
        <v>6</v>
      </c>
      <c r="Z7" s="22" t="s">
        <v>7</v>
      </c>
      <c r="AA7" s="23"/>
      <c r="AB7" s="24"/>
      <c r="AC7" s="24"/>
      <c r="AD7" s="24"/>
      <c r="AE7" s="10">
        <f>SUM(AE2:AE6)</f>
        <v>1.3229166666666667</v>
      </c>
      <c r="AG7" s="6">
        <v>6</v>
      </c>
      <c r="AH7" s="19" t="s">
        <v>3</v>
      </c>
      <c r="AI7" s="36">
        <v>0.35416666666666669</v>
      </c>
      <c r="AJ7" s="36">
        <v>0.52083333333333337</v>
      </c>
      <c r="AK7" s="36">
        <v>0.63541666666666663</v>
      </c>
      <c r="AL7" s="36">
        <v>0.75</v>
      </c>
      <c r="AM7" s="26">
        <f>(AJ7-AI7)+(AL7-AK7)</f>
        <v>0.28125000000000006</v>
      </c>
      <c r="AO7" s="6">
        <v>6</v>
      </c>
      <c r="AP7" s="19" t="s">
        <v>4</v>
      </c>
      <c r="AQ7" s="58">
        <v>0.35416666666666669</v>
      </c>
      <c r="AR7" s="58">
        <v>0.52083333333333337</v>
      </c>
      <c r="AS7" s="58">
        <v>0.58333333333333337</v>
      </c>
      <c r="AT7" s="58">
        <v>0.76388888888888884</v>
      </c>
      <c r="AU7" s="26">
        <f>(AR7-AQ7)+(AT7-AS7)</f>
        <v>0.34722222222222215</v>
      </c>
      <c r="AW7" s="6">
        <v>6</v>
      </c>
      <c r="AX7" s="22" t="s">
        <v>7</v>
      </c>
      <c r="AY7" s="23"/>
      <c r="AZ7" s="23"/>
      <c r="BA7" s="23"/>
      <c r="BB7" s="23"/>
      <c r="BC7" s="10">
        <f>SUM(BC2:BC6)</f>
        <v>1.3125</v>
      </c>
      <c r="BE7" s="6">
        <v>6</v>
      </c>
      <c r="BF7" s="19" t="s">
        <v>5</v>
      </c>
      <c r="BG7" s="58">
        <v>0.35416666666666669</v>
      </c>
      <c r="BH7" s="58">
        <v>0.52083333333333337</v>
      </c>
      <c r="BI7" s="58">
        <v>0.58333333333333337</v>
      </c>
      <c r="BJ7" s="58">
        <v>0.75</v>
      </c>
      <c r="BK7" s="26">
        <f>(BH7-BG7)+(BJ7-BI7)</f>
        <v>0.33333333333333331</v>
      </c>
      <c r="BM7" s="6">
        <v>6</v>
      </c>
      <c r="BN7" s="19" t="s">
        <v>6</v>
      </c>
      <c r="BO7" s="58">
        <v>0.34375</v>
      </c>
      <c r="BP7" s="58">
        <v>0.52083333333333337</v>
      </c>
      <c r="BQ7" s="58">
        <v>0.58333333333333337</v>
      </c>
      <c r="BR7" s="58">
        <v>0.70833333333333337</v>
      </c>
      <c r="BS7" s="26">
        <f>(BP7-BO7)+(BR7-BQ7)</f>
        <v>0.30208333333333337</v>
      </c>
      <c r="BU7" s="6">
        <v>6</v>
      </c>
      <c r="BV7" s="8"/>
      <c r="BW7" s="8"/>
      <c r="BX7" s="8"/>
      <c r="BY7" s="8"/>
      <c r="BZ7" s="8"/>
      <c r="CA7" s="8"/>
      <c r="CC7" s="6">
        <v>6</v>
      </c>
      <c r="CD7" s="75" t="s">
        <v>5</v>
      </c>
      <c r="CE7" s="93" t="s">
        <v>10</v>
      </c>
      <c r="CF7" s="93"/>
      <c r="CG7" s="93"/>
      <c r="CH7" s="93"/>
      <c r="CI7" s="28"/>
      <c r="CK7" s="6">
        <v>6</v>
      </c>
      <c r="CL7" s="19" t="s">
        <v>6</v>
      </c>
      <c r="CM7" s="58">
        <v>0.35416666666666669</v>
      </c>
      <c r="CN7" s="58">
        <v>0.52083333333333337</v>
      </c>
      <c r="CO7" s="58">
        <v>0.58333333333333337</v>
      </c>
      <c r="CP7" s="58">
        <v>0.70833333333333337</v>
      </c>
      <c r="CQ7" s="26">
        <f>(CN7-CM7)+(CP7-CO7)</f>
        <v>0.29166666666666669</v>
      </c>
    </row>
    <row r="8" spans="1:95" ht="18">
      <c r="A8" s="6">
        <v>7</v>
      </c>
      <c r="B8" s="23"/>
      <c r="C8" s="23"/>
      <c r="D8" s="23"/>
      <c r="E8" s="23"/>
      <c r="F8" s="23"/>
      <c r="G8" s="27"/>
      <c r="I8" s="6">
        <v>7</v>
      </c>
      <c r="J8" s="20" t="s">
        <v>5</v>
      </c>
      <c r="K8" s="93" t="s">
        <v>10</v>
      </c>
      <c r="L8" s="93"/>
      <c r="M8" s="93"/>
      <c r="N8" s="93"/>
      <c r="O8" s="28"/>
      <c r="Q8" s="6">
        <v>7</v>
      </c>
      <c r="R8" s="19" t="s">
        <v>4</v>
      </c>
      <c r="S8" s="31">
        <v>0.35416666666666669</v>
      </c>
      <c r="T8" s="31">
        <v>0.52083333333333337</v>
      </c>
      <c r="U8" s="31">
        <v>0.58333333333333337</v>
      </c>
      <c r="V8" s="31">
        <v>0.75</v>
      </c>
      <c r="W8" s="26">
        <f>(T8-S8)+(V8-U8)</f>
        <v>0.33333333333333331</v>
      </c>
      <c r="Y8" s="6">
        <v>7</v>
      </c>
      <c r="Z8" s="23"/>
      <c r="AA8" s="23"/>
      <c r="AB8" s="23"/>
      <c r="AC8" s="23"/>
      <c r="AD8" s="23"/>
      <c r="AE8" s="27"/>
      <c r="AG8" s="6">
        <v>7</v>
      </c>
      <c r="AH8" s="19" t="s">
        <v>5</v>
      </c>
      <c r="AI8" s="36">
        <v>0.34375</v>
      </c>
      <c r="AJ8" s="36">
        <v>0.52083333333333337</v>
      </c>
      <c r="AK8" s="36">
        <v>0.58333333333333337</v>
      </c>
      <c r="AL8" s="36">
        <v>0.75</v>
      </c>
      <c r="AM8" s="26">
        <f>(AJ8-AI8)+(AL8-AK8)</f>
        <v>0.34375</v>
      </c>
      <c r="AO8" s="6">
        <v>7</v>
      </c>
      <c r="AP8" s="19" t="s">
        <v>6</v>
      </c>
      <c r="AQ8" s="58">
        <v>0.35416666666666669</v>
      </c>
      <c r="AR8" s="58">
        <v>0.52083333333333337</v>
      </c>
      <c r="AS8" s="58">
        <v>0.58333333333333337</v>
      </c>
      <c r="AT8" s="58">
        <v>0.71875</v>
      </c>
      <c r="AU8" s="26">
        <f>(AR8-AQ8)+(AT8-AS8)</f>
        <v>0.30208333333333331</v>
      </c>
      <c r="AW8" s="6">
        <v>7</v>
      </c>
      <c r="AX8" s="23"/>
      <c r="AY8" s="23"/>
      <c r="AZ8" s="23"/>
      <c r="BA8" s="23"/>
      <c r="BB8" s="23"/>
      <c r="BC8" s="27"/>
      <c r="BE8" s="6">
        <v>7</v>
      </c>
      <c r="BF8" s="72" t="s">
        <v>5</v>
      </c>
      <c r="BG8" s="93" t="s">
        <v>10</v>
      </c>
      <c r="BH8" s="93"/>
      <c r="BI8" s="93"/>
      <c r="BJ8" s="93"/>
      <c r="BK8" s="28"/>
      <c r="BM8" s="6">
        <v>7</v>
      </c>
      <c r="BN8" s="7" t="s">
        <v>7</v>
      </c>
      <c r="BO8" s="8"/>
      <c r="BP8" s="9"/>
      <c r="BQ8" s="9"/>
      <c r="BR8" s="9"/>
      <c r="BS8" s="10">
        <f>SUM(BS3:BS7)</f>
        <v>1.3194444444444446</v>
      </c>
      <c r="BU8" s="6">
        <v>7</v>
      </c>
      <c r="BV8" s="19" t="s">
        <v>3</v>
      </c>
      <c r="BW8" s="58">
        <v>0.36458333333333331</v>
      </c>
      <c r="BX8" s="58">
        <v>0.52083333333333337</v>
      </c>
      <c r="BY8" s="58">
        <v>0.58333333333333337</v>
      </c>
      <c r="BZ8" s="58">
        <v>0.76041666666666663</v>
      </c>
      <c r="CA8" s="26">
        <f>(BX8-BW8)+(BZ8-BY8)</f>
        <v>0.33333333333333331</v>
      </c>
      <c r="CC8" s="6">
        <v>7</v>
      </c>
      <c r="CD8" s="19" t="s">
        <v>4</v>
      </c>
      <c r="CE8" s="58">
        <v>0.35416666666666669</v>
      </c>
      <c r="CF8" s="58">
        <v>0.52083333333333337</v>
      </c>
      <c r="CG8" s="58">
        <v>0.58333333333333337</v>
      </c>
      <c r="CH8" s="58">
        <v>0.75</v>
      </c>
      <c r="CI8" s="26">
        <f>(CF8-CE8)+(CH8-CG8)</f>
        <v>0.33333333333333331</v>
      </c>
      <c r="CK8" s="6">
        <v>7</v>
      </c>
      <c r="CL8" s="7" t="s">
        <v>7</v>
      </c>
      <c r="CM8" s="8"/>
      <c r="CN8" s="9"/>
      <c r="CO8" s="9"/>
      <c r="CP8" s="9"/>
      <c r="CQ8" s="10">
        <f>SUM(CQ3:CQ7)</f>
        <v>1.3020833333333333</v>
      </c>
    </row>
    <row r="9" spans="1:95" ht="18">
      <c r="A9" s="6">
        <v>8</v>
      </c>
      <c r="B9" s="19" t="s">
        <v>3</v>
      </c>
      <c r="C9" s="21">
        <v>0.34722222222222227</v>
      </c>
      <c r="D9" s="21">
        <v>0.52083333333333337</v>
      </c>
      <c r="E9" s="21">
        <v>0.56944444444444442</v>
      </c>
      <c r="F9" s="21">
        <v>0.75694444444444453</v>
      </c>
      <c r="G9" s="26">
        <f>(D9-C9)+(F9-E9)</f>
        <v>0.36111111111111122</v>
      </c>
      <c r="I9" s="6">
        <v>8</v>
      </c>
      <c r="J9" s="19" t="s">
        <v>4</v>
      </c>
      <c r="K9" s="21">
        <v>0.35416666666666669</v>
      </c>
      <c r="L9" s="21">
        <v>0.52083333333333337</v>
      </c>
      <c r="M9" s="21">
        <v>0.57291666666666663</v>
      </c>
      <c r="N9" s="21">
        <v>0.75</v>
      </c>
      <c r="O9" s="26">
        <f>(L9-K9)+(N9-M9)</f>
        <v>0.34375000000000006</v>
      </c>
      <c r="Q9" s="6">
        <v>8</v>
      </c>
      <c r="R9" s="19" t="s">
        <v>6</v>
      </c>
      <c r="S9" s="31">
        <v>0.34722222222222227</v>
      </c>
      <c r="T9" s="31">
        <v>0.52083333333333337</v>
      </c>
      <c r="U9" s="31">
        <v>0.58333333333333337</v>
      </c>
      <c r="V9" s="31">
        <v>0.70833333333333337</v>
      </c>
      <c r="W9" s="26">
        <f>(T9-S9)+(V9-U9)</f>
        <v>0.2986111111111111</v>
      </c>
      <c r="Y9" s="6">
        <v>8</v>
      </c>
      <c r="Z9" s="19" t="s">
        <v>3</v>
      </c>
      <c r="AA9" s="31">
        <v>0.35416666666666669</v>
      </c>
      <c r="AB9" s="31">
        <v>0.52083333333333337</v>
      </c>
      <c r="AC9" s="31">
        <v>0.58333333333333337</v>
      </c>
      <c r="AD9" s="31">
        <v>0.75</v>
      </c>
      <c r="AE9" s="26">
        <f>(AB9-AA9)+(AD9-AC9)</f>
        <v>0.33333333333333331</v>
      </c>
      <c r="AG9" s="6">
        <v>8</v>
      </c>
      <c r="AH9" s="62" t="s">
        <v>5</v>
      </c>
      <c r="AI9" s="97" t="s">
        <v>10</v>
      </c>
      <c r="AJ9" s="97"/>
      <c r="AK9" s="97"/>
      <c r="AL9" s="97"/>
      <c r="AM9" s="63"/>
      <c r="AO9" s="6">
        <v>8</v>
      </c>
      <c r="AP9" s="22" t="s">
        <v>7</v>
      </c>
      <c r="AQ9" s="23"/>
      <c r="AR9" s="23"/>
      <c r="AS9" s="23"/>
      <c r="AT9" s="23"/>
      <c r="AU9" s="10">
        <f>SUM(AU4:AU8)</f>
        <v>1.3472222222222221</v>
      </c>
      <c r="AW9" s="6">
        <v>8</v>
      </c>
      <c r="AX9" s="60" t="s">
        <v>3</v>
      </c>
      <c r="AY9" s="111" t="s">
        <v>8</v>
      </c>
      <c r="AZ9" s="111"/>
      <c r="BA9" s="111"/>
      <c r="BB9" s="111"/>
      <c r="BC9" s="61">
        <v>0.33333333333333331</v>
      </c>
      <c r="BE9" s="6">
        <v>8</v>
      </c>
      <c r="BF9" s="19" t="s">
        <v>4</v>
      </c>
      <c r="BG9" s="58">
        <v>0.35416666666666669</v>
      </c>
      <c r="BH9" s="58">
        <v>0.52083333333333337</v>
      </c>
      <c r="BI9" s="58">
        <v>0.58333333333333337</v>
      </c>
      <c r="BJ9" s="58">
        <v>0.75</v>
      </c>
      <c r="BK9" s="26">
        <f>(BH9-BG9)+(BJ9-BI9)</f>
        <v>0.33333333333333331</v>
      </c>
      <c r="BM9" s="6">
        <v>8</v>
      </c>
      <c r="BN9" s="8"/>
      <c r="BO9" s="8"/>
      <c r="BP9" s="8"/>
      <c r="BQ9" s="8"/>
      <c r="BR9" s="8"/>
      <c r="BS9" s="8"/>
      <c r="BU9" s="6">
        <v>8</v>
      </c>
      <c r="BV9" s="19" t="s">
        <v>5</v>
      </c>
      <c r="BW9" s="58">
        <v>0.34375</v>
      </c>
      <c r="BX9" s="58">
        <v>0.52083333333333337</v>
      </c>
      <c r="BY9" s="58">
        <v>0.58333333333333337</v>
      </c>
      <c r="BZ9" s="58">
        <v>0.76041666666666663</v>
      </c>
      <c r="CA9" s="26">
        <f>(BX9-BW9)+(BZ9-BY9)</f>
        <v>0.35416666666666663</v>
      </c>
      <c r="CC9" s="6">
        <v>8</v>
      </c>
      <c r="CD9" s="19" t="s">
        <v>6</v>
      </c>
      <c r="CE9" s="58">
        <v>0.35416666666666669</v>
      </c>
      <c r="CF9" s="58">
        <v>0.52083333333333337</v>
      </c>
      <c r="CG9" s="58">
        <v>0.58333333333333337</v>
      </c>
      <c r="CH9" s="58">
        <v>0.70833333333333337</v>
      </c>
      <c r="CI9" s="26">
        <f>(CF9-CE9)+(CH9-CG9)</f>
        <v>0.29166666666666669</v>
      </c>
      <c r="CK9" s="6">
        <v>8</v>
      </c>
      <c r="CL9" s="8"/>
      <c r="CM9" s="8"/>
      <c r="CN9" s="8"/>
      <c r="CO9" s="8"/>
      <c r="CP9" s="8"/>
      <c r="CQ9" s="11"/>
    </row>
    <row r="10" spans="1:95" ht="18">
      <c r="A10" s="6">
        <v>9</v>
      </c>
      <c r="B10" s="19" t="s">
        <v>5</v>
      </c>
      <c r="C10" s="21">
        <v>0.35416666666666669</v>
      </c>
      <c r="D10" s="21">
        <v>0.52083333333333337</v>
      </c>
      <c r="E10" s="21">
        <v>0.57291666666666663</v>
      </c>
      <c r="F10" s="21">
        <v>0.76736111111111116</v>
      </c>
      <c r="G10" s="26">
        <f>(D10-C10)+(F10-E10)</f>
        <v>0.36111111111111122</v>
      </c>
      <c r="I10" s="6">
        <v>9</v>
      </c>
      <c r="J10" s="19" t="s">
        <v>6</v>
      </c>
      <c r="K10" s="21">
        <v>0.35416666666666669</v>
      </c>
      <c r="L10" s="21">
        <v>0.52083333333333337</v>
      </c>
      <c r="M10" s="21">
        <v>0.58333333333333337</v>
      </c>
      <c r="N10" s="21">
        <v>0.70833333333333337</v>
      </c>
      <c r="O10" s="26">
        <f>(L10-K10)+(N10-M10)</f>
        <v>0.29166666666666669</v>
      </c>
      <c r="Q10" s="6">
        <v>9</v>
      </c>
      <c r="R10" s="7" t="s">
        <v>7</v>
      </c>
      <c r="S10" s="8"/>
      <c r="T10" s="9"/>
      <c r="U10" s="9"/>
      <c r="V10" s="9"/>
      <c r="W10" s="10">
        <f>SUM(W5:W9)</f>
        <v>1.3541666666666667</v>
      </c>
      <c r="Y10" s="6">
        <v>9</v>
      </c>
      <c r="Z10" s="19" t="s">
        <v>5</v>
      </c>
      <c r="AA10" s="31">
        <v>0.35416666666666669</v>
      </c>
      <c r="AB10" s="31">
        <v>0.47916666666666669</v>
      </c>
      <c r="AC10" s="31">
        <v>0.5625</v>
      </c>
      <c r="AD10" s="31">
        <v>0.75</v>
      </c>
      <c r="AE10" s="26">
        <f>(AB10-AA10)+(AD10-AC10)</f>
        <v>0.3125</v>
      </c>
      <c r="AG10" s="6">
        <v>9</v>
      </c>
      <c r="AH10" s="62" t="s">
        <v>4</v>
      </c>
      <c r="AI10" s="108" t="s">
        <v>9</v>
      </c>
      <c r="AJ10" s="108"/>
      <c r="AK10" s="108"/>
      <c r="AL10" s="108"/>
      <c r="AM10" s="63">
        <v>0.33333333333333331</v>
      </c>
      <c r="AO10" s="6">
        <v>9</v>
      </c>
      <c r="AP10" s="23"/>
      <c r="AQ10" s="23"/>
      <c r="AR10" s="23"/>
      <c r="AS10" s="23"/>
      <c r="AT10" s="23"/>
      <c r="AU10" s="27"/>
      <c r="AW10" s="6">
        <v>9</v>
      </c>
      <c r="AX10" s="60" t="s">
        <v>5</v>
      </c>
      <c r="AY10" s="111"/>
      <c r="AZ10" s="111"/>
      <c r="BA10" s="111"/>
      <c r="BB10" s="111"/>
      <c r="BC10" s="61">
        <v>0.33333333333333331</v>
      </c>
      <c r="BE10" s="6">
        <v>9</v>
      </c>
      <c r="BF10" s="19" t="s">
        <v>6</v>
      </c>
      <c r="BG10" s="58">
        <v>0.35416666666666669</v>
      </c>
      <c r="BH10" s="58">
        <v>0.52083333333333337</v>
      </c>
      <c r="BI10" s="58">
        <v>0.58333333333333337</v>
      </c>
      <c r="BJ10" s="58">
        <v>0.70833333333333337</v>
      </c>
      <c r="BK10" s="26">
        <f>(BH10-BG10)+(BJ10-BI10)</f>
        <v>0.29166666666666669</v>
      </c>
      <c r="BM10" s="6">
        <v>9</v>
      </c>
      <c r="BN10" s="19" t="s">
        <v>3</v>
      </c>
      <c r="BO10" s="58">
        <v>0.34375</v>
      </c>
      <c r="BP10" s="58">
        <v>0.52083333333333337</v>
      </c>
      <c r="BQ10" s="58">
        <v>0.58333333333333337</v>
      </c>
      <c r="BR10" s="58">
        <v>0.75</v>
      </c>
      <c r="BS10" s="26">
        <f>(BP10-BO10)+(BR10-BQ10)</f>
        <v>0.34375</v>
      </c>
      <c r="BU10" s="6">
        <v>9</v>
      </c>
      <c r="BV10" s="73" t="s">
        <v>5</v>
      </c>
      <c r="BW10" s="93" t="s">
        <v>10</v>
      </c>
      <c r="BX10" s="93"/>
      <c r="BY10" s="93"/>
      <c r="BZ10" s="93"/>
      <c r="CA10" s="28"/>
      <c r="CC10" s="6">
        <v>9</v>
      </c>
      <c r="CD10" s="7" t="s">
        <v>7</v>
      </c>
      <c r="CE10" s="8"/>
      <c r="CF10" s="9"/>
      <c r="CG10" s="9"/>
      <c r="CH10" s="9"/>
      <c r="CI10" s="10">
        <f>SUM(CI5:CI9)</f>
        <v>1.3229166666666667</v>
      </c>
      <c r="CK10" s="6">
        <v>9</v>
      </c>
      <c r="CL10" s="19" t="s">
        <v>3</v>
      </c>
      <c r="CM10" s="58">
        <v>0.35416666666666669</v>
      </c>
      <c r="CN10" s="58">
        <v>0.52083333333333337</v>
      </c>
      <c r="CO10" s="58">
        <v>0.58333333333333337</v>
      </c>
      <c r="CP10" s="58">
        <v>0.75</v>
      </c>
      <c r="CQ10" s="26">
        <f>(CN10-CM10)+(CP10-CO10)</f>
        <v>0.33333333333333331</v>
      </c>
    </row>
    <row r="11" spans="1:95" ht="18">
      <c r="A11" s="6">
        <v>10</v>
      </c>
      <c r="B11" s="20" t="s">
        <v>5</v>
      </c>
      <c r="C11" s="93" t="s">
        <v>10</v>
      </c>
      <c r="D11" s="93"/>
      <c r="E11" s="93"/>
      <c r="F11" s="93"/>
      <c r="G11" s="28"/>
      <c r="I11" s="6">
        <v>10</v>
      </c>
      <c r="J11" s="7" t="s">
        <v>7</v>
      </c>
      <c r="K11" s="8"/>
      <c r="L11" s="9"/>
      <c r="M11" s="9"/>
      <c r="N11" s="9"/>
      <c r="O11" s="10">
        <f>SUM(O6:O10)</f>
        <v>1.3368055555555556</v>
      </c>
      <c r="Q11" s="6">
        <v>10</v>
      </c>
      <c r="R11" s="8"/>
      <c r="S11" s="8"/>
      <c r="T11" s="8"/>
      <c r="U11" s="8"/>
      <c r="V11" s="8"/>
      <c r="W11" s="8"/>
      <c r="Y11" s="6">
        <v>10</v>
      </c>
      <c r="Z11" s="32" t="s">
        <v>5</v>
      </c>
      <c r="AA11" s="93" t="s">
        <v>10</v>
      </c>
      <c r="AB11" s="93"/>
      <c r="AC11" s="93"/>
      <c r="AD11" s="93"/>
      <c r="AE11" s="28"/>
      <c r="AG11" s="6">
        <v>10</v>
      </c>
      <c r="AH11" s="60" t="s">
        <v>6</v>
      </c>
      <c r="AI11" s="98" t="s">
        <v>8</v>
      </c>
      <c r="AJ11" s="98"/>
      <c r="AK11" s="98"/>
      <c r="AL11" s="98"/>
      <c r="AM11" s="61">
        <v>0.33333333333333331</v>
      </c>
      <c r="AO11" s="6">
        <v>10</v>
      </c>
      <c r="AP11" s="19" t="s">
        <v>3</v>
      </c>
      <c r="AQ11" s="58">
        <v>0.35416666666666669</v>
      </c>
      <c r="AR11" s="58">
        <v>0.52083333333333337</v>
      </c>
      <c r="AS11" s="58">
        <v>0.57291666666666663</v>
      </c>
      <c r="AT11" s="58">
        <v>0.75</v>
      </c>
      <c r="AU11" s="26">
        <f>(AR11-AQ11)+(AT11-AS11)</f>
        <v>0.34375000000000006</v>
      </c>
      <c r="AW11" s="6">
        <v>10</v>
      </c>
      <c r="AX11" s="60" t="s">
        <v>5</v>
      </c>
      <c r="AY11" s="111"/>
      <c r="AZ11" s="111"/>
      <c r="BA11" s="111"/>
      <c r="BB11" s="111"/>
      <c r="BC11" s="61"/>
      <c r="BE11" s="6">
        <v>10</v>
      </c>
      <c r="BF11" s="7" t="s">
        <v>7</v>
      </c>
      <c r="BG11" s="8"/>
      <c r="BH11" s="9"/>
      <c r="BI11" s="9"/>
      <c r="BJ11" s="9"/>
      <c r="BK11" s="10">
        <f>SUM(BK6:BK10)</f>
        <v>1.3020833333333333</v>
      </c>
      <c r="BM11" s="6">
        <v>10</v>
      </c>
      <c r="BN11" s="19" t="s">
        <v>5</v>
      </c>
      <c r="BO11" s="58">
        <v>0.30208333333333331</v>
      </c>
      <c r="BP11" s="58">
        <v>0.52083333333333337</v>
      </c>
      <c r="BQ11" s="58">
        <v>0.58333333333333337</v>
      </c>
      <c r="BR11" s="58">
        <v>0.76388888888888884</v>
      </c>
      <c r="BS11" s="26">
        <f>(BP11-BO11)+(BR11-BQ11)</f>
        <v>0.39930555555555552</v>
      </c>
      <c r="BU11" s="6">
        <v>10</v>
      </c>
      <c r="BV11" s="19" t="s">
        <v>4</v>
      </c>
      <c r="BW11" s="58">
        <v>0.35416666666666669</v>
      </c>
      <c r="BX11" s="58">
        <v>0.51041666666666663</v>
      </c>
      <c r="BY11" s="58">
        <v>0.58333333333333337</v>
      </c>
      <c r="BZ11" s="58">
        <v>0.75</v>
      </c>
      <c r="CA11" s="26">
        <f>(BX11-BW11)+(BZ11-BY11)</f>
        <v>0.32291666666666657</v>
      </c>
      <c r="CC11" s="6">
        <v>10</v>
      </c>
      <c r="CD11" s="8"/>
      <c r="CE11" s="8"/>
      <c r="CF11" s="8"/>
      <c r="CG11" s="8"/>
      <c r="CH11" s="8"/>
      <c r="CI11" s="11"/>
      <c r="CK11" s="6">
        <v>10</v>
      </c>
      <c r="CL11" s="19" t="s">
        <v>5</v>
      </c>
      <c r="CM11" s="58">
        <v>0.35416666666666669</v>
      </c>
      <c r="CN11" s="58">
        <v>0.52083333333333337</v>
      </c>
      <c r="CO11" s="58">
        <v>0.58333333333333337</v>
      </c>
      <c r="CP11" s="58">
        <v>0.76041666666666663</v>
      </c>
      <c r="CQ11" s="26">
        <f>(CN11-CM11)+(CP11-CO11)</f>
        <v>0.34374999999999994</v>
      </c>
    </row>
    <row r="12" spans="1:95" ht="18">
      <c r="A12" s="6">
        <v>11</v>
      </c>
      <c r="B12" s="19" t="s">
        <v>4</v>
      </c>
      <c r="C12" s="21">
        <v>0.35416666666666669</v>
      </c>
      <c r="D12" s="21">
        <v>0.52083333333333337</v>
      </c>
      <c r="E12" s="21">
        <v>0.57638888888888895</v>
      </c>
      <c r="F12" s="21">
        <v>0.75</v>
      </c>
      <c r="G12" s="26">
        <f>(D12-C12)+(F12-E12)</f>
        <v>0.34027777777777773</v>
      </c>
      <c r="I12" s="6">
        <v>11</v>
      </c>
      <c r="J12" s="8"/>
      <c r="K12" s="8"/>
      <c r="L12" s="8"/>
      <c r="M12" s="8"/>
      <c r="N12" s="8"/>
      <c r="O12" s="8"/>
      <c r="Q12" s="6">
        <v>11</v>
      </c>
      <c r="R12" s="19" t="s">
        <v>3</v>
      </c>
      <c r="S12" s="31">
        <v>0.35416666666666669</v>
      </c>
      <c r="T12" s="31">
        <v>0.52083333333333337</v>
      </c>
      <c r="U12" s="31">
        <v>0.58333333333333337</v>
      </c>
      <c r="V12" s="31">
        <v>0.75</v>
      </c>
      <c r="W12" s="26">
        <f>(T12-S12)+(V12-U12)</f>
        <v>0.33333333333333331</v>
      </c>
      <c r="Y12" s="6">
        <v>11</v>
      </c>
      <c r="Z12" s="19" t="s">
        <v>4</v>
      </c>
      <c r="AA12" s="31">
        <v>0.35416666666666669</v>
      </c>
      <c r="AB12" s="31">
        <v>0.52083333333333337</v>
      </c>
      <c r="AC12" s="31">
        <v>0.58333333333333337</v>
      </c>
      <c r="AD12" s="31">
        <v>0.75</v>
      </c>
      <c r="AE12" s="26">
        <f>(AB12-AA12)+(AD12-AC12)</f>
        <v>0.33333333333333331</v>
      </c>
      <c r="AG12" s="6">
        <v>11</v>
      </c>
      <c r="AH12" s="22" t="s">
        <v>7</v>
      </c>
      <c r="AI12" s="23"/>
      <c r="AJ12" s="23"/>
      <c r="AK12" s="23"/>
      <c r="AL12" s="23"/>
      <c r="AM12" s="10">
        <f>SUM(AM7:AM11)</f>
        <v>1.2916666666666665</v>
      </c>
      <c r="AO12" s="6">
        <v>11</v>
      </c>
      <c r="AP12" s="19" t="s">
        <v>5</v>
      </c>
      <c r="AQ12" s="58">
        <v>0.35416666666666669</v>
      </c>
      <c r="AR12" s="58">
        <v>0.52083333333333337</v>
      </c>
      <c r="AS12" s="58">
        <v>0.58333333333333337</v>
      </c>
      <c r="AT12" s="58">
        <v>0.75</v>
      </c>
      <c r="AU12" s="26">
        <f>(AR12-AQ12)+(AT12-AS12)</f>
        <v>0.33333333333333331</v>
      </c>
      <c r="AW12" s="6">
        <v>11</v>
      </c>
      <c r="AX12" s="60" t="s">
        <v>4</v>
      </c>
      <c r="AY12" s="111"/>
      <c r="AZ12" s="111"/>
      <c r="BA12" s="111"/>
      <c r="BB12" s="111"/>
      <c r="BC12" s="61">
        <v>0.33333333333333331</v>
      </c>
      <c r="BE12" s="6">
        <v>11</v>
      </c>
      <c r="BF12" s="8"/>
      <c r="BG12" s="8"/>
      <c r="BH12" s="8"/>
      <c r="BI12" s="8"/>
      <c r="BJ12" s="8"/>
      <c r="BK12" s="8"/>
      <c r="BM12" s="6">
        <v>11</v>
      </c>
      <c r="BN12" s="73" t="s">
        <v>5</v>
      </c>
      <c r="BO12" s="93" t="s">
        <v>10</v>
      </c>
      <c r="BP12" s="93"/>
      <c r="BQ12" s="93"/>
      <c r="BR12" s="93"/>
      <c r="BS12" s="28"/>
      <c r="BU12" s="6">
        <v>11</v>
      </c>
      <c r="BV12" s="19" t="s">
        <v>6</v>
      </c>
      <c r="BW12" s="58">
        <v>0.35416666666666669</v>
      </c>
      <c r="BX12" s="58">
        <v>0.52083333333333337</v>
      </c>
      <c r="BY12" s="58">
        <v>0.58333333333333337</v>
      </c>
      <c r="BZ12" s="58">
        <v>0.71875</v>
      </c>
      <c r="CA12" s="26">
        <f>(BX12-BW12)+(BZ12-BY12)</f>
        <v>0.30208333333333331</v>
      </c>
      <c r="CC12" s="6">
        <v>11</v>
      </c>
      <c r="CD12" s="81" t="s">
        <v>3</v>
      </c>
      <c r="CE12" s="80">
        <v>0.35416666666666669</v>
      </c>
      <c r="CF12" s="80">
        <v>0.52083333333333337</v>
      </c>
      <c r="CG12" s="80">
        <v>0.58333333333333337</v>
      </c>
      <c r="CH12" s="80">
        <v>0.75</v>
      </c>
      <c r="CI12" s="63">
        <f>(CF12-CE12)+(CH12-CG12)</f>
        <v>0.33333333333333331</v>
      </c>
      <c r="CK12" s="6">
        <v>11</v>
      </c>
      <c r="CL12" s="79" t="s">
        <v>5</v>
      </c>
      <c r="CM12" s="79" t="s">
        <v>10</v>
      </c>
      <c r="CN12" s="79"/>
      <c r="CO12" s="79"/>
      <c r="CP12" s="79"/>
      <c r="CQ12" s="28"/>
    </row>
    <row r="13" spans="1:95" ht="18">
      <c r="A13" s="6">
        <v>12</v>
      </c>
      <c r="B13" s="19" t="s">
        <v>6</v>
      </c>
      <c r="C13" s="21">
        <v>0.35416666666666669</v>
      </c>
      <c r="D13" s="21">
        <v>0.52083333333333337</v>
      </c>
      <c r="E13" s="21">
        <v>0.58333333333333337</v>
      </c>
      <c r="F13" s="21">
        <v>0.70833333333333337</v>
      </c>
      <c r="G13" s="26">
        <f>(D13-C13)+(F13-E13)</f>
        <v>0.29166666666666669</v>
      </c>
      <c r="I13" s="6">
        <v>12</v>
      </c>
      <c r="J13" s="19" t="s">
        <v>3</v>
      </c>
      <c r="K13" s="21">
        <v>0.35416666666666669</v>
      </c>
      <c r="L13" s="21">
        <v>0.52083333333333337</v>
      </c>
      <c r="M13" s="21">
        <v>0.58333333333333337</v>
      </c>
      <c r="N13" s="21">
        <v>0.76041666666666663</v>
      </c>
      <c r="O13" s="26">
        <f>(L13-K13)+(N13-M13)</f>
        <v>0.34374999999999994</v>
      </c>
      <c r="Q13" s="6">
        <v>12</v>
      </c>
      <c r="R13" s="19" t="s">
        <v>5</v>
      </c>
      <c r="S13" s="31">
        <v>0.35416666666666669</v>
      </c>
      <c r="T13" s="31">
        <v>0.52083333333333337</v>
      </c>
      <c r="U13" s="31">
        <v>0.55555555555555558</v>
      </c>
      <c r="V13" s="31">
        <v>0.72916666666666663</v>
      </c>
      <c r="W13" s="26">
        <f>(T13-S13)+(V13-U13)</f>
        <v>0.34027777777777773</v>
      </c>
      <c r="Y13" s="6">
        <v>12</v>
      </c>
      <c r="Z13" s="19" t="s">
        <v>6</v>
      </c>
      <c r="AA13" s="31">
        <v>0.35416666666666669</v>
      </c>
      <c r="AB13" s="31">
        <v>0.52083333333333337</v>
      </c>
      <c r="AC13" s="31">
        <v>0.58333333333333337</v>
      </c>
      <c r="AD13" s="31">
        <v>0.70833333333333337</v>
      </c>
      <c r="AE13" s="26">
        <f>(AB13-AA13)+(AD13-AC13)</f>
        <v>0.29166666666666669</v>
      </c>
      <c r="AG13" s="6">
        <v>12</v>
      </c>
      <c r="AH13" s="23"/>
      <c r="AI13" s="23"/>
      <c r="AJ13" s="23"/>
      <c r="AK13" s="23"/>
      <c r="AL13" s="23"/>
      <c r="AM13" s="27"/>
      <c r="AO13" s="6">
        <v>12</v>
      </c>
      <c r="AP13" s="57" t="s">
        <v>5</v>
      </c>
      <c r="AQ13" s="93" t="s">
        <v>10</v>
      </c>
      <c r="AR13" s="93"/>
      <c r="AS13" s="93"/>
      <c r="AT13" s="93"/>
      <c r="AU13" s="28"/>
      <c r="AW13" s="6">
        <v>12</v>
      </c>
      <c r="AX13" s="60" t="s">
        <v>6</v>
      </c>
      <c r="AY13" s="111"/>
      <c r="AZ13" s="111"/>
      <c r="BA13" s="111"/>
      <c r="BB13" s="111"/>
      <c r="BC13" s="61">
        <v>0.29166666666666669</v>
      </c>
      <c r="BE13" s="6">
        <v>12</v>
      </c>
      <c r="BF13" s="19" t="s">
        <v>3</v>
      </c>
      <c r="BG13" s="58">
        <v>0.34375</v>
      </c>
      <c r="BH13" s="58">
        <v>0.52083333333333337</v>
      </c>
      <c r="BI13" s="58">
        <v>0.56944444444444442</v>
      </c>
      <c r="BJ13" s="58">
        <v>0.75</v>
      </c>
      <c r="BK13" s="26">
        <f>(BH13-BG13)+(BJ13-BI13)</f>
        <v>0.35763888888888895</v>
      </c>
      <c r="BM13" s="6">
        <v>12</v>
      </c>
      <c r="BN13" s="19" t="s">
        <v>4</v>
      </c>
      <c r="BO13" s="58">
        <v>0.35416666666666669</v>
      </c>
      <c r="BP13" s="58">
        <v>0.52083333333333337</v>
      </c>
      <c r="BQ13" s="58">
        <v>0.58333333333333337</v>
      </c>
      <c r="BR13" s="58">
        <v>0.75</v>
      </c>
      <c r="BS13" s="26">
        <f>(BP13-BO13)+(BR13-BQ13)</f>
        <v>0.33333333333333331</v>
      </c>
      <c r="BU13" s="6">
        <v>12</v>
      </c>
      <c r="BV13" s="7" t="s">
        <v>7</v>
      </c>
      <c r="BW13" s="8"/>
      <c r="BX13" s="9"/>
      <c r="BY13" s="9"/>
      <c r="BZ13" s="9"/>
      <c r="CA13" s="10">
        <f>SUM(CA8:CA12)</f>
        <v>1.3124999999999998</v>
      </c>
      <c r="CC13" s="6">
        <v>12</v>
      </c>
      <c r="CD13" s="19" t="s">
        <v>5</v>
      </c>
      <c r="CE13" s="58">
        <v>0.35416666666666669</v>
      </c>
      <c r="CF13" s="58">
        <v>0.52083333333333337</v>
      </c>
      <c r="CG13" s="58">
        <v>0.58333333333333337</v>
      </c>
      <c r="CH13" s="58">
        <v>0.75</v>
      </c>
      <c r="CI13" s="26">
        <f>(CF13-CE13)+(CH13-CG13)</f>
        <v>0.33333333333333331</v>
      </c>
      <c r="CK13" s="6">
        <v>12</v>
      </c>
      <c r="CL13" s="19" t="s">
        <v>4</v>
      </c>
      <c r="CM13" s="58">
        <v>0.35416666666666669</v>
      </c>
      <c r="CN13" s="58">
        <v>0.52083333333333337</v>
      </c>
      <c r="CO13" s="58">
        <v>0.58333333333333337</v>
      </c>
      <c r="CP13" s="58">
        <v>0.75</v>
      </c>
      <c r="CQ13" s="26">
        <f>(CN13-CM13)+(CP13-CO13)</f>
        <v>0.33333333333333331</v>
      </c>
    </row>
    <row r="14" spans="1:95" ht="18">
      <c r="A14" s="6">
        <v>13</v>
      </c>
      <c r="B14" s="22" t="s">
        <v>7</v>
      </c>
      <c r="C14" s="23"/>
      <c r="D14" s="23"/>
      <c r="E14" s="23"/>
      <c r="F14" s="23"/>
      <c r="G14" s="10">
        <f>SUM(G9:G13)</f>
        <v>1.354166666666667</v>
      </c>
      <c r="I14" s="6">
        <v>13</v>
      </c>
      <c r="J14" s="19" t="s">
        <v>5</v>
      </c>
      <c r="K14" s="21">
        <v>0.35416666666666669</v>
      </c>
      <c r="L14" s="21">
        <v>0.52083333333333337</v>
      </c>
      <c r="M14" s="21">
        <v>0.58333333333333337</v>
      </c>
      <c r="N14" s="21">
        <v>0.75</v>
      </c>
      <c r="O14" s="26">
        <f>(L14-K14)+(N14-M14)</f>
        <v>0.33333333333333331</v>
      </c>
      <c r="Q14" s="6">
        <v>13</v>
      </c>
      <c r="R14" s="32" t="s">
        <v>5</v>
      </c>
      <c r="S14" s="93" t="s">
        <v>10</v>
      </c>
      <c r="T14" s="93"/>
      <c r="U14" s="93"/>
      <c r="V14" s="93"/>
      <c r="W14" s="28"/>
      <c r="Y14" s="6">
        <v>13</v>
      </c>
      <c r="Z14" s="22" t="s">
        <v>7</v>
      </c>
      <c r="AA14" s="23"/>
      <c r="AB14" s="23"/>
      <c r="AC14" s="23"/>
      <c r="AD14" s="23"/>
      <c r="AE14" s="10">
        <f>SUM(AE9:AE13)</f>
        <v>1.2708333333333333</v>
      </c>
      <c r="AG14" s="6">
        <v>13</v>
      </c>
      <c r="AH14" s="19" t="s">
        <v>3</v>
      </c>
      <c r="AI14" s="36">
        <v>0.35416666666666669</v>
      </c>
      <c r="AJ14" s="36">
        <v>0.52083333333333337</v>
      </c>
      <c r="AK14" s="36">
        <v>0.58333333333333337</v>
      </c>
      <c r="AL14" s="36">
        <v>0.76388888888888884</v>
      </c>
      <c r="AM14" s="26">
        <f>(AJ14-AI14)+(AL14-AK14)</f>
        <v>0.34722222222222215</v>
      </c>
      <c r="AO14" s="6">
        <v>13</v>
      </c>
      <c r="AP14" s="19" t="s">
        <v>4</v>
      </c>
      <c r="AQ14" s="58">
        <v>0.35416666666666669</v>
      </c>
      <c r="AR14" s="58">
        <v>0.52083333333333337</v>
      </c>
      <c r="AS14" s="58">
        <v>0.58333333333333337</v>
      </c>
      <c r="AT14" s="58">
        <v>0.75</v>
      </c>
      <c r="AU14" s="26">
        <f>(AR14-AQ14)+(AT14-AS14)</f>
        <v>0.33333333333333331</v>
      </c>
      <c r="AW14" s="6">
        <v>13</v>
      </c>
      <c r="AX14" s="22" t="s">
        <v>7</v>
      </c>
      <c r="AY14" s="23"/>
      <c r="AZ14" s="23"/>
      <c r="BA14" s="23"/>
      <c r="BB14" s="23"/>
      <c r="BC14" s="10">
        <f>SUM(BC9:BC13)</f>
        <v>1.2916666666666667</v>
      </c>
      <c r="BE14" s="6">
        <v>13</v>
      </c>
      <c r="BF14" s="19" t="s">
        <v>5</v>
      </c>
      <c r="BG14" s="58">
        <v>0.35416666666666669</v>
      </c>
      <c r="BH14" s="58">
        <v>0.52083333333333337</v>
      </c>
      <c r="BI14" s="58">
        <v>0.58333333333333337</v>
      </c>
      <c r="BJ14" s="58">
        <v>0.76041666666666663</v>
      </c>
      <c r="BK14" s="26">
        <f>(BH14-BG14)+(BJ14-BI14)</f>
        <v>0.34374999999999994</v>
      </c>
      <c r="BM14" s="6">
        <v>13</v>
      </c>
      <c r="BN14" s="19" t="s">
        <v>6</v>
      </c>
      <c r="BO14" s="58">
        <v>0.35416666666666669</v>
      </c>
      <c r="BP14" s="58">
        <v>0.52083333333333337</v>
      </c>
      <c r="BQ14" s="58">
        <v>0.58333333333333337</v>
      </c>
      <c r="BR14" s="58">
        <v>0.71875</v>
      </c>
      <c r="BS14" s="26">
        <f>(BP14-BO14)+(BR14-BQ14)</f>
        <v>0.30208333333333331</v>
      </c>
      <c r="BU14" s="6">
        <v>13</v>
      </c>
      <c r="BV14" s="8"/>
      <c r="BW14" s="8"/>
      <c r="BX14" s="8"/>
      <c r="BY14" s="8"/>
      <c r="BZ14" s="8"/>
      <c r="CA14" s="11"/>
      <c r="CC14" s="6">
        <v>13</v>
      </c>
      <c r="CD14" s="75" t="s">
        <v>5</v>
      </c>
      <c r="CE14" s="93" t="s">
        <v>10</v>
      </c>
      <c r="CF14" s="93"/>
      <c r="CG14" s="93"/>
      <c r="CH14" s="93"/>
      <c r="CI14" s="28"/>
      <c r="CK14" s="6">
        <v>13</v>
      </c>
      <c r="CL14" s="19" t="s">
        <v>6</v>
      </c>
      <c r="CM14" s="58">
        <v>0.35416666666666669</v>
      </c>
      <c r="CN14" s="58">
        <v>0.52083333333333337</v>
      </c>
      <c r="CO14" s="58">
        <v>0.58333333333333337</v>
      </c>
      <c r="CP14" s="58">
        <v>0.70833333333333337</v>
      </c>
      <c r="CQ14" s="26">
        <f>(CN14-CM14)+(CP14-CO14)</f>
        <v>0.29166666666666669</v>
      </c>
    </row>
    <row r="15" spans="1:95" ht="18">
      <c r="A15" s="6">
        <v>14</v>
      </c>
      <c r="B15" s="23"/>
      <c r="C15" s="23"/>
      <c r="D15" s="23"/>
      <c r="E15" s="23"/>
      <c r="F15" s="23"/>
      <c r="G15" s="27"/>
      <c r="I15" s="6">
        <v>14</v>
      </c>
      <c r="J15" s="20" t="s">
        <v>5</v>
      </c>
      <c r="K15" s="93" t="s">
        <v>10</v>
      </c>
      <c r="L15" s="93"/>
      <c r="M15" s="93"/>
      <c r="N15" s="93"/>
      <c r="O15" s="28"/>
      <c r="Q15" s="6">
        <v>14</v>
      </c>
      <c r="R15" s="19" t="s">
        <v>4</v>
      </c>
      <c r="S15" s="31">
        <v>0.35416666666666669</v>
      </c>
      <c r="T15" s="31">
        <v>0.52083333333333337</v>
      </c>
      <c r="U15" s="31">
        <v>0.58333333333333337</v>
      </c>
      <c r="V15" s="31">
        <v>0.75</v>
      </c>
      <c r="W15" s="26">
        <f>(T15-S15)+(V15-U15)</f>
        <v>0.33333333333333331</v>
      </c>
      <c r="Y15" s="6">
        <v>14</v>
      </c>
      <c r="Z15" s="23"/>
      <c r="AA15" s="23"/>
      <c r="AB15" s="23"/>
      <c r="AC15" s="23"/>
      <c r="AD15" s="23"/>
      <c r="AE15" s="27"/>
      <c r="AG15" s="6">
        <v>14</v>
      </c>
      <c r="AH15" s="19" t="s">
        <v>5</v>
      </c>
      <c r="AI15" s="36">
        <v>0.35416666666666669</v>
      </c>
      <c r="AJ15" s="36">
        <v>0.52083333333333337</v>
      </c>
      <c r="AK15" s="36">
        <v>0.58333333333333337</v>
      </c>
      <c r="AL15" s="36">
        <v>0.75</v>
      </c>
      <c r="AM15" s="26">
        <f>(AJ15-AI15)+(AL15-AK15)</f>
        <v>0.33333333333333331</v>
      </c>
      <c r="AO15" s="6">
        <v>14</v>
      </c>
      <c r="AP15" s="19" t="s">
        <v>6</v>
      </c>
      <c r="AQ15" s="58">
        <v>0.35416666666666669</v>
      </c>
      <c r="AR15" s="58">
        <v>0.52083333333333337</v>
      </c>
      <c r="AS15" s="58">
        <v>0.58333333333333337</v>
      </c>
      <c r="AT15" s="58">
        <v>0.72222222222222221</v>
      </c>
      <c r="AU15" s="26">
        <f>(AR15-AQ15)+(AT15-AS15)</f>
        <v>0.30555555555555552</v>
      </c>
      <c r="AW15" s="6">
        <v>14</v>
      </c>
      <c r="AX15" s="23"/>
      <c r="AY15" s="23"/>
      <c r="AZ15" s="23"/>
      <c r="BA15" s="23"/>
      <c r="BB15" s="23"/>
      <c r="BC15" s="27"/>
      <c r="BE15" s="6">
        <v>14</v>
      </c>
      <c r="BF15" s="72" t="s">
        <v>5</v>
      </c>
      <c r="BG15" s="93" t="s">
        <v>10</v>
      </c>
      <c r="BH15" s="93"/>
      <c r="BI15" s="93"/>
      <c r="BJ15" s="93"/>
      <c r="BK15" s="28">
        <v>8.3333333333333329E-2</v>
      </c>
      <c r="BM15" s="6">
        <v>14</v>
      </c>
      <c r="BN15" s="7" t="s">
        <v>7</v>
      </c>
      <c r="BO15" s="8"/>
      <c r="BP15" s="9"/>
      <c r="BQ15" s="9"/>
      <c r="BR15" s="9"/>
      <c r="BS15" s="10">
        <f>SUM(BS10:BS14)</f>
        <v>1.3784722222222221</v>
      </c>
      <c r="BU15" s="6">
        <v>14</v>
      </c>
      <c r="BV15" s="19" t="s">
        <v>3</v>
      </c>
      <c r="BW15" s="58">
        <v>0.35416666666666669</v>
      </c>
      <c r="BX15" s="58">
        <v>0.52777777777777779</v>
      </c>
      <c r="BY15" s="58">
        <v>0.58333333333333337</v>
      </c>
      <c r="BZ15" s="58">
        <v>0.75</v>
      </c>
      <c r="CA15" s="26">
        <f>(BX15-BW15)+(BZ15-BY15)</f>
        <v>0.34027777777777773</v>
      </c>
      <c r="CC15" s="6">
        <v>14</v>
      </c>
      <c r="CD15" s="19" t="s">
        <v>4</v>
      </c>
      <c r="CE15" s="58">
        <v>0.35416666666666669</v>
      </c>
      <c r="CF15" s="58">
        <v>0.52083333333333337</v>
      </c>
      <c r="CG15" s="58">
        <v>0.58333333333333337</v>
      </c>
      <c r="CH15" s="58">
        <v>0.75</v>
      </c>
      <c r="CI15" s="26">
        <f>(CF15-CE15)+(CH15-CG15)</f>
        <v>0.33333333333333331</v>
      </c>
      <c r="CK15" s="6">
        <v>14</v>
      </c>
      <c r="CL15" s="7" t="s">
        <v>7</v>
      </c>
      <c r="CM15" s="8"/>
      <c r="CN15" s="9"/>
      <c r="CO15" s="9"/>
      <c r="CP15" s="9"/>
      <c r="CQ15" s="10">
        <f>SUM(CQ10:CQ14)</f>
        <v>1.3020833333333333</v>
      </c>
    </row>
    <row r="16" spans="1:95" ht="18">
      <c r="A16" s="6">
        <v>15</v>
      </c>
      <c r="B16" s="19" t="s">
        <v>3</v>
      </c>
      <c r="C16" s="21">
        <v>0.35416666666666669</v>
      </c>
      <c r="D16" s="21">
        <v>0.52083333333333337</v>
      </c>
      <c r="E16" s="21">
        <v>0.57291666666666663</v>
      </c>
      <c r="F16" s="21">
        <v>0.76041666666666663</v>
      </c>
      <c r="G16" s="26">
        <f>(D16-C16)+(F16-E16)</f>
        <v>0.35416666666666669</v>
      </c>
      <c r="I16" s="6">
        <v>15</v>
      </c>
      <c r="J16" s="19" t="s">
        <v>4</v>
      </c>
      <c r="K16" s="21">
        <v>0.35416666666666669</v>
      </c>
      <c r="L16" s="21">
        <v>0.52083333333333337</v>
      </c>
      <c r="M16" s="21">
        <v>0.56944444444444442</v>
      </c>
      <c r="N16" s="21">
        <v>0.76041666666666663</v>
      </c>
      <c r="O16" s="26">
        <f>(L16-K16)+(N16-M16)</f>
        <v>0.3576388888888889</v>
      </c>
      <c r="Q16" s="6">
        <v>15</v>
      </c>
      <c r="R16" s="19" t="s">
        <v>6</v>
      </c>
      <c r="S16" s="31">
        <v>0.35416666666666669</v>
      </c>
      <c r="T16" s="31">
        <v>0.52083333333333337</v>
      </c>
      <c r="U16" s="31">
        <v>0.58333333333333337</v>
      </c>
      <c r="V16" s="31">
        <v>0.70833333333333337</v>
      </c>
      <c r="W16" s="26">
        <f>(T16-S16)+(V16-U16)</f>
        <v>0.29166666666666669</v>
      </c>
      <c r="Y16" s="6">
        <v>15</v>
      </c>
      <c r="Z16" s="19" t="s">
        <v>3</v>
      </c>
      <c r="AA16" s="31">
        <v>0.35416666666666669</v>
      </c>
      <c r="AB16" s="31">
        <v>0.52083333333333337</v>
      </c>
      <c r="AC16" s="31">
        <v>0.58333333333333337</v>
      </c>
      <c r="AD16" s="31">
        <v>0.75</v>
      </c>
      <c r="AE16" s="26">
        <f>(AB16-AA16)+(AD16-AC16)</f>
        <v>0.33333333333333331</v>
      </c>
      <c r="AG16" s="6">
        <v>15</v>
      </c>
      <c r="AH16" s="35" t="s">
        <v>5</v>
      </c>
      <c r="AI16" s="93" t="s">
        <v>10</v>
      </c>
      <c r="AJ16" s="93"/>
      <c r="AK16" s="93"/>
      <c r="AL16" s="93"/>
      <c r="AM16" s="28"/>
      <c r="AO16" s="6">
        <v>15</v>
      </c>
      <c r="AP16" s="22" t="s">
        <v>7</v>
      </c>
      <c r="AQ16" s="23"/>
      <c r="AR16" s="23"/>
      <c r="AS16" s="23"/>
      <c r="AT16" s="23"/>
      <c r="AU16" s="10">
        <f>SUM(AU11:AU15)</f>
        <v>1.3159722222222223</v>
      </c>
      <c r="AW16" s="6">
        <v>15</v>
      </c>
      <c r="AX16" s="60" t="s">
        <v>3</v>
      </c>
      <c r="AY16" s="111" t="s">
        <v>8</v>
      </c>
      <c r="AZ16" s="111"/>
      <c r="BA16" s="111"/>
      <c r="BB16" s="111"/>
      <c r="BC16" s="61">
        <v>0.33333333333333331</v>
      </c>
      <c r="BE16" s="6">
        <v>15</v>
      </c>
      <c r="BF16" s="19" t="s">
        <v>4</v>
      </c>
      <c r="BG16" s="58">
        <v>0.34375</v>
      </c>
      <c r="BH16" s="58">
        <v>0.52083333333333337</v>
      </c>
      <c r="BI16" s="58">
        <v>0.58333333333333337</v>
      </c>
      <c r="BJ16" s="58">
        <v>0.75</v>
      </c>
      <c r="BK16" s="26">
        <f>(BH16-BG16)+(BJ16-BI16)</f>
        <v>0.34375</v>
      </c>
      <c r="BM16" s="6">
        <v>15</v>
      </c>
      <c r="BN16" s="8"/>
      <c r="BO16" s="8"/>
      <c r="BP16" s="8"/>
      <c r="BQ16" s="8"/>
      <c r="BR16" s="8"/>
      <c r="BS16" s="11"/>
      <c r="BU16" s="6">
        <v>15</v>
      </c>
      <c r="BV16" s="19" t="s">
        <v>5</v>
      </c>
      <c r="BW16" s="58">
        <v>0.34027777777777773</v>
      </c>
      <c r="BX16" s="58">
        <v>0.52083333333333337</v>
      </c>
      <c r="BY16" s="58">
        <v>0.58333333333333337</v>
      </c>
      <c r="BZ16" s="58">
        <v>0.76388888888888884</v>
      </c>
      <c r="CA16" s="26">
        <f>(BX16-BW16)+(BZ16-BY16)</f>
        <v>0.3611111111111111</v>
      </c>
      <c r="CC16" s="6">
        <v>15</v>
      </c>
      <c r="CD16" s="19" t="s">
        <v>6</v>
      </c>
      <c r="CE16" s="58">
        <v>0.34375</v>
      </c>
      <c r="CF16" s="58">
        <v>0.52083333333333337</v>
      </c>
      <c r="CG16" s="58">
        <v>0.58333333333333337</v>
      </c>
      <c r="CH16" s="58">
        <v>0.63194444444444442</v>
      </c>
      <c r="CI16" s="26">
        <f>(CF16-CE16)+(CH16-CG16)</f>
        <v>0.22569444444444442</v>
      </c>
      <c r="CK16" s="6">
        <v>15</v>
      </c>
      <c r="CL16" s="8"/>
      <c r="CM16" s="8"/>
      <c r="CN16" s="8"/>
      <c r="CO16" s="8"/>
      <c r="CP16" s="8"/>
      <c r="CQ16" s="11"/>
    </row>
    <row r="17" spans="1:95" ht="18">
      <c r="A17" s="6">
        <v>16</v>
      </c>
      <c r="B17" s="19" t="s">
        <v>5</v>
      </c>
      <c r="C17" s="21">
        <v>0.35416666666666669</v>
      </c>
      <c r="D17" s="21">
        <v>0.52083333333333337</v>
      </c>
      <c r="E17" s="31">
        <v>0.57291666666666663</v>
      </c>
      <c r="F17" s="21">
        <v>0.75</v>
      </c>
      <c r="G17" s="26">
        <f>(D17-C17)+(F17-E17)</f>
        <v>0.34375000000000006</v>
      </c>
      <c r="I17" s="6">
        <v>16</v>
      </c>
      <c r="J17" s="19" t="s">
        <v>6</v>
      </c>
      <c r="K17" s="21">
        <v>0.35416666666666669</v>
      </c>
      <c r="L17" s="21">
        <v>0.52083333333333337</v>
      </c>
      <c r="M17" s="21">
        <v>0.58333333333333337</v>
      </c>
      <c r="N17" s="21">
        <v>0.70833333333333337</v>
      </c>
      <c r="O17" s="26">
        <f>(L17-K17)+(N17-M17)</f>
        <v>0.29166666666666669</v>
      </c>
      <c r="Q17" s="6">
        <v>16</v>
      </c>
      <c r="R17" s="7" t="s">
        <v>7</v>
      </c>
      <c r="S17" s="8"/>
      <c r="T17" s="9"/>
      <c r="U17" s="9"/>
      <c r="V17" s="9"/>
      <c r="W17" s="10">
        <f>SUM(W12:W16)</f>
        <v>1.2986111111111112</v>
      </c>
      <c r="Y17" s="6">
        <v>16</v>
      </c>
      <c r="Z17" s="19" t="s">
        <v>5</v>
      </c>
      <c r="AA17" s="31">
        <v>0.34375</v>
      </c>
      <c r="AB17" s="31">
        <v>0.52083333333333337</v>
      </c>
      <c r="AC17" s="31">
        <v>0.58333333333333337</v>
      </c>
      <c r="AD17" s="31">
        <v>0.75</v>
      </c>
      <c r="AE17" s="26">
        <f>(AB17-AA17)+(AD17-AC17)</f>
        <v>0.34375</v>
      </c>
      <c r="AG17" s="6">
        <v>16</v>
      </c>
      <c r="AH17" s="19" t="s">
        <v>4</v>
      </c>
      <c r="AI17" s="36">
        <v>0.35416666666666669</v>
      </c>
      <c r="AJ17" s="36">
        <v>0.52083333333333337</v>
      </c>
      <c r="AK17" s="36">
        <v>0.58333333333333337</v>
      </c>
      <c r="AL17" s="36">
        <v>0.75</v>
      </c>
      <c r="AM17" s="26">
        <f>(AJ17-AI17)+(AL17-AK17)</f>
        <v>0.33333333333333331</v>
      </c>
      <c r="AO17" s="6">
        <v>16</v>
      </c>
      <c r="AP17" s="23"/>
      <c r="AQ17" s="23"/>
      <c r="AR17" s="23"/>
      <c r="AS17" s="23"/>
      <c r="AT17" s="23"/>
      <c r="AU17" s="27"/>
      <c r="AW17" s="6">
        <v>16</v>
      </c>
      <c r="AX17" s="60" t="s">
        <v>5</v>
      </c>
      <c r="AY17" s="111"/>
      <c r="AZ17" s="111"/>
      <c r="BA17" s="111"/>
      <c r="BB17" s="111"/>
      <c r="BC17" s="61">
        <v>0.33333333333333331</v>
      </c>
      <c r="BE17" s="6">
        <v>16</v>
      </c>
      <c r="BF17" s="19" t="s">
        <v>6</v>
      </c>
      <c r="BG17" s="110" t="s">
        <v>29</v>
      </c>
      <c r="BH17" s="110"/>
      <c r="BI17" s="110"/>
      <c r="BJ17" s="110"/>
      <c r="BK17" s="26">
        <v>0</v>
      </c>
      <c r="BM17" s="6">
        <v>16</v>
      </c>
      <c r="BN17" s="19" t="s">
        <v>3</v>
      </c>
      <c r="BO17" s="58">
        <v>0.35416666666666669</v>
      </c>
      <c r="BP17" s="58">
        <v>0.52083333333333337</v>
      </c>
      <c r="BQ17" s="58">
        <v>0.57291666666666663</v>
      </c>
      <c r="BR17" s="58">
        <v>0.75</v>
      </c>
      <c r="BS17" s="26">
        <f>(BP17-BO17)+(BR17-BQ17)</f>
        <v>0.34375000000000006</v>
      </c>
      <c r="BU17" s="6">
        <v>16</v>
      </c>
      <c r="BV17" s="73" t="s">
        <v>5</v>
      </c>
      <c r="BW17" s="93" t="s">
        <v>10</v>
      </c>
      <c r="BX17" s="93"/>
      <c r="BY17" s="93"/>
      <c r="BZ17" s="93"/>
      <c r="CA17" s="28"/>
      <c r="CC17" s="6">
        <v>16</v>
      </c>
      <c r="CD17" s="7" t="s">
        <v>7</v>
      </c>
      <c r="CE17" s="8"/>
      <c r="CF17" s="9"/>
      <c r="CG17" s="9"/>
      <c r="CH17" s="9"/>
      <c r="CI17" s="10">
        <f>SUM(CI12:CI16)</f>
        <v>1.2256944444444444</v>
      </c>
      <c r="CK17" s="6">
        <v>16</v>
      </c>
      <c r="CL17" s="19" t="s">
        <v>3</v>
      </c>
      <c r="CM17" s="58">
        <v>0.35416666666666669</v>
      </c>
      <c r="CN17" s="58">
        <v>0.52083333333333337</v>
      </c>
      <c r="CO17" s="58">
        <v>0.58333333333333337</v>
      </c>
      <c r="CP17" s="58">
        <v>0.75</v>
      </c>
      <c r="CQ17" s="26">
        <f>(CN17-CM17)+(CP17-CO17)</f>
        <v>0.33333333333333331</v>
      </c>
    </row>
    <row r="18" spans="1:95" ht="18">
      <c r="A18" s="6">
        <v>17</v>
      </c>
      <c r="B18" s="20" t="s">
        <v>5</v>
      </c>
      <c r="C18" s="93" t="s">
        <v>10</v>
      </c>
      <c r="D18" s="93"/>
      <c r="E18" s="93"/>
      <c r="F18" s="93"/>
      <c r="G18" s="28"/>
      <c r="I18" s="6">
        <v>17</v>
      </c>
      <c r="J18" s="7" t="s">
        <v>7</v>
      </c>
      <c r="K18" s="8"/>
      <c r="L18" s="9"/>
      <c r="M18" s="9"/>
      <c r="N18" s="9"/>
      <c r="O18" s="10">
        <f>SUM(O13:O17)</f>
        <v>1.3263888888888888</v>
      </c>
      <c r="Q18" s="6">
        <v>17</v>
      </c>
      <c r="R18" s="8"/>
      <c r="S18" s="8"/>
      <c r="T18" s="8"/>
      <c r="U18" s="8"/>
      <c r="V18" s="8"/>
      <c r="W18" s="11"/>
      <c r="Y18" s="6">
        <v>17</v>
      </c>
      <c r="Z18" s="32" t="s">
        <v>5</v>
      </c>
      <c r="AA18" s="93" t="s">
        <v>10</v>
      </c>
      <c r="AB18" s="93"/>
      <c r="AC18" s="93"/>
      <c r="AD18" s="93"/>
      <c r="AE18" s="28"/>
      <c r="AG18" s="6">
        <v>17</v>
      </c>
      <c r="AH18" s="19" t="s">
        <v>6</v>
      </c>
      <c r="AI18" s="36">
        <v>0.35416666666666669</v>
      </c>
      <c r="AJ18" s="36">
        <v>0.52083333333333337</v>
      </c>
      <c r="AK18" s="36">
        <v>0.58333333333333337</v>
      </c>
      <c r="AL18" s="36">
        <v>0.71875</v>
      </c>
      <c r="AM18" s="26">
        <f>(AJ18-AI18)+(AL18-AK18)</f>
        <v>0.30208333333333331</v>
      </c>
      <c r="AO18" s="6">
        <v>17</v>
      </c>
      <c r="AP18" s="19" t="s">
        <v>3</v>
      </c>
      <c r="AQ18" s="58">
        <v>0.34722222222222227</v>
      </c>
      <c r="AR18" s="58">
        <v>0.52083333333333337</v>
      </c>
      <c r="AS18" s="58">
        <v>0.58333333333333337</v>
      </c>
      <c r="AT18" s="58">
        <v>0.75</v>
      </c>
      <c r="AU18" s="26">
        <f>(AR18-AQ18)+(AT18-AS18)</f>
        <v>0.34027777777777773</v>
      </c>
      <c r="AW18" s="6">
        <v>17</v>
      </c>
      <c r="AX18" s="60" t="s">
        <v>5</v>
      </c>
      <c r="AY18" s="111"/>
      <c r="AZ18" s="111"/>
      <c r="BA18" s="111"/>
      <c r="BB18" s="111"/>
      <c r="BC18" s="61"/>
      <c r="BE18" s="6">
        <v>17</v>
      </c>
      <c r="BF18" s="7" t="s">
        <v>7</v>
      </c>
      <c r="BG18" s="8"/>
      <c r="BH18" s="9"/>
      <c r="BI18" s="9"/>
      <c r="BJ18" s="9"/>
      <c r="BK18" s="10">
        <f>SUM(BK13:BK17)</f>
        <v>1.1284722222222223</v>
      </c>
      <c r="BM18" s="6">
        <v>17</v>
      </c>
      <c r="BN18" s="19" t="s">
        <v>5</v>
      </c>
      <c r="BO18" s="58">
        <v>0.3125</v>
      </c>
      <c r="BP18" s="58">
        <v>0.52083333333333337</v>
      </c>
      <c r="BQ18" s="58">
        <v>0.58333333333333337</v>
      </c>
      <c r="BR18" s="58">
        <v>0.75</v>
      </c>
      <c r="BS18" s="26">
        <f>(BP18-BO18)+(BR18-BQ18)</f>
        <v>0.375</v>
      </c>
      <c r="BU18" s="6">
        <v>17</v>
      </c>
      <c r="BV18" s="19" t="s">
        <v>4</v>
      </c>
      <c r="BW18" s="58">
        <v>0.35416666666666669</v>
      </c>
      <c r="BX18" s="58">
        <v>0.52083333333333337</v>
      </c>
      <c r="BY18" s="58">
        <v>0.58333333333333337</v>
      </c>
      <c r="BZ18" s="58">
        <v>0.75</v>
      </c>
      <c r="CA18" s="26">
        <f>(BX18-BW18)+(BZ18-BY18)</f>
        <v>0.33333333333333331</v>
      </c>
      <c r="CC18" s="6">
        <v>17</v>
      </c>
      <c r="CD18" s="8"/>
      <c r="CE18" s="8"/>
      <c r="CF18" s="8"/>
      <c r="CG18" s="8"/>
      <c r="CH18" s="8"/>
      <c r="CI18" s="11"/>
      <c r="CK18" s="6">
        <v>17</v>
      </c>
      <c r="CL18" s="19" t="s">
        <v>5</v>
      </c>
      <c r="CM18" s="58">
        <v>0.35416666666666669</v>
      </c>
      <c r="CN18" s="58">
        <v>0.52083333333333337</v>
      </c>
      <c r="CO18" s="58">
        <v>0.58333333333333337</v>
      </c>
      <c r="CP18" s="58">
        <v>0.75</v>
      </c>
      <c r="CQ18" s="26">
        <f>(CN18-CM18)+(CP18-CO18)</f>
        <v>0.33333333333333331</v>
      </c>
    </row>
    <row r="19" spans="1:95" ht="18">
      <c r="A19" s="6">
        <v>18</v>
      </c>
      <c r="B19" s="19" t="s">
        <v>4</v>
      </c>
      <c r="C19" s="21">
        <v>0.35416666666666669</v>
      </c>
      <c r="D19" s="21">
        <v>0.52083333333333337</v>
      </c>
      <c r="E19" s="21">
        <v>0.57638888888888895</v>
      </c>
      <c r="F19" s="21">
        <v>0.75</v>
      </c>
      <c r="G19" s="26">
        <f>(D19-C19)+(F19-E19)</f>
        <v>0.34027777777777773</v>
      </c>
      <c r="I19" s="6">
        <v>18</v>
      </c>
      <c r="J19" s="8"/>
      <c r="K19" s="8"/>
      <c r="L19" s="8"/>
      <c r="M19" s="8"/>
      <c r="N19" s="8"/>
      <c r="O19" s="11"/>
      <c r="Q19" s="6">
        <v>18</v>
      </c>
      <c r="R19" s="19" t="s">
        <v>3</v>
      </c>
      <c r="S19" s="31">
        <v>0.35416666666666669</v>
      </c>
      <c r="T19" s="31">
        <v>0.52083333333333337</v>
      </c>
      <c r="U19" s="56">
        <v>0.58333333333333337</v>
      </c>
      <c r="V19" s="31">
        <v>0.75</v>
      </c>
      <c r="W19" s="26">
        <f>(T19-S19)+(V19-U19)</f>
        <v>0.33333333333333331</v>
      </c>
      <c r="Y19" s="6">
        <v>18</v>
      </c>
      <c r="Z19" s="60" t="s">
        <v>4</v>
      </c>
      <c r="AA19" s="98" t="s">
        <v>8</v>
      </c>
      <c r="AB19" s="98"/>
      <c r="AC19" s="98"/>
      <c r="AD19" s="98"/>
      <c r="AE19" s="61">
        <v>0.33333333333333331</v>
      </c>
      <c r="AG19" s="6">
        <v>18</v>
      </c>
      <c r="AH19" s="22" t="s">
        <v>7</v>
      </c>
      <c r="AI19" s="23"/>
      <c r="AJ19" s="23"/>
      <c r="AK19" s="23"/>
      <c r="AL19" s="23"/>
      <c r="AM19" s="10">
        <f>SUM(AM14:AM18)</f>
        <v>1.3159722222222221</v>
      </c>
      <c r="AO19" s="6">
        <v>18</v>
      </c>
      <c r="AP19" s="19" t="s">
        <v>5</v>
      </c>
      <c r="AQ19" s="58">
        <v>0.35416666666666669</v>
      </c>
      <c r="AR19" s="58">
        <v>0.52083333333333337</v>
      </c>
      <c r="AS19" s="58">
        <v>0.58333333333333337</v>
      </c>
      <c r="AT19" s="58">
        <v>0.77777777777777779</v>
      </c>
      <c r="AU19" s="26">
        <f>(AR19-AQ19)+(AT19-AS19)</f>
        <v>0.3611111111111111</v>
      </c>
      <c r="AW19" s="6">
        <v>18</v>
      </c>
      <c r="AX19" s="60" t="s">
        <v>4</v>
      </c>
      <c r="AY19" s="111"/>
      <c r="AZ19" s="111"/>
      <c r="BA19" s="111"/>
      <c r="BB19" s="111"/>
      <c r="BC19" s="61">
        <v>0.33333333333333331</v>
      </c>
      <c r="BE19" s="6">
        <v>18</v>
      </c>
      <c r="BF19" s="8"/>
      <c r="BG19" s="8"/>
      <c r="BH19" s="8"/>
      <c r="BI19" s="8"/>
      <c r="BJ19" s="8"/>
      <c r="BK19" s="11"/>
      <c r="BM19" s="6">
        <v>18</v>
      </c>
      <c r="BN19" s="73" t="s">
        <v>5</v>
      </c>
      <c r="BO19" s="93" t="s">
        <v>10</v>
      </c>
      <c r="BP19" s="93"/>
      <c r="BQ19" s="93"/>
      <c r="BR19" s="93"/>
      <c r="BS19" s="28"/>
      <c r="BU19" s="6">
        <v>18</v>
      </c>
      <c r="BV19" s="19" t="s">
        <v>6</v>
      </c>
      <c r="BW19" s="58">
        <v>0.35416666666666669</v>
      </c>
      <c r="BX19" s="58">
        <v>0.52083333333333337</v>
      </c>
      <c r="BY19" s="58">
        <v>0.58333333333333337</v>
      </c>
      <c r="BZ19" s="58">
        <v>0.70833333333333337</v>
      </c>
      <c r="CA19" s="26">
        <f>(BX19-BW19)+(BZ19-BY19)</f>
        <v>0.29166666666666669</v>
      </c>
      <c r="CC19" s="6">
        <v>18</v>
      </c>
      <c r="CD19" s="19" t="s">
        <v>3</v>
      </c>
      <c r="CE19" s="103" t="s">
        <v>43</v>
      </c>
      <c r="CF19" s="103"/>
      <c r="CG19" s="103"/>
      <c r="CH19" s="103"/>
      <c r="CI19" s="26">
        <v>0.33333333333333331</v>
      </c>
      <c r="CK19" s="6">
        <v>18</v>
      </c>
      <c r="CL19" s="79" t="s">
        <v>5</v>
      </c>
      <c r="CM19" s="79" t="s">
        <v>10</v>
      </c>
      <c r="CN19" s="79"/>
      <c r="CO19" s="79"/>
      <c r="CP19" s="79"/>
      <c r="CQ19" s="28"/>
    </row>
    <row r="20" spans="1:95" ht="18">
      <c r="A20" s="6">
        <v>19</v>
      </c>
      <c r="B20" s="19" t="s">
        <v>6</v>
      </c>
      <c r="C20" s="21">
        <v>0.35416666666666669</v>
      </c>
      <c r="D20" s="21">
        <v>0.52083333333333337</v>
      </c>
      <c r="E20" s="21">
        <v>0.58333333333333337</v>
      </c>
      <c r="F20" s="21">
        <v>0.70833333333333337</v>
      </c>
      <c r="G20" s="26">
        <f>(D20-C20)+(F20-E20)</f>
        <v>0.29166666666666669</v>
      </c>
      <c r="I20" s="6">
        <v>19</v>
      </c>
      <c r="J20" s="19" t="s">
        <v>3</v>
      </c>
      <c r="K20" s="21">
        <v>0.35416666666666669</v>
      </c>
      <c r="L20" s="21">
        <v>0.52083333333333337</v>
      </c>
      <c r="M20" s="21">
        <v>0.5625</v>
      </c>
      <c r="N20" s="21">
        <v>0.75</v>
      </c>
      <c r="O20" s="26">
        <f>(L20-K20)+(N20-M20)</f>
        <v>0.35416666666666669</v>
      </c>
      <c r="Q20" s="6">
        <v>19</v>
      </c>
      <c r="R20" s="19" t="s">
        <v>5</v>
      </c>
      <c r="S20" s="31">
        <v>0.35416666666666669</v>
      </c>
      <c r="T20" s="31">
        <v>0.52083333333333337</v>
      </c>
      <c r="U20" s="31">
        <v>0.5625</v>
      </c>
      <c r="V20" s="31">
        <v>0.75</v>
      </c>
      <c r="W20" s="26">
        <f>(T20-S20)+(V20-U20)</f>
        <v>0.35416666666666669</v>
      </c>
      <c r="Y20" s="6">
        <v>19</v>
      </c>
      <c r="Z20" s="60" t="s">
        <v>6</v>
      </c>
      <c r="AA20" s="98" t="s">
        <v>8</v>
      </c>
      <c r="AB20" s="98"/>
      <c r="AC20" s="98"/>
      <c r="AD20" s="98"/>
      <c r="AE20" s="61">
        <v>0.29166666666666669</v>
      </c>
      <c r="AG20" s="6">
        <v>19</v>
      </c>
      <c r="AH20" s="23"/>
      <c r="AI20" s="23"/>
      <c r="AJ20" s="23"/>
      <c r="AK20" s="23"/>
      <c r="AL20" s="23"/>
      <c r="AM20" s="27"/>
      <c r="AO20" s="6">
        <v>19</v>
      </c>
      <c r="AP20" s="59" t="s">
        <v>5</v>
      </c>
      <c r="AQ20" s="93" t="s">
        <v>10</v>
      </c>
      <c r="AR20" s="93"/>
      <c r="AS20" s="93"/>
      <c r="AT20" s="93"/>
      <c r="AU20" s="28"/>
      <c r="AW20" s="6">
        <v>19</v>
      </c>
      <c r="AX20" s="60" t="s">
        <v>6</v>
      </c>
      <c r="AY20" s="111"/>
      <c r="AZ20" s="111"/>
      <c r="BA20" s="111"/>
      <c r="BB20" s="111"/>
      <c r="BC20" s="61">
        <v>0.29166666666666669</v>
      </c>
      <c r="BE20" s="6">
        <v>19</v>
      </c>
      <c r="BF20" s="19" t="s">
        <v>3</v>
      </c>
      <c r="BG20" s="58">
        <v>0.35416666666666669</v>
      </c>
      <c r="BH20" s="58">
        <v>0.52083333333333337</v>
      </c>
      <c r="BI20" s="58">
        <v>0.58333333333333337</v>
      </c>
      <c r="BJ20" s="58">
        <v>0.75</v>
      </c>
      <c r="BK20" s="26">
        <f>(BH20-BG20)+(BJ20-BI20)</f>
        <v>0.33333333333333331</v>
      </c>
      <c r="BM20" s="6">
        <v>19</v>
      </c>
      <c r="BN20" s="19" t="s">
        <v>4</v>
      </c>
      <c r="BO20" s="58">
        <v>0.34375</v>
      </c>
      <c r="BP20" s="58">
        <v>0.52083333333333337</v>
      </c>
      <c r="BQ20" s="58">
        <v>0.58333333333333337</v>
      </c>
      <c r="BR20" s="58">
        <v>0.75</v>
      </c>
      <c r="BS20" s="26">
        <f>(BP20-BO20)+(BR20-BQ20)</f>
        <v>0.34375</v>
      </c>
      <c r="BU20" s="6">
        <v>19</v>
      </c>
      <c r="BV20" s="7" t="s">
        <v>7</v>
      </c>
      <c r="BW20" s="8"/>
      <c r="BX20" s="9"/>
      <c r="BY20" s="9"/>
      <c r="BZ20" s="9"/>
      <c r="CA20" s="10">
        <f>SUM(CA15:CA19)</f>
        <v>1.3263888888888888</v>
      </c>
      <c r="CC20" s="6">
        <v>19</v>
      </c>
      <c r="CD20" s="19" t="s">
        <v>5</v>
      </c>
      <c r="CE20" s="58">
        <v>0.34375</v>
      </c>
      <c r="CF20" s="58">
        <v>0.52083333333333337</v>
      </c>
      <c r="CG20" s="58">
        <v>0.58333333333333337</v>
      </c>
      <c r="CH20" s="58">
        <v>0.75</v>
      </c>
      <c r="CI20" s="26">
        <f>(CF20-CE20)+(CH20-CG20)</f>
        <v>0.34375</v>
      </c>
      <c r="CK20" s="6">
        <v>19</v>
      </c>
      <c r="CL20" s="19" t="s">
        <v>4</v>
      </c>
      <c r="CM20" s="58">
        <v>0.35416666666666669</v>
      </c>
      <c r="CN20" s="58">
        <v>0.52083333333333337</v>
      </c>
      <c r="CO20" s="58">
        <v>0.58333333333333337</v>
      </c>
      <c r="CP20" s="58">
        <v>0.75</v>
      </c>
      <c r="CQ20" s="26">
        <f>(CN20-CM20)+(CP20-CO20)</f>
        <v>0.33333333333333331</v>
      </c>
    </row>
    <row r="21" spans="1:95" ht="18">
      <c r="A21" s="6">
        <v>20</v>
      </c>
      <c r="B21" s="22" t="s">
        <v>7</v>
      </c>
      <c r="C21" s="23"/>
      <c r="D21" s="23"/>
      <c r="E21" s="23"/>
      <c r="F21" s="23"/>
      <c r="G21" s="10">
        <f>SUM(G16:G20)</f>
        <v>1.3298611111111112</v>
      </c>
      <c r="I21" s="6">
        <v>20</v>
      </c>
      <c r="J21" s="19" t="s">
        <v>5</v>
      </c>
      <c r="K21" s="21">
        <v>0.35416666666666669</v>
      </c>
      <c r="L21" s="21">
        <v>0.52083333333333337</v>
      </c>
      <c r="M21" s="21">
        <v>0.57291666666666663</v>
      </c>
      <c r="N21" s="21">
        <v>0.75</v>
      </c>
      <c r="O21" s="26">
        <f>(L21-K21)+(N21-M21)</f>
        <v>0.34375000000000006</v>
      </c>
      <c r="Q21" s="6">
        <v>20</v>
      </c>
      <c r="R21" s="32" t="s">
        <v>5</v>
      </c>
      <c r="S21" s="93" t="s">
        <v>10</v>
      </c>
      <c r="T21" s="93"/>
      <c r="U21" s="93"/>
      <c r="V21" s="93"/>
      <c r="W21" s="28"/>
      <c r="Y21" s="6">
        <v>20</v>
      </c>
      <c r="Z21" s="22" t="s">
        <v>7</v>
      </c>
      <c r="AA21" s="23"/>
      <c r="AB21" s="23"/>
      <c r="AC21" s="23"/>
      <c r="AD21" s="23"/>
      <c r="AE21" s="10">
        <f>SUM(AE16:AE20)</f>
        <v>1.3020833333333333</v>
      </c>
      <c r="AG21" s="6">
        <v>20</v>
      </c>
      <c r="AH21" s="62" t="s">
        <v>3</v>
      </c>
      <c r="AI21" s="108" t="s">
        <v>9</v>
      </c>
      <c r="AJ21" s="108"/>
      <c r="AK21" s="108"/>
      <c r="AL21" s="108"/>
      <c r="AM21" s="63">
        <v>0.33333333333333331</v>
      </c>
      <c r="AO21" s="6">
        <v>20</v>
      </c>
      <c r="AP21" s="19" t="s">
        <v>4</v>
      </c>
      <c r="AQ21" s="58">
        <v>0.34027777777777773</v>
      </c>
      <c r="AR21" s="58">
        <v>0.52083333333333337</v>
      </c>
      <c r="AS21" s="58">
        <v>0.58333333333333337</v>
      </c>
      <c r="AT21" s="58">
        <v>0.75</v>
      </c>
      <c r="AU21" s="26">
        <f>(AR21-AQ21)+(AT21-AS21)</f>
        <v>0.34722222222222227</v>
      </c>
      <c r="AW21" s="6">
        <v>20</v>
      </c>
      <c r="AX21" s="22" t="s">
        <v>7</v>
      </c>
      <c r="AY21" s="23"/>
      <c r="AZ21" s="23"/>
      <c r="BA21" s="23"/>
      <c r="BB21" s="23"/>
      <c r="BC21" s="10">
        <f>SUM(BC16:BC20)</f>
        <v>1.2916666666666667</v>
      </c>
      <c r="BE21" s="6">
        <v>20</v>
      </c>
      <c r="BF21" s="19" t="s">
        <v>5</v>
      </c>
      <c r="BG21" s="58">
        <v>0.39583333333333331</v>
      </c>
      <c r="BH21" s="58">
        <v>0.52083333333333337</v>
      </c>
      <c r="BI21" s="58">
        <v>0.58333333333333337</v>
      </c>
      <c r="BJ21" s="58">
        <v>0.76388888888888884</v>
      </c>
      <c r="BK21" s="26">
        <f>(BH21-BG21)+(BJ21-BI21)</f>
        <v>0.30555555555555552</v>
      </c>
      <c r="BM21" s="6">
        <v>20</v>
      </c>
      <c r="BN21" s="19" t="s">
        <v>6</v>
      </c>
      <c r="BO21" s="58">
        <v>0.45833333333333331</v>
      </c>
      <c r="BP21" s="58">
        <v>0.52083333333333337</v>
      </c>
      <c r="BQ21" s="58">
        <v>0.58333333333333337</v>
      </c>
      <c r="BR21" s="58">
        <v>0.66666666666666663</v>
      </c>
      <c r="BS21" s="26">
        <f>(BP21-BO21)+(BR21-BQ21)</f>
        <v>0.14583333333333331</v>
      </c>
      <c r="BU21" s="6">
        <v>20</v>
      </c>
      <c r="BV21" s="8"/>
      <c r="BW21" s="8"/>
      <c r="BX21" s="8"/>
      <c r="BY21" s="8"/>
      <c r="BZ21" s="8"/>
      <c r="CA21" s="11"/>
      <c r="CC21" s="6">
        <v>20</v>
      </c>
      <c r="CD21" s="75" t="s">
        <v>5</v>
      </c>
      <c r="CE21" s="93" t="s">
        <v>10</v>
      </c>
      <c r="CF21" s="93"/>
      <c r="CG21" s="93"/>
      <c r="CH21" s="93"/>
      <c r="CI21" s="28"/>
      <c r="CK21" s="6">
        <v>20</v>
      </c>
      <c r="CL21" s="19" t="s">
        <v>6</v>
      </c>
      <c r="CM21" s="58">
        <v>0.35416666666666669</v>
      </c>
      <c r="CN21" s="58">
        <v>0.52083333333333337</v>
      </c>
      <c r="CO21" s="58">
        <v>0.58333333333333337</v>
      </c>
      <c r="CP21" s="58">
        <v>0.70833333333333337</v>
      </c>
      <c r="CQ21" s="26">
        <f>(CN21-CM21)+(CP21-CO21)</f>
        <v>0.29166666666666669</v>
      </c>
    </row>
    <row r="22" spans="1:95" ht="18">
      <c r="A22" s="6">
        <v>21</v>
      </c>
      <c r="B22" s="23"/>
      <c r="C22" s="23"/>
      <c r="D22" s="23"/>
      <c r="E22" s="23"/>
      <c r="F22" s="23"/>
      <c r="G22" s="27"/>
      <c r="I22" s="6">
        <v>21</v>
      </c>
      <c r="J22" s="20" t="s">
        <v>5</v>
      </c>
      <c r="K22" s="93" t="s">
        <v>10</v>
      </c>
      <c r="L22" s="93"/>
      <c r="M22" s="93"/>
      <c r="N22" s="93"/>
      <c r="O22" s="28"/>
      <c r="Q22" s="6">
        <v>21</v>
      </c>
      <c r="R22" s="19" t="s">
        <v>4</v>
      </c>
      <c r="S22" s="31">
        <v>0.35416666666666669</v>
      </c>
      <c r="T22" s="31">
        <v>0.52083333333333337</v>
      </c>
      <c r="U22" s="31">
        <v>0.58333333333333337</v>
      </c>
      <c r="V22" s="31">
        <v>0.75</v>
      </c>
      <c r="W22" s="26">
        <f>(T22-S22)+(V22-U22)</f>
        <v>0.33333333333333331</v>
      </c>
      <c r="Y22" s="6">
        <v>21</v>
      </c>
      <c r="Z22" s="23"/>
      <c r="AA22" s="23"/>
      <c r="AB22" s="23"/>
      <c r="AC22" s="23"/>
      <c r="AD22" s="23"/>
      <c r="AE22" s="27"/>
      <c r="AG22" s="6">
        <v>21</v>
      </c>
      <c r="AH22" s="60" t="s">
        <v>5</v>
      </c>
      <c r="AI22" s="98" t="s">
        <v>8</v>
      </c>
      <c r="AJ22" s="98"/>
      <c r="AK22" s="98"/>
      <c r="AL22" s="98"/>
      <c r="AM22" s="61">
        <v>0.33333333333333331</v>
      </c>
      <c r="AO22" s="6">
        <v>21</v>
      </c>
      <c r="AP22" s="19" t="s">
        <v>6</v>
      </c>
      <c r="AQ22" s="58">
        <v>0.35416666666666669</v>
      </c>
      <c r="AR22" s="58">
        <v>0.52083333333333337</v>
      </c>
      <c r="AS22" s="58">
        <v>0.58333333333333337</v>
      </c>
      <c r="AT22" s="58">
        <v>0.70833333333333337</v>
      </c>
      <c r="AU22" s="26">
        <f>(AR22-AQ22)+(AT22-AS22)</f>
        <v>0.29166666666666669</v>
      </c>
      <c r="AW22" s="6">
        <v>21</v>
      </c>
      <c r="AX22" s="23"/>
      <c r="AY22" s="23"/>
      <c r="AZ22" s="23"/>
      <c r="BA22" s="23"/>
      <c r="BB22" s="23"/>
      <c r="BC22" s="27"/>
      <c r="BE22" s="6">
        <v>21</v>
      </c>
      <c r="BF22" s="72" t="s">
        <v>5</v>
      </c>
      <c r="BG22" s="93" t="s">
        <v>10</v>
      </c>
      <c r="BH22" s="93"/>
      <c r="BI22" s="93"/>
      <c r="BJ22" s="93"/>
      <c r="BK22" s="28">
        <v>8.3333333333333329E-2</v>
      </c>
      <c r="BM22" s="6">
        <v>21</v>
      </c>
      <c r="BN22" s="7" t="s">
        <v>7</v>
      </c>
      <c r="BO22" s="8"/>
      <c r="BP22" s="9"/>
      <c r="BQ22" s="9"/>
      <c r="BR22" s="9"/>
      <c r="BS22" s="10">
        <f>SUM(BS17:BS21)</f>
        <v>1.2083333333333333</v>
      </c>
      <c r="BU22" s="6">
        <v>21</v>
      </c>
      <c r="BV22" s="19" t="s">
        <v>3</v>
      </c>
      <c r="BW22" s="58">
        <v>0.35416666666666669</v>
      </c>
      <c r="BX22" s="58">
        <v>0.52083333333333337</v>
      </c>
      <c r="BY22" s="58">
        <v>0.58333333333333337</v>
      </c>
      <c r="BZ22" s="58">
        <v>0.75</v>
      </c>
      <c r="CA22" s="26">
        <f>(BX22-BW22)+(BZ22-BY22)</f>
        <v>0.33333333333333331</v>
      </c>
      <c r="CC22" s="6">
        <v>21</v>
      </c>
      <c r="CD22" s="19" t="s">
        <v>4</v>
      </c>
      <c r="CE22" s="58">
        <v>0.35416666666666669</v>
      </c>
      <c r="CF22" s="58">
        <v>0.52083333333333337</v>
      </c>
      <c r="CG22" s="58">
        <v>0.58333333333333337</v>
      </c>
      <c r="CH22" s="58">
        <v>0.75</v>
      </c>
      <c r="CI22" s="26">
        <f>(CF22-CE22)+(CH22-CG22)</f>
        <v>0.33333333333333331</v>
      </c>
      <c r="CK22" s="6">
        <v>21</v>
      </c>
      <c r="CL22" s="22" t="s">
        <v>7</v>
      </c>
      <c r="CM22" s="23"/>
      <c r="CN22" s="23"/>
      <c r="CO22" s="23"/>
      <c r="CP22" s="23"/>
      <c r="CQ22" s="10">
        <f>SUM(CQ17:CQ21)</f>
        <v>1.2916666666666667</v>
      </c>
    </row>
    <row r="23" spans="1:95" ht="18">
      <c r="A23" s="6">
        <v>22</v>
      </c>
      <c r="B23" s="19" t="s">
        <v>3</v>
      </c>
      <c r="C23" s="21">
        <v>0.35416666666666669</v>
      </c>
      <c r="D23" s="21">
        <v>0.52083333333333337</v>
      </c>
      <c r="E23" s="21">
        <v>0.57291666666666663</v>
      </c>
      <c r="F23" s="21">
        <v>0.75</v>
      </c>
      <c r="G23" s="26">
        <f>(D23-C23)+(F23-E23)</f>
        <v>0.34375000000000006</v>
      </c>
      <c r="I23" s="6">
        <v>22</v>
      </c>
      <c r="J23" s="19" t="s">
        <v>4</v>
      </c>
      <c r="K23" s="21">
        <v>0.34722222222222227</v>
      </c>
      <c r="L23" s="21">
        <v>0.52083333333333337</v>
      </c>
      <c r="M23" s="21">
        <v>0.5625</v>
      </c>
      <c r="N23" s="21">
        <v>0.76041666666666663</v>
      </c>
      <c r="O23" s="26">
        <f>(L23-K23)+(N23-M23)</f>
        <v>0.37152777777777773</v>
      </c>
      <c r="Q23" s="6">
        <v>22</v>
      </c>
      <c r="R23" s="19" t="s">
        <v>6</v>
      </c>
      <c r="S23" s="31">
        <v>0.35416666666666669</v>
      </c>
      <c r="T23" s="31">
        <v>0.52083333333333337</v>
      </c>
      <c r="U23" s="31">
        <v>0.58333333333333337</v>
      </c>
      <c r="V23" s="31">
        <v>0.70833333333333337</v>
      </c>
      <c r="W23" s="26">
        <f>(T23-S23)+(V23-U23)</f>
        <v>0.29166666666666669</v>
      </c>
      <c r="Y23" s="6">
        <v>22</v>
      </c>
      <c r="Z23" s="60" t="s">
        <v>3</v>
      </c>
      <c r="AA23" s="98" t="s">
        <v>8</v>
      </c>
      <c r="AB23" s="98"/>
      <c r="AC23" s="98"/>
      <c r="AD23" s="98"/>
      <c r="AE23" s="61">
        <v>0.33333333333333331</v>
      </c>
      <c r="AG23" s="6">
        <v>22</v>
      </c>
      <c r="AH23" s="35" t="s">
        <v>5</v>
      </c>
      <c r="AI23" s="93" t="s">
        <v>10</v>
      </c>
      <c r="AJ23" s="93"/>
      <c r="AK23" s="93"/>
      <c r="AL23" s="93"/>
      <c r="AM23" s="28"/>
      <c r="AO23" s="6">
        <v>22</v>
      </c>
      <c r="AP23" s="22" t="s">
        <v>7</v>
      </c>
      <c r="AQ23" s="23"/>
      <c r="AR23" s="23"/>
      <c r="AS23" s="23"/>
      <c r="AT23" s="23"/>
      <c r="AU23" s="10">
        <f>SUM(AU18:AU22)</f>
        <v>1.3402777777777779</v>
      </c>
      <c r="AW23" s="6">
        <v>22</v>
      </c>
      <c r="AX23" s="60" t="s">
        <v>3</v>
      </c>
      <c r="AY23" s="111" t="s">
        <v>8</v>
      </c>
      <c r="AZ23" s="111"/>
      <c r="BA23" s="111"/>
      <c r="BB23" s="111"/>
      <c r="BC23" s="61">
        <v>0.33333333333333331</v>
      </c>
      <c r="BE23" s="6">
        <v>22</v>
      </c>
      <c r="BF23" s="19" t="s">
        <v>4</v>
      </c>
      <c r="BG23" s="58">
        <v>0.33333333333333331</v>
      </c>
      <c r="BH23" s="58">
        <v>0.52083333333333337</v>
      </c>
      <c r="BI23" s="58">
        <v>0.58333333333333337</v>
      </c>
      <c r="BJ23" s="58">
        <v>0.78125</v>
      </c>
      <c r="BK23" s="26">
        <f>(BH23-BG23)+(BJ23-BI23)</f>
        <v>0.38541666666666669</v>
      </c>
      <c r="BM23" s="6">
        <v>22</v>
      </c>
      <c r="BN23" s="8"/>
      <c r="BO23" s="8"/>
      <c r="BP23" s="8"/>
      <c r="BQ23" s="8"/>
      <c r="BR23" s="8"/>
      <c r="BS23" s="11"/>
      <c r="BU23" s="6">
        <v>22</v>
      </c>
      <c r="BV23" s="19" t="s">
        <v>5</v>
      </c>
      <c r="BW23" s="58">
        <v>0.34375</v>
      </c>
      <c r="BX23" s="58">
        <v>0.52083333333333337</v>
      </c>
      <c r="BY23" s="58">
        <v>0.58333333333333337</v>
      </c>
      <c r="BZ23" s="58">
        <v>0.76041666666666663</v>
      </c>
      <c r="CA23" s="26">
        <f>(BX23-BW23)+(BZ23-BY23)</f>
        <v>0.35416666666666663</v>
      </c>
      <c r="CC23" s="6">
        <v>22</v>
      </c>
      <c r="CD23" s="19" t="s">
        <v>6</v>
      </c>
      <c r="CE23" s="58">
        <v>0.35416666666666669</v>
      </c>
      <c r="CF23" s="58">
        <v>0.52083333333333337</v>
      </c>
      <c r="CG23" s="58">
        <v>0.58333333333333337</v>
      </c>
      <c r="CH23" s="58">
        <v>0.70833333333333337</v>
      </c>
      <c r="CI23" s="26">
        <f>(CF23-CE23)+(CH23-CG23)</f>
        <v>0.29166666666666669</v>
      </c>
      <c r="CK23" s="6">
        <v>22</v>
      </c>
      <c r="CL23" s="8"/>
      <c r="CM23" s="8"/>
      <c r="CN23" s="8"/>
      <c r="CO23" s="8"/>
      <c r="CP23" s="8"/>
      <c r="CQ23" s="11"/>
    </row>
    <row r="24" spans="1:95" ht="18">
      <c r="A24" s="6">
        <v>23</v>
      </c>
      <c r="B24" s="19" t="s">
        <v>5</v>
      </c>
      <c r="C24" s="21">
        <v>0.35416666666666669</v>
      </c>
      <c r="D24" s="21">
        <v>0.52083333333333337</v>
      </c>
      <c r="E24" s="21">
        <v>0.58333333333333337</v>
      </c>
      <c r="F24" s="21">
        <v>0.79166666666666663</v>
      </c>
      <c r="G24" s="26">
        <f>(D24-C24)+(F24-E24)</f>
        <v>0.37499999999999994</v>
      </c>
      <c r="I24" s="6">
        <v>23</v>
      </c>
      <c r="J24" s="19" t="s">
        <v>6</v>
      </c>
      <c r="K24" s="21">
        <v>0.35416666666666669</v>
      </c>
      <c r="L24" s="21">
        <v>0.52083333333333337</v>
      </c>
      <c r="M24" s="21">
        <v>0.58333333333333337</v>
      </c>
      <c r="N24" s="21">
        <v>0.70833333333333337</v>
      </c>
      <c r="O24" s="26">
        <f>(L24-K24)+(N24-M24)</f>
        <v>0.29166666666666669</v>
      </c>
      <c r="Q24" s="6">
        <v>23</v>
      </c>
      <c r="R24" s="7" t="s">
        <v>7</v>
      </c>
      <c r="S24" s="8"/>
      <c r="T24" s="9"/>
      <c r="U24" s="9"/>
      <c r="V24" s="9"/>
      <c r="W24" s="10">
        <f>SUM(W19:W23)</f>
        <v>1.3125</v>
      </c>
      <c r="Y24" s="6">
        <v>23</v>
      </c>
      <c r="Z24" s="60" t="s">
        <v>5</v>
      </c>
      <c r="AA24" s="98" t="s">
        <v>8</v>
      </c>
      <c r="AB24" s="98"/>
      <c r="AC24" s="98"/>
      <c r="AD24" s="98"/>
      <c r="AE24" s="61">
        <v>0.33333333333333331</v>
      </c>
      <c r="AG24" s="6">
        <v>23</v>
      </c>
      <c r="AH24" s="19" t="s">
        <v>4</v>
      </c>
      <c r="AI24" s="36">
        <v>0.35416666666666669</v>
      </c>
      <c r="AJ24" s="36">
        <v>0.52083333333333337</v>
      </c>
      <c r="AK24" s="36">
        <v>0.58333333333333337</v>
      </c>
      <c r="AL24" s="36">
        <v>0.76041666666666663</v>
      </c>
      <c r="AM24" s="26">
        <f>(AJ24-AI24)+(AL24-AK24)</f>
        <v>0.34374999999999994</v>
      </c>
      <c r="AO24" s="6">
        <v>23</v>
      </c>
      <c r="AP24" s="23"/>
      <c r="AQ24" s="23"/>
      <c r="AR24" s="23"/>
      <c r="AS24" s="23"/>
      <c r="AT24" s="23"/>
      <c r="AU24" s="27"/>
      <c r="AW24" s="6">
        <v>23</v>
      </c>
      <c r="AX24" s="60" t="s">
        <v>5</v>
      </c>
      <c r="AY24" s="111"/>
      <c r="AZ24" s="111"/>
      <c r="BA24" s="111"/>
      <c r="BB24" s="111"/>
      <c r="BC24" s="61">
        <v>0.33333333333333331</v>
      </c>
      <c r="BE24" s="6">
        <v>23</v>
      </c>
      <c r="BF24" s="19" t="s">
        <v>6</v>
      </c>
      <c r="BG24" s="58">
        <v>0.34375</v>
      </c>
      <c r="BH24" s="58">
        <v>0.52083333333333337</v>
      </c>
      <c r="BI24" s="58">
        <v>0.58333333333333337</v>
      </c>
      <c r="BJ24" s="58">
        <v>0.72916666666666663</v>
      </c>
      <c r="BK24" s="26">
        <f>(BH24-BG24)+(BJ24-BI24)</f>
        <v>0.32291666666666663</v>
      </c>
      <c r="BM24" s="6">
        <v>23</v>
      </c>
      <c r="BN24" s="19" t="s">
        <v>3</v>
      </c>
      <c r="BO24" s="58">
        <v>0.34375</v>
      </c>
      <c r="BP24" s="58">
        <v>0.52083333333333337</v>
      </c>
      <c r="BQ24" s="58">
        <v>0.58333333333333337</v>
      </c>
      <c r="BR24" s="58">
        <v>0.75</v>
      </c>
      <c r="BS24" s="26">
        <f>(BP24-BO24)+(BR24-BQ24)</f>
        <v>0.34375</v>
      </c>
      <c r="BU24" s="6">
        <v>23</v>
      </c>
      <c r="BV24" s="73" t="s">
        <v>5</v>
      </c>
      <c r="BW24" s="93" t="s">
        <v>10</v>
      </c>
      <c r="BX24" s="93"/>
      <c r="BY24" s="93"/>
      <c r="BZ24" s="93"/>
      <c r="CA24" s="28"/>
      <c r="CC24" s="6">
        <v>23</v>
      </c>
      <c r="CD24" s="22" t="s">
        <v>7</v>
      </c>
      <c r="CE24" s="23"/>
      <c r="CF24" s="23"/>
      <c r="CG24" s="23"/>
      <c r="CH24" s="23"/>
      <c r="CI24" s="10">
        <f>SUM(CI19:CI23)</f>
        <v>1.3020833333333333</v>
      </c>
      <c r="CK24" s="6">
        <v>23</v>
      </c>
      <c r="CL24" s="19" t="s">
        <v>3</v>
      </c>
      <c r="CM24" s="58">
        <v>0.35416666666666669</v>
      </c>
      <c r="CN24" s="58">
        <v>0.52083333333333337</v>
      </c>
      <c r="CO24" s="58">
        <v>0.58333333333333337</v>
      </c>
      <c r="CP24" s="58">
        <v>0.75</v>
      </c>
      <c r="CQ24" s="26">
        <f>(CN24-CM24)+(CP24-CO24)</f>
        <v>0.33333333333333331</v>
      </c>
    </row>
    <row r="25" spans="1:95" ht="18">
      <c r="A25" s="6">
        <v>24</v>
      </c>
      <c r="B25" s="20" t="s">
        <v>5</v>
      </c>
      <c r="C25" s="93" t="s">
        <v>10</v>
      </c>
      <c r="D25" s="93"/>
      <c r="E25" s="93"/>
      <c r="F25" s="93"/>
      <c r="G25" s="28"/>
      <c r="I25" s="6">
        <v>24</v>
      </c>
      <c r="J25" s="7" t="s">
        <v>7</v>
      </c>
      <c r="K25" s="8"/>
      <c r="L25" s="9"/>
      <c r="M25" s="9"/>
      <c r="N25" s="9"/>
      <c r="O25" s="10">
        <f>SUM(O20:O24)</f>
        <v>1.3611111111111112</v>
      </c>
      <c r="Q25" s="6">
        <v>24</v>
      </c>
      <c r="R25" s="8"/>
      <c r="S25" s="8"/>
      <c r="T25" s="8"/>
      <c r="U25" s="8"/>
      <c r="V25" s="8"/>
      <c r="W25" s="11"/>
      <c r="Y25" s="6">
        <v>24</v>
      </c>
      <c r="Z25" s="60" t="s">
        <v>5</v>
      </c>
      <c r="AA25" s="98" t="s">
        <v>8</v>
      </c>
      <c r="AB25" s="98"/>
      <c r="AC25" s="98"/>
      <c r="AD25" s="98"/>
      <c r="AE25" s="61"/>
      <c r="AG25" s="6">
        <v>24</v>
      </c>
      <c r="AH25" s="19" t="s">
        <v>6</v>
      </c>
      <c r="AI25" s="36">
        <v>0.35416666666666669</v>
      </c>
      <c r="AJ25" s="36">
        <v>0.52083333333333337</v>
      </c>
      <c r="AK25" s="36">
        <v>0.58333333333333337</v>
      </c>
      <c r="AL25" s="36">
        <v>0.72569444444444453</v>
      </c>
      <c r="AM25" s="26">
        <f>(AJ25-AI25)+(AL25-AK25)</f>
        <v>0.30902777777777785</v>
      </c>
      <c r="AO25" s="6">
        <v>24</v>
      </c>
      <c r="AP25" s="19" t="s">
        <v>3</v>
      </c>
      <c r="AQ25" s="58">
        <v>0.34375</v>
      </c>
      <c r="AR25" s="58">
        <v>0.52083333333333337</v>
      </c>
      <c r="AS25" s="58">
        <v>0.58333333333333337</v>
      </c>
      <c r="AT25" s="58">
        <v>0.75</v>
      </c>
      <c r="AU25" s="26">
        <f>(AR25-AQ25)+(AT25-AS25)</f>
        <v>0.34375</v>
      </c>
      <c r="AW25" s="6">
        <v>24</v>
      </c>
      <c r="AX25" s="60" t="s">
        <v>5</v>
      </c>
      <c r="AY25" s="111"/>
      <c r="AZ25" s="111"/>
      <c r="BA25" s="111"/>
      <c r="BB25" s="111"/>
      <c r="BC25" s="61"/>
      <c r="BE25" s="6">
        <v>24</v>
      </c>
      <c r="BF25" s="7" t="s">
        <v>7</v>
      </c>
      <c r="BG25" s="8"/>
      <c r="BH25" s="9"/>
      <c r="BI25" s="9"/>
      <c r="BJ25" s="9"/>
      <c r="BK25" s="10">
        <f>SUM(BK20:BK24)</f>
        <v>1.4305555555555554</v>
      </c>
      <c r="BM25" s="6">
        <v>24</v>
      </c>
      <c r="BN25" s="19" t="s">
        <v>5</v>
      </c>
      <c r="BO25" s="58">
        <v>0.3125</v>
      </c>
      <c r="BP25" s="58">
        <v>0.52083333333333337</v>
      </c>
      <c r="BQ25" s="58">
        <v>0.58333333333333337</v>
      </c>
      <c r="BR25" s="58">
        <v>0.76388888888888884</v>
      </c>
      <c r="BS25" s="26">
        <f>(BP25-BO25)+(BR25-BQ25)</f>
        <v>0.38888888888888884</v>
      </c>
      <c r="BU25" s="6">
        <v>24</v>
      </c>
      <c r="BV25" s="19" t="s">
        <v>4</v>
      </c>
      <c r="BW25" s="58">
        <v>0.35416666666666669</v>
      </c>
      <c r="BX25" s="58">
        <v>0.52083333333333337</v>
      </c>
      <c r="BY25" s="58">
        <v>0.58333333333333337</v>
      </c>
      <c r="BZ25" s="58">
        <v>0.75</v>
      </c>
      <c r="CA25" s="26">
        <f>(BX25-BW25)+(BZ25-BY25)</f>
        <v>0.33333333333333331</v>
      </c>
      <c r="CC25" s="6">
        <v>24</v>
      </c>
      <c r="CD25" s="8"/>
      <c r="CE25" s="8"/>
      <c r="CF25" s="8"/>
      <c r="CG25" s="8"/>
      <c r="CH25" s="8"/>
      <c r="CI25" s="11"/>
      <c r="CK25" s="6">
        <v>24</v>
      </c>
      <c r="CL25" s="19" t="s">
        <v>5</v>
      </c>
      <c r="CM25" s="58">
        <v>0.35416666666666669</v>
      </c>
      <c r="CN25" s="58">
        <v>0.52083333333333337</v>
      </c>
      <c r="CO25" s="58">
        <v>0.58333333333333337</v>
      </c>
      <c r="CP25" s="58">
        <v>0.75</v>
      </c>
      <c r="CQ25" s="26">
        <f>(CN25-CM25)+(CP25-CO25)</f>
        <v>0.33333333333333331</v>
      </c>
    </row>
    <row r="26" spans="1:95" ht="18">
      <c r="A26" s="6">
        <v>25</v>
      </c>
      <c r="B26" s="19" t="s">
        <v>4</v>
      </c>
      <c r="C26" s="21">
        <v>0.35416666666666669</v>
      </c>
      <c r="D26" s="21">
        <v>0.52083333333333337</v>
      </c>
      <c r="E26" s="21">
        <v>0.58333333333333337</v>
      </c>
      <c r="F26" s="21">
        <v>0.75</v>
      </c>
      <c r="G26" s="26">
        <f>(D26-C26)+(F26-E26)</f>
        <v>0.33333333333333331</v>
      </c>
      <c r="I26" s="6">
        <v>25</v>
      </c>
      <c r="J26" s="8"/>
      <c r="K26" s="8"/>
      <c r="L26" s="8"/>
      <c r="M26" s="8"/>
      <c r="N26" s="8"/>
      <c r="O26" s="11"/>
      <c r="Q26" s="6">
        <v>25</v>
      </c>
      <c r="R26" s="19" t="s">
        <v>3</v>
      </c>
      <c r="S26" s="31">
        <v>0.35416666666666669</v>
      </c>
      <c r="T26" s="31">
        <v>0.52083333333333337</v>
      </c>
      <c r="U26" s="31">
        <v>0.58333333333333337</v>
      </c>
      <c r="V26" s="31">
        <v>0.75</v>
      </c>
      <c r="W26" s="26">
        <f>(T26-S26)+(V26-U26)</f>
        <v>0.33333333333333331</v>
      </c>
      <c r="Y26" s="6">
        <v>25</v>
      </c>
      <c r="Z26" s="60" t="s">
        <v>4</v>
      </c>
      <c r="AA26" s="98" t="s">
        <v>8</v>
      </c>
      <c r="AB26" s="98"/>
      <c r="AC26" s="98"/>
      <c r="AD26" s="98"/>
      <c r="AE26" s="61">
        <v>0.33333333333333331</v>
      </c>
      <c r="AG26" s="6">
        <v>25</v>
      </c>
      <c r="AH26" s="22" t="s">
        <v>7</v>
      </c>
      <c r="AI26" s="23"/>
      <c r="AJ26" s="23"/>
      <c r="AK26" s="23"/>
      <c r="AL26" s="23"/>
      <c r="AM26" s="10">
        <f>SUM(AM21:AM25)</f>
        <v>1.3194444444444444</v>
      </c>
      <c r="AO26" s="6">
        <v>25</v>
      </c>
      <c r="AP26" s="19" t="s">
        <v>5</v>
      </c>
      <c r="AQ26" s="58">
        <v>0.35416666666666669</v>
      </c>
      <c r="AR26" s="58">
        <v>0.52083333333333337</v>
      </c>
      <c r="AS26" s="58">
        <v>0.58333333333333337</v>
      </c>
      <c r="AT26" s="58">
        <v>0.75</v>
      </c>
      <c r="AU26" s="26">
        <f>(AR26-AQ26)+(AT26-AS26)</f>
        <v>0.33333333333333331</v>
      </c>
      <c r="AW26" s="6">
        <v>25</v>
      </c>
      <c r="AX26" s="60" t="s">
        <v>4</v>
      </c>
      <c r="AY26" s="111"/>
      <c r="AZ26" s="111"/>
      <c r="BA26" s="111"/>
      <c r="BB26" s="111"/>
      <c r="BC26" s="61">
        <v>0.33333333333333331</v>
      </c>
      <c r="BE26" s="6">
        <v>25</v>
      </c>
      <c r="BF26" s="8"/>
      <c r="BG26" s="8"/>
      <c r="BH26" s="8"/>
      <c r="BI26" s="8"/>
      <c r="BJ26" s="8"/>
      <c r="BK26" s="11"/>
      <c r="BM26" s="6">
        <v>25</v>
      </c>
      <c r="BN26" s="73" t="s">
        <v>5</v>
      </c>
      <c r="BO26" s="93" t="s">
        <v>10</v>
      </c>
      <c r="BP26" s="93"/>
      <c r="BQ26" s="93"/>
      <c r="BR26" s="93"/>
      <c r="BS26" s="28"/>
      <c r="BU26" s="6">
        <v>25</v>
      </c>
      <c r="BV26" s="19" t="s">
        <v>6</v>
      </c>
      <c r="BW26" s="58">
        <v>0.35416666666666669</v>
      </c>
      <c r="BX26" s="58">
        <v>0.52083333333333337</v>
      </c>
      <c r="BY26" s="58">
        <v>0.58333333333333337</v>
      </c>
      <c r="BZ26" s="58">
        <v>0.70833333333333337</v>
      </c>
      <c r="CA26" s="26">
        <f>(BX26-BW26)+(BZ26-BY26)</f>
        <v>0.29166666666666669</v>
      </c>
      <c r="CC26" s="6">
        <v>25</v>
      </c>
      <c r="CD26" s="19" t="s">
        <v>3</v>
      </c>
      <c r="CE26" s="58">
        <v>0.35416666666666669</v>
      </c>
      <c r="CF26" s="58">
        <v>0.52083333333333337</v>
      </c>
      <c r="CG26" s="58">
        <v>0.58333333333333337</v>
      </c>
      <c r="CH26" s="58">
        <v>0.75</v>
      </c>
      <c r="CI26" s="26">
        <f>(CF26-CE26)+(CH26-CG26)</f>
        <v>0.33333333333333331</v>
      </c>
      <c r="CK26" s="6">
        <v>25</v>
      </c>
      <c r="CL26" s="81" t="s">
        <v>5</v>
      </c>
      <c r="CM26" s="97" t="s">
        <v>37</v>
      </c>
      <c r="CN26" s="97"/>
      <c r="CO26" s="97"/>
      <c r="CP26" s="97"/>
      <c r="CQ26" s="63"/>
    </row>
    <row r="27" spans="1:95" ht="18">
      <c r="A27" s="6">
        <v>26</v>
      </c>
      <c r="B27" s="19" t="s">
        <v>6</v>
      </c>
      <c r="C27" s="21">
        <v>0.35416666666666669</v>
      </c>
      <c r="D27" s="21">
        <v>0.52083333333333337</v>
      </c>
      <c r="E27" s="21">
        <v>0.57291666666666663</v>
      </c>
      <c r="F27" s="21">
        <v>0.70833333333333337</v>
      </c>
      <c r="G27" s="26">
        <f>(D27-C27)+(F27-E27)</f>
        <v>0.30208333333333343</v>
      </c>
      <c r="I27" s="6">
        <v>26</v>
      </c>
      <c r="J27" s="60" t="s">
        <v>3</v>
      </c>
      <c r="K27" s="98" t="s">
        <v>8</v>
      </c>
      <c r="L27" s="98"/>
      <c r="M27" s="98"/>
      <c r="N27" s="98"/>
      <c r="O27" s="61">
        <v>0.33333333333333331</v>
      </c>
      <c r="Q27" s="6">
        <v>26</v>
      </c>
      <c r="R27" s="19" t="s">
        <v>5</v>
      </c>
      <c r="S27" s="31">
        <v>0.35416666666666669</v>
      </c>
      <c r="T27" s="31">
        <v>0.53472222222222221</v>
      </c>
      <c r="U27" s="31">
        <v>0.5625</v>
      </c>
      <c r="V27" s="31">
        <v>0.75</v>
      </c>
      <c r="W27" s="26">
        <f>(T27-S27)+(V27-U27)</f>
        <v>0.36805555555555552</v>
      </c>
      <c r="Y27" s="6">
        <v>26</v>
      </c>
      <c r="Z27" s="60" t="s">
        <v>6</v>
      </c>
      <c r="AA27" s="98" t="s">
        <v>8</v>
      </c>
      <c r="AB27" s="98"/>
      <c r="AC27" s="98"/>
      <c r="AD27" s="98"/>
      <c r="AE27" s="61">
        <v>0.29166666666666669</v>
      </c>
      <c r="AG27" s="6">
        <v>26</v>
      </c>
      <c r="AH27" s="23"/>
      <c r="AI27" s="23"/>
      <c r="AJ27" s="23"/>
      <c r="AK27" s="23"/>
      <c r="AL27" s="23"/>
      <c r="AM27" s="27"/>
      <c r="AO27" s="6">
        <v>26</v>
      </c>
      <c r="AP27" s="59" t="s">
        <v>5</v>
      </c>
      <c r="AQ27" s="93" t="s">
        <v>10</v>
      </c>
      <c r="AR27" s="93"/>
      <c r="AS27" s="93"/>
      <c r="AT27" s="93"/>
      <c r="AU27" s="28"/>
      <c r="AW27" s="6">
        <v>26</v>
      </c>
      <c r="AX27" s="60" t="s">
        <v>6</v>
      </c>
      <c r="AY27" s="111"/>
      <c r="AZ27" s="111"/>
      <c r="BA27" s="111"/>
      <c r="BB27" s="111"/>
      <c r="BC27" s="61">
        <v>0.29166666666666669</v>
      </c>
      <c r="BE27" s="6">
        <v>26</v>
      </c>
      <c r="BF27" s="19" t="s">
        <v>3</v>
      </c>
      <c r="BG27" s="58">
        <v>0.35416666666666669</v>
      </c>
      <c r="BH27" s="58">
        <v>0.52083333333333337</v>
      </c>
      <c r="BI27" s="58">
        <v>0.58333333333333337</v>
      </c>
      <c r="BJ27" s="58">
        <v>0.75</v>
      </c>
      <c r="BK27" s="26">
        <f>(BH27-BG27)+(BJ27-BI27)</f>
        <v>0.33333333333333331</v>
      </c>
      <c r="BM27" s="6">
        <v>26</v>
      </c>
      <c r="BN27" s="19" t="s">
        <v>4</v>
      </c>
      <c r="BO27" s="58">
        <v>0.34375</v>
      </c>
      <c r="BP27" s="58">
        <v>0.52083333333333337</v>
      </c>
      <c r="BQ27" s="58">
        <v>0.58333333333333337</v>
      </c>
      <c r="BR27" s="58">
        <v>0.75</v>
      </c>
      <c r="BS27" s="26">
        <f>(BP27-BO27)+(BR27-BQ27)</f>
        <v>0.34375</v>
      </c>
      <c r="BU27" s="6">
        <v>26</v>
      </c>
      <c r="BV27" s="22" t="s">
        <v>7</v>
      </c>
      <c r="BW27" s="23"/>
      <c r="BX27" s="23"/>
      <c r="BY27" s="23"/>
      <c r="BZ27" s="23"/>
      <c r="CA27" s="10">
        <f>SUM(CA22:CA26)</f>
        <v>1.3125</v>
      </c>
      <c r="CC27" s="6">
        <v>26</v>
      </c>
      <c r="CD27" s="19" t="s">
        <v>5</v>
      </c>
      <c r="CE27" s="58">
        <v>0.35416666666666669</v>
      </c>
      <c r="CF27" s="58">
        <v>0.52083333333333337</v>
      </c>
      <c r="CG27" s="58">
        <v>0.58333333333333337</v>
      </c>
      <c r="CH27" s="58">
        <v>0.75</v>
      </c>
      <c r="CI27" s="26">
        <f>(CF27-CE27)+(CH27-CG27)</f>
        <v>0.33333333333333331</v>
      </c>
      <c r="CK27" s="6">
        <v>26</v>
      </c>
      <c r="CL27" s="60" t="s">
        <v>4</v>
      </c>
      <c r="CM27" s="98" t="s">
        <v>8</v>
      </c>
      <c r="CN27" s="98"/>
      <c r="CO27" s="98"/>
      <c r="CP27" s="98"/>
      <c r="CQ27" s="61">
        <v>0.33333333333333331</v>
      </c>
    </row>
    <row r="28" spans="1:95" ht="18">
      <c r="A28" s="6">
        <v>27</v>
      </c>
      <c r="B28" s="22" t="s">
        <v>7</v>
      </c>
      <c r="C28" s="23"/>
      <c r="D28" s="23"/>
      <c r="E28" s="23"/>
      <c r="F28" s="23"/>
      <c r="G28" s="10">
        <f>SUM(G23:G27)</f>
        <v>1.3541666666666667</v>
      </c>
      <c r="I28" s="6">
        <v>27</v>
      </c>
      <c r="J28" s="60" t="s">
        <v>5</v>
      </c>
      <c r="K28" s="98" t="s">
        <v>8</v>
      </c>
      <c r="L28" s="98"/>
      <c r="M28" s="98"/>
      <c r="N28" s="98"/>
      <c r="O28" s="61">
        <v>0.33333333333333331</v>
      </c>
      <c r="Q28" s="6">
        <v>27</v>
      </c>
      <c r="R28" s="32" t="s">
        <v>5</v>
      </c>
      <c r="S28" s="93" t="s">
        <v>10</v>
      </c>
      <c r="T28" s="93"/>
      <c r="U28" s="93"/>
      <c r="V28" s="93"/>
      <c r="W28" s="28"/>
      <c r="Y28" s="6">
        <v>27</v>
      </c>
      <c r="Z28" s="22" t="s">
        <v>7</v>
      </c>
      <c r="AA28" s="23"/>
      <c r="AB28" s="23"/>
      <c r="AC28" s="23"/>
      <c r="AD28" s="23"/>
      <c r="AE28" s="10">
        <f>SUM(AE23:AE27)</f>
        <v>1.2916666666666667</v>
      </c>
      <c r="AG28" s="6">
        <v>27</v>
      </c>
      <c r="AH28" s="19" t="s">
        <v>3</v>
      </c>
      <c r="AI28" s="36">
        <v>0.35416666666666669</v>
      </c>
      <c r="AJ28" s="36">
        <v>0.52083333333333337</v>
      </c>
      <c r="AK28" s="36">
        <v>0.58333333333333337</v>
      </c>
      <c r="AL28" s="36">
        <v>0.75</v>
      </c>
      <c r="AM28" s="26">
        <f>(AJ28-AI28)+(AL28-AK28)</f>
        <v>0.33333333333333331</v>
      </c>
      <c r="AO28" s="6">
        <v>27</v>
      </c>
      <c r="AP28" s="19" t="s">
        <v>4</v>
      </c>
      <c r="AQ28" s="58">
        <v>0.35416666666666669</v>
      </c>
      <c r="AR28" s="58">
        <v>0.52083333333333337</v>
      </c>
      <c r="AS28" s="58">
        <v>0.58333333333333337</v>
      </c>
      <c r="AT28" s="58">
        <v>0.75694444444444453</v>
      </c>
      <c r="AU28" s="26">
        <f>(AR28-AQ28)+(AT28-AS28)</f>
        <v>0.34027777777777785</v>
      </c>
      <c r="AW28" s="6">
        <v>27</v>
      </c>
      <c r="AX28" s="22" t="s">
        <v>7</v>
      </c>
      <c r="AY28" s="23"/>
      <c r="AZ28" s="23"/>
      <c r="BA28" s="23"/>
      <c r="BB28" s="23"/>
      <c r="BC28" s="10">
        <f>SUM(BC23:BC27)</f>
        <v>1.2916666666666667</v>
      </c>
      <c r="BE28" s="6">
        <v>27</v>
      </c>
      <c r="BF28" s="19" t="s">
        <v>5</v>
      </c>
      <c r="BG28" s="58">
        <v>0.34027777777777773</v>
      </c>
      <c r="BH28" s="58">
        <v>0.52083333333333337</v>
      </c>
      <c r="BI28" s="58">
        <v>0.58333333333333337</v>
      </c>
      <c r="BJ28" s="58">
        <v>0.75</v>
      </c>
      <c r="BK28" s="26">
        <f>(BH28-BG28)+(BJ28-BI28)</f>
        <v>0.34722222222222227</v>
      </c>
      <c r="BM28" s="6">
        <v>27</v>
      </c>
      <c r="BN28" s="19" t="s">
        <v>6</v>
      </c>
      <c r="BO28" s="58">
        <v>0.33333333333333331</v>
      </c>
      <c r="BP28" s="58">
        <v>0.52083333333333337</v>
      </c>
      <c r="BQ28" s="58">
        <v>0.58333333333333337</v>
      </c>
      <c r="BR28" s="58">
        <v>0.72222222222222221</v>
      </c>
      <c r="BS28" s="26">
        <f>(BP28-BO28)+(BR28-BQ28)</f>
        <v>0.3263888888888889</v>
      </c>
      <c r="BU28" s="6">
        <v>27</v>
      </c>
      <c r="BV28" s="8"/>
      <c r="BW28" s="8"/>
      <c r="BX28" s="8"/>
      <c r="BY28" s="8"/>
      <c r="BZ28" s="8"/>
      <c r="CA28" s="11"/>
      <c r="CC28" s="6">
        <v>27</v>
      </c>
      <c r="CD28" s="75" t="s">
        <v>5</v>
      </c>
      <c r="CE28" s="93" t="s">
        <v>10</v>
      </c>
      <c r="CF28" s="93"/>
      <c r="CG28" s="93"/>
      <c r="CH28" s="93"/>
      <c r="CI28" s="28"/>
      <c r="CK28" s="6">
        <v>27</v>
      </c>
      <c r="CL28" s="60" t="s">
        <v>6</v>
      </c>
      <c r="CM28" s="98" t="s">
        <v>8</v>
      </c>
      <c r="CN28" s="98"/>
      <c r="CO28" s="98"/>
      <c r="CP28" s="98"/>
      <c r="CQ28" s="61">
        <v>0.29166666666666669</v>
      </c>
    </row>
    <row r="29" spans="1:95" ht="18">
      <c r="A29" s="6">
        <v>28</v>
      </c>
      <c r="B29" s="23"/>
      <c r="C29" s="23"/>
      <c r="D29" s="23"/>
      <c r="E29" s="23"/>
      <c r="F29" s="23"/>
      <c r="G29" s="27"/>
      <c r="I29" s="6">
        <v>28</v>
      </c>
      <c r="J29" s="60" t="s">
        <v>5</v>
      </c>
      <c r="K29" s="98" t="s">
        <v>8</v>
      </c>
      <c r="L29" s="98"/>
      <c r="M29" s="98"/>
      <c r="N29" s="98"/>
      <c r="O29" s="61"/>
      <c r="Q29" s="6">
        <v>28</v>
      </c>
      <c r="R29" s="19" t="s">
        <v>4</v>
      </c>
      <c r="S29" s="31">
        <v>0.35416666666666669</v>
      </c>
      <c r="T29" s="31">
        <v>0.52083333333333337</v>
      </c>
      <c r="U29" s="31">
        <v>0.58333333333333337</v>
      </c>
      <c r="V29" s="31">
        <v>0.75</v>
      </c>
      <c r="W29" s="26">
        <f>(T29-S29)+(V29-U29)</f>
        <v>0.33333333333333331</v>
      </c>
      <c r="Y29" s="6">
        <v>28</v>
      </c>
      <c r="Z29" s="23"/>
      <c r="AA29" s="23"/>
      <c r="AB29" s="23"/>
      <c r="AC29" s="23"/>
      <c r="AD29" s="23"/>
      <c r="AE29" s="27"/>
      <c r="AG29" s="6">
        <v>28</v>
      </c>
      <c r="AH29" s="19" t="s">
        <v>5</v>
      </c>
      <c r="AI29" s="36">
        <v>0.35416666666666669</v>
      </c>
      <c r="AJ29" s="36">
        <v>0.52083333333333337</v>
      </c>
      <c r="AK29" s="36">
        <v>0.58333333333333337</v>
      </c>
      <c r="AL29" s="36">
        <v>0.75</v>
      </c>
      <c r="AM29" s="26">
        <f>(AJ29-AI29)+(AL29-AK29)</f>
        <v>0.33333333333333331</v>
      </c>
      <c r="AO29" s="6">
        <v>28</v>
      </c>
      <c r="AP29" s="19" t="s">
        <v>6</v>
      </c>
      <c r="AQ29" s="58">
        <v>0.34375</v>
      </c>
      <c r="AR29" s="58">
        <v>0.52083333333333337</v>
      </c>
      <c r="AS29" s="58">
        <v>0.58333333333333337</v>
      </c>
      <c r="AT29" s="58">
        <v>0.70833333333333337</v>
      </c>
      <c r="AU29" s="26">
        <f>(AR29-AQ29)+(AT29-AS29)</f>
        <v>0.30208333333333337</v>
      </c>
      <c r="AW29" s="6">
        <v>28</v>
      </c>
      <c r="AX29" s="23"/>
      <c r="AY29" s="23"/>
      <c r="AZ29" s="23"/>
      <c r="BA29" s="23"/>
      <c r="BB29" s="23"/>
      <c r="BC29" s="27"/>
      <c r="BE29" s="6">
        <v>28</v>
      </c>
      <c r="BF29" s="72" t="s">
        <v>5</v>
      </c>
      <c r="BG29" s="93" t="s">
        <v>10</v>
      </c>
      <c r="BH29" s="93"/>
      <c r="BI29" s="93"/>
      <c r="BJ29" s="93"/>
      <c r="BK29" s="28">
        <v>8.3333333333333329E-2</v>
      </c>
      <c r="BM29" s="6">
        <v>28</v>
      </c>
      <c r="BN29" s="22" t="s">
        <v>7</v>
      </c>
      <c r="BO29" s="23"/>
      <c r="BP29" s="23"/>
      <c r="BQ29" s="23"/>
      <c r="BR29" s="23"/>
      <c r="BS29" s="10">
        <f>SUM(BS24:BS28)</f>
        <v>1.4027777777777777</v>
      </c>
      <c r="BU29" s="6">
        <v>28</v>
      </c>
      <c r="BV29" s="19" t="s">
        <v>3</v>
      </c>
      <c r="BW29" s="58">
        <v>0.34375</v>
      </c>
      <c r="BX29" s="58">
        <v>0.52083333333333337</v>
      </c>
      <c r="BY29" s="58">
        <v>0.58333333333333337</v>
      </c>
      <c r="BZ29" s="58">
        <v>0.75</v>
      </c>
      <c r="CA29" s="26">
        <f>(BX29-BW29)+(BZ29-BY29)</f>
        <v>0.34375</v>
      </c>
      <c r="CC29" s="6">
        <v>28</v>
      </c>
      <c r="CD29" s="19" t="s">
        <v>4</v>
      </c>
      <c r="CE29" s="58">
        <v>0.35416666666666669</v>
      </c>
      <c r="CF29" s="58">
        <v>0.52083333333333337</v>
      </c>
      <c r="CG29" s="58">
        <v>0.58333333333333337</v>
      </c>
      <c r="CH29" s="58">
        <v>0.75</v>
      </c>
      <c r="CI29" s="26">
        <f>(CF29-CE29)+(CH29-CG29)</f>
        <v>0.33333333333333331</v>
      </c>
      <c r="CK29" s="6">
        <v>28</v>
      </c>
      <c r="CL29" s="22" t="s">
        <v>7</v>
      </c>
      <c r="CM29" s="23"/>
      <c r="CN29" s="23"/>
      <c r="CO29" s="23"/>
      <c r="CP29" s="23"/>
      <c r="CQ29" s="10">
        <f>SUM(CQ24:CQ28)</f>
        <v>1.2916666666666667</v>
      </c>
    </row>
    <row r="30" spans="1:95" ht="18">
      <c r="A30" s="6">
        <v>29</v>
      </c>
      <c r="B30" s="19" t="s">
        <v>3</v>
      </c>
      <c r="C30" s="21">
        <v>0.35416666666666669</v>
      </c>
      <c r="D30" s="21">
        <v>0.52083333333333337</v>
      </c>
      <c r="E30" s="21">
        <v>0.58333333333333337</v>
      </c>
      <c r="F30" s="21">
        <v>0.75</v>
      </c>
      <c r="G30" s="26">
        <f>(D30-C30)+(F30-E30)</f>
        <v>0.33333333333333331</v>
      </c>
      <c r="I30" s="6">
        <v>29</v>
      </c>
      <c r="J30" s="60" t="s">
        <v>4</v>
      </c>
      <c r="K30" s="98" t="s">
        <v>8</v>
      </c>
      <c r="L30" s="98"/>
      <c r="M30" s="98"/>
      <c r="N30" s="98"/>
      <c r="O30" s="61">
        <v>0.33333333333333331</v>
      </c>
      <c r="Q30" s="6">
        <v>29</v>
      </c>
      <c r="R30" s="19" t="s">
        <v>6</v>
      </c>
      <c r="S30" s="31">
        <v>0.35416666666666669</v>
      </c>
      <c r="T30" s="31">
        <v>0.52083333333333337</v>
      </c>
      <c r="U30" s="31">
        <v>0.58333333333333337</v>
      </c>
      <c r="V30" s="31">
        <v>0.72916666666666663</v>
      </c>
      <c r="W30" s="26">
        <f>(T30-S30)+(V30-U30)</f>
        <v>0.31249999999999994</v>
      </c>
      <c r="Y30" s="6">
        <v>29</v>
      </c>
      <c r="Z30" s="19" t="s">
        <v>3</v>
      </c>
      <c r="AA30" s="31">
        <v>0.35416666666666669</v>
      </c>
      <c r="AB30" s="31">
        <v>0.52083333333333337</v>
      </c>
      <c r="AC30" s="31">
        <v>0.5625</v>
      </c>
      <c r="AD30" s="31">
        <v>0.76388888888888884</v>
      </c>
      <c r="AE30" s="26">
        <f>(AB30-AA30)+(AD30-AC30)</f>
        <v>0.36805555555555552</v>
      </c>
      <c r="AG30" s="6">
        <v>29</v>
      </c>
      <c r="AH30" s="35" t="s">
        <v>5</v>
      </c>
      <c r="AI30" s="93" t="s">
        <v>10</v>
      </c>
      <c r="AJ30" s="93"/>
      <c r="AK30" s="93"/>
      <c r="AL30" s="93"/>
      <c r="AM30" s="28"/>
      <c r="AO30" s="6">
        <v>29</v>
      </c>
      <c r="AP30" s="22" t="s">
        <v>7</v>
      </c>
      <c r="AQ30" s="23"/>
      <c r="AR30" s="23"/>
      <c r="AS30" s="23"/>
      <c r="AT30" s="23"/>
      <c r="AU30" s="10">
        <f>SUM(AU25:AU29)</f>
        <v>1.3194444444444446</v>
      </c>
      <c r="AW30" s="6">
        <v>29</v>
      </c>
      <c r="AX30" s="19" t="s">
        <v>3</v>
      </c>
      <c r="AY30" s="58">
        <v>0.3263888888888889</v>
      </c>
      <c r="AZ30" s="58">
        <v>0.52083333333333337</v>
      </c>
      <c r="BA30" s="58">
        <v>0.58333333333333337</v>
      </c>
      <c r="BB30" s="58">
        <v>0.75</v>
      </c>
      <c r="BC30" s="26">
        <f>(AZ30-AY30)+(BB30-BA30)</f>
        <v>0.3611111111111111</v>
      </c>
      <c r="BE30" s="6">
        <v>29</v>
      </c>
      <c r="BF30" s="19" t="s">
        <v>4</v>
      </c>
      <c r="BG30" s="58">
        <v>0.34375</v>
      </c>
      <c r="BH30" s="58">
        <v>0.52083333333333337</v>
      </c>
      <c r="BI30" s="58">
        <v>0.58333333333333337</v>
      </c>
      <c r="BJ30" s="58">
        <v>0.75</v>
      </c>
      <c r="BK30" s="26">
        <f>(BH30-BG30)+(BJ30-BI30)</f>
        <v>0.34375</v>
      </c>
      <c r="BM30" s="6">
        <v>29</v>
      </c>
      <c r="BN30" s="8"/>
      <c r="BO30" s="8"/>
      <c r="BP30" s="8"/>
      <c r="BQ30" s="8"/>
      <c r="BR30" s="8"/>
      <c r="BS30" s="11"/>
      <c r="BU30" s="6">
        <v>29</v>
      </c>
      <c r="BV30" s="19" t="s">
        <v>5</v>
      </c>
      <c r="BW30" s="58">
        <v>0.33333333333333331</v>
      </c>
      <c r="BX30" s="58">
        <v>0.52083333333333337</v>
      </c>
      <c r="BY30" s="58">
        <v>0.58333333333333337</v>
      </c>
      <c r="BZ30" s="58">
        <v>0.75</v>
      </c>
      <c r="CA30" s="26">
        <f>(BX30-BW30)+(BZ30-BY30)</f>
        <v>0.35416666666666669</v>
      </c>
      <c r="CC30" s="6">
        <v>29</v>
      </c>
      <c r="CD30" s="19" t="s">
        <v>6</v>
      </c>
      <c r="CE30" s="58">
        <v>0.35416666666666669</v>
      </c>
      <c r="CF30" s="58">
        <v>0.52083333333333337</v>
      </c>
      <c r="CG30" s="58">
        <v>0.58333333333333337</v>
      </c>
      <c r="CH30" s="58">
        <v>0.70833333333333337</v>
      </c>
      <c r="CI30" s="26">
        <f>(CF30-CE30)+(CH30-CG30)</f>
        <v>0.29166666666666669</v>
      </c>
      <c r="CK30" s="6">
        <v>29</v>
      </c>
      <c r="CL30" s="8"/>
      <c r="CM30" s="8"/>
      <c r="CN30" s="8"/>
      <c r="CO30" s="8"/>
      <c r="CP30" s="8"/>
      <c r="CQ30" s="11"/>
    </row>
    <row r="31" spans="1:95" ht="18">
      <c r="A31" s="6">
        <v>30</v>
      </c>
      <c r="B31" s="19" t="s">
        <v>5</v>
      </c>
      <c r="C31" s="21">
        <v>0.35416666666666669</v>
      </c>
      <c r="D31" s="21">
        <v>0.52083333333333337</v>
      </c>
      <c r="E31" s="21">
        <v>0.58333333333333337</v>
      </c>
      <c r="F31" s="21">
        <v>0.75</v>
      </c>
      <c r="G31" s="26">
        <f>(D31-C31)+(F31-E31)</f>
        <v>0.33333333333333331</v>
      </c>
      <c r="I31" s="6"/>
      <c r="J31" s="12"/>
      <c r="K31" s="13"/>
      <c r="L31" s="13"/>
      <c r="M31" s="21"/>
      <c r="N31" s="21"/>
      <c r="O31" s="14"/>
      <c r="Q31" s="6"/>
      <c r="R31" s="7" t="s">
        <v>7</v>
      </c>
      <c r="S31" s="8"/>
      <c r="T31" s="9"/>
      <c r="U31" s="9"/>
      <c r="V31" s="9"/>
      <c r="W31" s="10">
        <f>SUM(W26:W30)</f>
        <v>1.3472222222222221</v>
      </c>
      <c r="Y31" s="6"/>
      <c r="Z31" s="19" t="s">
        <v>5</v>
      </c>
      <c r="AA31" s="31">
        <v>0.35416666666666669</v>
      </c>
      <c r="AB31" s="31">
        <v>0.52083333333333337</v>
      </c>
      <c r="AC31" s="31">
        <v>0.58333333333333337</v>
      </c>
      <c r="AD31" s="31">
        <v>0.76041666666666663</v>
      </c>
      <c r="AE31" s="26">
        <f>(AB31-AA31)+(AD31-AC31)</f>
        <v>0.34374999999999994</v>
      </c>
      <c r="AG31" s="6">
        <v>30</v>
      </c>
      <c r="AH31" s="19" t="s">
        <v>4</v>
      </c>
      <c r="AI31" s="36">
        <v>0.35416666666666669</v>
      </c>
      <c r="AJ31" s="36">
        <v>0.52083333333333337</v>
      </c>
      <c r="AK31" s="36">
        <v>0.58333333333333337</v>
      </c>
      <c r="AL31" s="36">
        <v>0.75</v>
      </c>
      <c r="AM31" s="26">
        <f>(AJ31-AI31)+(AL31-AK31)</f>
        <v>0.33333333333333331</v>
      </c>
      <c r="AO31" s="6">
        <v>30</v>
      </c>
      <c r="AP31" s="23"/>
      <c r="AQ31" s="23"/>
      <c r="AR31" s="23"/>
      <c r="AS31" s="23"/>
      <c r="AT31" s="23"/>
      <c r="AU31" s="27"/>
      <c r="AW31" s="6">
        <v>30</v>
      </c>
      <c r="AX31" s="19" t="s">
        <v>5</v>
      </c>
      <c r="AY31" s="58">
        <v>0.33333333333333331</v>
      </c>
      <c r="AZ31" s="58">
        <v>0.52083333333333337</v>
      </c>
      <c r="BA31" s="58">
        <v>0.58333333333333337</v>
      </c>
      <c r="BB31" s="58">
        <v>0.75</v>
      </c>
      <c r="BC31" s="26">
        <f>(AZ31-AY31)+(BB31-BA31)</f>
        <v>0.35416666666666669</v>
      </c>
      <c r="BE31" s="6">
        <v>30</v>
      </c>
      <c r="BF31" s="19" t="s">
        <v>6</v>
      </c>
      <c r="BG31" s="58">
        <v>0.35416666666666669</v>
      </c>
      <c r="BH31" s="58">
        <v>0.52083333333333337</v>
      </c>
      <c r="BI31" s="58">
        <v>0.58333333333333337</v>
      </c>
      <c r="BJ31" s="58">
        <v>0.70833333333333337</v>
      </c>
      <c r="BK31" s="26">
        <f>(BH31-BG31)+(BJ31-BI31)</f>
        <v>0.29166666666666669</v>
      </c>
      <c r="BM31" s="6">
        <v>30</v>
      </c>
      <c r="BN31" s="19" t="s">
        <v>3</v>
      </c>
      <c r="BO31" s="58">
        <v>0.34375</v>
      </c>
      <c r="BP31" s="58">
        <v>0.51041666666666663</v>
      </c>
      <c r="BQ31" s="58">
        <v>0.58333333333333337</v>
      </c>
      <c r="BR31" s="58">
        <v>0.75</v>
      </c>
      <c r="BS31" s="26">
        <f>(BP31-BO31)+(BR31-BQ31)</f>
        <v>0.33333333333333326</v>
      </c>
      <c r="BU31" s="6">
        <v>30</v>
      </c>
      <c r="BV31" s="73" t="s">
        <v>5</v>
      </c>
      <c r="BW31" s="93" t="s">
        <v>10</v>
      </c>
      <c r="BX31" s="93"/>
      <c r="BY31" s="93"/>
      <c r="BZ31" s="93"/>
      <c r="CA31" s="28"/>
      <c r="CC31" s="6">
        <v>30</v>
      </c>
      <c r="CD31" s="22" t="s">
        <v>7</v>
      </c>
      <c r="CE31" s="23"/>
      <c r="CF31" s="23"/>
      <c r="CG31" s="23"/>
      <c r="CH31" s="23"/>
      <c r="CI31" s="10">
        <f>SUM(CI26:CI30)</f>
        <v>1.2916666666666667</v>
      </c>
      <c r="CK31" s="6">
        <v>30</v>
      </c>
      <c r="CL31" s="19" t="s">
        <v>3</v>
      </c>
      <c r="CM31" s="58">
        <v>0.35416666666666669</v>
      </c>
      <c r="CN31" s="58">
        <v>0.52083333333333337</v>
      </c>
      <c r="CO31" s="58">
        <v>0.58333333333333337</v>
      </c>
      <c r="CP31" s="58">
        <v>0.75</v>
      </c>
      <c r="CQ31" s="26">
        <f>(CN31-CM31)+(CP31-CO31)</f>
        <v>0.33333333333333331</v>
      </c>
    </row>
    <row r="32" spans="1:95" ht="18">
      <c r="A32" s="15">
        <v>31</v>
      </c>
      <c r="B32" s="25" t="s">
        <v>5</v>
      </c>
      <c r="C32" s="109" t="s">
        <v>10</v>
      </c>
      <c r="D32" s="109"/>
      <c r="E32" s="109"/>
      <c r="F32" s="109"/>
      <c r="G32" s="29"/>
      <c r="I32" s="15"/>
      <c r="J32" s="16"/>
      <c r="K32" s="16"/>
      <c r="L32" s="16"/>
      <c r="M32" s="16"/>
      <c r="N32" s="16"/>
      <c r="O32" s="17"/>
      <c r="Q32" s="15"/>
      <c r="R32" s="8"/>
      <c r="S32" s="8"/>
      <c r="T32" s="8"/>
      <c r="U32" s="8"/>
      <c r="V32" s="8"/>
      <c r="W32" s="11"/>
      <c r="Y32" s="15"/>
      <c r="Z32" s="8"/>
      <c r="AA32" s="8"/>
      <c r="AB32" s="8"/>
      <c r="AC32" s="8"/>
      <c r="AD32" s="8"/>
      <c r="AE32" s="11"/>
      <c r="AG32" s="6">
        <v>31</v>
      </c>
      <c r="AH32" s="19" t="s">
        <v>6</v>
      </c>
      <c r="AI32" s="36">
        <v>0.35416666666666669</v>
      </c>
      <c r="AJ32" s="36">
        <v>0.52083333333333337</v>
      </c>
      <c r="AK32" s="36">
        <v>0.58333333333333337</v>
      </c>
      <c r="AL32" s="36">
        <v>0.72569444444444453</v>
      </c>
      <c r="AM32" s="26">
        <f>(AJ32-AI32)+(AL32-AK32)</f>
        <v>0.30902777777777785</v>
      </c>
      <c r="AO32" s="6"/>
      <c r="AP32" s="19"/>
      <c r="AQ32" s="58"/>
      <c r="AR32" s="58"/>
      <c r="AS32" s="58"/>
      <c r="AT32" s="58"/>
      <c r="AU32" s="26"/>
      <c r="AW32" s="6">
        <v>31</v>
      </c>
      <c r="AX32" s="59" t="s">
        <v>5</v>
      </c>
      <c r="AY32" s="93" t="s">
        <v>10</v>
      </c>
      <c r="AZ32" s="93"/>
      <c r="BA32" s="93"/>
      <c r="BB32" s="93"/>
      <c r="BC32" s="28"/>
      <c r="BE32" s="6">
        <v>31</v>
      </c>
      <c r="BF32" s="22" t="s">
        <v>7</v>
      </c>
      <c r="BG32" s="23"/>
      <c r="BH32" s="23"/>
      <c r="BI32" s="23"/>
      <c r="BJ32" s="23"/>
      <c r="BK32" s="10">
        <f>SUM(BK27:BK31)</f>
        <v>1.3993055555555556</v>
      </c>
      <c r="BM32" s="74"/>
      <c r="BN32" s="19"/>
      <c r="BO32" s="58"/>
      <c r="BP32" s="58"/>
      <c r="BQ32" s="58"/>
      <c r="BR32" s="58"/>
      <c r="BS32" s="26"/>
      <c r="BU32" s="6">
        <v>31</v>
      </c>
      <c r="BV32" s="19" t="s">
        <v>4</v>
      </c>
      <c r="BW32" s="58">
        <v>0.35416666666666669</v>
      </c>
      <c r="BX32" s="58">
        <v>0.52083333333333337</v>
      </c>
      <c r="BY32" s="58">
        <v>0.58333333333333337</v>
      </c>
      <c r="BZ32" s="58">
        <v>0.75</v>
      </c>
      <c r="CA32" s="26">
        <f>(BX32-BW32)+(BZ32-BY32)</f>
        <v>0.33333333333333331</v>
      </c>
      <c r="CC32" s="6">
        <v>31</v>
      </c>
      <c r="CD32" s="8"/>
      <c r="CE32" s="8"/>
      <c r="CF32" s="8"/>
      <c r="CG32" s="8"/>
      <c r="CH32" s="8"/>
      <c r="CI32" s="11"/>
      <c r="CK32" s="6">
        <v>31</v>
      </c>
      <c r="CL32" s="19" t="s">
        <v>5</v>
      </c>
      <c r="CM32" s="58">
        <v>0.35416666666666669</v>
      </c>
      <c r="CN32" s="58">
        <v>0.52083333333333337</v>
      </c>
      <c r="CO32" s="58">
        <v>0.58333333333333337</v>
      </c>
      <c r="CP32" s="58">
        <v>0.75</v>
      </c>
      <c r="CQ32" s="26">
        <f>(CN32-CM32)+(CP32-CO32)</f>
        <v>0.33333333333333331</v>
      </c>
    </row>
    <row r="33" spans="1:95" ht="18">
      <c r="A33" s="44"/>
      <c r="B33" s="37"/>
      <c r="C33" s="37"/>
      <c r="D33" s="37"/>
      <c r="E33" s="37"/>
      <c r="F33" s="37"/>
      <c r="G33" s="45"/>
      <c r="H33" s="46"/>
      <c r="I33" s="44"/>
      <c r="J33" s="37"/>
      <c r="K33" s="37"/>
      <c r="L33" s="37"/>
      <c r="M33" s="37"/>
      <c r="N33" s="37"/>
      <c r="O33" s="38"/>
      <c r="P33" s="46"/>
      <c r="Q33" s="44"/>
      <c r="R33" s="47"/>
      <c r="S33" s="47"/>
      <c r="T33" s="47"/>
      <c r="U33" s="47"/>
      <c r="V33" s="47"/>
      <c r="W33" s="48"/>
      <c r="X33" s="46"/>
      <c r="Y33" s="44"/>
      <c r="Z33" s="47"/>
      <c r="AA33" s="47"/>
      <c r="AB33" s="47"/>
      <c r="AC33" s="47"/>
      <c r="AD33" s="47"/>
      <c r="AE33" s="48"/>
      <c r="AF33" s="46"/>
      <c r="AG33" s="15"/>
      <c r="AH33" s="50" t="s">
        <v>7</v>
      </c>
      <c r="AI33" s="51"/>
      <c r="AJ33" s="51"/>
      <c r="AK33" s="51"/>
      <c r="AL33" s="51"/>
      <c r="AM33" s="52">
        <f>SUM(AM28:AM32)</f>
        <v>1.3090277777777779</v>
      </c>
      <c r="AO33" s="68"/>
      <c r="AP33" s="69"/>
      <c r="AQ33" s="70"/>
      <c r="AR33" s="70"/>
      <c r="AS33" s="70"/>
      <c r="AT33" s="70"/>
      <c r="AU33" s="71"/>
      <c r="AW33" s="68"/>
      <c r="AX33" s="69"/>
      <c r="AY33" s="70"/>
      <c r="AZ33" s="70"/>
      <c r="BA33" s="70"/>
      <c r="BB33" s="70"/>
      <c r="BC33" s="71"/>
      <c r="BE33" s="68"/>
      <c r="BF33" s="69"/>
      <c r="BG33" s="70"/>
      <c r="BH33" s="70"/>
      <c r="BI33" s="70"/>
      <c r="BJ33" s="70"/>
      <c r="BK33" s="71"/>
      <c r="BM33" s="68"/>
      <c r="BN33" s="69"/>
      <c r="BO33" s="70"/>
      <c r="BP33" s="70"/>
      <c r="BQ33" s="70"/>
      <c r="BR33" s="70"/>
      <c r="BS33" s="71"/>
      <c r="BU33" s="68"/>
      <c r="BV33" s="69"/>
      <c r="BW33" s="70"/>
      <c r="BX33" s="70"/>
      <c r="BY33" s="70"/>
      <c r="BZ33" s="70"/>
      <c r="CA33" s="71"/>
      <c r="CC33" s="68"/>
      <c r="CD33" s="69"/>
      <c r="CE33" s="70"/>
      <c r="CF33" s="70"/>
      <c r="CG33" s="70"/>
      <c r="CH33" s="70"/>
      <c r="CI33" s="71"/>
      <c r="CK33" s="68"/>
      <c r="CL33" s="69"/>
      <c r="CM33" s="70"/>
      <c r="CN33" s="70"/>
      <c r="CO33" s="70"/>
      <c r="CP33" s="70"/>
      <c r="CQ33" s="71"/>
    </row>
    <row r="34" spans="1:95" ht="18.75">
      <c r="A34" s="44"/>
      <c r="B34" s="37"/>
      <c r="C34" s="37"/>
      <c r="D34" s="37"/>
      <c r="E34" s="37"/>
      <c r="F34" s="37"/>
      <c r="G34" s="45"/>
      <c r="H34" s="46"/>
      <c r="I34" s="44"/>
      <c r="J34" s="37"/>
      <c r="K34" s="37"/>
      <c r="L34" s="37"/>
      <c r="M34" s="37"/>
      <c r="N34" s="37"/>
      <c r="O34" s="38"/>
      <c r="P34" s="46"/>
      <c r="Q34" s="44"/>
      <c r="R34" s="47"/>
      <c r="S34" s="47"/>
      <c r="T34" s="47"/>
      <c r="U34" s="47"/>
      <c r="V34" s="47"/>
      <c r="W34" s="48"/>
      <c r="X34" s="46"/>
      <c r="Y34" s="44"/>
      <c r="Z34" s="47"/>
      <c r="AA34" s="47"/>
      <c r="AB34" s="47"/>
      <c r="AC34" s="47"/>
      <c r="AD34" s="47"/>
      <c r="AE34" s="48"/>
      <c r="AF34" s="46"/>
      <c r="AG34" s="49"/>
      <c r="AH34" s="39"/>
      <c r="AI34" s="40"/>
      <c r="AJ34" s="40"/>
      <c r="AK34" s="41"/>
      <c r="AL34" s="42"/>
      <c r="AM34" s="43"/>
      <c r="AO34" s="49"/>
      <c r="AP34" s="39"/>
      <c r="AQ34" s="40"/>
      <c r="AR34" s="40"/>
      <c r="AS34" s="41"/>
      <c r="AT34" s="42"/>
      <c r="AU34" s="43"/>
    </row>
    <row r="35" spans="1:95" ht="15.75">
      <c r="AJ35" s="96" t="s">
        <v>11</v>
      </c>
      <c r="AK35" s="96"/>
      <c r="AL35" s="96"/>
      <c r="AM35" s="55">
        <f>C47*5</f>
        <v>6.4583333333333339</v>
      </c>
      <c r="AR35" s="96" t="s">
        <v>11</v>
      </c>
      <c r="AS35" s="96"/>
      <c r="AT35" s="96"/>
      <c r="AU35" s="55">
        <f>C47*4</f>
        <v>5.166666666666667</v>
      </c>
      <c r="AZ35" s="96" t="s">
        <v>11</v>
      </c>
      <c r="BA35" s="96"/>
      <c r="BB35" s="96"/>
      <c r="BC35" s="55">
        <f>C47*4</f>
        <v>5.166666666666667</v>
      </c>
      <c r="BH35" s="96" t="s">
        <v>11</v>
      </c>
      <c r="BI35" s="96"/>
      <c r="BJ35" s="96"/>
      <c r="BK35" s="55">
        <f>C47*5</f>
        <v>6.4583333333333339</v>
      </c>
      <c r="BP35" s="96" t="s">
        <v>11</v>
      </c>
      <c r="BQ35" s="96"/>
      <c r="BR35" s="96"/>
      <c r="BS35" s="55">
        <f>C47*4</f>
        <v>5.166666666666667</v>
      </c>
      <c r="BX35" s="96" t="s">
        <v>11</v>
      </c>
      <c r="BY35" s="96"/>
      <c r="BZ35" s="96"/>
      <c r="CA35" s="55">
        <f>C47*4</f>
        <v>5.166666666666667</v>
      </c>
      <c r="CF35" s="96" t="s">
        <v>11</v>
      </c>
      <c r="CG35" s="96"/>
      <c r="CH35" s="96"/>
      <c r="CI35" s="55">
        <f>C47*5</f>
        <v>6.4583333333333339</v>
      </c>
      <c r="CN35" s="96" t="s">
        <v>11</v>
      </c>
      <c r="CO35" s="96"/>
      <c r="CP35" s="96"/>
      <c r="CQ35" s="55">
        <f>C47*4</f>
        <v>5.166666666666667</v>
      </c>
    </row>
    <row r="36" spans="1:95" ht="15.75">
      <c r="C36" s="30"/>
      <c r="D36" s="96" t="s">
        <v>11</v>
      </c>
      <c r="E36" s="96"/>
      <c r="F36" s="96"/>
      <c r="G36" s="33">
        <f>C47*4</f>
        <v>5.166666666666667</v>
      </c>
      <c r="L36" s="96" t="s">
        <v>11</v>
      </c>
      <c r="M36" s="96"/>
      <c r="N36" s="96"/>
      <c r="O36" s="33">
        <f>C47*4</f>
        <v>5.166666666666667</v>
      </c>
      <c r="T36" s="96" t="s">
        <v>11</v>
      </c>
      <c r="U36" s="96"/>
      <c r="V36" s="96"/>
      <c r="W36" s="33">
        <f>C47*5</f>
        <v>6.4583333333333339</v>
      </c>
      <c r="AB36" s="96" t="s">
        <v>11</v>
      </c>
      <c r="AC36" s="96"/>
      <c r="AD36" s="96"/>
      <c r="AE36" s="33">
        <f>C47*4</f>
        <v>5.166666666666667</v>
      </c>
    </row>
    <row r="37" spans="1:95" ht="18.75">
      <c r="AJ37" s="92" t="s">
        <v>17</v>
      </c>
      <c r="AK37" s="92"/>
      <c r="AL37" s="92"/>
      <c r="AM37" s="54">
        <f>AM5+AM12+AM19+AM26+AM33-AM35</f>
        <v>0.1388888888888884</v>
      </c>
      <c r="AR37" s="92" t="s">
        <v>27</v>
      </c>
      <c r="AS37" s="92"/>
      <c r="AT37" s="92"/>
      <c r="AU37" s="54">
        <f>AU9+AU16+AU23+AU30-AU35</f>
        <v>0.15625</v>
      </c>
      <c r="AY37" s="101" t="s">
        <v>26</v>
      </c>
      <c r="AZ37" s="101"/>
      <c r="BA37" s="101"/>
      <c r="BB37" s="102"/>
      <c r="BC37" s="54">
        <f>BC7+BC14+BC21+BC28-BC35</f>
        <v>2.0833333333333925E-2</v>
      </c>
      <c r="BG37" s="101" t="s">
        <v>42</v>
      </c>
      <c r="BH37" s="101"/>
      <c r="BI37" s="101"/>
      <c r="BJ37" s="102"/>
      <c r="BK37" s="54">
        <f>BK32+BK25+BK18+BK11+BK4-BK35</f>
        <v>0.18055555555555447</v>
      </c>
      <c r="BO37" s="101" t="s">
        <v>41</v>
      </c>
      <c r="BP37" s="101"/>
      <c r="BQ37" s="101"/>
      <c r="BR37" s="102"/>
      <c r="BS37" s="54">
        <f>BS8+BS15+BS22+BS29-BS35</f>
        <v>0.14236111111111072</v>
      </c>
      <c r="BW37" s="101" t="s">
        <v>38</v>
      </c>
      <c r="BX37" s="101"/>
      <c r="BY37" s="101"/>
      <c r="BZ37" s="102"/>
      <c r="CA37" s="54">
        <f>CA6+CA13+CA20+CA27-CA35</f>
        <v>1.3888888888888395E-2</v>
      </c>
      <c r="CE37" s="101" t="s">
        <v>39</v>
      </c>
      <c r="CF37" s="101"/>
      <c r="CG37" s="101"/>
      <c r="CH37" s="102"/>
      <c r="CI37" s="54">
        <f>CI3+CI10+CI17+CI24+CI31-CI35</f>
        <v>6.9444444444437536E-3</v>
      </c>
      <c r="CM37" s="101" t="s">
        <v>40</v>
      </c>
      <c r="CN37" s="101"/>
      <c r="CO37" s="101"/>
      <c r="CP37" s="102"/>
      <c r="CQ37" s="54">
        <f>CQ8+CQ15+CQ22+CQ29-CQ35</f>
        <v>2.0833333333333037E-2</v>
      </c>
    </row>
    <row r="38" spans="1:95" ht="18.75">
      <c r="D38" s="92" t="s">
        <v>16</v>
      </c>
      <c r="E38" s="92"/>
      <c r="F38" s="92"/>
      <c r="G38" s="34">
        <f>(G7+G14+G21+G28)-G36</f>
        <v>0.23263888888888928</v>
      </c>
      <c r="L38" s="92" t="s">
        <v>17</v>
      </c>
      <c r="M38" s="92"/>
      <c r="N38" s="92"/>
      <c r="O38" s="34">
        <f>(O4+O11+O18+O25)-O36</f>
        <v>0.16319444444444375</v>
      </c>
      <c r="T38" s="92" t="s">
        <v>17</v>
      </c>
      <c r="U38" s="92"/>
      <c r="V38" s="92"/>
      <c r="W38" s="34">
        <f>(W3+W10+W17+W24+W31)-W36</f>
        <v>0.14583333333333304</v>
      </c>
      <c r="AB38" s="92" t="s">
        <v>17</v>
      </c>
      <c r="AC38" s="92"/>
      <c r="AD38" s="92"/>
      <c r="AE38" s="34">
        <f>(AE7+AE14+AE21+AE28)-AE36</f>
        <v>2.0833333333333037E-2</v>
      </c>
    </row>
    <row r="39" spans="1:95" ht="18.75">
      <c r="AJ39" s="107" t="s">
        <v>18</v>
      </c>
      <c r="AK39" s="107"/>
      <c r="AL39" s="107"/>
      <c r="AM39" s="34">
        <f>AE40+AM37</f>
        <v>0.70138888888888751</v>
      </c>
      <c r="AR39" s="107" t="s">
        <v>18</v>
      </c>
      <c r="AS39" s="107"/>
      <c r="AT39" s="107"/>
      <c r="AU39" s="34">
        <f>AM39+AU37</f>
        <v>0.85763888888888751</v>
      </c>
      <c r="AY39" s="99" t="s">
        <v>18</v>
      </c>
      <c r="AZ39" s="99"/>
      <c r="BA39" s="99"/>
      <c r="BB39" s="100"/>
      <c r="BC39" s="34">
        <f>AU39+BC37</f>
        <v>0.87847222222222143</v>
      </c>
      <c r="BG39" s="99" t="s">
        <v>18</v>
      </c>
      <c r="BH39" s="99"/>
      <c r="BI39" s="99"/>
      <c r="BJ39" s="100"/>
      <c r="BK39" s="34">
        <f>BC39+BK37</f>
        <v>1.0590277777777759</v>
      </c>
      <c r="BO39" s="99" t="s">
        <v>18</v>
      </c>
      <c r="BP39" s="99"/>
      <c r="BQ39" s="99"/>
      <c r="BR39" s="100"/>
      <c r="BS39" s="34">
        <f>BK39+BS37</f>
        <v>1.2013888888888866</v>
      </c>
      <c r="BW39" s="99" t="s">
        <v>18</v>
      </c>
      <c r="BX39" s="99"/>
      <c r="BY39" s="99"/>
      <c r="BZ39" s="100"/>
      <c r="CA39" s="34">
        <f>BS39+CA37</f>
        <v>1.215277777777775</v>
      </c>
      <c r="CE39" s="99" t="s">
        <v>18</v>
      </c>
      <c r="CF39" s="99"/>
      <c r="CG39" s="99"/>
      <c r="CH39" s="100"/>
      <c r="CI39" s="34">
        <f>CA39+CI37</f>
        <v>1.2222222222222188</v>
      </c>
      <c r="CM39" s="99" t="s">
        <v>18</v>
      </c>
      <c r="CN39" s="99"/>
      <c r="CO39" s="99"/>
      <c r="CP39" s="100"/>
      <c r="CQ39" s="34">
        <f>CI39+CQ37</f>
        <v>1.2430555555555518</v>
      </c>
    </row>
    <row r="40" spans="1:95" ht="18.75">
      <c r="L40" s="107" t="s">
        <v>18</v>
      </c>
      <c r="M40" s="107"/>
      <c r="N40" s="107"/>
      <c r="O40" s="34">
        <f>G38+O38</f>
        <v>0.39583333333333304</v>
      </c>
      <c r="T40" s="107" t="s">
        <v>18</v>
      </c>
      <c r="U40" s="107"/>
      <c r="V40" s="107"/>
      <c r="W40" s="34">
        <f>O40+W38</f>
        <v>0.54166666666666607</v>
      </c>
      <c r="AB40" s="107" t="s">
        <v>18</v>
      </c>
      <c r="AC40" s="107"/>
      <c r="AD40" s="107"/>
      <c r="AE40" s="34">
        <f>W40+AE38</f>
        <v>0.56249999999999911</v>
      </c>
    </row>
    <row r="41" spans="1:95" ht="18.75">
      <c r="O41" s="67"/>
      <c r="W41" s="67"/>
      <c r="AE41" s="67"/>
    </row>
    <row r="42" spans="1:95" ht="18.75">
      <c r="D42" s="92" t="s">
        <v>23</v>
      </c>
      <c r="E42" s="92"/>
      <c r="F42" s="92"/>
      <c r="G42" s="66">
        <v>1</v>
      </c>
      <c r="L42" s="92" t="s">
        <v>23</v>
      </c>
      <c r="M42" s="92"/>
      <c r="N42" s="92"/>
      <c r="O42" s="66">
        <v>4</v>
      </c>
      <c r="T42" s="92" t="s">
        <v>23</v>
      </c>
      <c r="U42" s="92"/>
      <c r="V42" s="92"/>
      <c r="W42" s="66">
        <v>1</v>
      </c>
      <c r="AB42" s="92" t="s">
        <v>23</v>
      </c>
      <c r="AC42" s="92"/>
      <c r="AD42" s="92"/>
      <c r="AE42" s="66">
        <v>7</v>
      </c>
      <c r="AJ42" s="92" t="s">
        <v>23</v>
      </c>
      <c r="AK42" s="92"/>
      <c r="AL42" s="92"/>
      <c r="AM42" s="66">
        <v>2</v>
      </c>
      <c r="AR42" s="92" t="s">
        <v>23</v>
      </c>
      <c r="AS42" s="92"/>
      <c r="AT42" s="92"/>
      <c r="AU42" s="66">
        <v>0</v>
      </c>
      <c r="AZ42" s="92" t="s">
        <v>23</v>
      </c>
      <c r="BA42" s="92"/>
      <c r="BB42" s="92"/>
      <c r="BC42" s="66">
        <v>15</v>
      </c>
      <c r="BH42" s="92" t="s">
        <v>23</v>
      </c>
      <c r="BI42" s="92"/>
      <c r="BJ42" s="92"/>
      <c r="BK42" s="66">
        <v>0</v>
      </c>
      <c r="BP42" s="92" t="s">
        <v>23</v>
      </c>
      <c r="BQ42" s="92"/>
      <c r="BR42" s="92"/>
      <c r="BS42" s="66">
        <v>0</v>
      </c>
      <c r="BX42" s="92" t="s">
        <v>23</v>
      </c>
      <c r="BY42" s="92"/>
      <c r="BZ42" s="92"/>
      <c r="CA42" s="66">
        <v>0</v>
      </c>
      <c r="CF42" s="92" t="s">
        <v>23</v>
      </c>
      <c r="CG42" s="92"/>
      <c r="CH42" s="92"/>
      <c r="CI42" s="66">
        <v>0</v>
      </c>
      <c r="CN42" s="92" t="s">
        <v>23</v>
      </c>
      <c r="CO42" s="92"/>
      <c r="CP42" s="92"/>
      <c r="CQ42" s="66">
        <v>2</v>
      </c>
    </row>
    <row r="43" spans="1:95" ht="18.75">
      <c r="O43" s="67"/>
      <c r="W43" s="67"/>
      <c r="AE43" s="67"/>
    </row>
    <row r="44" spans="1:95" ht="18.75">
      <c r="O44" s="67"/>
      <c r="W44" s="67"/>
      <c r="AE44" s="67"/>
    </row>
    <row r="45" spans="1:95" ht="18.75">
      <c r="O45" s="67"/>
      <c r="W45" s="67"/>
      <c r="AE45" s="67"/>
    </row>
    <row r="46" spans="1:95" ht="18.75">
      <c r="O46" s="67"/>
      <c r="W46" s="67"/>
      <c r="AE46" s="67"/>
    </row>
    <row r="47" spans="1:95">
      <c r="A47" s="106" t="s">
        <v>33</v>
      </c>
      <c r="B47" s="106"/>
      <c r="C47" s="53">
        <v>1.2916666666666667</v>
      </c>
    </row>
    <row r="48" spans="1:95">
      <c r="A48" s="104" t="s">
        <v>9</v>
      </c>
      <c r="B48" s="104"/>
    </row>
    <row r="49" spans="1:2">
      <c r="A49" s="105" t="s">
        <v>22</v>
      </c>
      <c r="B49" s="105"/>
    </row>
  </sheetData>
  <mergeCells count="131">
    <mergeCell ref="BE1:BF1"/>
    <mergeCell ref="BG8:BJ8"/>
    <mergeCell ref="BG15:BJ15"/>
    <mergeCell ref="BG22:BJ22"/>
    <mergeCell ref="BG17:BJ17"/>
    <mergeCell ref="AZ42:BB42"/>
    <mergeCell ref="AY32:BB32"/>
    <mergeCell ref="AY9:BB13"/>
    <mergeCell ref="AY16:BB20"/>
    <mergeCell ref="AY23:BB27"/>
    <mergeCell ref="AZ35:BB35"/>
    <mergeCell ref="BG29:BJ29"/>
    <mergeCell ref="BH35:BJ35"/>
    <mergeCell ref="BH42:BJ42"/>
    <mergeCell ref="BG39:BJ39"/>
    <mergeCell ref="BG37:BJ37"/>
    <mergeCell ref="AY39:BB39"/>
    <mergeCell ref="AY37:BB37"/>
    <mergeCell ref="AW1:AX1"/>
    <mergeCell ref="AY4:BB4"/>
    <mergeCell ref="AI22:AL22"/>
    <mergeCell ref="AI11:AL11"/>
    <mergeCell ref="AI10:AL10"/>
    <mergeCell ref="AO1:AP1"/>
    <mergeCell ref="AQ6:AT6"/>
    <mergeCell ref="AQ13:AT13"/>
    <mergeCell ref="AQ20:AT20"/>
    <mergeCell ref="AJ42:AL42"/>
    <mergeCell ref="AR42:AT42"/>
    <mergeCell ref="C11:F11"/>
    <mergeCell ref="C18:F18"/>
    <mergeCell ref="C25:F25"/>
    <mergeCell ref="C32:F32"/>
    <mergeCell ref="D38:F38"/>
    <mergeCell ref="D36:F36"/>
    <mergeCell ref="AJ39:AL39"/>
    <mergeCell ref="AI21:AL21"/>
    <mergeCell ref="AB42:AD42"/>
    <mergeCell ref="T42:V42"/>
    <mergeCell ref="T36:V36"/>
    <mergeCell ref="T38:V38"/>
    <mergeCell ref="T40:V40"/>
    <mergeCell ref="AI30:AL30"/>
    <mergeCell ref="AR39:AT39"/>
    <mergeCell ref="Q1:R1"/>
    <mergeCell ref="S7:V7"/>
    <mergeCell ref="S14:V14"/>
    <mergeCell ref="S21:V21"/>
    <mergeCell ref="S28:V28"/>
    <mergeCell ref="S2:V2"/>
    <mergeCell ref="A1:B1"/>
    <mergeCell ref="I1:J1"/>
    <mergeCell ref="C2:F2"/>
    <mergeCell ref="C3:F3"/>
    <mergeCell ref="C4:F4"/>
    <mergeCell ref="K8:N8"/>
    <mergeCell ref="K15:N15"/>
    <mergeCell ref="K22:N22"/>
    <mergeCell ref="Y1:Z1"/>
    <mergeCell ref="AB36:AD36"/>
    <mergeCell ref="AB38:AD38"/>
    <mergeCell ref="AB40:AD40"/>
    <mergeCell ref="AA4:AD4"/>
    <mergeCell ref="AA11:AD11"/>
    <mergeCell ref="AA18:AD18"/>
    <mergeCell ref="AA25:AD25"/>
    <mergeCell ref="AA19:AD19"/>
    <mergeCell ref="AA20:AD20"/>
    <mergeCell ref="AA23:AD23"/>
    <mergeCell ref="AA24:AD24"/>
    <mergeCell ref="AA26:AD26"/>
    <mergeCell ref="AA27:AD27"/>
    <mergeCell ref="A48:B48"/>
    <mergeCell ref="A49:B49"/>
    <mergeCell ref="K27:N27"/>
    <mergeCell ref="K28:N28"/>
    <mergeCell ref="K30:N30"/>
    <mergeCell ref="A47:B47"/>
    <mergeCell ref="L38:N38"/>
    <mergeCell ref="L40:N40"/>
    <mergeCell ref="L42:N42"/>
    <mergeCell ref="D42:F42"/>
    <mergeCell ref="K29:N29"/>
    <mergeCell ref="L36:N36"/>
    <mergeCell ref="AG1:AH1"/>
    <mergeCell ref="AI2:AL2"/>
    <mergeCell ref="AI9:AL9"/>
    <mergeCell ref="AI16:AL16"/>
    <mergeCell ref="AI23:AL23"/>
    <mergeCell ref="AQ27:AT27"/>
    <mergeCell ref="AJ35:AL35"/>
    <mergeCell ref="AJ37:AL37"/>
    <mergeCell ref="AR35:AT35"/>
    <mergeCell ref="AR37:AT37"/>
    <mergeCell ref="BO26:BR26"/>
    <mergeCell ref="BU1:BV1"/>
    <mergeCell ref="BP35:BR35"/>
    <mergeCell ref="BP42:BR42"/>
    <mergeCell ref="BM1:BN1"/>
    <mergeCell ref="BO5:BR5"/>
    <mergeCell ref="BO12:BR12"/>
    <mergeCell ref="BO19:BR19"/>
    <mergeCell ref="BO37:BR37"/>
    <mergeCell ref="BO39:BR39"/>
    <mergeCell ref="CC1:CD1"/>
    <mergeCell ref="CF35:CH35"/>
    <mergeCell ref="BX35:BZ35"/>
    <mergeCell ref="BX42:BZ42"/>
    <mergeCell ref="BW3:BZ3"/>
    <mergeCell ref="BW10:BZ10"/>
    <mergeCell ref="BW17:BZ17"/>
    <mergeCell ref="BW24:BZ24"/>
    <mergeCell ref="BW31:BZ31"/>
    <mergeCell ref="CF42:CH42"/>
    <mergeCell ref="BW37:BZ37"/>
    <mergeCell ref="BW39:BZ39"/>
    <mergeCell ref="CE39:CH39"/>
    <mergeCell ref="CE37:CH37"/>
    <mergeCell ref="CN42:CP42"/>
    <mergeCell ref="CE7:CH7"/>
    <mergeCell ref="CE14:CH14"/>
    <mergeCell ref="CE21:CH21"/>
    <mergeCell ref="CE28:CH28"/>
    <mergeCell ref="CK1:CL1"/>
    <mergeCell ref="CN35:CP35"/>
    <mergeCell ref="CM26:CP26"/>
    <mergeCell ref="CM27:CP27"/>
    <mergeCell ref="CM28:CP28"/>
    <mergeCell ref="CM39:CP39"/>
    <mergeCell ref="CM37:CP37"/>
    <mergeCell ref="CE19:CH19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7067A-6CE2-4B7C-ABD1-A249EA751CAB}">
  <dimension ref="A1:CQ50"/>
  <sheetViews>
    <sheetView tabSelected="1" zoomScale="85" zoomScaleNormal="85" zoomScalePageLayoutView="55" workbookViewId="0">
      <selection activeCell="M17" sqref="M17"/>
    </sheetView>
  </sheetViews>
  <sheetFormatPr baseColWidth="10" defaultRowHeight="15"/>
  <cols>
    <col min="1" max="1" width="11.5703125" bestFit="1" customWidth="1"/>
    <col min="2" max="6" width="15.7109375" customWidth="1"/>
    <col min="7" max="7" width="17.28515625" customWidth="1"/>
    <col min="9" max="9" width="11.5703125" bestFit="1" customWidth="1"/>
    <col min="10" max="14" width="15.7109375" customWidth="1"/>
    <col min="15" max="15" width="15.85546875" customWidth="1"/>
    <col min="18" max="23" width="15.7109375" customWidth="1"/>
    <col min="26" max="31" width="15.7109375" customWidth="1"/>
    <col min="34" max="39" width="15.7109375" customWidth="1"/>
    <col min="47" max="47" width="14.42578125" customWidth="1"/>
    <col min="55" max="55" width="14.42578125" customWidth="1"/>
    <col min="63" max="63" width="14.7109375" customWidth="1"/>
    <col min="70" max="70" width="11.42578125" customWidth="1"/>
    <col min="71" max="71" width="13.85546875" customWidth="1"/>
    <col min="79" max="79" width="12.7109375" bestFit="1" customWidth="1"/>
  </cols>
  <sheetData>
    <row r="1" spans="1:95" ht="59.25" customHeight="1">
      <c r="A1" s="94" t="s">
        <v>0</v>
      </c>
      <c r="B1" s="95"/>
      <c r="C1" s="1" t="s">
        <v>12</v>
      </c>
      <c r="D1" s="1" t="s">
        <v>13</v>
      </c>
      <c r="E1" s="1" t="s">
        <v>14</v>
      </c>
      <c r="F1" s="1" t="s">
        <v>15</v>
      </c>
      <c r="G1" s="2" t="s">
        <v>1</v>
      </c>
      <c r="I1" s="94" t="s">
        <v>2</v>
      </c>
      <c r="J1" s="95"/>
      <c r="K1" s="1" t="s">
        <v>12</v>
      </c>
      <c r="L1" s="1" t="s">
        <v>13</v>
      </c>
      <c r="M1" s="1" t="s">
        <v>14</v>
      </c>
      <c r="N1" s="1" t="s">
        <v>15</v>
      </c>
      <c r="O1" s="2" t="s">
        <v>1</v>
      </c>
      <c r="Q1" s="94" t="s">
        <v>19</v>
      </c>
      <c r="R1" s="95"/>
      <c r="S1" s="1" t="s">
        <v>12</v>
      </c>
      <c r="T1" s="1" t="s">
        <v>13</v>
      </c>
      <c r="U1" s="1" t="s">
        <v>14</v>
      </c>
      <c r="V1" s="1" t="s">
        <v>15</v>
      </c>
      <c r="W1" s="2" t="s">
        <v>1</v>
      </c>
      <c r="Y1" s="94" t="s">
        <v>20</v>
      </c>
      <c r="Z1" s="95"/>
      <c r="AA1" s="1" t="s">
        <v>12</v>
      </c>
      <c r="AB1" s="1" t="s">
        <v>13</v>
      </c>
      <c r="AC1" s="1" t="s">
        <v>14</v>
      </c>
      <c r="AD1" s="1" t="s">
        <v>15</v>
      </c>
      <c r="AE1" s="2" t="s">
        <v>1</v>
      </c>
      <c r="AG1" s="94" t="s">
        <v>21</v>
      </c>
      <c r="AH1" s="95"/>
      <c r="AI1" s="1" t="s">
        <v>12</v>
      </c>
      <c r="AJ1" s="1" t="s">
        <v>13</v>
      </c>
      <c r="AK1" s="1" t="s">
        <v>14</v>
      </c>
      <c r="AL1" s="1" t="s">
        <v>15</v>
      </c>
      <c r="AM1" s="2" t="s">
        <v>1</v>
      </c>
      <c r="AO1" s="94" t="s">
        <v>24</v>
      </c>
      <c r="AP1" s="95"/>
      <c r="AQ1" s="1" t="s">
        <v>12</v>
      </c>
      <c r="AR1" s="1" t="s">
        <v>13</v>
      </c>
      <c r="AS1" s="1" t="s">
        <v>14</v>
      </c>
      <c r="AT1" s="1" t="s">
        <v>15</v>
      </c>
      <c r="AU1" s="2" t="s">
        <v>1</v>
      </c>
      <c r="AW1" s="94" t="s">
        <v>25</v>
      </c>
      <c r="AX1" s="95"/>
      <c r="AY1" s="1" t="s">
        <v>12</v>
      </c>
      <c r="AZ1" s="1" t="s">
        <v>13</v>
      </c>
      <c r="BA1" s="1" t="s">
        <v>14</v>
      </c>
      <c r="BB1" s="1" t="s">
        <v>15</v>
      </c>
      <c r="BC1" s="2" t="s">
        <v>1</v>
      </c>
      <c r="BE1" s="94" t="s">
        <v>28</v>
      </c>
      <c r="BF1" s="95"/>
      <c r="BG1" s="1" t="s">
        <v>12</v>
      </c>
      <c r="BH1" s="1" t="s">
        <v>13</v>
      </c>
      <c r="BI1" s="1" t="s">
        <v>14</v>
      </c>
      <c r="BJ1" s="1" t="s">
        <v>15</v>
      </c>
      <c r="BK1" s="2" t="s">
        <v>1</v>
      </c>
      <c r="BM1" s="94" t="s">
        <v>30</v>
      </c>
      <c r="BN1" s="95"/>
      <c r="BO1" s="1" t="s">
        <v>12</v>
      </c>
      <c r="BP1" s="1" t="s">
        <v>13</v>
      </c>
      <c r="BQ1" s="1" t="s">
        <v>14</v>
      </c>
      <c r="BR1" s="1" t="s">
        <v>15</v>
      </c>
      <c r="BS1" s="2" t="s">
        <v>1</v>
      </c>
      <c r="BU1" s="94" t="s">
        <v>31</v>
      </c>
      <c r="BV1" s="95"/>
      <c r="BW1" s="1" t="s">
        <v>12</v>
      </c>
      <c r="BX1" s="1" t="s">
        <v>13</v>
      </c>
      <c r="BY1" s="1" t="s">
        <v>14</v>
      </c>
      <c r="BZ1" s="1" t="s">
        <v>15</v>
      </c>
      <c r="CA1" s="2" t="s">
        <v>1</v>
      </c>
      <c r="CC1" s="94"/>
      <c r="CD1" s="95"/>
      <c r="CE1" s="1" t="s">
        <v>12</v>
      </c>
      <c r="CF1" s="1" t="s">
        <v>13</v>
      </c>
      <c r="CG1" s="1" t="s">
        <v>14</v>
      </c>
      <c r="CH1" s="1" t="s">
        <v>15</v>
      </c>
      <c r="CI1" s="2" t="s">
        <v>1</v>
      </c>
      <c r="CK1" s="94"/>
      <c r="CL1" s="95"/>
      <c r="CM1" s="1" t="s">
        <v>12</v>
      </c>
      <c r="CN1" s="1" t="s">
        <v>13</v>
      </c>
      <c r="CO1" s="1" t="s">
        <v>14</v>
      </c>
      <c r="CP1" s="1" t="s">
        <v>15</v>
      </c>
      <c r="CQ1" s="2" t="s">
        <v>1</v>
      </c>
    </row>
    <row r="2" spans="1:95" ht="18">
      <c r="A2" s="3">
        <v>1</v>
      </c>
      <c r="B2" s="83" t="s">
        <v>5</v>
      </c>
      <c r="C2" s="108" t="s">
        <v>9</v>
      </c>
      <c r="D2" s="108"/>
      <c r="E2" s="108"/>
      <c r="F2" s="108"/>
      <c r="G2" s="63"/>
      <c r="I2" s="3">
        <v>1</v>
      </c>
      <c r="J2" s="7"/>
      <c r="K2" s="8"/>
      <c r="L2" s="9"/>
      <c r="M2" s="9"/>
      <c r="N2" s="9"/>
      <c r="O2" s="8"/>
      <c r="Q2" s="3">
        <v>1</v>
      </c>
      <c r="R2" s="22"/>
      <c r="S2" s="23"/>
      <c r="T2" s="24"/>
      <c r="U2" s="24"/>
      <c r="V2" s="24"/>
      <c r="W2" s="10"/>
      <c r="Y2" s="3">
        <v>1</v>
      </c>
      <c r="Z2" s="19" t="s">
        <v>3</v>
      </c>
      <c r="AA2" s="58">
        <v>0.35416666666666669</v>
      </c>
      <c r="AB2" s="58">
        <v>0.52083333333333337</v>
      </c>
      <c r="AC2" s="58">
        <v>0.58333333333333337</v>
      </c>
      <c r="AD2" s="58">
        <v>0.75</v>
      </c>
      <c r="AE2" s="5">
        <v>0.33333333333333331</v>
      </c>
      <c r="AG2" s="3">
        <v>1</v>
      </c>
      <c r="AH2" s="76" t="s">
        <v>5</v>
      </c>
      <c r="AI2" s="97" t="s">
        <v>10</v>
      </c>
      <c r="AJ2" s="97"/>
      <c r="AK2" s="97"/>
      <c r="AL2" s="97"/>
      <c r="AM2" s="64"/>
      <c r="AO2" s="3">
        <v>1</v>
      </c>
      <c r="AP2" s="22"/>
      <c r="AQ2" s="23"/>
      <c r="AR2" s="24"/>
      <c r="AS2" s="24"/>
      <c r="AT2" s="24"/>
      <c r="AU2" s="10"/>
      <c r="AW2" s="3">
        <v>1</v>
      </c>
      <c r="AX2" s="19" t="s">
        <v>3</v>
      </c>
      <c r="AY2" s="58">
        <v>0.35416666666666669</v>
      </c>
      <c r="AZ2" s="58">
        <v>0.52083333333333337</v>
      </c>
      <c r="BA2" s="58">
        <v>0.58333333333333337</v>
      </c>
      <c r="BB2" s="58">
        <v>0.75</v>
      </c>
      <c r="BC2" s="26">
        <f>(AZ2-AY2)+(BB2-BA2)</f>
        <v>0.33333333333333331</v>
      </c>
      <c r="BE2" s="3">
        <v>1</v>
      </c>
      <c r="BF2" s="19" t="s">
        <v>4</v>
      </c>
      <c r="BG2" s="58">
        <v>0.33680555555555558</v>
      </c>
      <c r="BH2" s="58">
        <v>0.52083333333333337</v>
      </c>
      <c r="BI2" s="58">
        <v>0.58333333333333337</v>
      </c>
      <c r="BJ2" s="58">
        <v>0.75</v>
      </c>
      <c r="BK2" s="26">
        <f>(BH2-BG2)+(BJ2-BI2)</f>
        <v>0.35069444444444442</v>
      </c>
      <c r="BM2" s="3">
        <v>1</v>
      </c>
      <c r="BN2" s="8"/>
      <c r="BO2" s="8"/>
      <c r="BP2" s="8"/>
      <c r="BQ2" s="8"/>
      <c r="BR2" s="8"/>
      <c r="BS2" s="8"/>
      <c r="BU2" s="3">
        <v>1</v>
      </c>
      <c r="BV2" s="19" t="s">
        <v>5</v>
      </c>
      <c r="BW2" s="58">
        <v>0.35416666666666669</v>
      </c>
      <c r="BX2" s="58">
        <v>0.52083333333333337</v>
      </c>
      <c r="BY2" s="58">
        <v>0.58333333333333337</v>
      </c>
      <c r="BZ2" s="58">
        <v>0.75</v>
      </c>
      <c r="CA2" s="26">
        <f>(BX2-BW2)+(BZ2-BY2)</f>
        <v>0.33333333333333331</v>
      </c>
      <c r="CC2" s="3">
        <v>1</v>
      </c>
      <c r="CD2" s="19" t="s">
        <v>5</v>
      </c>
      <c r="CE2" s="58">
        <v>0.35416666666666669</v>
      </c>
      <c r="CF2" s="58">
        <v>0.52083333333333337</v>
      </c>
      <c r="CG2" s="58">
        <v>0.58333333333333337</v>
      </c>
      <c r="CH2" s="58">
        <v>0.75</v>
      </c>
      <c r="CI2" s="26">
        <f>(CF2-CE2)+(CH2-CG2)</f>
        <v>0.33333333333333331</v>
      </c>
      <c r="CK2" s="3">
        <v>1</v>
      </c>
      <c r="CL2" s="19" t="s">
        <v>5</v>
      </c>
      <c r="CM2" s="58">
        <v>0.35416666666666669</v>
      </c>
      <c r="CN2" s="58">
        <v>0.52083333333333337</v>
      </c>
      <c r="CO2" s="58">
        <v>0.58333333333333337</v>
      </c>
      <c r="CP2" s="58">
        <v>0.75</v>
      </c>
      <c r="CQ2" s="26">
        <f>(CN2-CM2)+(CP2-CO2)</f>
        <v>0.33333333333333331</v>
      </c>
    </row>
    <row r="3" spans="1:95" ht="18">
      <c r="A3" s="6">
        <v>2</v>
      </c>
      <c r="B3" s="19" t="s">
        <v>4</v>
      </c>
      <c r="C3" s="58">
        <v>0.35416666666666669</v>
      </c>
      <c r="D3" s="58">
        <v>0.52083333333333337</v>
      </c>
      <c r="E3" s="58">
        <v>0.58333333333333337</v>
      </c>
      <c r="F3" s="58">
        <v>0.75</v>
      </c>
      <c r="G3" s="26">
        <f>(D3-C3)+(F3-E3)</f>
        <v>0.33333333333333331</v>
      </c>
      <c r="I3" s="6">
        <v>2</v>
      </c>
      <c r="J3" s="8"/>
      <c r="K3" s="8"/>
      <c r="L3" s="8"/>
      <c r="M3" s="8"/>
      <c r="N3" s="8"/>
      <c r="O3" s="8"/>
      <c r="Q3" s="6">
        <v>2</v>
      </c>
      <c r="R3" s="23"/>
      <c r="S3" s="23"/>
      <c r="T3" s="23"/>
      <c r="U3" s="23"/>
      <c r="V3" s="23"/>
      <c r="W3" s="11"/>
      <c r="Y3" s="6">
        <v>2</v>
      </c>
      <c r="Z3" s="19" t="s">
        <v>5</v>
      </c>
      <c r="AA3" s="58">
        <v>0.35416666666666669</v>
      </c>
      <c r="AB3" s="58">
        <v>0.52083333333333337</v>
      </c>
      <c r="AC3" s="58">
        <v>0.58333333333333337</v>
      </c>
      <c r="AD3" s="58">
        <v>0.75</v>
      </c>
      <c r="AE3" s="5">
        <v>0.33333333333333331</v>
      </c>
      <c r="AG3" s="6">
        <v>2</v>
      </c>
      <c r="AH3" s="19" t="s">
        <v>4</v>
      </c>
      <c r="AI3" s="58">
        <v>0.35416666666666669</v>
      </c>
      <c r="AJ3" s="58">
        <v>0.52083333333333337</v>
      </c>
      <c r="AK3" s="58">
        <v>0.58333333333333337</v>
      </c>
      <c r="AL3" s="58">
        <v>0.76388888888888884</v>
      </c>
      <c r="AM3" s="26">
        <f>(AJ3-AI3)+(AL3-AK3)</f>
        <v>0.34722222222222215</v>
      </c>
      <c r="AO3" s="6">
        <v>2</v>
      </c>
      <c r="AP3" s="23"/>
      <c r="AQ3" s="23"/>
      <c r="AR3" s="23"/>
      <c r="AS3" s="23"/>
      <c r="AT3" s="23"/>
      <c r="AU3" s="27"/>
      <c r="AW3" s="6">
        <v>2</v>
      </c>
      <c r="AX3" s="19" t="s">
        <v>5</v>
      </c>
      <c r="AY3" s="58">
        <v>0.34375</v>
      </c>
      <c r="AZ3" s="58">
        <v>0.52083333333333337</v>
      </c>
      <c r="BA3" s="58">
        <v>0.58333333333333337</v>
      </c>
      <c r="BB3" s="58">
        <v>0.75</v>
      </c>
      <c r="BC3" s="26">
        <f>(AZ3-AY3)+(BB3-BA3)</f>
        <v>0.34375</v>
      </c>
      <c r="BE3" s="6">
        <v>2</v>
      </c>
      <c r="BF3" s="19" t="s">
        <v>6</v>
      </c>
      <c r="BG3" s="58">
        <v>0.33333333333333331</v>
      </c>
      <c r="BH3" s="58">
        <v>0.52083333333333337</v>
      </c>
      <c r="BI3" s="58">
        <v>0.58333333333333337</v>
      </c>
      <c r="BJ3" s="58">
        <v>0.70833333333333337</v>
      </c>
      <c r="BK3" s="26">
        <f>(BH3-BG3)+(BJ3-BI3)</f>
        <v>0.31250000000000006</v>
      </c>
      <c r="BM3" s="6">
        <v>2</v>
      </c>
      <c r="BN3" s="19" t="s">
        <v>3</v>
      </c>
      <c r="BO3" s="58">
        <v>0.35416666666666669</v>
      </c>
      <c r="BP3" s="58">
        <v>0.52083333333333337</v>
      </c>
      <c r="BQ3" s="58">
        <v>0.58333333333333337</v>
      </c>
      <c r="BR3" s="58">
        <v>0.75</v>
      </c>
      <c r="BS3" s="26">
        <f>(BP3-BO3)+(BR3-BQ3)</f>
        <v>0.33333333333333331</v>
      </c>
      <c r="BU3" s="6">
        <v>2</v>
      </c>
      <c r="BV3" s="75" t="s">
        <v>5</v>
      </c>
      <c r="BW3" s="93" t="s">
        <v>10</v>
      </c>
      <c r="BX3" s="93"/>
      <c r="BY3" s="93"/>
      <c r="BZ3" s="93"/>
      <c r="CA3" s="28"/>
      <c r="CC3" s="6">
        <v>2</v>
      </c>
      <c r="CD3" s="75" t="s">
        <v>5</v>
      </c>
      <c r="CE3" s="93" t="s">
        <v>10</v>
      </c>
      <c r="CF3" s="93"/>
      <c r="CG3" s="93"/>
      <c r="CH3" s="93"/>
      <c r="CI3" s="28"/>
      <c r="CK3" s="6">
        <v>2</v>
      </c>
      <c r="CL3" s="75" t="s">
        <v>5</v>
      </c>
      <c r="CM3" s="93" t="s">
        <v>10</v>
      </c>
      <c r="CN3" s="93"/>
      <c r="CO3" s="93"/>
      <c r="CP3" s="93"/>
      <c r="CQ3" s="28"/>
    </row>
    <row r="4" spans="1:95" ht="18">
      <c r="A4" s="6">
        <v>3</v>
      </c>
      <c r="B4" s="19" t="s">
        <v>6</v>
      </c>
      <c r="C4" s="58">
        <v>0.35416666666666669</v>
      </c>
      <c r="D4" s="58">
        <v>0.52083333333333337</v>
      </c>
      <c r="E4" s="58">
        <v>0.58333333333333337</v>
      </c>
      <c r="F4" s="58">
        <v>0.66666666666666663</v>
      </c>
      <c r="G4" s="26">
        <f>(D4-C4)+(F4-E4)</f>
        <v>0.24999999999999994</v>
      </c>
      <c r="I4" s="6">
        <v>3</v>
      </c>
      <c r="J4" s="19" t="s">
        <v>3</v>
      </c>
      <c r="K4" s="58">
        <v>0.35416666666666669</v>
      </c>
      <c r="L4" s="58">
        <v>0.52083333333333337</v>
      </c>
      <c r="M4" s="58">
        <v>0.58333333333333337</v>
      </c>
      <c r="N4" s="58">
        <v>0.75</v>
      </c>
      <c r="O4" s="26">
        <f>(L4-K4)+(N4-M4)</f>
        <v>0.33333333333333331</v>
      </c>
      <c r="Q4" s="6">
        <v>3</v>
      </c>
      <c r="R4" s="19" t="s">
        <v>3</v>
      </c>
      <c r="S4" s="87">
        <v>0.35416666666666669</v>
      </c>
      <c r="T4" s="87">
        <v>0.52083333333333337</v>
      </c>
      <c r="U4" s="87">
        <v>0.58333333333333337</v>
      </c>
      <c r="V4" s="87">
        <v>0.75</v>
      </c>
      <c r="W4" s="26">
        <f>(T4-S4)+(V4-U4)</f>
        <v>0.33333333333333331</v>
      </c>
      <c r="Y4" s="6">
        <v>3</v>
      </c>
      <c r="Z4" s="75" t="s">
        <v>5</v>
      </c>
      <c r="AA4" s="93" t="s">
        <v>10</v>
      </c>
      <c r="AB4" s="93"/>
      <c r="AC4" s="93"/>
      <c r="AD4" s="93"/>
      <c r="AE4" s="18"/>
      <c r="AG4" s="6">
        <v>3</v>
      </c>
      <c r="AH4" s="19" t="s">
        <v>6</v>
      </c>
      <c r="AI4" s="58">
        <v>0.35416666666666669</v>
      </c>
      <c r="AJ4" s="58">
        <v>0.52083333333333337</v>
      </c>
      <c r="AK4" s="58">
        <v>0.58333333333333337</v>
      </c>
      <c r="AL4" s="58">
        <v>0.71875</v>
      </c>
      <c r="AM4" s="26">
        <f>(AJ4-AI4)+(AL4-AK4)</f>
        <v>0.30208333333333331</v>
      </c>
      <c r="AO4" s="6">
        <v>3</v>
      </c>
      <c r="AP4" s="19" t="s">
        <v>3</v>
      </c>
      <c r="AQ4" s="58">
        <v>0.35416666666666669</v>
      </c>
      <c r="AR4" s="58">
        <v>0.52083333333333337</v>
      </c>
      <c r="AS4" s="58">
        <v>0.58333333333333337</v>
      </c>
      <c r="AT4" s="58">
        <v>0.75</v>
      </c>
      <c r="AU4" s="26">
        <f>(AR4-AQ4)+(AT4-AS4)</f>
        <v>0.33333333333333331</v>
      </c>
      <c r="AW4" s="6">
        <v>3</v>
      </c>
      <c r="AX4" s="75" t="s">
        <v>5</v>
      </c>
      <c r="AY4" s="93" t="s">
        <v>10</v>
      </c>
      <c r="AZ4" s="93"/>
      <c r="BA4" s="93"/>
      <c r="BB4" s="93"/>
      <c r="BC4" s="28"/>
      <c r="BE4" s="6">
        <v>3</v>
      </c>
      <c r="BF4" s="7" t="s">
        <v>7</v>
      </c>
      <c r="BG4" s="8"/>
      <c r="BH4" s="9"/>
      <c r="BI4" s="9"/>
      <c r="BJ4" s="9"/>
      <c r="BK4" s="10">
        <f>SUM(BC31+BC30+BK2+BK3)</f>
        <v>1.3784722222222223</v>
      </c>
      <c r="BM4" s="6">
        <v>3</v>
      </c>
      <c r="BN4" s="19" t="s">
        <v>5</v>
      </c>
      <c r="BO4" s="58">
        <v>0.35416666666666669</v>
      </c>
      <c r="BP4" s="58">
        <v>0.52083333333333337</v>
      </c>
      <c r="BQ4" s="58">
        <v>0.58333333333333337</v>
      </c>
      <c r="BR4" s="58">
        <v>0.75</v>
      </c>
      <c r="BS4" s="26">
        <f>(BP4-BO4)+(BR4-BQ4)</f>
        <v>0.33333333333333331</v>
      </c>
      <c r="BU4" s="6">
        <v>3</v>
      </c>
      <c r="BV4" s="19" t="s">
        <v>4</v>
      </c>
      <c r="BW4" s="58">
        <v>0.35416666666666669</v>
      </c>
      <c r="BX4" s="58">
        <v>0.52083333333333337</v>
      </c>
      <c r="BY4" s="58">
        <v>0.58333333333333337</v>
      </c>
      <c r="BZ4" s="58">
        <v>0.75</v>
      </c>
      <c r="CA4" s="26">
        <f>(BX4-BW4)+(BZ4-BY4)</f>
        <v>0.33333333333333331</v>
      </c>
      <c r="CC4" s="6">
        <v>3</v>
      </c>
      <c r="CD4" s="19" t="s">
        <v>4</v>
      </c>
      <c r="CE4" s="58">
        <v>0.35416666666666669</v>
      </c>
      <c r="CF4" s="58">
        <v>0.52083333333333337</v>
      </c>
      <c r="CG4" s="58">
        <v>0.58333333333333337</v>
      </c>
      <c r="CH4" s="58">
        <v>0.75</v>
      </c>
      <c r="CI4" s="26">
        <f>(CF4-CE4)+(CH4-CG4)</f>
        <v>0.33333333333333331</v>
      </c>
      <c r="CK4" s="6">
        <v>3</v>
      </c>
      <c r="CL4" s="19" t="s">
        <v>4</v>
      </c>
      <c r="CM4" s="58">
        <v>0.35416666666666669</v>
      </c>
      <c r="CN4" s="58">
        <v>0.52083333333333337</v>
      </c>
      <c r="CO4" s="58">
        <v>0.58333333333333337</v>
      </c>
      <c r="CP4" s="58">
        <v>0.75</v>
      </c>
      <c r="CQ4" s="26">
        <f>(CN4-CM4)+(CP4-CO4)</f>
        <v>0.33333333333333331</v>
      </c>
    </row>
    <row r="5" spans="1:95" ht="18">
      <c r="A5" s="6">
        <v>4</v>
      </c>
      <c r="B5" s="7" t="s">
        <v>7</v>
      </c>
      <c r="C5" s="8"/>
      <c r="D5" s="9"/>
      <c r="E5" s="9"/>
      <c r="F5" s="9"/>
      <c r="G5" s="10">
        <f>SUM(G2:G4)+'2024'!CQ32+'2024'!CQ31</f>
        <v>1.2499999999999998</v>
      </c>
      <c r="I5" s="6">
        <v>4</v>
      </c>
      <c r="J5" s="19" t="s">
        <v>5</v>
      </c>
      <c r="K5" s="58">
        <v>0.35416666666666669</v>
      </c>
      <c r="L5" s="58">
        <v>0.52083333333333337</v>
      </c>
      <c r="M5" s="58">
        <v>0.58333333333333337</v>
      </c>
      <c r="N5" s="58">
        <v>0.75</v>
      </c>
      <c r="O5" s="26">
        <f>(L5-K5)+(N5-M5)</f>
        <v>0.33333333333333331</v>
      </c>
      <c r="Q5" s="6">
        <v>4</v>
      </c>
      <c r="R5" s="19" t="s">
        <v>5</v>
      </c>
      <c r="S5" s="87">
        <v>0.35416666666666669</v>
      </c>
      <c r="T5" s="87">
        <v>0.52083333333333337</v>
      </c>
      <c r="U5" s="87">
        <v>0.58333333333333337</v>
      </c>
      <c r="V5" s="87">
        <v>0.75</v>
      </c>
      <c r="W5" s="26">
        <f>(T5-S5)+(V5-U5)</f>
        <v>0.33333333333333331</v>
      </c>
      <c r="Y5" s="6">
        <v>4</v>
      </c>
      <c r="Z5" s="19" t="s">
        <v>4</v>
      </c>
      <c r="AA5" s="58">
        <v>0.35416666666666669</v>
      </c>
      <c r="AB5" s="58">
        <v>0.52083333333333337</v>
      </c>
      <c r="AC5" s="58">
        <v>0.5625</v>
      </c>
      <c r="AD5" s="58">
        <v>0.76041666666666663</v>
      </c>
      <c r="AE5" s="26">
        <f>(AB5-AA5)+(AD5-AC5)</f>
        <v>0.36458333333333331</v>
      </c>
      <c r="AG5" s="6">
        <v>4</v>
      </c>
      <c r="AH5" s="22" t="s">
        <v>7</v>
      </c>
      <c r="AI5" s="23"/>
      <c r="AJ5" s="24"/>
      <c r="AK5" s="24"/>
      <c r="AL5" s="24"/>
      <c r="AM5" s="10">
        <f>SUM(AM3:AM4)+AE30+AE31</f>
        <v>1.3611111111111109</v>
      </c>
      <c r="AO5" s="6">
        <v>4</v>
      </c>
      <c r="AP5" s="19" t="s">
        <v>5</v>
      </c>
      <c r="AQ5" s="58">
        <v>0.35416666666666669</v>
      </c>
      <c r="AR5" s="58">
        <v>0.52083333333333337</v>
      </c>
      <c r="AS5" s="58">
        <v>0.5625</v>
      </c>
      <c r="AT5" s="58">
        <v>0.76041666666666663</v>
      </c>
      <c r="AU5" s="26">
        <f>(AR5-AQ5)+(AT5-AS5)</f>
        <v>0.36458333333333331</v>
      </c>
      <c r="AW5" s="6">
        <v>4</v>
      </c>
      <c r="AX5" s="19" t="s">
        <v>4</v>
      </c>
      <c r="AY5" s="58">
        <v>0.34375</v>
      </c>
      <c r="AZ5" s="58">
        <v>0.52083333333333337</v>
      </c>
      <c r="BA5" s="58">
        <v>0.58333333333333337</v>
      </c>
      <c r="BB5" s="58">
        <v>0.75</v>
      </c>
      <c r="BC5" s="26">
        <f>(AZ5-AY5)+(BB5-BA5)</f>
        <v>0.34375</v>
      </c>
      <c r="BE5" s="6">
        <v>4</v>
      </c>
      <c r="BF5" s="8"/>
      <c r="BG5" s="8"/>
      <c r="BH5" s="8"/>
      <c r="BI5" s="8"/>
      <c r="BJ5" s="8"/>
      <c r="BK5" s="11"/>
      <c r="BM5" s="6">
        <v>4</v>
      </c>
      <c r="BN5" s="75" t="s">
        <v>5</v>
      </c>
      <c r="BO5" s="93" t="s">
        <v>10</v>
      </c>
      <c r="BP5" s="93"/>
      <c r="BQ5" s="93"/>
      <c r="BR5" s="93"/>
      <c r="BS5" s="28"/>
      <c r="BU5" s="6">
        <v>4</v>
      </c>
      <c r="BV5" s="19" t="s">
        <v>6</v>
      </c>
      <c r="BW5" s="58">
        <v>0.35416666666666669</v>
      </c>
      <c r="BX5" s="58">
        <v>0.52083333333333337</v>
      </c>
      <c r="BY5" s="58">
        <v>0.58333333333333337</v>
      </c>
      <c r="BZ5" s="58">
        <v>0.70833333333333337</v>
      </c>
      <c r="CA5" s="26">
        <f>(BX5-BW5)+(BZ5-BY5)</f>
        <v>0.29166666666666669</v>
      </c>
      <c r="CC5" s="6">
        <v>4</v>
      </c>
      <c r="CD5" s="19" t="s">
        <v>6</v>
      </c>
      <c r="CE5" s="58">
        <v>0.35416666666666669</v>
      </c>
      <c r="CF5" s="58">
        <v>0.52083333333333337</v>
      </c>
      <c r="CG5" s="58">
        <v>0.58333333333333337</v>
      </c>
      <c r="CH5" s="58">
        <v>0.70833333333333337</v>
      </c>
      <c r="CI5" s="26">
        <f>(CF5-CE5)+(CH5-CG5)</f>
        <v>0.29166666666666669</v>
      </c>
      <c r="CK5" s="6">
        <v>4</v>
      </c>
      <c r="CL5" s="19" t="s">
        <v>6</v>
      </c>
      <c r="CM5" s="58">
        <v>0.35416666666666669</v>
      </c>
      <c r="CN5" s="58">
        <v>0.52083333333333337</v>
      </c>
      <c r="CO5" s="58">
        <v>0.58333333333333337</v>
      </c>
      <c r="CP5" s="58">
        <v>0.70833333333333337</v>
      </c>
      <c r="CQ5" s="26">
        <f>(CN5-CM5)+(CP5-CO5)</f>
        <v>0.29166666666666669</v>
      </c>
    </row>
    <row r="6" spans="1:95" ht="18">
      <c r="A6" s="6">
        <v>5</v>
      </c>
      <c r="B6" s="23"/>
      <c r="C6" s="23"/>
      <c r="D6" s="23"/>
      <c r="E6" s="23"/>
      <c r="F6" s="23"/>
      <c r="G6" s="27"/>
      <c r="I6" s="6">
        <v>5</v>
      </c>
      <c r="J6" s="82" t="s">
        <v>5</v>
      </c>
      <c r="K6" s="93" t="s">
        <v>10</v>
      </c>
      <c r="L6" s="93"/>
      <c r="M6" s="93"/>
      <c r="N6" s="93"/>
      <c r="O6" s="28"/>
      <c r="Q6" s="6">
        <v>5</v>
      </c>
      <c r="R6" s="86" t="s">
        <v>5</v>
      </c>
      <c r="S6" s="86" t="s">
        <v>10</v>
      </c>
      <c r="T6" s="86"/>
      <c r="U6" s="86"/>
      <c r="V6" s="86"/>
      <c r="W6" s="28"/>
      <c r="Y6" s="6">
        <v>5</v>
      </c>
      <c r="Z6" s="19" t="s">
        <v>6</v>
      </c>
      <c r="AA6" s="58">
        <v>0.35416666666666669</v>
      </c>
      <c r="AB6" s="58">
        <v>0.52083333333333337</v>
      </c>
      <c r="AC6" s="58">
        <v>0.58333333333333337</v>
      </c>
      <c r="AD6" s="58">
        <v>0.70833333333333337</v>
      </c>
      <c r="AE6" s="26">
        <f>(AB6-AA6)+(AD6-AC6)</f>
        <v>0.29166666666666669</v>
      </c>
      <c r="AG6" s="6">
        <v>5</v>
      </c>
      <c r="AH6" s="23"/>
      <c r="AI6" s="23"/>
      <c r="AJ6" s="23"/>
      <c r="AK6" s="23"/>
      <c r="AL6" s="23"/>
      <c r="AM6" s="27"/>
      <c r="AO6" s="6">
        <v>5</v>
      </c>
      <c r="AP6" s="75" t="s">
        <v>5</v>
      </c>
      <c r="AQ6" s="93" t="s">
        <v>10</v>
      </c>
      <c r="AR6" s="93"/>
      <c r="AS6" s="93"/>
      <c r="AT6" s="93"/>
      <c r="AU6" s="28"/>
      <c r="AW6" s="6">
        <v>5</v>
      </c>
      <c r="AX6" s="19" t="s">
        <v>6</v>
      </c>
      <c r="AY6" s="58">
        <v>0.35416666666666669</v>
      </c>
      <c r="AZ6" s="58">
        <v>0.52083333333333337</v>
      </c>
      <c r="BA6" s="58">
        <v>0.58333333333333337</v>
      </c>
      <c r="BB6" s="58">
        <v>0.70833333333333337</v>
      </c>
      <c r="BC6" s="26">
        <f>(AZ6-AY6)+(BB6-BA6)</f>
        <v>0.29166666666666669</v>
      </c>
      <c r="BE6" s="6">
        <v>5</v>
      </c>
      <c r="BF6" s="19" t="s">
        <v>3</v>
      </c>
      <c r="BG6" s="58">
        <v>0.34375</v>
      </c>
      <c r="BH6" s="58">
        <v>0.52083333333333337</v>
      </c>
      <c r="BI6" s="58">
        <v>0.58333333333333337</v>
      </c>
      <c r="BJ6" s="58">
        <v>0.75</v>
      </c>
      <c r="BK6" s="26">
        <f>(BH6-BG6)+(BJ6-BI6)</f>
        <v>0.34375</v>
      </c>
      <c r="BM6" s="6">
        <v>5</v>
      </c>
      <c r="BN6" s="19" t="s">
        <v>4</v>
      </c>
      <c r="BO6" s="58">
        <v>0.35416666666666669</v>
      </c>
      <c r="BP6" s="58">
        <v>0.52083333333333337</v>
      </c>
      <c r="BQ6" s="58">
        <v>0.58333333333333337</v>
      </c>
      <c r="BR6" s="58">
        <v>0.75</v>
      </c>
      <c r="BS6" s="26">
        <f>(BP6-BO6)+(BR6-BQ6)</f>
        <v>0.33333333333333331</v>
      </c>
      <c r="BU6" s="6">
        <v>5</v>
      </c>
      <c r="BV6" s="7" t="s">
        <v>7</v>
      </c>
      <c r="BW6" s="8"/>
      <c r="BX6" s="9"/>
      <c r="BY6" s="9"/>
      <c r="BZ6" s="9"/>
      <c r="CA6" s="10">
        <f>SUM(CA2:CA5)+BS31</f>
        <v>1.2916666666666665</v>
      </c>
      <c r="CC6" s="6">
        <v>5</v>
      </c>
      <c r="CD6" s="7" t="s">
        <v>7</v>
      </c>
      <c r="CE6" s="8"/>
      <c r="CF6" s="9"/>
      <c r="CG6" s="9"/>
      <c r="CH6" s="9"/>
      <c r="CI6" s="10">
        <f>SUM(CI2:CI5)+CA31</f>
        <v>0.95833333333333326</v>
      </c>
      <c r="CK6" s="6">
        <v>5</v>
      </c>
      <c r="CL6" s="7" t="s">
        <v>7</v>
      </c>
      <c r="CM6" s="8"/>
      <c r="CN6" s="9"/>
      <c r="CO6" s="9"/>
      <c r="CP6" s="9"/>
      <c r="CQ6" s="10">
        <f>SUM(CQ2:CQ5)+CI31</f>
        <v>0.95833333333333326</v>
      </c>
    </row>
    <row r="7" spans="1:95" ht="18">
      <c r="A7" s="6">
        <v>6</v>
      </c>
      <c r="B7" s="19" t="s">
        <v>3</v>
      </c>
      <c r="C7" s="58">
        <v>0.35416666666666669</v>
      </c>
      <c r="D7" s="58">
        <v>0.52083333333333337</v>
      </c>
      <c r="E7" s="58">
        <v>0.58333333333333337</v>
      </c>
      <c r="F7" s="58">
        <v>0.75694444444444453</v>
      </c>
      <c r="G7" s="26">
        <f>(D7-C7)+(F7-E7)</f>
        <v>0.34027777777777785</v>
      </c>
      <c r="I7" s="6">
        <v>6</v>
      </c>
      <c r="J7" s="19" t="s">
        <v>4</v>
      </c>
      <c r="K7" s="58">
        <v>0.35416666666666669</v>
      </c>
      <c r="L7" s="58">
        <v>0.52083333333333337</v>
      </c>
      <c r="M7" s="58">
        <v>0.58333333333333337</v>
      </c>
      <c r="N7" s="58">
        <v>0.75</v>
      </c>
      <c r="O7" s="26">
        <f>(L7-K7)+(N7-M7)</f>
        <v>0.33333333333333331</v>
      </c>
      <c r="Q7" s="6">
        <v>6</v>
      </c>
      <c r="R7" s="19" t="s">
        <v>4</v>
      </c>
      <c r="S7" s="87">
        <v>0.3611111111111111</v>
      </c>
      <c r="T7" s="87">
        <v>0.52083333333333337</v>
      </c>
      <c r="U7" s="87">
        <v>0.58333333333333337</v>
      </c>
      <c r="V7" s="87">
        <v>0.76388888888888884</v>
      </c>
      <c r="W7" s="26">
        <f>(T7-S7)+(V7-U7)</f>
        <v>0.34027777777777773</v>
      </c>
      <c r="Y7" s="6">
        <v>6</v>
      </c>
      <c r="Z7" s="22" t="s">
        <v>7</v>
      </c>
      <c r="AA7" s="23"/>
      <c r="AB7" s="24"/>
      <c r="AC7" s="24"/>
      <c r="AD7" s="24"/>
      <c r="AE7" s="10">
        <f>SUM(AE2:AE6)</f>
        <v>1.3229166666666667</v>
      </c>
      <c r="AG7" s="6">
        <v>6</v>
      </c>
      <c r="AH7" s="19" t="s">
        <v>3</v>
      </c>
      <c r="AI7" s="58">
        <v>0.35416666666666669</v>
      </c>
      <c r="AJ7" s="58">
        <v>0.52083333333333337</v>
      </c>
      <c r="AK7" s="58">
        <v>0.63541666666666663</v>
      </c>
      <c r="AL7" s="58">
        <v>0.75</v>
      </c>
      <c r="AM7" s="26">
        <f>(AJ7-AI7)+(AL7-AK7)</f>
        <v>0.28125000000000006</v>
      </c>
      <c r="AO7" s="6">
        <v>6</v>
      </c>
      <c r="AP7" s="19" t="s">
        <v>4</v>
      </c>
      <c r="AQ7" s="58">
        <v>0.35416666666666669</v>
      </c>
      <c r="AR7" s="58">
        <v>0.52083333333333337</v>
      </c>
      <c r="AS7" s="58">
        <v>0.58333333333333337</v>
      </c>
      <c r="AT7" s="58">
        <v>0.76388888888888884</v>
      </c>
      <c r="AU7" s="26">
        <f>(AR7-AQ7)+(AT7-AS7)</f>
        <v>0.34722222222222215</v>
      </c>
      <c r="AW7" s="6">
        <v>6</v>
      </c>
      <c r="AX7" s="22" t="s">
        <v>7</v>
      </c>
      <c r="AY7" s="23"/>
      <c r="AZ7" s="23"/>
      <c r="BA7" s="23"/>
      <c r="BB7" s="23"/>
      <c r="BC7" s="10">
        <f>SUM(BC2:BC6)</f>
        <v>1.3125</v>
      </c>
      <c r="BE7" s="6">
        <v>6</v>
      </c>
      <c r="BF7" s="19" t="s">
        <v>5</v>
      </c>
      <c r="BG7" s="58">
        <v>0.35416666666666669</v>
      </c>
      <c r="BH7" s="58">
        <v>0.52083333333333337</v>
      </c>
      <c r="BI7" s="58">
        <v>0.58333333333333337</v>
      </c>
      <c r="BJ7" s="58">
        <v>0.75</v>
      </c>
      <c r="BK7" s="26">
        <f>(BH7-BG7)+(BJ7-BI7)</f>
        <v>0.33333333333333331</v>
      </c>
      <c r="BM7" s="6">
        <v>6</v>
      </c>
      <c r="BN7" s="19" t="s">
        <v>6</v>
      </c>
      <c r="BO7" s="58">
        <v>0.35416666666666669</v>
      </c>
      <c r="BP7" s="58">
        <v>0.52083333333333337</v>
      </c>
      <c r="BQ7" s="58">
        <v>0.58333333333333337</v>
      </c>
      <c r="BR7" s="58">
        <v>0.70833333333333337</v>
      </c>
      <c r="BS7" s="26">
        <f>(BP7-BO7)+(BR7-BQ7)</f>
        <v>0.29166666666666669</v>
      </c>
      <c r="BU7" s="6">
        <v>6</v>
      </c>
      <c r="BV7" s="8"/>
      <c r="BW7" s="8"/>
      <c r="BX7" s="8"/>
      <c r="BY7" s="8"/>
      <c r="BZ7" s="8"/>
      <c r="CA7" s="8"/>
      <c r="CC7" s="6">
        <v>6</v>
      </c>
      <c r="CD7" s="8"/>
      <c r="CE7" s="8"/>
      <c r="CF7" s="8"/>
      <c r="CG7" s="8"/>
      <c r="CH7" s="8"/>
      <c r="CI7" s="8"/>
      <c r="CK7" s="6">
        <v>6</v>
      </c>
      <c r="CL7" s="8"/>
      <c r="CM7" s="8"/>
      <c r="CN7" s="8"/>
      <c r="CO7" s="8"/>
      <c r="CP7" s="8"/>
      <c r="CQ7" s="8"/>
    </row>
    <row r="8" spans="1:95" ht="18">
      <c r="A8" s="6">
        <v>7</v>
      </c>
      <c r="B8" s="19" t="s">
        <v>5</v>
      </c>
      <c r="C8" s="58">
        <v>0.35416666666666669</v>
      </c>
      <c r="D8" s="58">
        <v>0.52083333333333337</v>
      </c>
      <c r="E8" s="58">
        <v>0.58333333333333337</v>
      </c>
      <c r="F8" s="58">
        <v>0.75</v>
      </c>
      <c r="G8" s="26">
        <f>(D8-C8)+(F8-E8)</f>
        <v>0.33333333333333331</v>
      </c>
      <c r="I8" s="6">
        <v>7</v>
      </c>
      <c r="J8" s="19" t="s">
        <v>6</v>
      </c>
      <c r="K8" s="58">
        <v>0.35416666666666669</v>
      </c>
      <c r="L8" s="58">
        <v>0.52083333333333337</v>
      </c>
      <c r="M8" s="58">
        <v>0.58333333333333337</v>
      </c>
      <c r="N8" s="58">
        <v>0.70833333333333337</v>
      </c>
      <c r="O8" s="26">
        <f>(L8-K8)+(N8-M8)</f>
        <v>0.29166666666666669</v>
      </c>
      <c r="Q8" s="6">
        <v>7</v>
      </c>
      <c r="R8" s="19" t="s">
        <v>6</v>
      </c>
      <c r="S8" s="87">
        <v>0.35416666666666669</v>
      </c>
      <c r="T8" s="87">
        <v>0.52083333333333337</v>
      </c>
      <c r="U8" s="87">
        <v>0.58333333333333337</v>
      </c>
      <c r="V8" s="87">
        <v>0.70833333333333337</v>
      </c>
      <c r="W8" s="26">
        <f>(T8-S8)+(V8-U8)</f>
        <v>0.29166666666666669</v>
      </c>
      <c r="Y8" s="6">
        <v>7</v>
      </c>
      <c r="Z8" s="23"/>
      <c r="AA8" s="23"/>
      <c r="AB8" s="23"/>
      <c r="AC8" s="23"/>
      <c r="AD8" s="23"/>
      <c r="AE8" s="27"/>
      <c r="AG8" s="6">
        <v>7</v>
      </c>
      <c r="AH8" s="19" t="s">
        <v>5</v>
      </c>
      <c r="AI8" s="58">
        <v>0.34375</v>
      </c>
      <c r="AJ8" s="58">
        <v>0.52083333333333337</v>
      </c>
      <c r="AK8" s="58">
        <v>0.58333333333333337</v>
      </c>
      <c r="AL8" s="58">
        <v>0.75</v>
      </c>
      <c r="AM8" s="26">
        <f>(AJ8-AI8)+(AL8-AK8)</f>
        <v>0.34375</v>
      </c>
      <c r="AO8" s="6">
        <v>7</v>
      </c>
      <c r="AP8" s="19" t="s">
        <v>6</v>
      </c>
      <c r="AQ8" s="58">
        <v>0.35416666666666669</v>
      </c>
      <c r="AR8" s="58">
        <v>0.52083333333333337</v>
      </c>
      <c r="AS8" s="58">
        <v>0.58333333333333337</v>
      </c>
      <c r="AT8" s="58">
        <v>0.71875</v>
      </c>
      <c r="AU8" s="26">
        <f>(AR8-AQ8)+(AT8-AS8)</f>
        <v>0.30208333333333331</v>
      </c>
      <c r="AW8" s="6">
        <v>7</v>
      </c>
      <c r="AX8" s="23"/>
      <c r="AY8" s="23"/>
      <c r="AZ8" s="23"/>
      <c r="BA8" s="23"/>
      <c r="BB8" s="23"/>
      <c r="BC8" s="27"/>
      <c r="BE8" s="6">
        <v>7</v>
      </c>
      <c r="BF8" s="75" t="s">
        <v>5</v>
      </c>
      <c r="BG8" s="93" t="s">
        <v>10</v>
      </c>
      <c r="BH8" s="93"/>
      <c r="BI8" s="93"/>
      <c r="BJ8" s="93"/>
      <c r="BK8" s="28"/>
      <c r="BM8" s="6">
        <v>7</v>
      </c>
      <c r="BN8" s="7" t="s">
        <v>7</v>
      </c>
      <c r="BO8" s="8"/>
      <c r="BP8" s="9"/>
      <c r="BQ8" s="9"/>
      <c r="BR8" s="9"/>
      <c r="BS8" s="10">
        <f>SUM(BS3:BS7)</f>
        <v>1.2916666666666667</v>
      </c>
      <c r="BU8" s="6">
        <v>7</v>
      </c>
      <c r="BV8" s="19" t="s">
        <v>3</v>
      </c>
      <c r="BW8" s="58">
        <v>0.35416666666666669</v>
      </c>
      <c r="BX8" s="58">
        <v>0.52083333333333337</v>
      </c>
      <c r="BY8" s="58">
        <v>0.58333333333333337</v>
      </c>
      <c r="BZ8" s="58">
        <v>0.75</v>
      </c>
      <c r="CA8" s="26">
        <f>(BX8-BW8)+(BZ8-BY8)</f>
        <v>0.33333333333333331</v>
      </c>
      <c r="CC8" s="6">
        <v>7</v>
      </c>
      <c r="CD8" s="19" t="s">
        <v>3</v>
      </c>
      <c r="CE8" s="58">
        <v>0.35416666666666669</v>
      </c>
      <c r="CF8" s="58">
        <v>0.52083333333333337</v>
      </c>
      <c r="CG8" s="58">
        <v>0.58333333333333337</v>
      </c>
      <c r="CH8" s="58">
        <v>0.75</v>
      </c>
      <c r="CI8" s="26">
        <f>(CF8-CE8)+(CH8-CG8)</f>
        <v>0.33333333333333331</v>
      </c>
      <c r="CK8" s="6">
        <v>7</v>
      </c>
      <c r="CL8" s="19" t="s">
        <v>3</v>
      </c>
      <c r="CM8" s="58">
        <v>0.35416666666666669</v>
      </c>
      <c r="CN8" s="58">
        <v>0.52083333333333337</v>
      </c>
      <c r="CO8" s="58">
        <v>0.58333333333333337</v>
      </c>
      <c r="CP8" s="58">
        <v>0.75</v>
      </c>
      <c r="CQ8" s="26">
        <f>(CN8-CM8)+(CP8-CO8)</f>
        <v>0.33333333333333331</v>
      </c>
    </row>
    <row r="9" spans="1:95" ht="18">
      <c r="A9" s="6">
        <v>8</v>
      </c>
      <c r="B9" s="75" t="s">
        <v>5</v>
      </c>
      <c r="C9" s="93" t="s">
        <v>10</v>
      </c>
      <c r="D9" s="93"/>
      <c r="E9" s="93"/>
      <c r="F9" s="93"/>
      <c r="G9" s="28"/>
      <c r="I9" s="6">
        <v>8</v>
      </c>
      <c r="J9" s="7" t="s">
        <v>7</v>
      </c>
      <c r="K9" s="8"/>
      <c r="L9" s="9"/>
      <c r="M9" s="9"/>
      <c r="N9" s="9"/>
      <c r="O9" s="10">
        <f>SUM(O4:O8)</f>
        <v>1.2916666666666667</v>
      </c>
      <c r="Q9" s="6">
        <v>8</v>
      </c>
      <c r="R9" s="22" t="s">
        <v>7</v>
      </c>
      <c r="S9" s="23"/>
      <c r="T9" s="24"/>
      <c r="U9" s="24"/>
      <c r="V9" s="24"/>
      <c r="W9" s="10">
        <f>SUM(W4:W8)</f>
        <v>1.2986111111111112</v>
      </c>
      <c r="Y9" s="6">
        <v>8</v>
      </c>
      <c r="Z9" s="60" t="s">
        <v>3</v>
      </c>
      <c r="AA9" s="111" t="s">
        <v>8</v>
      </c>
      <c r="AB9" s="111"/>
      <c r="AC9" s="111"/>
      <c r="AD9" s="111"/>
      <c r="AE9" s="61">
        <v>0.33333333333333331</v>
      </c>
      <c r="AG9" s="6">
        <v>8</v>
      </c>
      <c r="AH9" s="76" t="s">
        <v>5</v>
      </c>
      <c r="AI9" s="97" t="s">
        <v>10</v>
      </c>
      <c r="AJ9" s="97"/>
      <c r="AK9" s="97"/>
      <c r="AL9" s="97"/>
      <c r="AM9" s="63"/>
      <c r="AO9" s="6">
        <v>8</v>
      </c>
      <c r="AP9" s="22" t="s">
        <v>7</v>
      </c>
      <c r="AQ9" s="23"/>
      <c r="AR9" s="23"/>
      <c r="AS9" s="23"/>
      <c r="AT9" s="23"/>
      <c r="AU9" s="10">
        <f>SUM(AU4:AU8)</f>
        <v>1.3472222222222221</v>
      </c>
      <c r="AW9" s="6">
        <v>8</v>
      </c>
      <c r="AX9" s="60" t="s">
        <v>3</v>
      </c>
      <c r="AY9" s="111" t="s">
        <v>8</v>
      </c>
      <c r="AZ9" s="111"/>
      <c r="BA9" s="111"/>
      <c r="BB9" s="111"/>
      <c r="BC9" s="61">
        <v>0.33333333333333331</v>
      </c>
      <c r="BE9" s="6">
        <v>8</v>
      </c>
      <c r="BF9" s="19" t="s">
        <v>4</v>
      </c>
      <c r="BG9" s="58">
        <v>0.35416666666666669</v>
      </c>
      <c r="BH9" s="58">
        <v>0.52083333333333337</v>
      </c>
      <c r="BI9" s="58">
        <v>0.58333333333333337</v>
      </c>
      <c r="BJ9" s="58">
        <v>0.75</v>
      </c>
      <c r="BK9" s="26">
        <f>(BH9-BG9)+(BJ9-BI9)</f>
        <v>0.33333333333333331</v>
      </c>
      <c r="BM9" s="6">
        <v>8</v>
      </c>
      <c r="BN9" s="8"/>
      <c r="BO9" s="8"/>
      <c r="BP9" s="8"/>
      <c r="BQ9" s="8"/>
      <c r="BR9" s="8"/>
      <c r="BS9" s="8"/>
      <c r="BU9" s="6">
        <v>8</v>
      </c>
      <c r="BV9" s="19" t="s">
        <v>5</v>
      </c>
      <c r="BW9" s="58">
        <v>0.35416666666666669</v>
      </c>
      <c r="BX9" s="58">
        <v>0.52083333333333337</v>
      </c>
      <c r="BY9" s="58">
        <v>0.58333333333333337</v>
      </c>
      <c r="BZ9" s="58">
        <v>0.75</v>
      </c>
      <c r="CA9" s="26">
        <f>(BX9-BW9)+(BZ9-BY9)</f>
        <v>0.33333333333333331</v>
      </c>
      <c r="CC9" s="6">
        <v>8</v>
      </c>
      <c r="CD9" s="19" t="s">
        <v>5</v>
      </c>
      <c r="CE9" s="58">
        <v>0.35416666666666669</v>
      </c>
      <c r="CF9" s="58">
        <v>0.52083333333333337</v>
      </c>
      <c r="CG9" s="58">
        <v>0.58333333333333337</v>
      </c>
      <c r="CH9" s="58">
        <v>0.75</v>
      </c>
      <c r="CI9" s="26">
        <f>(CF9-CE9)+(CH9-CG9)</f>
        <v>0.33333333333333331</v>
      </c>
      <c r="CK9" s="6">
        <v>8</v>
      </c>
      <c r="CL9" s="19" t="s">
        <v>5</v>
      </c>
      <c r="CM9" s="58">
        <v>0.35416666666666669</v>
      </c>
      <c r="CN9" s="58">
        <v>0.52083333333333337</v>
      </c>
      <c r="CO9" s="58">
        <v>0.58333333333333337</v>
      </c>
      <c r="CP9" s="58">
        <v>0.75</v>
      </c>
      <c r="CQ9" s="26">
        <f>(CN9-CM9)+(CP9-CO9)</f>
        <v>0.33333333333333331</v>
      </c>
    </row>
    <row r="10" spans="1:95" ht="18">
      <c r="A10" s="6">
        <v>9</v>
      </c>
      <c r="B10" s="19" t="s">
        <v>4</v>
      </c>
      <c r="C10" s="58">
        <v>0.35416666666666669</v>
      </c>
      <c r="D10" s="58">
        <v>0.52083333333333337</v>
      </c>
      <c r="E10" s="58">
        <v>0.58333333333333337</v>
      </c>
      <c r="F10" s="58">
        <v>0.75</v>
      </c>
      <c r="G10" s="26">
        <f>(D10-C10)+(F10-E10)</f>
        <v>0.33333333333333331</v>
      </c>
      <c r="I10" s="6">
        <v>9</v>
      </c>
      <c r="J10" s="8"/>
      <c r="K10" s="8"/>
      <c r="L10" s="8"/>
      <c r="M10" s="8"/>
      <c r="N10" s="8"/>
      <c r="O10" s="11"/>
      <c r="Q10" s="6">
        <v>9</v>
      </c>
      <c r="R10" s="23"/>
      <c r="S10" s="23"/>
      <c r="T10" s="23"/>
      <c r="U10" s="23"/>
      <c r="V10" s="23"/>
      <c r="W10" s="88"/>
      <c r="Y10" s="6">
        <v>9</v>
      </c>
      <c r="Z10" s="60" t="s">
        <v>5</v>
      </c>
      <c r="AA10" s="111"/>
      <c r="AB10" s="111"/>
      <c r="AC10" s="111"/>
      <c r="AD10" s="111"/>
      <c r="AE10" s="61">
        <v>0.33333333333333331</v>
      </c>
      <c r="AG10" s="6">
        <v>9</v>
      </c>
      <c r="AH10" s="76" t="s">
        <v>4</v>
      </c>
      <c r="AI10" s="108" t="s">
        <v>9</v>
      </c>
      <c r="AJ10" s="108"/>
      <c r="AK10" s="108"/>
      <c r="AL10" s="108"/>
      <c r="AM10" s="63">
        <v>0.33333333333333331</v>
      </c>
      <c r="AO10" s="6">
        <v>9</v>
      </c>
      <c r="AP10" s="23"/>
      <c r="AQ10" s="23"/>
      <c r="AR10" s="23"/>
      <c r="AS10" s="23"/>
      <c r="AT10" s="23"/>
      <c r="AU10" s="27"/>
      <c r="AW10" s="6">
        <v>9</v>
      </c>
      <c r="AX10" s="60" t="s">
        <v>5</v>
      </c>
      <c r="AY10" s="111"/>
      <c r="AZ10" s="111"/>
      <c r="BA10" s="111"/>
      <c r="BB10" s="111"/>
      <c r="BC10" s="61">
        <v>0.33333333333333331</v>
      </c>
      <c r="BE10" s="6">
        <v>9</v>
      </c>
      <c r="BF10" s="19" t="s">
        <v>6</v>
      </c>
      <c r="BG10" s="58">
        <v>0.35416666666666669</v>
      </c>
      <c r="BH10" s="58">
        <v>0.52083333333333337</v>
      </c>
      <c r="BI10" s="58">
        <v>0.58333333333333337</v>
      </c>
      <c r="BJ10" s="58">
        <v>0.70833333333333337</v>
      </c>
      <c r="BK10" s="26">
        <f>(BH10-BG10)+(BJ10-BI10)</f>
        <v>0.29166666666666669</v>
      </c>
      <c r="BM10" s="6">
        <v>9</v>
      </c>
      <c r="BN10" s="19" t="s">
        <v>3</v>
      </c>
      <c r="BO10" s="58">
        <v>0.35416666666666669</v>
      </c>
      <c r="BP10" s="58">
        <v>0.52083333333333337</v>
      </c>
      <c r="BQ10" s="58">
        <v>0.58333333333333337</v>
      </c>
      <c r="BR10" s="58">
        <v>0.75</v>
      </c>
      <c r="BS10" s="26">
        <f>(BP10-BO10)+(BR10-BQ10)</f>
        <v>0.33333333333333331</v>
      </c>
      <c r="BU10" s="6">
        <v>9</v>
      </c>
      <c r="BV10" s="75" t="s">
        <v>5</v>
      </c>
      <c r="BW10" s="93" t="s">
        <v>10</v>
      </c>
      <c r="BX10" s="93"/>
      <c r="BY10" s="93"/>
      <c r="BZ10" s="93"/>
      <c r="CA10" s="28"/>
      <c r="CC10" s="6">
        <v>9</v>
      </c>
      <c r="CD10" s="75" t="s">
        <v>5</v>
      </c>
      <c r="CE10" s="93" t="s">
        <v>10</v>
      </c>
      <c r="CF10" s="93"/>
      <c r="CG10" s="93"/>
      <c r="CH10" s="93"/>
      <c r="CI10" s="28"/>
      <c r="CK10" s="6">
        <v>9</v>
      </c>
      <c r="CL10" s="75" t="s">
        <v>5</v>
      </c>
      <c r="CM10" s="93" t="s">
        <v>10</v>
      </c>
      <c r="CN10" s="93"/>
      <c r="CO10" s="93"/>
      <c r="CP10" s="93"/>
      <c r="CQ10" s="28"/>
    </row>
    <row r="11" spans="1:95" ht="18">
      <c r="A11" s="6">
        <v>10</v>
      </c>
      <c r="B11" s="19" t="s">
        <v>6</v>
      </c>
      <c r="C11" s="58">
        <v>0.35416666666666669</v>
      </c>
      <c r="D11" s="58">
        <v>0.52083333333333337</v>
      </c>
      <c r="E11" s="58">
        <v>0.58333333333333337</v>
      </c>
      <c r="F11" s="58">
        <v>0.70833333333333337</v>
      </c>
      <c r="G11" s="26">
        <f>(D11-C11)+(F11-E11)</f>
        <v>0.29166666666666669</v>
      </c>
      <c r="I11" s="6">
        <v>10</v>
      </c>
      <c r="J11" s="19" t="s">
        <v>3</v>
      </c>
      <c r="K11" s="58">
        <v>0.35416666666666669</v>
      </c>
      <c r="L11" s="58">
        <v>0.52083333333333337</v>
      </c>
      <c r="M11" s="58">
        <v>0.58333333333333337</v>
      </c>
      <c r="N11" s="58">
        <v>0.73958333333333337</v>
      </c>
      <c r="O11" s="26">
        <f>(L11-K11)+(N11-M11)</f>
        <v>0.32291666666666669</v>
      </c>
      <c r="Q11" s="6">
        <v>10</v>
      </c>
      <c r="R11" s="19" t="s">
        <v>3</v>
      </c>
      <c r="S11" s="87">
        <v>0.35416666666666669</v>
      </c>
      <c r="T11" s="87">
        <v>0.52083333333333337</v>
      </c>
      <c r="U11" s="87">
        <v>0.58333333333333337</v>
      </c>
      <c r="V11" s="87">
        <v>0.75</v>
      </c>
      <c r="W11" s="26">
        <f>(T11-S11)+(V11-U11)</f>
        <v>0.33333333333333331</v>
      </c>
      <c r="Y11" s="6">
        <v>10</v>
      </c>
      <c r="Z11" s="60" t="s">
        <v>5</v>
      </c>
      <c r="AA11" s="111"/>
      <c r="AB11" s="111"/>
      <c r="AC11" s="111"/>
      <c r="AD11" s="111"/>
      <c r="AE11" s="61"/>
      <c r="AG11" s="6">
        <v>10</v>
      </c>
      <c r="AH11" s="60" t="s">
        <v>6</v>
      </c>
      <c r="AI11" s="98" t="s">
        <v>8</v>
      </c>
      <c r="AJ11" s="98"/>
      <c r="AK11" s="98"/>
      <c r="AL11" s="98"/>
      <c r="AM11" s="61">
        <v>0.33333333333333331</v>
      </c>
      <c r="AO11" s="6">
        <v>10</v>
      </c>
      <c r="AP11" s="19" t="s">
        <v>3</v>
      </c>
      <c r="AQ11" s="58">
        <v>0.35416666666666669</v>
      </c>
      <c r="AR11" s="58">
        <v>0.52083333333333337</v>
      </c>
      <c r="AS11" s="58">
        <v>0.57291666666666663</v>
      </c>
      <c r="AT11" s="58">
        <v>0.75</v>
      </c>
      <c r="AU11" s="26">
        <f>(AR11-AQ11)+(AT11-AS11)</f>
        <v>0.34375000000000006</v>
      </c>
      <c r="AW11" s="6">
        <v>10</v>
      </c>
      <c r="AX11" s="60" t="s">
        <v>5</v>
      </c>
      <c r="AY11" s="111"/>
      <c r="AZ11" s="111"/>
      <c r="BA11" s="111"/>
      <c r="BB11" s="111"/>
      <c r="BC11" s="61"/>
      <c r="BE11" s="6">
        <v>10</v>
      </c>
      <c r="BF11" s="7" t="s">
        <v>7</v>
      </c>
      <c r="BG11" s="8"/>
      <c r="BH11" s="9"/>
      <c r="BI11" s="9"/>
      <c r="BJ11" s="9"/>
      <c r="BK11" s="10">
        <f>SUM(BK6:BK10)</f>
        <v>1.3020833333333333</v>
      </c>
      <c r="BM11" s="6">
        <v>10</v>
      </c>
      <c r="BN11" s="19" t="s">
        <v>5</v>
      </c>
      <c r="BO11" s="58">
        <v>0.35416666666666669</v>
      </c>
      <c r="BP11" s="58">
        <v>0.52083333333333337</v>
      </c>
      <c r="BQ11" s="58">
        <v>0.58333333333333337</v>
      </c>
      <c r="BR11" s="58">
        <v>0.75</v>
      </c>
      <c r="BS11" s="26">
        <f>(BP11-BO11)+(BR11-BQ11)</f>
        <v>0.33333333333333331</v>
      </c>
      <c r="BU11" s="6">
        <v>10</v>
      </c>
      <c r="BV11" s="19" t="s">
        <v>4</v>
      </c>
      <c r="BW11" s="58">
        <v>0.35416666666666669</v>
      </c>
      <c r="BX11" s="58">
        <v>0.52083333333333337</v>
      </c>
      <c r="BY11" s="58">
        <v>0.58333333333333337</v>
      </c>
      <c r="BZ11" s="58">
        <v>0.75</v>
      </c>
      <c r="CA11" s="26">
        <f>(BX11-BW11)+(BZ11-BY11)</f>
        <v>0.33333333333333331</v>
      </c>
      <c r="CC11" s="6">
        <v>10</v>
      </c>
      <c r="CD11" s="19" t="s">
        <v>4</v>
      </c>
      <c r="CE11" s="58">
        <v>0.35416666666666669</v>
      </c>
      <c r="CF11" s="58">
        <v>0.52083333333333337</v>
      </c>
      <c r="CG11" s="58">
        <v>0.58333333333333337</v>
      </c>
      <c r="CH11" s="58">
        <v>0.75</v>
      </c>
      <c r="CI11" s="26">
        <f>(CF11-CE11)+(CH11-CG11)</f>
        <v>0.33333333333333331</v>
      </c>
      <c r="CK11" s="6">
        <v>10</v>
      </c>
      <c r="CL11" s="19" t="s">
        <v>4</v>
      </c>
      <c r="CM11" s="58">
        <v>0.35416666666666669</v>
      </c>
      <c r="CN11" s="58">
        <v>0.52083333333333337</v>
      </c>
      <c r="CO11" s="58">
        <v>0.58333333333333337</v>
      </c>
      <c r="CP11" s="58">
        <v>0.75</v>
      </c>
      <c r="CQ11" s="26">
        <f>(CN11-CM11)+(CP11-CO11)</f>
        <v>0.33333333333333331</v>
      </c>
    </row>
    <row r="12" spans="1:95" ht="18">
      <c r="A12" s="6">
        <v>11</v>
      </c>
      <c r="B12" s="7" t="s">
        <v>7</v>
      </c>
      <c r="C12" s="8"/>
      <c r="D12" s="9"/>
      <c r="E12" s="9"/>
      <c r="F12" s="9"/>
      <c r="G12" s="10">
        <f>SUM(G7:G11)</f>
        <v>1.2986111111111112</v>
      </c>
      <c r="I12" s="6">
        <v>11</v>
      </c>
      <c r="J12" s="19" t="s">
        <v>5</v>
      </c>
      <c r="K12" s="58">
        <v>0.3263888888888889</v>
      </c>
      <c r="L12" s="58">
        <v>0.52083333333333337</v>
      </c>
      <c r="M12" s="58">
        <v>0.58333333333333337</v>
      </c>
      <c r="N12" s="58">
        <v>0.78125</v>
      </c>
      <c r="O12" s="26">
        <f>(L12-K12)+(N12-M12)</f>
        <v>0.3923611111111111</v>
      </c>
      <c r="Q12" s="6">
        <v>11</v>
      </c>
      <c r="R12" s="19" t="s">
        <v>5</v>
      </c>
      <c r="S12" s="87">
        <v>0.35416666666666669</v>
      </c>
      <c r="T12" s="87">
        <v>0.52083333333333337</v>
      </c>
      <c r="U12" s="87">
        <v>0.58333333333333337</v>
      </c>
      <c r="V12" s="87">
        <v>0.75</v>
      </c>
      <c r="W12" s="26">
        <f>(T12-S12)+(V12-U12)</f>
        <v>0.33333333333333331</v>
      </c>
      <c r="Y12" s="6">
        <v>11</v>
      </c>
      <c r="Z12" s="60" t="s">
        <v>4</v>
      </c>
      <c r="AA12" s="111"/>
      <c r="AB12" s="111"/>
      <c r="AC12" s="111"/>
      <c r="AD12" s="111"/>
      <c r="AE12" s="61">
        <v>0.33333333333333331</v>
      </c>
      <c r="AG12" s="6">
        <v>11</v>
      </c>
      <c r="AH12" s="22" t="s">
        <v>7</v>
      </c>
      <c r="AI12" s="23"/>
      <c r="AJ12" s="23"/>
      <c r="AK12" s="23"/>
      <c r="AL12" s="23"/>
      <c r="AM12" s="10">
        <f>SUM(AM7:AM11)</f>
        <v>1.2916666666666665</v>
      </c>
      <c r="AO12" s="6">
        <v>11</v>
      </c>
      <c r="AP12" s="19" t="s">
        <v>5</v>
      </c>
      <c r="AQ12" s="58">
        <v>0.35416666666666669</v>
      </c>
      <c r="AR12" s="58">
        <v>0.52083333333333337</v>
      </c>
      <c r="AS12" s="58">
        <v>0.58333333333333337</v>
      </c>
      <c r="AT12" s="58">
        <v>0.75</v>
      </c>
      <c r="AU12" s="26">
        <f>(AR12-AQ12)+(AT12-AS12)</f>
        <v>0.33333333333333331</v>
      </c>
      <c r="AW12" s="6">
        <v>11</v>
      </c>
      <c r="AX12" s="60" t="s">
        <v>4</v>
      </c>
      <c r="AY12" s="111"/>
      <c r="AZ12" s="111"/>
      <c r="BA12" s="111"/>
      <c r="BB12" s="111"/>
      <c r="BC12" s="61">
        <v>0.33333333333333331</v>
      </c>
      <c r="BE12" s="6">
        <v>11</v>
      </c>
      <c r="BF12" s="8"/>
      <c r="BG12" s="8"/>
      <c r="BH12" s="8"/>
      <c r="BI12" s="8"/>
      <c r="BJ12" s="8"/>
      <c r="BK12" s="8"/>
      <c r="BM12" s="6">
        <v>11</v>
      </c>
      <c r="BN12" s="75" t="s">
        <v>5</v>
      </c>
      <c r="BO12" s="93" t="s">
        <v>10</v>
      </c>
      <c r="BP12" s="93"/>
      <c r="BQ12" s="93"/>
      <c r="BR12" s="93"/>
      <c r="BS12" s="28"/>
      <c r="BU12" s="6">
        <v>11</v>
      </c>
      <c r="BV12" s="19" t="s">
        <v>6</v>
      </c>
      <c r="BW12" s="58">
        <v>0.35416666666666669</v>
      </c>
      <c r="BX12" s="58">
        <v>0.52083333333333337</v>
      </c>
      <c r="BY12" s="58">
        <v>0.58333333333333337</v>
      </c>
      <c r="BZ12" s="58">
        <v>0.70833333333333337</v>
      </c>
      <c r="CA12" s="26">
        <f>(BX12-BW12)+(BZ12-BY12)</f>
        <v>0.29166666666666669</v>
      </c>
      <c r="CC12" s="6">
        <v>11</v>
      </c>
      <c r="CD12" s="19" t="s">
        <v>6</v>
      </c>
      <c r="CE12" s="58">
        <v>0.35416666666666669</v>
      </c>
      <c r="CF12" s="58">
        <v>0.52083333333333337</v>
      </c>
      <c r="CG12" s="58">
        <v>0.58333333333333337</v>
      </c>
      <c r="CH12" s="58">
        <v>0.70833333333333337</v>
      </c>
      <c r="CI12" s="26">
        <f>(CF12-CE12)+(CH12-CG12)</f>
        <v>0.29166666666666669</v>
      </c>
      <c r="CK12" s="6">
        <v>11</v>
      </c>
      <c r="CL12" s="19" t="s">
        <v>6</v>
      </c>
      <c r="CM12" s="58">
        <v>0.35416666666666669</v>
      </c>
      <c r="CN12" s="58">
        <v>0.52083333333333337</v>
      </c>
      <c r="CO12" s="58">
        <v>0.58333333333333337</v>
      </c>
      <c r="CP12" s="58">
        <v>0.70833333333333337</v>
      </c>
      <c r="CQ12" s="26">
        <f>(CN12-CM12)+(CP12-CO12)</f>
        <v>0.29166666666666669</v>
      </c>
    </row>
    <row r="13" spans="1:95" ht="18">
      <c r="A13" s="6">
        <v>12</v>
      </c>
      <c r="B13" s="23"/>
      <c r="C13" s="23"/>
      <c r="D13" s="23"/>
      <c r="E13" s="23"/>
      <c r="F13" s="23"/>
      <c r="G13" s="27"/>
      <c r="I13" s="6">
        <v>12</v>
      </c>
      <c r="J13" s="82" t="s">
        <v>5</v>
      </c>
      <c r="K13" s="93" t="s">
        <v>10</v>
      </c>
      <c r="L13" s="93"/>
      <c r="M13" s="93"/>
      <c r="N13" s="93"/>
      <c r="O13" s="28"/>
      <c r="Q13" s="6">
        <v>12</v>
      </c>
      <c r="R13" s="86" t="s">
        <v>5</v>
      </c>
      <c r="S13" s="93" t="s">
        <v>10</v>
      </c>
      <c r="T13" s="93"/>
      <c r="U13" s="93"/>
      <c r="V13" s="93"/>
      <c r="W13" s="28"/>
      <c r="Y13" s="6">
        <v>12</v>
      </c>
      <c r="Z13" s="60" t="s">
        <v>6</v>
      </c>
      <c r="AA13" s="111"/>
      <c r="AB13" s="111"/>
      <c r="AC13" s="111"/>
      <c r="AD13" s="111"/>
      <c r="AE13" s="61">
        <v>0.29166666666666669</v>
      </c>
      <c r="AG13" s="6">
        <v>12</v>
      </c>
      <c r="AH13" s="23"/>
      <c r="AI13" s="23"/>
      <c r="AJ13" s="23"/>
      <c r="AK13" s="23"/>
      <c r="AL13" s="23"/>
      <c r="AM13" s="27"/>
      <c r="AO13" s="6">
        <v>12</v>
      </c>
      <c r="AP13" s="75" t="s">
        <v>5</v>
      </c>
      <c r="AQ13" s="93" t="s">
        <v>10</v>
      </c>
      <c r="AR13" s="93"/>
      <c r="AS13" s="93"/>
      <c r="AT13" s="93"/>
      <c r="AU13" s="28"/>
      <c r="AW13" s="6">
        <v>12</v>
      </c>
      <c r="AX13" s="60" t="s">
        <v>6</v>
      </c>
      <c r="AY13" s="111"/>
      <c r="AZ13" s="111"/>
      <c r="BA13" s="111"/>
      <c r="BB13" s="111"/>
      <c r="BC13" s="61">
        <v>0.29166666666666669</v>
      </c>
      <c r="BE13" s="6">
        <v>12</v>
      </c>
      <c r="BF13" s="19" t="s">
        <v>3</v>
      </c>
      <c r="BG13" s="58">
        <v>0.35416666666666669</v>
      </c>
      <c r="BH13" s="58">
        <v>0.52083333333333337</v>
      </c>
      <c r="BI13" s="58">
        <v>0.56944444444444442</v>
      </c>
      <c r="BJ13" s="58">
        <v>0.75</v>
      </c>
      <c r="BK13" s="26">
        <f>(BH13-BG13)+(BJ13-BI13)</f>
        <v>0.34722222222222227</v>
      </c>
      <c r="BM13" s="6">
        <v>12</v>
      </c>
      <c r="BN13" s="19" t="s">
        <v>4</v>
      </c>
      <c r="BO13" s="58">
        <v>0.35416666666666669</v>
      </c>
      <c r="BP13" s="58">
        <v>0.52083333333333337</v>
      </c>
      <c r="BQ13" s="58">
        <v>0.58333333333333337</v>
      </c>
      <c r="BR13" s="58">
        <v>0.75</v>
      </c>
      <c r="BS13" s="26">
        <f>(BP13-BO13)+(BR13-BQ13)</f>
        <v>0.33333333333333331</v>
      </c>
      <c r="BU13" s="6">
        <v>12</v>
      </c>
      <c r="BV13" s="7" t="s">
        <v>7</v>
      </c>
      <c r="BW13" s="8"/>
      <c r="BX13" s="9"/>
      <c r="BY13" s="9"/>
      <c r="BZ13" s="9"/>
      <c r="CA13" s="10">
        <f>SUM(CA8:CA12)</f>
        <v>1.2916666666666667</v>
      </c>
      <c r="CC13" s="6">
        <v>12</v>
      </c>
      <c r="CD13" s="7" t="s">
        <v>7</v>
      </c>
      <c r="CE13" s="8"/>
      <c r="CF13" s="9"/>
      <c r="CG13" s="9"/>
      <c r="CH13" s="9"/>
      <c r="CI13" s="10">
        <f>SUM(CI8:CI12)</f>
        <v>1.2916666666666667</v>
      </c>
      <c r="CK13" s="6">
        <v>12</v>
      </c>
      <c r="CL13" s="7" t="s">
        <v>7</v>
      </c>
      <c r="CM13" s="8"/>
      <c r="CN13" s="9"/>
      <c r="CO13" s="9"/>
      <c r="CP13" s="9"/>
      <c r="CQ13" s="10">
        <f>SUM(CQ8:CQ12)</f>
        <v>1.2916666666666667</v>
      </c>
    </row>
    <row r="14" spans="1:95" ht="18">
      <c r="A14" s="6">
        <v>13</v>
      </c>
      <c r="B14" s="19" t="s">
        <v>3</v>
      </c>
      <c r="C14" s="58">
        <v>0.35416666666666669</v>
      </c>
      <c r="D14" s="58">
        <v>0.52083333333333337</v>
      </c>
      <c r="E14" s="58">
        <v>0.58333333333333337</v>
      </c>
      <c r="F14" s="58">
        <v>0.75</v>
      </c>
      <c r="G14" s="26">
        <f>(D14-C14)+(F14-E14)</f>
        <v>0.33333333333333331</v>
      </c>
      <c r="I14" s="6">
        <v>13</v>
      </c>
      <c r="J14" s="19" t="s">
        <v>4</v>
      </c>
      <c r="K14" s="58">
        <v>0.33333333333333331</v>
      </c>
      <c r="L14" s="58">
        <v>0.52083333333333337</v>
      </c>
      <c r="M14" s="58">
        <v>0.58333333333333337</v>
      </c>
      <c r="N14" s="58">
        <v>0.78125</v>
      </c>
      <c r="O14" s="26">
        <f>(L14-K14)+(N14-M14)</f>
        <v>0.38541666666666669</v>
      </c>
      <c r="Q14" s="6">
        <v>13</v>
      </c>
      <c r="R14" s="19" t="s">
        <v>4</v>
      </c>
      <c r="S14" s="87">
        <v>0.35416666666666669</v>
      </c>
      <c r="T14" s="87">
        <v>0.52083333333333337</v>
      </c>
      <c r="U14" s="87">
        <v>0.58333333333333337</v>
      </c>
      <c r="V14" s="87">
        <v>0.75</v>
      </c>
      <c r="W14" s="26">
        <f>(T14-S14)+(V14-U14)</f>
        <v>0.33333333333333331</v>
      </c>
      <c r="Y14" s="6">
        <v>13</v>
      </c>
      <c r="Z14" s="22" t="s">
        <v>7</v>
      </c>
      <c r="AA14" s="23"/>
      <c r="AB14" s="23"/>
      <c r="AC14" s="23"/>
      <c r="AD14" s="23"/>
      <c r="AE14" s="10">
        <f>SUM(AE9:AE13)</f>
        <v>1.2916666666666667</v>
      </c>
      <c r="AG14" s="6">
        <v>13</v>
      </c>
      <c r="AH14" s="19" t="s">
        <v>3</v>
      </c>
      <c r="AI14" s="58">
        <v>0.35416666666666669</v>
      </c>
      <c r="AJ14" s="58">
        <v>0.52083333333333337</v>
      </c>
      <c r="AK14" s="58">
        <v>0.58333333333333337</v>
      </c>
      <c r="AL14" s="58">
        <v>0.76388888888888884</v>
      </c>
      <c r="AM14" s="26">
        <f>(AJ14-AI14)+(AL14-AK14)</f>
        <v>0.34722222222222215</v>
      </c>
      <c r="AO14" s="6">
        <v>13</v>
      </c>
      <c r="AP14" s="19" t="s">
        <v>4</v>
      </c>
      <c r="AQ14" s="58">
        <v>0.35416666666666669</v>
      </c>
      <c r="AR14" s="58">
        <v>0.52083333333333337</v>
      </c>
      <c r="AS14" s="58">
        <v>0.58333333333333337</v>
      </c>
      <c r="AT14" s="58">
        <v>0.75</v>
      </c>
      <c r="AU14" s="26">
        <f>(AR14-AQ14)+(AT14-AS14)</f>
        <v>0.33333333333333331</v>
      </c>
      <c r="AW14" s="6">
        <v>13</v>
      </c>
      <c r="AX14" s="22" t="s">
        <v>7</v>
      </c>
      <c r="AY14" s="23"/>
      <c r="AZ14" s="23"/>
      <c r="BA14" s="23"/>
      <c r="BB14" s="23"/>
      <c r="BC14" s="10">
        <f>SUM(BC9:BC13)</f>
        <v>1.2916666666666667</v>
      </c>
      <c r="BE14" s="6">
        <v>13</v>
      </c>
      <c r="BF14" s="19" t="s">
        <v>5</v>
      </c>
      <c r="BG14" s="58">
        <v>0.35416666666666669</v>
      </c>
      <c r="BH14" s="58">
        <v>0.52083333333333337</v>
      </c>
      <c r="BI14" s="58">
        <v>0.58333333333333337</v>
      </c>
      <c r="BJ14" s="58">
        <v>0.75</v>
      </c>
      <c r="BK14" s="26">
        <f>(BH14-BG14)+(BJ14-BI14)</f>
        <v>0.33333333333333331</v>
      </c>
      <c r="BM14" s="6">
        <v>13</v>
      </c>
      <c r="BN14" s="19" t="s">
        <v>6</v>
      </c>
      <c r="BO14" s="58">
        <v>0.35416666666666669</v>
      </c>
      <c r="BP14" s="58">
        <v>0.52083333333333337</v>
      </c>
      <c r="BQ14" s="58">
        <v>0.58333333333333337</v>
      </c>
      <c r="BR14" s="58">
        <v>0.70833333333333337</v>
      </c>
      <c r="BS14" s="26">
        <f>(BP14-BO14)+(BR14-BQ14)</f>
        <v>0.29166666666666669</v>
      </c>
      <c r="BU14" s="6">
        <v>13</v>
      </c>
      <c r="BV14" s="8"/>
      <c r="BW14" s="8"/>
      <c r="BX14" s="8"/>
      <c r="BY14" s="8"/>
      <c r="BZ14" s="8"/>
      <c r="CA14" s="11"/>
      <c r="CC14" s="6">
        <v>13</v>
      </c>
      <c r="CD14" s="8"/>
      <c r="CE14" s="8"/>
      <c r="CF14" s="8"/>
      <c r="CG14" s="8"/>
      <c r="CH14" s="8"/>
      <c r="CI14" s="11"/>
      <c r="CK14" s="6">
        <v>13</v>
      </c>
      <c r="CL14" s="8"/>
      <c r="CM14" s="8"/>
      <c r="CN14" s="8"/>
      <c r="CO14" s="8"/>
      <c r="CP14" s="8"/>
      <c r="CQ14" s="11"/>
    </row>
    <row r="15" spans="1:95" ht="18">
      <c r="A15" s="6">
        <v>14</v>
      </c>
      <c r="B15" s="19" t="s">
        <v>5</v>
      </c>
      <c r="C15" s="58">
        <v>0.35416666666666669</v>
      </c>
      <c r="D15" s="58">
        <v>0.52083333333333337</v>
      </c>
      <c r="E15" s="58">
        <v>0.58333333333333337</v>
      </c>
      <c r="F15" s="58">
        <v>0.75</v>
      </c>
      <c r="G15" s="26">
        <f>(D15-C15)+(F15-E15)</f>
        <v>0.33333333333333331</v>
      </c>
      <c r="I15" s="6">
        <v>14</v>
      </c>
      <c r="J15" s="19" t="s">
        <v>6</v>
      </c>
      <c r="K15" s="58">
        <v>0.32291666666666669</v>
      </c>
      <c r="L15" s="58">
        <v>0.52083333333333337</v>
      </c>
      <c r="M15" s="58">
        <v>0.58333333333333337</v>
      </c>
      <c r="N15" s="58">
        <v>0.70833333333333337</v>
      </c>
      <c r="O15" s="26">
        <f>(L15-K15)+(N15-M15)</f>
        <v>0.32291666666666669</v>
      </c>
      <c r="Q15" s="6">
        <v>14</v>
      </c>
      <c r="R15" s="19" t="s">
        <v>6</v>
      </c>
      <c r="S15" s="87">
        <v>0.35416666666666669</v>
      </c>
      <c r="T15" s="87">
        <v>0.52083333333333337</v>
      </c>
      <c r="U15" s="87">
        <v>0.58333333333333337</v>
      </c>
      <c r="V15" s="87">
        <v>0.70833333333333337</v>
      </c>
      <c r="W15" s="26">
        <f>(T15-S15)+(V15-U15)</f>
        <v>0.29166666666666669</v>
      </c>
      <c r="Y15" s="6">
        <v>14</v>
      </c>
      <c r="Z15" s="23"/>
      <c r="AA15" s="23"/>
      <c r="AB15" s="23"/>
      <c r="AC15" s="23"/>
      <c r="AD15" s="23"/>
      <c r="AE15" s="27"/>
      <c r="AG15" s="6">
        <v>14</v>
      </c>
      <c r="AH15" s="19" t="s">
        <v>5</v>
      </c>
      <c r="AI15" s="58">
        <v>0.35416666666666669</v>
      </c>
      <c r="AJ15" s="58">
        <v>0.52083333333333337</v>
      </c>
      <c r="AK15" s="58">
        <v>0.58333333333333337</v>
      </c>
      <c r="AL15" s="58">
        <v>0.75</v>
      </c>
      <c r="AM15" s="26">
        <f>(AJ15-AI15)+(AL15-AK15)</f>
        <v>0.33333333333333331</v>
      </c>
      <c r="AO15" s="6">
        <v>14</v>
      </c>
      <c r="AP15" s="19" t="s">
        <v>6</v>
      </c>
      <c r="AQ15" s="58">
        <v>0.35416666666666669</v>
      </c>
      <c r="AR15" s="58">
        <v>0.52083333333333337</v>
      </c>
      <c r="AS15" s="58">
        <v>0.58333333333333337</v>
      </c>
      <c r="AT15" s="58">
        <v>0.72222222222222221</v>
      </c>
      <c r="AU15" s="26">
        <f>(AR15-AQ15)+(AT15-AS15)</f>
        <v>0.30555555555555552</v>
      </c>
      <c r="AW15" s="6">
        <v>14</v>
      </c>
      <c r="AX15" s="23"/>
      <c r="AY15" s="23"/>
      <c r="AZ15" s="23"/>
      <c r="BA15" s="23"/>
      <c r="BB15" s="23"/>
      <c r="BC15" s="27"/>
      <c r="BE15" s="6">
        <v>14</v>
      </c>
      <c r="BF15" s="75" t="s">
        <v>5</v>
      </c>
      <c r="BG15" s="93" t="s">
        <v>10</v>
      </c>
      <c r="BH15" s="93"/>
      <c r="BI15" s="93"/>
      <c r="BJ15" s="93"/>
      <c r="BK15" s="28">
        <v>8.3333333333333329E-2</v>
      </c>
      <c r="BM15" s="6">
        <v>14</v>
      </c>
      <c r="BN15" s="7" t="s">
        <v>7</v>
      </c>
      <c r="BO15" s="8"/>
      <c r="BP15" s="9"/>
      <c r="BQ15" s="9"/>
      <c r="BR15" s="9"/>
      <c r="BS15" s="10">
        <f>SUM(BS10:BS14)</f>
        <v>1.2916666666666667</v>
      </c>
      <c r="BU15" s="6">
        <v>14</v>
      </c>
      <c r="BV15" s="19" t="s">
        <v>3</v>
      </c>
      <c r="BW15" s="58">
        <v>0.35416666666666669</v>
      </c>
      <c r="BX15" s="58">
        <v>0.52083333333333337</v>
      </c>
      <c r="BY15" s="58">
        <v>0.58333333333333337</v>
      </c>
      <c r="BZ15" s="58">
        <v>0.75</v>
      </c>
      <c r="CA15" s="26">
        <f>(BX15-BW15)+(BZ15-BY15)</f>
        <v>0.33333333333333331</v>
      </c>
      <c r="CC15" s="6">
        <v>14</v>
      </c>
      <c r="CD15" s="19" t="s">
        <v>3</v>
      </c>
      <c r="CE15" s="58">
        <v>0.35416666666666669</v>
      </c>
      <c r="CF15" s="58">
        <v>0.52083333333333337</v>
      </c>
      <c r="CG15" s="58">
        <v>0.58333333333333337</v>
      </c>
      <c r="CH15" s="58">
        <v>0.75</v>
      </c>
      <c r="CI15" s="26">
        <f>(CF15-CE15)+(CH15-CG15)</f>
        <v>0.33333333333333331</v>
      </c>
      <c r="CK15" s="6">
        <v>14</v>
      </c>
      <c r="CL15" s="19" t="s">
        <v>3</v>
      </c>
      <c r="CM15" s="58">
        <v>0.35416666666666669</v>
      </c>
      <c r="CN15" s="58">
        <v>0.52083333333333337</v>
      </c>
      <c r="CO15" s="58">
        <v>0.58333333333333337</v>
      </c>
      <c r="CP15" s="58">
        <v>0.75</v>
      </c>
      <c r="CQ15" s="26">
        <f>(CN15-CM15)+(CP15-CO15)</f>
        <v>0.33333333333333331</v>
      </c>
    </row>
    <row r="16" spans="1:95" ht="18">
      <c r="A16" s="6">
        <v>15</v>
      </c>
      <c r="B16" s="75" t="s">
        <v>5</v>
      </c>
      <c r="C16" s="93" t="s">
        <v>10</v>
      </c>
      <c r="D16" s="93"/>
      <c r="E16" s="93"/>
      <c r="F16" s="93"/>
      <c r="G16" s="28"/>
      <c r="I16" s="6">
        <v>15</v>
      </c>
      <c r="J16" s="7" t="s">
        <v>7</v>
      </c>
      <c r="K16" s="8"/>
      <c r="L16" s="9"/>
      <c r="M16" s="9"/>
      <c r="N16" s="9"/>
      <c r="O16" s="10">
        <f>SUM(O11:O15)</f>
        <v>1.4236111111111112</v>
      </c>
      <c r="Q16" s="6">
        <v>15</v>
      </c>
      <c r="R16" s="22" t="s">
        <v>7</v>
      </c>
      <c r="S16" s="23"/>
      <c r="T16" s="24"/>
      <c r="U16" s="24"/>
      <c r="V16" s="24"/>
      <c r="W16" s="10">
        <f>SUM(W11:W15)</f>
        <v>1.2916666666666667</v>
      </c>
      <c r="Y16" s="6">
        <v>15</v>
      </c>
      <c r="Z16" s="19" t="s">
        <v>3</v>
      </c>
      <c r="AA16" s="58">
        <v>0.35416666666666669</v>
      </c>
      <c r="AB16" s="58">
        <v>0.52083333333333337</v>
      </c>
      <c r="AC16" s="58">
        <v>0.58333333333333337</v>
      </c>
      <c r="AD16" s="58">
        <v>0.75</v>
      </c>
      <c r="AE16" s="26">
        <f>(AB16-AA16)+(AD16-AC16)</f>
        <v>0.33333333333333331</v>
      </c>
      <c r="AG16" s="6">
        <v>15</v>
      </c>
      <c r="AH16" s="75" t="s">
        <v>5</v>
      </c>
      <c r="AI16" s="93" t="s">
        <v>10</v>
      </c>
      <c r="AJ16" s="93"/>
      <c r="AK16" s="93"/>
      <c r="AL16" s="93"/>
      <c r="AM16" s="28"/>
      <c r="AO16" s="6">
        <v>15</v>
      </c>
      <c r="AP16" s="22" t="s">
        <v>7</v>
      </c>
      <c r="AQ16" s="23"/>
      <c r="AR16" s="23"/>
      <c r="AS16" s="23"/>
      <c r="AT16" s="23"/>
      <c r="AU16" s="10">
        <f>SUM(AU11:AU15)</f>
        <v>1.3159722222222223</v>
      </c>
      <c r="AW16" s="6">
        <v>15</v>
      </c>
      <c r="AX16" s="60" t="s">
        <v>3</v>
      </c>
      <c r="AY16" s="111" t="s">
        <v>8</v>
      </c>
      <c r="AZ16" s="111"/>
      <c r="BA16" s="111"/>
      <c r="BB16" s="111"/>
      <c r="BC16" s="61">
        <v>0.33333333333333331</v>
      </c>
      <c r="BE16" s="6">
        <v>15</v>
      </c>
      <c r="BF16" s="19" t="s">
        <v>4</v>
      </c>
      <c r="BG16" s="58">
        <v>0.35416666666666669</v>
      </c>
      <c r="BH16" s="58">
        <v>0.52083333333333337</v>
      </c>
      <c r="BI16" s="58">
        <v>0.58333333333333337</v>
      </c>
      <c r="BJ16" s="58">
        <v>0.75</v>
      </c>
      <c r="BK16" s="26">
        <f>(BH16-BG16)+(BJ16-BI16)</f>
        <v>0.33333333333333331</v>
      </c>
      <c r="BM16" s="6">
        <v>15</v>
      </c>
      <c r="BN16" s="8"/>
      <c r="BO16" s="8"/>
      <c r="BP16" s="8"/>
      <c r="BQ16" s="8"/>
      <c r="BR16" s="8"/>
      <c r="BS16" s="11"/>
      <c r="BU16" s="6">
        <v>15</v>
      </c>
      <c r="BV16" s="19" t="s">
        <v>5</v>
      </c>
      <c r="BW16" s="58">
        <v>0.35416666666666669</v>
      </c>
      <c r="BX16" s="58">
        <v>0.52083333333333337</v>
      </c>
      <c r="BY16" s="58">
        <v>0.58333333333333337</v>
      </c>
      <c r="BZ16" s="58">
        <v>0.75</v>
      </c>
      <c r="CA16" s="26">
        <f>(BX16-BW16)+(BZ16-BY16)</f>
        <v>0.33333333333333331</v>
      </c>
      <c r="CC16" s="6">
        <v>15</v>
      </c>
      <c r="CD16" s="19" t="s">
        <v>5</v>
      </c>
      <c r="CE16" s="58">
        <v>0.35416666666666669</v>
      </c>
      <c r="CF16" s="58">
        <v>0.52083333333333337</v>
      </c>
      <c r="CG16" s="58">
        <v>0.58333333333333337</v>
      </c>
      <c r="CH16" s="58">
        <v>0.75</v>
      </c>
      <c r="CI16" s="26">
        <f>(CF16-CE16)+(CH16-CG16)</f>
        <v>0.33333333333333331</v>
      </c>
      <c r="CK16" s="6">
        <v>15</v>
      </c>
      <c r="CL16" s="19" t="s">
        <v>5</v>
      </c>
      <c r="CM16" s="58">
        <v>0.35416666666666669</v>
      </c>
      <c r="CN16" s="58">
        <v>0.52083333333333337</v>
      </c>
      <c r="CO16" s="58">
        <v>0.58333333333333337</v>
      </c>
      <c r="CP16" s="58">
        <v>0.75</v>
      </c>
      <c r="CQ16" s="26">
        <f>(CN16-CM16)+(CP16-CO16)</f>
        <v>0.33333333333333331</v>
      </c>
    </row>
    <row r="17" spans="1:95" ht="18">
      <c r="A17" s="6">
        <v>16</v>
      </c>
      <c r="B17" s="19" t="s">
        <v>4</v>
      </c>
      <c r="C17" s="58">
        <v>0.35416666666666669</v>
      </c>
      <c r="D17" s="58">
        <v>0.52083333333333337</v>
      </c>
      <c r="E17" s="58">
        <v>0.58333333333333337</v>
      </c>
      <c r="F17" s="58">
        <v>0.75</v>
      </c>
      <c r="G17" s="26">
        <f>(D17-C17)+(F17-E17)</f>
        <v>0.33333333333333331</v>
      </c>
      <c r="I17" s="6">
        <v>16</v>
      </c>
      <c r="J17" s="8"/>
      <c r="K17" s="8"/>
      <c r="L17" s="8"/>
      <c r="M17" s="8"/>
      <c r="N17" s="8"/>
      <c r="O17" s="11"/>
      <c r="Q17" s="6">
        <v>16</v>
      </c>
      <c r="R17" s="23"/>
      <c r="S17" s="23"/>
      <c r="T17" s="23"/>
      <c r="U17" s="23"/>
      <c r="V17" s="23"/>
      <c r="W17" s="11"/>
      <c r="Y17" s="6">
        <v>16</v>
      </c>
      <c r="Z17" s="19" t="s">
        <v>5</v>
      </c>
      <c r="AA17" s="58">
        <v>0.34375</v>
      </c>
      <c r="AB17" s="58">
        <v>0.52083333333333337</v>
      </c>
      <c r="AC17" s="58">
        <v>0.58333333333333337</v>
      </c>
      <c r="AD17" s="58">
        <v>0.75</v>
      </c>
      <c r="AE17" s="26">
        <f>(AB17-AA17)+(AD17-AC17)</f>
        <v>0.34375</v>
      </c>
      <c r="AG17" s="6">
        <v>16</v>
      </c>
      <c r="AH17" s="19" t="s">
        <v>4</v>
      </c>
      <c r="AI17" s="58">
        <v>0.35416666666666669</v>
      </c>
      <c r="AJ17" s="58">
        <v>0.52083333333333337</v>
      </c>
      <c r="AK17" s="58">
        <v>0.58333333333333337</v>
      </c>
      <c r="AL17" s="58">
        <v>0.75</v>
      </c>
      <c r="AM17" s="26">
        <f>(AJ17-AI17)+(AL17-AK17)</f>
        <v>0.33333333333333331</v>
      </c>
      <c r="AO17" s="6">
        <v>16</v>
      </c>
      <c r="AP17" s="23"/>
      <c r="AQ17" s="23"/>
      <c r="AR17" s="23"/>
      <c r="AS17" s="23"/>
      <c r="AT17" s="23"/>
      <c r="AU17" s="27"/>
      <c r="AW17" s="6">
        <v>16</v>
      </c>
      <c r="AX17" s="60" t="s">
        <v>5</v>
      </c>
      <c r="AY17" s="111"/>
      <c r="AZ17" s="111"/>
      <c r="BA17" s="111"/>
      <c r="BB17" s="111"/>
      <c r="BC17" s="61">
        <v>0.33333333333333331</v>
      </c>
      <c r="BE17" s="6">
        <v>16</v>
      </c>
      <c r="BF17" s="19" t="s">
        <v>6</v>
      </c>
      <c r="BG17" s="110" t="s">
        <v>29</v>
      </c>
      <c r="BH17" s="110"/>
      <c r="BI17" s="110"/>
      <c r="BJ17" s="110"/>
      <c r="BK17" s="26">
        <v>0</v>
      </c>
      <c r="BM17" s="6">
        <v>16</v>
      </c>
      <c r="BN17" s="19" t="s">
        <v>3</v>
      </c>
      <c r="BO17" s="58">
        <v>0.35416666666666669</v>
      </c>
      <c r="BP17" s="58">
        <v>0.52083333333333337</v>
      </c>
      <c r="BQ17" s="58">
        <v>0.58333333333333337</v>
      </c>
      <c r="BR17" s="58">
        <v>0.75</v>
      </c>
      <c r="BS17" s="26">
        <f>(BP17-BO17)+(BR17-BQ17)</f>
        <v>0.33333333333333331</v>
      </c>
      <c r="BU17" s="6">
        <v>16</v>
      </c>
      <c r="BV17" s="75" t="s">
        <v>5</v>
      </c>
      <c r="BW17" s="93" t="s">
        <v>10</v>
      </c>
      <c r="BX17" s="93"/>
      <c r="BY17" s="93"/>
      <c r="BZ17" s="93"/>
      <c r="CA17" s="28"/>
      <c r="CC17" s="6">
        <v>16</v>
      </c>
      <c r="CD17" s="75" t="s">
        <v>5</v>
      </c>
      <c r="CE17" s="93" t="s">
        <v>10</v>
      </c>
      <c r="CF17" s="93"/>
      <c r="CG17" s="93"/>
      <c r="CH17" s="93"/>
      <c r="CI17" s="28"/>
      <c r="CK17" s="6">
        <v>16</v>
      </c>
      <c r="CL17" s="75" t="s">
        <v>5</v>
      </c>
      <c r="CM17" s="93" t="s">
        <v>10</v>
      </c>
      <c r="CN17" s="93"/>
      <c r="CO17" s="93"/>
      <c r="CP17" s="93"/>
      <c r="CQ17" s="28"/>
    </row>
    <row r="18" spans="1:95" ht="18">
      <c r="A18" s="6">
        <v>17</v>
      </c>
      <c r="B18" s="19" t="s">
        <v>6</v>
      </c>
      <c r="C18" s="58">
        <v>0.35416666666666669</v>
      </c>
      <c r="D18" s="58">
        <v>0.52083333333333337</v>
      </c>
      <c r="E18" s="58">
        <v>0.58333333333333337</v>
      </c>
      <c r="F18" s="58">
        <v>0.70833333333333337</v>
      </c>
      <c r="G18" s="26">
        <f>(D18-C18)+(F18-E18)</f>
        <v>0.29166666666666669</v>
      </c>
      <c r="I18" s="6">
        <v>17</v>
      </c>
      <c r="J18" s="19" t="s">
        <v>3</v>
      </c>
      <c r="K18" s="98" t="s">
        <v>8</v>
      </c>
      <c r="L18" s="98"/>
      <c r="M18" s="98"/>
      <c r="N18" s="98"/>
      <c r="O18" s="61">
        <v>0.33333333333333331</v>
      </c>
      <c r="Q18" s="6">
        <v>17</v>
      </c>
      <c r="R18" s="19" t="s">
        <v>3</v>
      </c>
      <c r="S18" s="87">
        <v>0.35416666666666669</v>
      </c>
      <c r="T18" s="87">
        <v>0.52083333333333337</v>
      </c>
      <c r="U18" s="87">
        <v>0.58333333333333337</v>
      </c>
      <c r="V18" s="87">
        <v>0.75</v>
      </c>
      <c r="W18" s="26">
        <f>(T18-S18)+(V18-U18)</f>
        <v>0.33333333333333331</v>
      </c>
      <c r="Y18" s="6">
        <v>17</v>
      </c>
      <c r="Z18" s="75" t="s">
        <v>5</v>
      </c>
      <c r="AA18" s="93" t="s">
        <v>10</v>
      </c>
      <c r="AB18" s="93"/>
      <c r="AC18" s="93"/>
      <c r="AD18" s="93"/>
      <c r="AE18" s="28"/>
      <c r="AG18" s="6">
        <v>17</v>
      </c>
      <c r="AH18" s="19" t="s">
        <v>6</v>
      </c>
      <c r="AI18" s="58">
        <v>0.35416666666666669</v>
      </c>
      <c r="AJ18" s="58">
        <v>0.52083333333333337</v>
      </c>
      <c r="AK18" s="58">
        <v>0.58333333333333337</v>
      </c>
      <c r="AL18" s="58">
        <v>0.71875</v>
      </c>
      <c r="AM18" s="26">
        <f>(AJ18-AI18)+(AL18-AK18)</f>
        <v>0.30208333333333331</v>
      </c>
      <c r="AO18" s="6">
        <v>17</v>
      </c>
      <c r="AP18" s="19" t="s">
        <v>3</v>
      </c>
      <c r="AQ18" s="58">
        <v>0.34722222222222227</v>
      </c>
      <c r="AR18" s="58">
        <v>0.52083333333333337</v>
      </c>
      <c r="AS18" s="58">
        <v>0.58333333333333337</v>
      </c>
      <c r="AT18" s="58">
        <v>0.75</v>
      </c>
      <c r="AU18" s="26">
        <f>(AR18-AQ18)+(AT18-AS18)</f>
        <v>0.34027777777777773</v>
      </c>
      <c r="AW18" s="6">
        <v>17</v>
      </c>
      <c r="AX18" s="60" t="s">
        <v>5</v>
      </c>
      <c r="AY18" s="111"/>
      <c r="AZ18" s="111"/>
      <c r="BA18" s="111"/>
      <c r="BB18" s="111"/>
      <c r="BC18" s="61"/>
      <c r="BE18" s="6">
        <v>17</v>
      </c>
      <c r="BF18" s="7" t="s">
        <v>7</v>
      </c>
      <c r="BG18" s="8"/>
      <c r="BH18" s="9"/>
      <c r="BI18" s="9"/>
      <c r="BJ18" s="9"/>
      <c r="BK18" s="10">
        <f>SUM(BK13:BK17)</f>
        <v>1.0972222222222223</v>
      </c>
      <c r="BM18" s="6">
        <v>17</v>
      </c>
      <c r="BN18" s="19" t="s">
        <v>5</v>
      </c>
      <c r="BO18" s="58">
        <v>0.35416666666666669</v>
      </c>
      <c r="BP18" s="58">
        <v>0.52083333333333337</v>
      </c>
      <c r="BQ18" s="58">
        <v>0.58333333333333337</v>
      </c>
      <c r="BR18" s="58">
        <v>0.75</v>
      </c>
      <c r="BS18" s="26">
        <f>(BP18-BO18)+(BR18-BQ18)</f>
        <v>0.33333333333333331</v>
      </c>
      <c r="BU18" s="6">
        <v>17</v>
      </c>
      <c r="BV18" s="19" t="s">
        <v>4</v>
      </c>
      <c r="BW18" s="58">
        <v>0.35416666666666669</v>
      </c>
      <c r="BX18" s="58">
        <v>0.52083333333333337</v>
      </c>
      <c r="BY18" s="58">
        <v>0.58333333333333337</v>
      </c>
      <c r="BZ18" s="58">
        <v>0.75</v>
      </c>
      <c r="CA18" s="26">
        <f>(BX18-BW18)+(BZ18-BY18)</f>
        <v>0.33333333333333331</v>
      </c>
      <c r="CC18" s="6">
        <v>17</v>
      </c>
      <c r="CD18" s="19" t="s">
        <v>4</v>
      </c>
      <c r="CE18" s="58">
        <v>0.35416666666666669</v>
      </c>
      <c r="CF18" s="58">
        <v>0.52083333333333337</v>
      </c>
      <c r="CG18" s="58">
        <v>0.58333333333333337</v>
      </c>
      <c r="CH18" s="58">
        <v>0.75</v>
      </c>
      <c r="CI18" s="26">
        <f>(CF18-CE18)+(CH18-CG18)</f>
        <v>0.33333333333333331</v>
      </c>
      <c r="CK18" s="6">
        <v>17</v>
      </c>
      <c r="CL18" s="19" t="s">
        <v>4</v>
      </c>
      <c r="CM18" s="58">
        <v>0.35416666666666669</v>
      </c>
      <c r="CN18" s="58">
        <v>0.52083333333333337</v>
      </c>
      <c r="CO18" s="58">
        <v>0.58333333333333337</v>
      </c>
      <c r="CP18" s="58">
        <v>0.75</v>
      </c>
      <c r="CQ18" s="26">
        <f>(CN18-CM18)+(CP18-CO18)</f>
        <v>0.33333333333333331</v>
      </c>
    </row>
    <row r="19" spans="1:95" ht="18">
      <c r="A19" s="6">
        <v>18</v>
      </c>
      <c r="B19" s="7" t="s">
        <v>7</v>
      </c>
      <c r="C19" s="8"/>
      <c r="D19" s="9"/>
      <c r="E19" s="9"/>
      <c r="F19" s="9"/>
      <c r="G19" s="10">
        <f>SUM(G14:G18)</f>
        <v>1.2916666666666667</v>
      </c>
      <c r="I19" s="6">
        <v>18</v>
      </c>
      <c r="J19" s="19" t="s">
        <v>5</v>
      </c>
      <c r="K19" s="113" t="s">
        <v>29</v>
      </c>
      <c r="L19" s="113"/>
      <c r="M19" s="113"/>
      <c r="N19" s="113"/>
      <c r="O19" s="26">
        <v>0</v>
      </c>
      <c r="Q19" s="6">
        <v>18</v>
      </c>
      <c r="R19" s="19" t="s">
        <v>5</v>
      </c>
      <c r="S19" s="87">
        <v>0.35416666666666669</v>
      </c>
      <c r="T19" s="87">
        <v>0.52083333333333337</v>
      </c>
      <c r="U19" s="87">
        <v>0.58333333333333337</v>
      </c>
      <c r="V19" s="87">
        <v>0.75</v>
      </c>
      <c r="W19" s="26">
        <f>(T19-S19)+(V19-U19)</f>
        <v>0.33333333333333331</v>
      </c>
      <c r="Y19" s="6">
        <v>18</v>
      </c>
      <c r="Z19" s="19" t="s">
        <v>4</v>
      </c>
      <c r="AA19" s="85">
        <v>0.35416666666666669</v>
      </c>
      <c r="AB19" s="85">
        <v>0.52083333333333337</v>
      </c>
      <c r="AC19" s="85">
        <v>0.58333333333333337</v>
      </c>
      <c r="AD19" s="85">
        <v>0.75</v>
      </c>
      <c r="AE19" s="26">
        <f>(AB19-AA19)+(AD19-AC19)</f>
        <v>0.33333333333333331</v>
      </c>
      <c r="AG19" s="6">
        <v>18</v>
      </c>
      <c r="AH19" s="22" t="s">
        <v>7</v>
      </c>
      <c r="AI19" s="23"/>
      <c r="AJ19" s="23"/>
      <c r="AK19" s="23"/>
      <c r="AL19" s="23"/>
      <c r="AM19" s="10">
        <f>SUM(AM14:AM18)</f>
        <v>1.3159722222222221</v>
      </c>
      <c r="AO19" s="6">
        <v>18</v>
      </c>
      <c r="AP19" s="19" t="s">
        <v>5</v>
      </c>
      <c r="AQ19" s="58">
        <v>0.35416666666666669</v>
      </c>
      <c r="AR19" s="58">
        <v>0.52083333333333337</v>
      </c>
      <c r="AS19" s="58">
        <v>0.58333333333333337</v>
      </c>
      <c r="AT19" s="58">
        <v>0.77777777777777779</v>
      </c>
      <c r="AU19" s="26">
        <f>(AR19-AQ19)+(AT19-AS19)</f>
        <v>0.3611111111111111</v>
      </c>
      <c r="AW19" s="6">
        <v>18</v>
      </c>
      <c r="AX19" s="60" t="s">
        <v>4</v>
      </c>
      <c r="AY19" s="111"/>
      <c r="AZ19" s="111"/>
      <c r="BA19" s="111"/>
      <c r="BB19" s="111"/>
      <c r="BC19" s="61">
        <v>0.33333333333333331</v>
      </c>
      <c r="BE19" s="6">
        <v>18</v>
      </c>
      <c r="BF19" s="8"/>
      <c r="BG19" s="8"/>
      <c r="BH19" s="8"/>
      <c r="BI19" s="8"/>
      <c r="BJ19" s="8"/>
      <c r="BK19" s="11"/>
      <c r="BM19" s="6">
        <v>18</v>
      </c>
      <c r="BN19" s="75" t="s">
        <v>5</v>
      </c>
      <c r="BO19" s="93" t="s">
        <v>10</v>
      </c>
      <c r="BP19" s="93"/>
      <c r="BQ19" s="93"/>
      <c r="BR19" s="93"/>
      <c r="BS19" s="28"/>
      <c r="BU19" s="6">
        <v>18</v>
      </c>
      <c r="BV19" s="19" t="s">
        <v>6</v>
      </c>
      <c r="BW19" s="58">
        <v>0.35416666666666669</v>
      </c>
      <c r="BX19" s="58">
        <v>0.52083333333333337</v>
      </c>
      <c r="BY19" s="58">
        <v>0.58333333333333337</v>
      </c>
      <c r="BZ19" s="58">
        <v>0.70833333333333337</v>
      </c>
      <c r="CA19" s="26">
        <f>(BX19-BW19)+(BZ19-BY19)</f>
        <v>0.29166666666666669</v>
      </c>
      <c r="CC19" s="6">
        <v>18</v>
      </c>
      <c r="CD19" s="19" t="s">
        <v>6</v>
      </c>
      <c r="CE19" s="58">
        <v>0.35416666666666669</v>
      </c>
      <c r="CF19" s="58">
        <v>0.52083333333333337</v>
      </c>
      <c r="CG19" s="58">
        <v>0.58333333333333337</v>
      </c>
      <c r="CH19" s="58">
        <v>0.70833333333333337</v>
      </c>
      <c r="CI19" s="26">
        <f>(CF19-CE19)+(CH19-CG19)</f>
        <v>0.29166666666666669</v>
      </c>
      <c r="CK19" s="6">
        <v>18</v>
      </c>
      <c r="CL19" s="19" t="s">
        <v>6</v>
      </c>
      <c r="CM19" s="58">
        <v>0.35416666666666669</v>
      </c>
      <c r="CN19" s="58">
        <v>0.52083333333333337</v>
      </c>
      <c r="CO19" s="58">
        <v>0.58333333333333337</v>
      </c>
      <c r="CP19" s="58">
        <v>0.70833333333333337</v>
      </c>
      <c r="CQ19" s="26">
        <f>(CN19-CM19)+(CP19-CO19)</f>
        <v>0.29166666666666669</v>
      </c>
    </row>
    <row r="20" spans="1:95" ht="18">
      <c r="A20" s="6">
        <v>19</v>
      </c>
      <c r="B20" s="23"/>
      <c r="C20" s="23"/>
      <c r="D20" s="23"/>
      <c r="E20" s="23"/>
      <c r="F20" s="23"/>
      <c r="G20" s="27"/>
      <c r="I20" s="6">
        <v>19</v>
      </c>
      <c r="J20" s="82" t="s">
        <v>5</v>
      </c>
      <c r="K20" s="93" t="s">
        <v>10</v>
      </c>
      <c r="L20" s="93"/>
      <c r="M20" s="93"/>
      <c r="N20" s="93"/>
      <c r="O20" s="28"/>
      <c r="Q20" s="6">
        <v>19</v>
      </c>
      <c r="R20" s="86" t="s">
        <v>5</v>
      </c>
      <c r="S20" s="93" t="s">
        <v>10</v>
      </c>
      <c r="T20" s="93"/>
      <c r="U20" s="93"/>
      <c r="V20" s="93"/>
      <c r="W20" s="28"/>
      <c r="Y20" s="6">
        <v>19</v>
      </c>
      <c r="Z20" s="19" t="s">
        <v>6</v>
      </c>
      <c r="AA20" s="85">
        <v>0.35416666666666669</v>
      </c>
      <c r="AB20" s="85">
        <v>0.52083333333333337</v>
      </c>
      <c r="AC20" s="85">
        <v>0.58333333333333337</v>
      </c>
      <c r="AD20" s="85">
        <v>0.70833333333333337</v>
      </c>
      <c r="AE20" s="26">
        <f>(AB20-AA20)+(AD20-AC20)</f>
        <v>0.29166666666666669</v>
      </c>
      <c r="AG20" s="6">
        <v>19</v>
      </c>
      <c r="AH20" s="23"/>
      <c r="AI20" s="23"/>
      <c r="AJ20" s="23"/>
      <c r="AK20" s="23"/>
      <c r="AL20" s="23"/>
      <c r="AM20" s="27"/>
      <c r="AO20" s="6">
        <v>19</v>
      </c>
      <c r="AP20" s="75" t="s">
        <v>5</v>
      </c>
      <c r="AQ20" s="93" t="s">
        <v>10</v>
      </c>
      <c r="AR20" s="93"/>
      <c r="AS20" s="93"/>
      <c r="AT20" s="93"/>
      <c r="AU20" s="28"/>
      <c r="AW20" s="6">
        <v>19</v>
      </c>
      <c r="AX20" s="60" t="s">
        <v>6</v>
      </c>
      <c r="AY20" s="111"/>
      <c r="AZ20" s="111"/>
      <c r="BA20" s="111"/>
      <c r="BB20" s="111"/>
      <c r="BC20" s="61">
        <v>0.29166666666666669</v>
      </c>
      <c r="BE20" s="6">
        <v>19</v>
      </c>
      <c r="BF20" s="19" t="s">
        <v>3</v>
      </c>
      <c r="BG20" s="58">
        <v>0.35416666666666669</v>
      </c>
      <c r="BH20" s="58">
        <v>0.52083333333333337</v>
      </c>
      <c r="BI20" s="58">
        <v>0.58333333333333337</v>
      </c>
      <c r="BJ20" s="58">
        <v>0.75</v>
      </c>
      <c r="BK20" s="26">
        <f>(BH20-BG20)+(BJ20-BI20)</f>
        <v>0.33333333333333331</v>
      </c>
      <c r="BM20" s="6">
        <v>19</v>
      </c>
      <c r="BN20" s="19" t="s">
        <v>4</v>
      </c>
      <c r="BO20" s="58">
        <v>0.35416666666666669</v>
      </c>
      <c r="BP20" s="58">
        <v>0.52083333333333337</v>
      </c>
      <c r="BQ20" s="58">
        <v>0.58333333333333337</v>
      </c>
      <c r="BR20" s="58">
        <v>0.75</v>
      </c>
      <c r="BS20" s="26">
        <f>(BP20-BO20)+(BR20-BQ20)</f>
        <v>0.33333333333333331</v>
      </c>
      <c r="BU20" s="6">
        <v>19</v>
      </c>
      <c r="BV20" s="7" t="s">
        <v>7</v>
      </c>
      <c r="BW20" s="8"/>
      <c r="BX20" s="9"/>
      <c r="BY20" s="9"/>
      <c r="BZ20" s="9"/>
      <c r="CA20" s="10">
        <f>SUM(CA15:CA19)</f>
        <v>1.2916666666666667</v>
      </c>
      <c r="CC20" s="6">
        <v>19</v>
      </c>
      <c r="CD20" s="7" t="s">
        <v>7</v>
      </c>
      <c r="CE20" s="8"/>
      <c r="CF20" s="9"/>
      <c r="CG20" s="9"/>
      <c r="CH20" s="9"/>
      <c r="CI20" s="10">
        <f>SUM(CI15:CI19)</f>
        <v>1.2916666666666667</v>
      </c>
      <c r="CK20" s="6">
        <v>19</v>
      </c>
      <c r="CL20" s="7" t="s">
        <v>7</v>
      </c>
      <c r="CM20" s="8"/>
      <c r="CN20" s="9"/>
      <c r="CO20" s="9"/>
      <c r="CP20" s="9"/>
      <c r="CQ20" s="10">
        <f>SUM(CQ15:CQ19)</f>
        <v>1.2916666666666667</v>
      </c>
    </row>
    <row r="21" spans="1:95" ht="18">
      <c r="A21" s="6">
        <v>20</v>
      </c>
      <c r="B21" s="19" t="s">
        <v>3</v>
      </c>
      <c r="C21" s="58">
        <v>0.35416666666666669</v>
      </c>
      <c r="D21" s="58">
        <v>0.52083333333333337</v>
      </c>
      <c r="E21" s="58">
        <v>0.58333333333333337</v>
      </c>
      <c r="F21" s="58">
        <v>0.75</v>
      </c>
      <c r="G21" s="26">
        <f>(D21-C21)+(F21-E21)</f>
        <v>0.33333333333333331</v>
      </c>
      <c r="I21" s="6">
        <v>20</v>
      </c>
      <c r="J21" s="19" t="s">
        <v>4</v>
      </c>
      <c r="K21" s="113" t="s">
        <v>29</v>
      </c>
      <c r="L21" s="113"/>
      <c r="M21" s="113"/>
      <c r="N21" s="113"/>
      <c r="O21" s="26">
        <v>0</v>
      </c>
      <c r="Q21" s="6">
        <v>20</v>
      </c>
      <c r="R21" s="19" t="s">
        <v>4</v>
      </c>
      <c r="S21" s="87">
        <v>0.35416666666666669</v>
      </c>
      <c r="T21" s="87">
        <v>0.52083333333333337</v>
      </c>
      <c r="U21" s="87">
        <v>0.58333333333333337</v>
      </c>
      <c r="V21" s="87">
        <v>0.75</v>
      </c>
      <c r="W21" s="26">
        <f>(T21-S21)+(V21-U21)</f>
        <v>0.33333333333333331</v>
      </c>
      <c r="Y21" s="6">
        <v>20</v>
      </c>
      <c r="Z21" s="22" t="s">
        <v>7</v>
      </c>
      <c r="AA21" s="23"/>
      <c r="AB21" s="23"/>
      <c r="AC21" s="23"/>
      <c r="AD21" s="23"/>
      <c r="AE21" s="10">
        <f>SUM(AE16:AE20)</f>
        <v>1.3020833333333333</v>
      </c>
      <c r="AG21" s="6">
        <v>20</v>
      </c>
      <c r="AH21" s="76" t="s">
        <v>3</v>
      </c>
      <c r="AI21" s="108" t="s">
        <v>9</v>
      </c>
      <c r="AJ21" s="108"/>
      <c r="AK21" s="108"/>
      <c r="AL21" s="108"/>
      <c r="AM21" s="63">
        <v>0.33333333333333331</v>
      </c>
      <c r="AO21" s="6">
        <v>20</v>
      </c>
      <c r="AP21" s="19" t="s">
        <v>4</v>
      </c>
      <c r="AQ21" s="58">
        <v>0.34027777777777773</v>
      </c>
      <c r="AR21" s="58">
        <v>0.52083333333333337</v>
      </c>
      <c r="AS21" s="58">
        <v>0.58333333333333337</v>
      </c>
      <c r="AT21" s="58">
        <v>0.75</v>
      </c>
      <c r="AU21" s="26">
        <f>(AR21-AQ21)+(AT21-AS21)</f>
        <v>0.34722222222222227</v>
      </c>
      <c r="AW21" s="6">
        <v>20</v>
      </c>
      <c r="AX21" s="22" t="s">
        <v>7</v>
      </c>
      <c r="AY21" s="23"/>
      <c r="AZ21" s="23"/>
      <c r="BA21" s="23"/>
      <c r="BB21" s="23"/>
      <c r="BC21" s="10">
        <f>SUM(BC16:BC20)</f>
        <v>1.2916666666666667</v>
      </c>
      <c r="BE21" s="6">
        <v>20</v>
      </c>
      <c r="BF21" s="19" t="s">
        <v>5</v>
      </c>
      <c r="BG21" s="58">
        <v>0.39583333333333331</v>
      </c>
      <c r="BH21" s="58">
        <v>0.52083333333333337</v>
      </c>
      <c r="BI21" s="58">
        <v>0.58333333333333337</v>
      </c>
      <c r="BJ21" s="58">
        <v>0.75</v>
      </c>
      <c r="BK21" s="26">
        <f>(BH21-BG21)+(BJ21-BI21)</f>
        <v>0.29166666666666669</v>
      </c>
      <c r="BM21" s="6">
        <v>20</v>
      </c>
      <c r="BN21" s="19" t="s">
        <v>6</v>
      </c>
      <c r="BO21" s="58">
        <v>0.35416666666666669</v>
      </c>
      <c r="BP21" s="58">
        <v>0.52083333333333337</v>
      </c>
      <c r="BQ21" s="58">
        <v>0.58333333333333337</v>
      </c>
      <c r="BR21" s="58">
        <v>0.70833333333333337</v>
      </c>
      <c r="BS21" s="26">
        <f>(BP21-BO21)+(BR21-BQ21)</f>
        <v>0.29166666666666669</v>
      </c>
      <c r="BU21" s="6">
        <v>20</v>
      </c>
      <c r="BV21" s="8"/>
      <c r="BW21" s="8"/>
      <c r="BX21" s="8"/>
      <c r="BY21" s="8"/>
      <c r="BZ21" s="8"/>
      <c r="CA21" s="11"/>
      <c r="CC21" s="6">
        <v>20</v>
      </c>
      <c r="CD21" s="8"/>
      <c r="CE21" s="8"/>
      <c r="CF21" s="8"/>
      <c r="CG21" s="8"/>
      <c r="CH21" s="8"/>
      <c r="CI21" s="11"/>
      <c r="CK21" s="6">
        <v>20</v>
      </c>
      <c r="CL21" s="8"/>
      <c r="CM21" s="8"/>
      <c r="CN21" s="8"/>
      <c r="CO21" s="8"/>
      <c r="CP21" s="8"/>
      <c r="CQ21" s="11"/>
    </row>
    <row r="22" spans="1:95" ht="18">
      <c r="A22" s="6">
        <v>21</v>
      </c>
      <c r="B22" s="19" t="s">
        <v>5</v>
      </c>
      <c r="C22" s="58">
        <v>0.35416666666666669</v>
      </c>
      <c r="D22" s="58">
        <v>0.52083333333333337</v>
      </c>
      <c r="E22" s="58">
        <v>0.58333333333333337</v>
      </c>
      <c r="F22" s="58">
        <v>0.75</v>
      </c>
      <c r="G22" s="26">
        <f>(D22-C22)+(F22-E22)</f>
        <v>0.33333333333333331</v>
      </c>
      <c r="I22" s="6">
        <v>21</v>
      </c>
      <c r="J22" s="19" t="s">
        <v>6</v>
      </c>
      <c r="K22" s="113" t="s">
        <v>29</v>
      </c>
      <c r="L22" s="113"/>
      <c r="M22" s="113"/>
      <c r="N22" s="113"/>
      <c r="O22" s="26">
        <v>0</v>
      </c>
      <c r="Q22" s="6">
        <v>21</v>
      </c>
      <c r="R22" s="19" t="s">
        <v>6</v>
      </c>
      <c r="S22" s="87">
        <v>0.35416666666666669</v>
      </c>
      <c r="T22" s="87">
        <v>0.52083333333333337</v>
      </c>
      <c r="U22" s="87">
        <v>0.58333333333333337</v>
      </c>
      <c r="V22" s="87">
        <v>0.70833333333333337</v>
      </c>
      <c r="W22" s="26">
        <f>(T22-S22)+(V22-U22)</f>
        <v>0.29166666666666669</v>
      </c>
      <c r="Y22" s="6">
        <v>21</v>
      </c>
      <c r="Z22" s="23"/>
      <c r="AA22" s="23"/>
      <c r="AB22" s="23"/>
      <c r="AC22" s="23"/>
      <c r="AD22" s="23"/>
      <c r="AE22" s="27"/>
      <c r="AG22" s="6">
        <v>21</v>
      </c>
      <c r="AH22" s="60" t="s">
        <v>5</v>
      </c>
      <c r="AI22" s="98" t="s">
        <v>8</v>
      </c>
      <c r="AJ22" s="98"/>
      <c r="AK22" s="98"/>
      <c r="AL22" s="98"/>
      <c r="AM22" s="61">
        <v>0.33333333333333331</v>
      </c>
      <c r="AO22" s="6">
        <v>21</v>
      </c>
      <c r="AP22" s="19" t="s">
        <v>6</v>
      </c>
      <c r="AQ22" s="58">
        <v>0.35416666666666669</v>
      </c>
      <c r="AR22" s="58">
        <v>0.52083333333333337</v>
      </c>
      <c r="AS22" s="58">
        <v>0.58333333333333337</v>
      </c>
      <c r="AT22" s="58">
        <v>0.70833333333333337</v>
      </c>
      <c r="AU22" s="26">
        <f>(AR22-AQ22)+(AT22-AS22)</f>
        <v>0.29166666666666669</v>
      </c>
      <c r="AW22" s="6">
        <v>21</v>
      </c>
      <c r="AX22" s="23"/>
      <c r="AY22" s="23"/>
      <c r="AZ22" s="23"/>
      <c r="BA22" s="23"/>
      <c r="BB22" s="23"/>
      <c r="BC22" s="27"/>
      <c r="BE22" s="6">
        <v>21</v>
      </c>
      <c r="BF22" s="75" t="s">
        <v>5</v>
      </c>
      <c r="BG22" s="93" t="s">
        <v>10</v>
      </c>
      <c r="BH22" s="93"/>
      <c r="BI22" s="93"/>
      <c r="BJ22" s="93"/>
      <c r="BK22" s="28"/>
      <c r="BM22" s="6">
        <v>21</v>
      </c>
      <c r="BN22" s="7" t="s">
        <v>7</v>
      </c>
      <c r="BO22" s="8"/>
      <c r="BP22" s="9"/>
      <c r="BQ22" s="9"/>
      <c r="BR22" s="9"/>
      <c r="BS22" s="10">
        <f>SUM(BS17:BS21)</f>
        <v>1.2916666666666667</v>
      </c>
      <c r="BU22" s="6">
        <v>21</v>
      </c>
      <c r="BV22" s="19" t="s">
        <v>3</v>
      </c>
      <c r="BW22" s="58">
        <v>0.35416666666666669</v>
      </c>
      <c r="BX22" s="58">
        <v>0.52083333333333337</v>
      </c>
      <c r="BY22" s="58">
        <v>0.58333333333333337</v>
      </c>
      <c r="BZ22" s="58">
        <v>0.75</v>
      </c>
      <c r="CA22" s="26">
        <f>(BX22-BW22)+(BZ22-BY22)</f>
        <v>0.33333333333333331</v>
      </c>
      <c r="CC22" s="6">
        <v>21</v>
      </c>
      <c r="CD22" s="19" t="s">
        <v>3</v>
      </c>
      <c r="CE22" s="58">
        <v>0.35416666666666669</v>
      </c>
      <c r="CF22" s="58">
        <v>0.52083333333333337</v>
      </c>
      <c r="CG22" s="58">
        <v>0.58333333333333337</v>
      </c>
      <c r="CH22" s="58">
        <v>0.75</v>
      </c>
      <c r="CI22" s="26">
        <f>(CF22-CE22)+(CH22-CG22)</f>
        <v>0.33333333333333331</v>
      </c>
      <c r="CK22" s="6">
        <v>21</v>
      </c>
      <c r="CL22" s="19" t="s">
        <v>3</v>
      </c>
      <c r="CM22" s="58">
        <v>0.35416666666666669</v>
      </c>
      <c r="CN22" s="58">
        <v>0.52083333333333337</v>
      </c>
      <c r="CO22" s="58">
        <v>0.58333333333333337</v>
      </c>
      <c r="CP22" s="58">
        <v>0.75</v>
      </c>
      <c r="CQ22" s="26">
        <f>(CN22-CM22)+(CP22-CO22)</f>
        <v>0.33333333333333331</v>
      </c>
    </row>
    <row r="23" spans="1:95" ht="18">
      <c r="A23" s="6">
        <v>22</v>
      </c>
      <c r="B23" s="75" t="s">
        <v>5</v>
      </c>
      <c r="C23" s="93" t="s">
        <v>10</v>
      </c>
      <c r="D23" s="93"/>
      <c r="E23" s="93"/>
      <c r="F23" s="93"/>
      <c r="G23" s="28"/>
      <c r="I23" s="6">
        <v>22</v>
      </c>
      <c r="J23" s="7" t="s">
        <v>7</v>
      </c>
      <c r="K23" s="8"/>
      <c r="L23" s="9"/>
      <c r="M23" s="9"/>
      <c r="N23" s="9"/>
      <c r="O23" s="10">
        <f>SUM(O18:O22)</f>
        <v>0.33333333333333331</v>
      </c>
      <c r="Q23" s="6">
        <v>22</v>
      </c>
      <c r="R23" s="22" t="s">
        <v>7</v>
      </c>
      <c r="S23" s="23"/>
      <c r="T23" s="24"/>
      <c r="U23" s="24"/>
      <c r="V23" s="24"/>
      <c r="W23" s="10">
        <f>SUM(W18:W22)</f>
        <v>1.2916666666666667</v>
      </c>
      <c r="Y23" s="6">
        <v>22</v>
      </c>
      <c r="Z23" s="19" t="s">
        <v>3</v>
      </c>
      <c r="AA23" s="85">
        <v>0.35416666666666669</v>
      </c>
      <c r="AB23" s="85">
        <v>0.52083333333333337</v>
      </c>
      <c r="AC23" s="85">
        <v>0.58333333333333337</v>
      </c>
      <c r="AD23" s="85">
        <v>0.75</v>
      </c>
      <c r="AE23" s="26">
        <f>(AB23-AA23)+(AD23-AC23)</f>
        <v>0.33333333333333331</v>
      </c>
      <c r="AG23" s="6">
        <v>22</v>
      </c>
      <c r="AH23" s="75" t="s">
        <v>5</v>
      </c>
      <c r="AI23" s="93" t="s">
        <v>10</v>
      </c>
      <c r="AJ23" s="93"/>
      <c r="AK23" s="93"/>
      <c r="AL23" s="93"/>
      <c r="AM23" s="28"/>
      <c r="AO23" s="6">
        <v>22</v>
      </c>
      <c r="AP23" s="22" t="s">
        <v>7</v>
      </c>
      <c r="AQ23" s="23"/>
      <c r="AR23" s="23"/>
      <c r="AS23" s="23"/>
      <c r="AT23" s="23"/>
      <c r="AU23" s="10">
        <f>SUM(AU18:AU22)</f>
        <v>1.3402777777777779</v>
      </c>
      <c r="AW23" s="6">
        <v>22</v>
      </c>
      <c r="AX23" s="60" t="s">
        <v>3</v>
      </c>
      <c r="AY23" s="111" t="s">
        <v>8</v>
      </c>
      <c r="AZ23" s="111"/>
      <c r="BA23" s="111"/>
      <c r="BB23" s="111"/>
      <c r="BC23" s="61">
        <v>0.33333333333333331</v>
      </c>
      <c r="BE23" s="6">
        <v>22</v>
      </c>
      <c r="BF23" s="19" t="s">
        <v>4</v>
      </c>
      <c r="BG23" s="58">
        <v>0.35416666666666669</v>
      </c>
      <c r="BH23" s="58">
        <v>0.52083333333333337</v>
      </c>
      <c r="BI23" s="58">
        <v>0.58333333333333337</v>
      </c>
      <c r="BJ23" s="58">
        <v>0.75</v>
      </c>
      <c r="BK23" s="26">
        <f>(BH23-BG23)+(BJ23-BI23)</f>
        <v>0.33333333333333331</v>
      </c>
      <c r="BM23" s="6">
        <v>22</v>
      </c>
      <c r="BN23" s="8"/>
      <c r="BO23" s="8"/>
      <c r="BP23" s="8"/>
      <c r="BQ23" s="8"/>
      <c r="BR23" s="8"/>
      <c r="BS23" s="11"/>
      <c r="BU23" s="6">
        <v>22</v>
      </c>
      <c r="BV23" s="19" t="s">
        <v>5</v>
      </c>
      <c r="BW23" s="58">
        <v>0.35416666666666669</v>
      </c>
      <c r="BX23" s="58">
        <v>0.52083333333333337</v>
      </c>
      <c r="BY23" s="58">
        <v>0.58333333333333337</v>
      </c>
      <c r="BZ23" s="58">
        <v>0.75</v>
      </c>
      <c r="CA23" s="26">
        <f>(BX23-BW23)+(BZ23-BY23)</f>
        <v>0.33333333333333331</v>
      </c>
      <c r="CC23" s="6">
        <v>22</v>
      </c>
      <c r="CD23" s="19" t="s">
        <v>5</v>
      </c>
      <c r="CE23" s="58">
        <v>0.35416666666666669</v>
      </c>
      <c r="CF23" s="58">
        <v>0.52083333333333337</v>
      </c>
      <c r="CG23" s="58">
        <v>0.58333333333333337</v>
      </c>
      <c r="CH23" s="58">
        <v>0.75</v>
      </c>
      <c r="CI23" s="26">
        <f>(CF23-CE23)+(CH23-CG23)</f>
        <v>0.33333333333333331</v>
      </c>
      <c r="CK23" s="6">
        <v>22</v>
      </c>
      <c r="CL23" s="19" t="s">
        <v>5</v>
      </c>
      <c r="CM23" s="58">
        <v>0.35416666666666669</v>
      </c>
      <c r="CN23" s="58">
        <v>0.52083333333333337</v>
      </c>
      <c r="CO23" s="58">
        <v>0.58333333333333337</v>
      </c>
      <c r="CP23" s="58">
        <v>0.75</v>
      </c>
      <c r="CQ23" s="26">
        <f>(CN23-CM23)+(CP23-CO23)</f>
        <v>0.33333333333333331</v>
      </c>
    </row>
    <row r="24" spans="1:95" ht="18">
      <c r="A24" s="6">
        <v>23</v>
      </c>
      <c r="B24" s="19" t="s">
        <v>4</v>
      </c>
      <c r="C24" s="58">
        <v>0.35416666666666669</v>
      </c>
      <c r="D24" s="58">
        <v>0.52083333333333337</v>
      </c>
      <c r="E24" s="58">
        <v>0.58333333333333337</v>
      </c>
      <c r="F24" s="58">
        <v>0.75</v>
      </c>
      <c r="G24" s="26">
        <f>(D24-C24)+(F24-E24)</f>
        <v>0.33333333333333331</v>
      </c>
      <c r="I24" s="6">
        <v>23</v>
      </c>
      <c r="J24" s="8"/>
      <c r="K24" s="8"/>
      <c r="L24" s="8"/>
      <c r="M24" s="8"/>
      <c r="N24" s="8"/>
      <c r="O24" s="11"/>
      <c r="Q24" s="6">
        <v>23</v>
      </c>
      <c r="R24" s="23"/>
      <c r="S24" s="23"/>
      <c r="T24" s="23"/>
      <c r="U24" s="23"/>
      <c r="V24" s="23"/>
      <c r="W24" s="11"/>
      <c r="Y24" s="6">
        <v>23</v>
      </c>
      <c r="Z24" s="19" t="s">
        <v>5</v>
      </c>
      <c r="AA24" s="85">
        <v>0.35416666666666669</v>
      </c>
      <c r="AB24" s="85">
        <v>0.52083333333333337</v>
      </c>
      <c r="AC24" s="85">
        <v>0.5625</v>
      </c>
      <c r="AD24" s="85">
        <v>0.75</v>
      </c>
      <c r="AE24" s="26">
        <f>(AB24-AA24)+(AD24-AC24)</f>
        <v>0.35416666666666669</v>
      </c>
      <c r="AG24" s="6">
        <v>23</v>
      </c>
      <c r="AH24" s="19" t="s">
        <v>4</v>
      </c>
      <c r="AI24" s="58">
        <v>0.35416666666666669</v>
      </c>
      <c r="AJ24" s="58">
        <v>0.52083333333333337</v>
      </c>
      <c r="AK24" s="58">
        <v>0.58333333333333337</v>
      </c>
      <c r="AL24" s="58">
        <v>0.76041666666666663</v>
      </c>
      <c r="AM24" s="26">
        <f>(AJ24-AI24)+(AL24-AK24)</f>
        <v>0.34374999999999994</v>
      </c>
      <c r="AO24" s="6">
        <v>23</v>
      </c>
      <c r="AP24" s="23"/>
      <c r="AQ24" s="23"/>
      <c r="AR24" s="23"/>
      <c r="AS24" s="23"/>
      <c r="AT24" s="23"/>
      <c r="AU24" s="27"/>
      <c r="AW24" s="6">
        <v>23</v>
      </c>
      <c r="AX24" s="60" t="s">
        <v>5</v>
      </c>
      <c r="AY24" s="111"/>
      <c r="AZ24" s="111"/>
      <c r="BA24" s="111"/>
      <c r="BB24" s="111"/>
      <c r="BC24" s="61">
        <v>0.33333333333333331</v>
      </c>
      <c r="BE24" s="6">
        <v>23</v>
      </c>
      <c r="BF24" s="19" t="s">
        <v>6</v>
      </c>
      <c r="BG24" s="58">
        <v>0.35416666666666669</v>
      </c>
      <c r="BH24" s="58">
        <v>0.52083333333333337</v>
      </c>
      <c r="BI24" s="58">
        <v>0.58333333333333337</v>
      </c>
      <c r="BJ24" s="58">
        <v>0.70833333333333337</v>
      </c>
      <c r="BK24" s="26">
        <f>(BH24-BG24)+(BJ24-BI24)</f>
        <v>0.29166666666666669</v>
      </c>
      <c r="BM24" s="6">
        <v>23</v>
      </c>
      <c r="BN24" s="19" t="s">
        <v>3</v>
      </c>
      <c r="BO24" s="58">
        <v>0.35416666666666669</v>
      </c>
      <c r="BP24" s="58">
        <v>0.52083333333333337</v>
      </c>
      <c r="BQ24" s="58">
        <v>0.58333333333333337</v>
      </c>
      <c r="BR24" s="58">
        <v>0.75</v>
      </c>
      <c r="BS24" s="26">
        <f>(BP24-BO24)+(BR24-BQ24)</f>
        <v>0.33333333333333331</v>
      </c>
      <c r="BU24" s="6">
        <v>23</v>
      </c>
      <c r="BV24" s="75" t="s">
        <v>5</v>
      </c>
      <c r="BW24" s="93" t="s">
        <v>10</v>
      </c>
      <c r="BX24" s="93"/>
      <c r="BY24" s="93"/>
      <c r="BZ24" s="93"/>
      <c r="CA24" s="28"/>
      <c r="CC24" s="6">
        <v>23</v>
      </c>
      <c r="CD24" s="75" t="s">
        <v>5</v>
      </c>
      <c r="CE24" s="93" t="s">
        <v>10</v>
      </c>
      <c r="CF24" s="93"/>
      <c r="CG24" s="93"/>
      <c r="CH24" s="93"/>
      <c r="CI24" s="28"/>
      <c r="CK24" s="6">
        <v>23</v>
      </c>
      <c r="CL24" s="75" t="s">
        <v>5</v>
      </c>
      <c r="CM24" s="93" t="s">
        <v>10</v>
      </c>
      <c r="CN24" s="93"/>
      <c r="CO24" s="93"/>
      <c r="CP24" s="93"/>
      <c r="CQ24" s="28"/>
    </row>
    <row r="25" spans="1:95" ht="18">
      <c r="A25" s="6">
        <v>24</v>
      </c>
      <c r="B25" s="19" t="s">
        <v>6</v>
      </c>
      <c r="C25" s="58">
        <v>0.35416666666666669</v>
      </c>
      <c r="D25" s="58">
        <v>0.52083333333333337</v>
      </c>
      <c r="E25" s="58">
        <v>0.58333333333333337</v>
      </c>
      <c r="F25" s="58">
        <v>0.70833333333333337</v>
      </c>
      <c r="G25" s="26">
        <f>(D25-C25)+(F25-E25)</f>
        <v>0.29166666666666669</v>
      </c>
      <c r="I25" s="6">
        <v>24</v>
      </c>
      <c r="J25" s="19" t="s">
        <v>3</v>
      </c>
      <c r="K25" s="114" t="s">
        <v>45</v>
      </c>
      <c r="L25" s="114"/>
      <c r="M25" s="114"/>
      <c r="N25" s="114"/>
      <c r="O25" s="26">
        <v>0.33333333333333331</v>
      </c>
      <c r="Q25" s="6">
        <v>24</v>
      </c>
      <c r="R25" s="19" t="s">
        <v>3</v>
      </c>
      <c r="S25" s="87">
        <v>0.35416666666666669</v>
      </c>
      <c r="T25" s="87">
        <v>0.52083333333333337</v>
      </c>
      <c r="U25" s="87">
        <v>0.58333333333333337</v>
      </c>
      <c r="V25" s="87">
        <v>0.75</v>
      </c>
      <c r="W25" s="26">
        <f>(T25-S25)+(V25-U25)</f>
        <v>0.33333333333333331</v>
      </c>
      <c r="Y25" s="6">
        <v>24</v>
      </c>
      <c r="Z25" s="84" t="s">
        <v>5</v>
      </c>
      <c r="AA25" s="93" t="s">
        <v>10</v>
      </c>
      <c r="AB25" s="93"/>
      <c r="AC25" s="93"/>
      <c r="AD25" s="93"/>
      <c r="AE25" s="28"/>
      <c r="AG25" s="6">
        <v>24</v>
      </c>
      <c r="AH25" s="19" t="s">
        <v>6</v>
      </c>
      <c r="AI25" s="58">
        <v>0.35416666666666669</v>
      </c>
      <c r="AJ25" s="58">
        <v>0.52083333333333337</v>
      </c>
      <c r="AK25" s="58">
        <v>0.58333333333333337</v>
      </c>
      <c r="AL25" s="58">
        <v>0.72569444444444453</v>
      </c>
      <c r="AM25" s="26">
        <f>(AJ25-AI25)+(AL25-AK25)</f>
        <v>0.30902777777777785</v>
      </c>
      <c r="AO25" s="6">
        <v>24</v>
      </c>
      <c r="AP25" s="19" t="s">
        <v>3</v>
      </c>
      <c r="AQ25" s="58">
        <v>0.34375</v>
      </c>
      <c r="AR25" s="58">
        <v>0.52083333333333337</v>
      </c>
      <c r="AS25" s="58">
        <v>0.58333333333333337</v>
      </c>
      <c r="AT25" s="58">
        <v>0.75</v>
      </c>
      <c r="AU25" s="26">
        <f>(AR25-AQ25)+(AT25-AS25)</f>
        <v>0.34375</v>
      </c>
      <c r="AW25" s="6">
        <v>24</v>
      </c>
      <c r="AX25" s="60" t="s">
        <v>5</v>
      </c>
      <c r="AY25" s="111"/>
      <c r="AZ25" s="111"/>
      <c r="BA25" s="111"/>
      <c r="BB25" s="111"/>
      <c r="BC25" s="61"/>
      <c r="BE25" s="6">
        <v>24</v>
      </c>
      <c r="BF25" s="7" t="s">
        <v>7</v>
      </c>
      <c r="BG25" s="8"/>
      <c r="BH25" s="9"/>
      <c r="BI25" s="9"/>
      <c r="BJ25" s="9"/>
      <c r="BK25" s="10">
        <f>SUM(BK20:BK24)</f>
        <v>1.25</v>
      </c>
      <c r="BM25" s="6">
        <v>24</v>
      </c>
      <c r="BN25" s="19" t="s">
        <v>5</v>
      </c>
      <c r="BO25" s="58">
        <v>0.35416666666666669</v>
      </c>
      <c r="BP25" s="58">
        <v>0.52083333333333337</v>
      </c>
      <c r="BQ25" s="58">
        <v>0.58333333333333337</v>
      </c>
      <c r="BR25" s="58">
        <v>0.75</v>
      </c>
      <c r="BS25" s="26">
        <f>(BP25-BO25)+(BR25-BQ25)</f>
        <v>0.33333333333333331</v>
      </c>
      <c r="BU25" s="6">
        <v>24</v>
      </c>
      <c r="BV25" s="19" t="s">
        <v>4</v>
      </c>
      <c r="BW25" s="58">
        <v>0.35416666666666669</v>
      </c>
      <c r="BX25" s="58">
        <v>0.52083333333333337</v>
      </c>
      <c r="BY25" s="58">
        <v>0.58333333333333337</v>
      </c>
      <c r="BZ25" s="58">
        <v>0.75</v>
      </c>
      <c r="CA25" s="26">
        <f>(BX25-BW25)+(BZ25-BY25)</f>
        <v>0.33333333333333331</v>
      </c>
      <c r="CC25" s="6">
        <v>24</v>
      </c>
      <c r="CD25" s="19" t="s">
        <v>4</v>
      </c>
      <c r="CE25" s="58">
        <v>0.35416666666666669</v>
      </c>
      <c r="CF25" s="58">
        <v>0.52083333333333337</v>
      </c>
      <c r="CG25" s="58">
        <v>0.58333333333333337</v>
      </c>
      <c r="CH25" s="58">
        <v>0.75</v>
      </c>
      <c r="CI25" s="26">
        <f>(CF25-CE25)+(CH25-CG25)</f>
        <v>0.33333333333333331</v>
      </c>
      <c r="CK25" s="6">
        <v>24</v>
      </c>
      <c r="CL25" s="19" t="s">
        <v>4</v>
      </c>
      <c r="CM25" s="58">
        <v>0.35416666666666669</v>
      </c>
      <c r="CN25" s="58">
        <v>0.52083333333333337</v>
      </c>
      <c r="CO25" s="58">
        <v>0.58333333333333337</v>
      </c>
      <c r="CP25" s="58">
        <v>0.75</v>
      </c>
      <c r="CQ25" s="26">
        <f>(CN25-CM25)+(CP25-CO25)</f>
        <v>0.33333333333333331</v>
      </c>
    </row>
    <row r="26" spans="1:95" ht="18">
      <c r="A26" s="6">
        <v>25</v>
      </c>
      <c r="B26" s="7" t="s">
        <v>7</v>
      </c>
      <c r="C26" s="8"/>
      <c r="D26" s="9"/>
      <c r="E26" s="9"/>
      <c r="F26" s="9"/>
      <c r="G26" s="10">
        <f>SUM(G21:G25)</f>
        <v>1.2916666666666667</v>
      </c>
      <c r="I26" s="6">
        <v>25</v>
      </c>
      <c r="J26" s="19" t="s">
        <v>5</v>
      </c>
      <c r="K26" s="114"/>
      <c r="L26" s="114"/>
      <c r="M26" s="114"/>
      <c r="N26" s="114"/>
      <c r="O26" s="26">
        <v>0.33333333333333331</v>
      </c>
      <c r="Q26" s="6">
        <v>25</v>
      </c>
      <c r="R26" s="19" t="s">
        <v>5</v>
      </c>
      <c r="S26" s="87">
        <v>0.35416666666666669</v>
      </c>
      <c r="T26" s="87">
        <v>0.52083333333333337</v>
      </c>
      <c r="U26" s="87">
        <v>0.58333333333333337</v>
      </c>
      <c r="V26" s="87">
        <v>0.75</v>
      </c>
      <c r="W26" s="26">
        <f>(T26-S26)+(V26-U26)</f>
        <v>0.33333333333333331</v>
      </c>
      <c r="Y26" s="6">
        <v>25</v>
      </c>
      <c r="Z26" s="19" t="s">
        <v>4</v>
      </c>
      <c r="AA26" s="85">
        <v>0.35416666666666669</v>
      </c>
      <c r="AB26" s="85">
        <v>0.52083333333333337</v>
      </c>
      <c r="AC26" s="85">
        <v>0.58333333333333337</v>
      </c>
      <c r="AD26" s="85">
        <v>0.75</v>
      </c>
      <c r="AE26" s="26">
        <f>(AB26-AA26)+(AD26-AC26)</f>
        <v>0.33333333333333331</v>
      </c>
      <c r="AG26" s="6">
        <v>25</v>
      </c>
      <c r="AH26" s="22" t="s">
        <v>7</v>
      </c>
      <c r="AI26" s="23"/>
      <c r="AJ26" s="23"/>
      <c r="AK26" s="23"/>
      <c r="AL26" s="23"/>
      <c r="AM26" s="10">
        <f>SUM(AM21:AM25)</f>
        <v>1.3194444444444444</v>
      </c>
      <c r="AO26" s="6">
        <v>25</v>
      </c>
      <c r="AP26" s="19" t="s">
        <v>5</v>
      </c>
      <c r="AQ26" s="58">
        <v>0.35416666666666669</v>
      </c>
      <c r="AR26" s="58">
        <v>0.52083333333333337</v>
      </c>
      <c r="AS26" s="58">
        <v>0.58333333333333337</v>
      </c>
      <c r="AT26" s="58">
        <v>0.75</v>
      </c>
      <c r="AU26" s="26">
        <f>(AR26-AQ26)+(AT26-AS26)</f>
        <v>0.33333333333333331</v>
      </c>
      <c r="AW26" s="6">
        <v>25</v>
      </c>
      <c r="AX26" s="60" t="s">
        <v>4</v>
      </c>
      <c r="AY26" s="111"/>
      <c r="AZ26" s="111"/>
      <c r="BA26" s="111"/>
      <c r="BB26" s="111"/>
      <c r="BC26" s="61">
        <v>0.33333333333333331</v>
      </c>
      <c r="BE26" s="6">
        <v>25</v>
      </c>
      <c r="BF26" s="8"/>
      <c r="BG26" s="8"/>
      <c r="BH26" s="8"/>
      <c r="BI26" s="8"/>
      <c r="BJ26" s="8"/>
      <c r="BK26" s="11"/>
      <c r="BM26" s="6">
        <v>25</v>
      </c>
      <c r="BN26" s="75" t="s">
        <v>5</v>
      </c>
      <c r="BO26" s="93" t="s">
        <v>10</v>
      </c>
      <c r="BP26" s="93"/>
      <c r="BQ26" s="93"/>
      <c r="BR26" s="93"/>
      <c r="BS26" s="28"/>
      <c r="BU26" s="6">
        <v>25</v>
      </c>
      <c r="BV26" s="19" t="s">
        <v>6</v>
      </c>
      <c r="BW26" s="58">
        <v>0.35416666666666669</v>
      </c>
      <c r="BX26" s="58">
        <v>0.52083333333333337</v>
      </c>
      <c r="BY26" s="58">
        <v>0.58333333333333337</v>
      </c>
      <c r="BZ26" s="58">
        <v>0.70833333333333337</v>
      </c>
      <c r="CA26" s="26">
        <f>(BX26-BW26)+(BZ26-BY26)</f>
        <v>0.29166666666666669</v>
      </c>
      <c r="CC26" s="6">
        <v>25</v>
      </c>
      <c r="CD26" s="19" t="s">
        <v>6</v>
      </c>
      <c r="CE26" s="58">
        <v>0.35416666666666669</v>
      </c>
      <c r="CF26" s="58">
        <v>0.52083333333333337</v>
      </c>
      <c r="CG26" s="58">
        <v>0.58333333333333337</v>
      </c>
      <c r="CH26" s="58">
        <v>0.70833333333333337</v>
      </c>
      <c r="CI26" s="26">
        <f>(CF26-CE26)+(CH26-CG26)</f>
        <v>0.29166666666666669</v>
      </c>
      <c r="CK26" s="6">
        <v>25</v>
      </c>
      <c r="CL26" s="19" t="s">
        <v>6</v>
      </c>
      <c r="CM26" s="58">
        <v>0.35416666666666669</v>
      </c>
      <c r="CN26" s="58">
        <v>0.52083333333333337</v>
      </c>
      <c r="CO26" s="58">
        <v>0.58333333333333337</v>
      </c>
      <c r="CP26" s="58">
        <v>0.70833333333333337</v>
      </c>
      <c r="CQ26" s="26">
        <f>(CN26-CM26)+(CP26-CO26)</f>
        <v>0.29166666666666669</v>
      </c>
    </row>
    <row r="27" spans="1:95" ht="18">
      <c r="A27" s="6">
        <v>26</v>
      </c>
      <c r="B27" s="23"/>
      <c r="C27" s="23"/>
      <c r="D27" s="23"/>
      <c r="E27" s="23"/>
      <c r="F27" s="23"/>
      <c r="G27" s="27"/>
      <c r="I27" s="6">
        <v>26</v>
      </c>
      <c r="J27" s="82" t="s">
        <v>5</v>
      </c>
      <c r="K27" s="114"/>
      <c r="L27" s="114"/>
      <c r="M27" s="114"/>
      <c r="N27" s="114"/>
      <c r="O27" s="28"/>
      <c r="Q27" s="6">
        <v>26</v>
      </c>
      <c r="R27" s="86" t="s">
        <v>5</v>
      </c>
      <c r="S27" s="93" t="s">
        <v>10</v>
      </c>
      <c r="T27" s="93"/>
      <c r="U27" s="93"/>
      <c r="V27" s="93"/>
      <c r="W27" s="28"/>
      <c r="Y27" s="6">
        <v>26</v>
      </c>
      <c r="Z27" s="19" t="s">
        <v>6</v>
      </c>
      <c r="AA27" s="85">
        <v>0.35416666666666669</v>
      </c>
      <c r="AB27" s="85">
        <v>0.52083333333333337</v>
      </c>
      <c r="AC27" s="85">
        <v>0.58333333333333337</v>
      </c>
      <c r="AD27" s="85">
        <v>0.70833333333333337</v>
      </c>
      <c r="AE27" s="26">
        <f>(AB27-AA27)+(AD27-AC27)</f>
        <v>0.29166666666666669</v>
      </c>
      <c r="AG27" s="6">
        <v>26</v>
      </c>
      <c r="AH27" s="23"/>
      <c r="AI27" s="23"/>
      <c r="AJ27" s="23"/>
      <c r="AK27" s="23"/>
      <c r="AL27" s="23"/>
      <c r="AM27" s="27"/>
      <c r="AO27" s="6">
        <v>26</v>
      </c>
      <c r="AP27" s="75" t="s">
        <v>5</v>
      </c>
      <c r="AQ27" s="93" t="s">
        <v>10</v>
      </c>
      <c r="AR27" s="93"/>
      <c r="AS27" s="93"/>
      <c r="AT27" s="93"/>
      <c r="AU27" s="28"/>
      <c r="AW27" s="6">
        <v>26</v>
      </c>
      <c r="AX27" s="60" t="s">
        <v>6</v>
      </c>
      <c r="AY27" s="111"/>
      <c r="AZ27" s="111"/>
      <c r="BA27" s="111"/>
      <c r="BB27" s="111"/>
      <c r="BC27" s="61">
        <v>0.29166666666666669</v>
      </c>
      <c r="BE27" s="6">
        <v>26</v>
      </c>
      <c r="BF27" s="19" t="s">
        <v>3</v>
      </c>
      <c r="BG27" s="58">
        <v>0.35416666666666669</v>
      </c>
      <c r="BH27" s="58">
        <v>0.52083333333333337</v>
      </c>
      <c r="BI27" s="58">
        <v>0.58333333333333337</v>
      </c>
      <c r="BJ27" s="58">
        <v>0.75</v>
      </c>
      <c r="BK27" s="26">
        <f>(BH27-BG27)+(BJ27-BI27)</f>
        <v>0.33333333333333331</v>
      </c>
      <c r="BM27" s="6">
        <v>26</v>
      </c>
      <c r="BN27" s="19" t="s">
        <v>4</v>
      </c>
      <c r="BO27" s="58">
        <v>0.35416666666666669</v>
      </c>
      <c r="BP27" s="58">
        <v>0.52083333333333337</v>
      </c>
      <c r="BQ27" s="58">
        <v>0.58333333333333337</v>
      </c>
      <c r="BR27" s="58">
        <v>0.75</v>
      </c>
      <c r="BS27" s="26">
        <f>(BP27-BO27)+(BR27-BQ27)</f>
        <v>0.33333333333333331</v>
      </c>
      <c r="BU27" s="6">
        <v>26</v>
      </c>
      <c r="BV27" s="22" t="s">
        <v>7</v>
      </c>
      <c r="BW27" s="23"/>
      <c r="BX27" s="23"/>
      <c r="BY27" s="23"/>
      <c r="BZ27" s="23"/>
      <c r="CA27" s="10">
        <f>SUM(CA22:CA26)</f>
        <v>1.2916666666666667</v>
      </c>
      <c r="CC27" s="6">
        <v>26</v>
      </c>
      <c r="CD27" s="22" t="s">
        <v>7</v>
      </c>
      <c r="CE27" s="23"/>
      <c r="CF27" s="23"/>
      <c r="CG27" s="23"/>
      <c r="CH27" s="23"/>
      <c r="CI27" s="10">
        <f>SUM(CI22:CI26)</f>
        <v>1.2916666666666667</v>
      </c>
      <c r="CK27" s="6">
        <v>26</v>
      </c>
      <c r="CL27" s="22" t="s">
        <v>7</v>
      </c>
      <c r="CM27" s="23"/>
      <c r="CN27" s="23"/>
      <c r="CO27" s="23"/>
      <c r="CP27" s="23"/>
      <c r="CQ27" s="10">
        <f>SUM(CQ22:CQ26)</f>
        <v>1.2916666666666667</v>
      </c>
    </row>
    <row r="28" spans="1:95" ht="18">
      <c r="A28" s="6">
        <v>27</v>
      </c>
      <c r="B28" s="19" t="s">
        <v>3</v>
      </c>
      <c r="C28" s="58">
        <v>0.35416666666666669</v>
      </c>
      <c r="D28" s="58">
        <v>0.52083333333333337</v>
      </c>
      <c r="E28" s="58">
        <v>0.58333333333333337</v>
      </c>
      <c r="F28" s="58">
        <v>0.75</v>
      </c>
      <c r="G28" s="26">
        <f>(D28-C28)+(F28-E28)</f>
        <v>0.33333333333333331</v>
      </c>
      <c r="I28" s="6">
        <v>27</v>
      </c>
      <c r="J28" s="19" t="s">
        <v>4</v>
      </c>
      <c r="K28" s="114"/>
      <c r="L28" s="114"/>
      <c r="M28" s="114"/>
      <c r="N28" s="114"/>
      <c r="O28" s="26">
        <v>0.33333333333333331</v>
      </c>
      <c r="Q28" s="6">
        <v>27</v>
      </c>
      <c r="R28" s="19" t="s">
        <v>4</v>
      </c>
      <c r="S28" s="87">
        <v>0.35416666666666669</v>
      </c>
      <c r="T28" s="87">
        <v>0.52083333333333337</v>
      </c>
      <c r="U28" s="87">
        <v>0.58333333333333337</v>
      </c>
      <c r="V28" s="87">
        <v>0.75</v>
      </c>
      <c r="W28" s="26">
        <f>(T28-S28)+(V28-U28)</f>
        <v>0.33333333333333331</v>
      </c>
      <c r="Y28" s="6">
        <v>27</v>
      </c>
      <c r="Z28" s="22" t="s">
        <v>7</v>
      </c>
      <c r="AA28" s="23"/>
      <c r="AB28" s="23"/>
      <c r="AC28" s="23"/>
      <c r="AD28" s="23"/>
      <c r="AE28" s="10">
        <f>SUM(AE23:AE27)</f>
        <v>1.3125</v>
      </c>
      <c r="AG28" s="6">
        <v>27</v>
      </c>
      <c r="AH28" s="19" t="s">
        <v>3</v>
      </c>
      <c r="AI28" s="58">
        <v>0.35416666666666669</v>
      </c>
      <c r="AJ28" s="58">
        <v>0.52083333333333337</v>
      </c>
      <c r="AK28" s="58">
        <v>0.58333333333333337</v>
      </c>
      <c r="AL28" s="58">
        <v>0.75</v>
      </c>
      <c r="AM28" s="26">
        <f>(AJ28-AI28)+(AL28-AK28)</f>
        <v>0.33333333333333331</v>
      </c>
      <c r="AO28" s="6">
        <v>27</v>
      </c>
      <c r="AP28" s="19" t="s">
        <v>4</v>
      </c>
      <c r="AQ28" s="58">
        <v>0.35416666666666669</v>
      </c>
      <c r="AR28" s="58">
        <v>0.52083333333333337</v>
      </c>
      <c r="AS28" s="58">
        <v>0.58333333333333337</v>
      </c>
      <c r="AT28" s="58">
        <v>0.75694444444444453</v>
      </c>
      <c r="AU28" s="26">
        <f>(AR28-AQ28)+(AT28-AS28)</f>
        <v>0.34027777777777785</v>
      </c>
      <c r="AW28" s="6">
        <v>27</v>
      </c>
      <c r="AX28" s="22" t="s">
        <v>7</v>
      </c>
      <c r="AY28" s="23"/>
      <c r="AZ28" s="23"/>
      <c r="BA28" s="23"/>
      <c r="BB28" s="23"/>
      <c r="BC28" s="10">
        <f>SUM(BC23:BC27)</f>
        <v>1.2916666666666667</v>
      </c>
      <c r="BE28" s="6">
        <v>27</v>
      </c>
      <c r="BF28" s="19" t="s">
        <v>5</v>
      </c>
      <c r="BG28" s="58">
        <v>0.35416666666666669</v>
      </c>
      <c r="BH28" s="58">
        <v>0.52083333333333337</v>
      </c>
      <c r="BI28" s="58">
        <v>0.58333333333333337</v>
      </c>
      <c r="BJ28" s="58">
        <v>0.75</v>
      </c>
      <c r="BK28" s="26">
        <f>(BH28-BG28)+(BJ28-BI28)</f>
        <v>0.33333333333333331</v>
      </c>
      <c r="BM28" s="6">
        <v>27</v>
      </c>
      <c r="BN28" s="19" t="s">
        <v>6</v>
      </c>
      <c r="BO28" s="58">
        <v>0.35416666666666669</v>
      </c>
      <c r="BP28" s="58">
        <v>0.52083333333333337</v>
      </c>
      <c r="BQ28" s="58">
        <v>0.58333333333333337</v>
      </c>
      <c r="BR28" s="58">
        <v>0.70833333333333337</v>
      </c>
      <c r="BS28" s="26">
        <f>(BP28-BO28)+(BR28-BQ28)</f>
        <v>0.29166666666666669</v>
      </c>
      <c r="BU28" s="6">
        <v>27</v>
      </c>
      <c r="BV28" s="8"/>
      <c r="BW28" s="8"/>
      <c r="BX28" s="8"/>
      <c r="BY28" s="8"/>
      <c r="BZ28" s="8"/>
      <c r="CA28" s="11"/>
      <c r="CC28" s="6">
        <v>27</v>
      </c>
      <c r="CD28" s="8"/>
      <c r="CE28" s="8"/>
      <c r="CF28" s="8"/>
      <c r="CG28" s="8"/>
      <c r="CH28" s="8"/>
      <c r="CI28" s="11"/>
      <c r="CK28" s="6">
        <v>27</v>
      </c>
      <c r="CL28" s="8"/>
      <c r="CM28" s="8"/>
      <c r="CN28" s="8"/>
      <c r="CO28" s="8"/>
      <c r="CP28" s="8"/>
      <c r="CQ28" s="11"/>
    </row>
    <row r="29" spans="1:95" ht="18">
      <c r="A29" s="6">
        <v>28</v>
      </c>
      <c r="B29" s="19" t="s">
        <v>5</v>
      </c>
      <c r="C29" s="58">
        <v>0.35416666666666669</v>
      </c>
      <c r="D29" s="58">
        <v>0.52083333333333337</v>
      </c>
      <c r="E29" s="58">
        <v>0.58333333333333337</v>
      </c>
      <c r="F29" s="58">
        <v>0.75</v>
      </c>
      <c r="G29" s="26">
        <f>(D29-C29)+(F29-E29)</f>
        <v>0.33333333333333331</v>
      </c>
      <c r="I29" s="6">
        <v>28</v>
      </c>
      <c r="J29" s="19" t="s">
        <v>6</v>
      </c>
      <c r="K29" s="114"/>
      <c r="L29" s="114"/>
      <c r="M29" s="114"/>
      <c r="N29" s="114"/>
      <c r="O29" s="26">
        <v>0.29166666666666669</v>
      </c>
      <c r="Q29" s="6">
        <v>28</v>
      </c>
      <c r="R29" s="19" t="s">
        <v>6</v>
      </c>
      <c r="S29" s="87">
        <v>0.35416666666666669</v>
      </c>
      <c r="T29" s="87">
        <v>0.52083333333333337</v>
      </c>
      <c r="U29" s="87">
        <v>0.58333333333333337</v>
      </c>
      <c r="V29" s="87">
        <v>0.70833333333333337</v>
      </c>
      <c r="W29" s="26">
        <f>(T29-S29)+(V29-U29)</f>
        <v>0.29166666666666669</v>
      </c>
      <c r="Y29" s="6">
        <v>28</v>
      </c>
      <c r="Z29" s="23"/>
      <c r="AA29" s="23"/>
      <c r="AB29" s="23"/>
      <c r="AC29" s="23"/>
      <c r="AD29" s="23"/>
      <c r="AE29" s="27"/>
      <c r="AG29" s="6">
        <v>28</v>
      </c>
      <c r="AH29" s="19" t="s">
        <v>5</v>
      </c>
      <c r="AI29" s="58">
        <v>0.35416666666666669</v>
      </c>
      <c r="AJ29" s="58">
        <v>0.52083333333333337</v>
      </c>
      <c r="AK29" s="58">
        <v>0.58333333333333337</v>
      </c>
      <c r="AL29" s="58">
        <v>0.75</v>
      </c>
      <c r="AM29" s="26">
        <f>(AJ29-AI29)+(AL29-AK29)</f>
        <v>0.33333333333333331</v>
      </c>
      <c r="AO29" s="6">
        <v>28</v>
      </c>
      <c r="AP29" s="19" t="s">
        <v>6</v>
      </c>
      <c r="AQ29" s="58">
        <v>0.34375</v>
      </c>
      <c r="AR29" s="58">
        <v>0.52083333333333337</v>
      </c>
      <c r="AS29" s="58">
        <v>0.58333333333333337</v>
      </c>
      <c r="AT29" s="58">
        <v>0.70833333333333337</v>
      </c>
      <c r="AU29" s="26">
        <f>(AR29-AQ29)+(AT29-AS29)</f>
        <v>0.30208333333333337</v>
      </c>
      <c r="AW29" s="6">
        <v>28</v>
      </c>
      <c r="AX29" s="23"/>
      <c r="AY29" s="23"/>
      <c r="AZ29" s="23"/>
      <c r="BA29" s="23"/>
      <c r="BB29" s="23"/>
      <c r="BC29" s="27"/>
      <c r="BE29" s="6">
        <v>28</v>
      </c>
      <c r="BF29" s="75" t="s">
        <v>5</v>
      </c>
      <c r="BG29" s="93" t="s">
        <v>10</v>
      </c>
      <c r="BH29" s="93"/>
      <c r="BI29" s="93"/>
      <c r="BJ29" s="93"/>
      <c r="BK29" s="28"/>
      <c r="BM29" s="6">
        <v>28</v>
      </c>
      <c r="BN29" s="22" t="s">
        <v>7</v>
      </c>
      <c r="BO29" s="23"/>
      <c r="BP29" s="23"/>
      <c r="BQ29" s="23"/>
      <c r="BR29" s="23"/>
      <c r="BS29" s="10">
        <f>SUM(BS24:BS28)</f>
        <v>1.2916666666666667</v>
      </c>
      <c r="BU29" s="6">
        <v>28</v>
      </c>
      <c r="BV29" s="19" t="s">
        <v>3</v>
      </c>
      <c r="BW29" s="58">
        <v>0.35416666666666669</v>
      </c>
      <c r="BX29" s="58">
        <v>0.52083333333333337</v>
      </c>
      <c r="BY29" s="58">
        <v>0.58333333333333337</v>
      </c>
      <c r="BZ29" s="58">
        <v>0.75</v>
      </c>
      <c r="CA29" s="26">
        <f>(BX29-BW29)+(BZ29-BY29)</f>
        <v>0.33333333333333331</v>
      </c>
      <c r="CC29" s="6">
        <v>28</v>
      </c>
      <c r="CD29" s="19" t="s">
        <v>3</v>
      </c>
      <c r="CE29" s="58">
        <v>0.35416666666666669</v>
      </c>
      <c r="CF29" s="58">
        <v>0.52083333333333337</v>
      </c>
      <c r="CG29" s="58">
        <v>0.58333333333333337</v>
      </c>
      <c r="CH29" s="58">
        <v>0.75</v>
      </c>
      <c r="CI29" s="26">
        <f>(CF29-CE29)+(CH29-CG29)</f>
        <v>0.33333333333333331</v>
      </c>
      <c r="CK29" s="6">
        <v>28</v>
      </c>
      <c r="CL29" s="19" t="s">
        <v>3</v>
      </c>
      <c r="CM29" s="58">
        <v>0.35416666666666669</v>
      </c>
      <c r="CN29" s="58">
        <v>0.52083333333333337</v>
      </c>
      <c r="CO29" s="58">
        <v>0.58333333333333337</v>
      </c>
      <c r="CP29" s="58">
        <v>0.75</v>
      </c>
      <c r="CQ29" s="26">
        <f>(CN29-CM29)+(CP29-CO29)</f>
        <v>0.33333333333333331</v>
      </c>
    </row>
    <row r="30" spans="1:95" ht="18">
      <c r="A30" s="6">
        <v>29</v>
      </c>
      <c r="B30" s="75" t="s">
        <v>5</v>
      </c>
      <c r="C30" s="93" t="s">
        <v>10</v>
      </c>
      <c r="D30" s="93"/>
      <c r="E30" s="93"/>
      <c r="F30" s="93"/>
      <c r="G30" s="28"/>
      <c r="I30" s="6"/>
      <c r="J30" s="7" t="s">
        <v>7</v>
      </c>
      <c r="K30" s="8"/>
      <c r="L30" s="9"/>
      <c r="M30" s="9"/>
      <c r="N30" s="9"/>
      <c r="O30" s="10">
        <f>SUM(O25:O29)</f>
        <v>1.2916666666666667</v>
      </c>
      <c r="Q30" s="6">
        <v>29</v>
      </c>
      <c r="R30" s="22" t="s">
        <v>7</v>
      </c>
      <c r="S30" s="23"/>
      <c r="T30" s="24"/>
      <c r="U30" s="24"/>
      <c r="V30" s="24"/>
      <c r="W30" s="10">
        <f>SUM(W25:W29)</f>
        <v>1.2916666666666667</v>
      </c>
      <c r="Y30" s="6">
        <v>29</v>
      </c>
      <c r="Z30" s="19" t="s">
        <v>3</v>
      </c>
      <c r="AA30" s="58">
        <v>0.35416666666666669</v>
      </c>
      <c r="AB30" s="58">
        <v>0.52083333333333337</v>
      </c>
      <c r="AC30" s="58">
        <v>0.5625</v>
      </c>
      <c r="AD30" s="58">
        <v>0.76388888888888884</v>
      </c>
      <c r="AE30" s="26">
        <f>(AB30-AA30)+(AD30-AC30)</f>
        <v>0.36805555555555552</v>
      </c>
      <c r="AG30" s="6">
        <v>29</v>
      </c>
      <c r="AH30" s="75" t="s">
        <v>5</v>
      </c>
      <c r="AI30" s="93" t="s">
        <v>10</v>
      </c>
      <c r="AJ30" s="93"/>
      <c r="AK30" s="93"/>
      <c r="AL30" s="93"/>
      <c r="AM30" s="28"/>
      <c r="AO30" s="6">
        <v>29</v>
      </c>
      <c r="AP30" s="22" t="s">
        <v>7</v>
      </c>
      <c r="AQ30" s="23"/>
      <c r="AR30" s="23"/>
      <c r="AS30" s="23"/>
      <c r="AT30" s="23"/>
      <c r="AU30" s="10">
        <f>SUM(AU25:AU29)</f>
        <v>1.3194444444444446</v>
      </c>
      <c r="AW30" s="6">
        <v>29</v>
      </c>
      <c r="AX30" s="19" t="s">
        <v>3</v>
      </c>
      <c r="AY30" s="58">
        <v>0.3263888888888889</v>
      </c>
      <c r="AZ30" s="58">
        <v>0.52083333333333337</v>
      </c>
      <c r="BA30" s="58">
        <v>0.58333333333333337</v>
      </c>
      <c r="BB30" s="58">
        <v>0.75</v>
      </c>
      <c r="BC30" s="26">
        <f>(AZ30-AY30)+(BB30-BA30)</f>
        <v>0.3611111111111111</v>
      </c>
      <c r="BE30" s="6">
        <v>29</v>
      </c>
      <c r="BF30" s="19" t="s">
        <v>4</v>
      </c>
      <c r="BG30" s="58">
        <v>0.35416666666666669</v>
      </c>
      <c r="BH30" s="58">
        <v>0.52083333333333337</v>
      </c>
      <c r="BI30" s="58">
        <v>0.58333333333333337</v>
      </c>
      <c r="BJ30" s="58">
        <v>0.75</v>
      </c>
      <c r="BK30" s="26">
        <f>(BH30-BG30)+(BJ30-BI30)</f>
        <v>0.33333333333333331</v>
      </c>
      <c r="BM30" s="6">
        <v>29</v>
      </c>
      <c r="BN30" s="8"/>
      <c r="BO30" s="8"/>
      <c r="BP30" s="8"/>
      <c r="BQ30" s="8"/>
      <c r="BR30" s="8"/>
      <c r="BS30" s="11"/>
      <c r="BU30" s="6">
        <v>29</v>
      </c>
      <c r="BV30" s="19" t="s">
        <v>5</v>
      </c>
      <c r="BW30" s="58">
        <v>0.35416666666666669</v>
      </c>
      <c r="BX30" s="58">
        <v>0.52083333333333337</v>
      </c>
      <c r="BY30" s="58">
        <v>0.58333333333333337</v>
      </c>
      <c r="BZ30" s="58">
        <v>0.75</v>
      </c>
      <c r="CA30" s="26">
        <f>(BX30-BW30)+(BZ30-BY30)</f>
        <v>0.33333333333333331</v>
      </c>
      <c r="CC30" s="6">
        <v>29</v>
      </c>
      <c r="CD30" s="19" t="s">
        <v>5</v>
      </c>
      <c r="CE30" s="58">
        <v>0.35416666666666669</v>
      </c>
      <c r="CF30" s="58">
        <v>0.52083333333333337</v>
      </c>
      <c r="CG30" s="58">
        <v>0.58333333333333337</v>
      </c>
      <c r="CH30" s="58">
        <v>0.75</v>
      </c>
      <c r="CI30" s="26">
        <f>(CF30-CE30)+(CH30-CG30)</f>
        <v>0.33333333333333331</v>
      </c>
      <c r="CK30" s="6">
        <v>29</v>
      </c>
      <c r="CL30" s="19" t="s">
        <v>5</v>
      </c>
      <c r="CM30" s="58">
        <v>0.35416666666666669</v>
      </c>
      <c r="CN30" s="58">
        <v>0.52083333333333337</v>
      </c>
      <c r="CO30" s="58">
        <v>0.58333333333333337</v>
      </c>
      <c r="CP30" s="58">
        <v>0.75</v>
      </c>
      <c r="CQ30" s="26">
        <f>(CN30-CM30)+(CP30-CO30)</f>
        <v>0.33333333333333331</v>
      </c>
    </row>
    <row r="31" spans="1:95" ht="18">
      <c r="A31" s="6">
        <v>30</v>
      </c>
      <c r="B31" s="19" t="s">
        <v>4</v>
      </c>
      <c r="C31" s="58">
        <v>0.35416666666666669</v>
      </c>
      <c r="D31" s="58">
        <v>0.52083333333333337</v>
      </c>
      <c r="E31" s="58">
        <v>0.58333333333333337</v>
      </c>
      <c r="F31" s="58">
        <v>0.75</v>
      </c>
      <c r="G31" s="26">
        <f>(D31-C31)+(F31-E31)</f>
        <v>0.33333333333333331</v>
      </c>
      <c r="I31" s="6"/>
      <c r="J31" s="8"/>
      <c r="K31" s="8"/>
      <c r="L31" s="8"/>
      <c r="M31" s="8"/>
      <c r="N31" s="8"/>
      <c r="O31" s="11"/>
      <c r="Q31" s="6">
        <v>30</v>
      </c>
      <c r="R31" s="23"/>
      <c r="S31" s="23"/>
      <c r="T31" s="23"/>
      <c r="U31" s="23"/>
      <c r="V31" s="23"/>
      <c r="W31" s="11"/>
      <c r="Y31" s="6"/>
      <c r="Z31" s="19" t="s">
        <v>5</v>
      </c>
      <c r="AA31" s="58">
        <v>0.35416666666666669</v>
      </c>
      <c r="AB31" s="58">
        <v>0.52083333333333337</v>
      </c>
      <c r="AC31" s="58">
        <v>0.58333333333333337</v>
      </c>
      <c r="AD31" s="58">
        <v>0.76041666666666663</v>
      </c>
      <c r="AE31" s="26">
        <f>(AB31-AA31)+(AD31-AC31)</f>
        <v>0.34374999999999994</v>
      </c>
      <c r="AG31" s="6">
        <v>30</v>
      </c>
      <c r="AH31" s="19" t="s">
        <v>4</v>
      </c>
      <c r="AI31" s="58">
        <v>0.35416666666666669</v>
      </c>
      <c r="AJ31" s="58">
        <v>0.52083333333333337</v>
      </c>
      <c r="AK31" s="58">
        <v>0.58333333333333337</v>
      </c>
      <c r="AL31" s="58">
        <v>0.75</v>
      </c>
      <c r="AM31" s="26">
        <f>(AJ31-AI31)+(AL31-AK31)</f>
        <v>0.33333333333333331</v>
      </c>
      <c r="AO31" s="6">
        <v>30</v>
      </c>
      <c r="AP31" s="23"/>
      <c r="AQ31" s="23"/>
      <c r="AR31" s="23"/>
      <c r="AS31" s="23"/>
      <c r="AT31" s="23"/>
      <c r="AU31" s="27"/>
      <c r="AW31" s="6">
        <v>30</v>
      </c>
      <c r="AX31" s="19" t="s">
        <v>5</v>
      </c>
      <c r="AY31" s="58">
        <v>0.33333333333333331</v>
      </c>
      <c r="AZ31" s="58">
        <v>0.52083333333333337</v>
      </c>
      <c r="BA31" s="58">
        <v>0.58333333333333337</v>
      </c>
      <c r="BB31" s="58">
        <v>0.75</v>
      </c>
      <c r="BC31" s="26">
        <f>(AZ31-AY31)+(BB31-BA31)</f>
        <v>0.35416666666666669</v>
      </c>
      <c r="BE31" s="6">
        <v>30</v>
      </c>
      <c r="BF31" s="19" t="s">
        <v>6</v>
      </c>
      <c r="BG31" s="58">
        <v>0.35416666666666669</v>
      </c>
      <c r="BH31" s="58">
        <v>0.52083333333333337</v>
      </c>
      <c r="BI31" s="58">
        <v>0.58333333333333337</v>
      </c>
      <c r="BJ31" s="58">
        <v>0.70833333333333337</v>
      </c>
      <c r="BK31" s="26">
        <f>(BH31-BG31)+(BJ31-BI31)</f>
        <v>0.29166666666666669</v>
      </c>
      <c r="BM31" s="6">
        <v>30</v>
      </c>
      <c r="BN31" s="19" t="s">
        <v>3</v>
      </c>
      <c r="BO31" s="58">
        <v>0.35416666666666669</v>
      </c>
      <c r="BP31" s="58">
        <v>0.52083333333333337</v>
      </c>
      <c r="BQ31" s="58">
        <v>0.58333333333333337</v>
      </c>
      <c r="BR31" s="58">
        <v>0.75</v>
      </c>
      <c r="BS31" s="26">
        <f>(BP31-BO31)+(BR31-BQ31)</f>
        <v>0.33333333333333331</v>
      </c>
      <c r="BU31" s="6">
        <v>30</v>
      </c>
      <c r="BV31" s="75" t="s">
        <v>5</v>
      </c>
      <c r="BW31" s="93" t="s">
        <v>10</v>
      </c>
      <c r="BX31" s="93"/>
      <c r="BY31" s="93"/>
      <c r="BZ31" s="93"/>
      <c r="CA31" s="28"/>
      <c r="CC31" s="6">
        <v>30</v>
      </c>
      <c r="CD31" s="75" t="s">
        <v>5</v>
      </c>
      <c r="CE31" s="93" t="s">
        <v>10</v>
      </c>
      <c r="CF31" s="93"/>
      <c r="CG31" s="93"/>
      <c r="CH31" s="93"/>
      <c r="CI31" s="28"/>
      <c r="CK31" s="6">
        <v>30</v>
      </c>
      <c r="CL31" s="75" t="s">
        <v>5</v>
      </c>
      <c r="CM31" s="93" t="s">
        <v>10</v>
      </c>
      <c r="CN31" s="93"/>
      <c r="CO31" s="93"/>
      <c r="CP31" s="93"/>
      <c r="CQ31" s="28"/>
    </row>
    <row r="32" spans="1:95" ht="18">
      <c r="A32" s="15">
        <v>31</v>
      </c>
      <c r="B32" s="19" t="s">
        <v>6</v>
      </c>
      <c r="C32" s="58">
        <v>0.35416666666666669</v>
      </c>
      <c r="D32" s="58">
        <v>0.52083333333333337</v>
      </c>
      <c r="E32" s="58">
        <v>0.58333333333333337</v>
      </c>
      <c r="F32" s="58">
        <v>0.70833333333333337</v>
      </c>
      <c r="G32" s="26">
        <f>(D32-C32)+(F32-E32)</f>
        <v>0.29166666666666669</v>
      </c>
      <c r="I32" s="15"/>
      <c r="J32" s="16"/>
      <c r="K32" s="16"/>
      <c r="L32" s="16"/>
      <c r="M32" s="16"/>
      <c r="N32" s="16"/>
      <c r="O32" s="17"/>
      <c r="Q32" s="15">
        <v>31</v>
      </c>
      <c r="R32" s="89" t="s">
        <v>3</v>
      </c>
      <c r="S32" s="90">
        <v>0.35416666666666669</v>
      </c>
      <c r="T32" s="90">
        <v>0.52083333333333337</v>
      </c>
      <c r="U32" s="90">
        <v>0.58333333333333337</v>
      </c>
      <c r="V32" s="90">
        <v>0.75</v>
      </c>
      <c r="W32" s="91">
        <v>0.33333333333333331</v>
      </c>
      <c r="Y32" s="15"/>
      <c r="Z32" s="8"/>
      <c r="AA32" s="8"/>
      <c r="AB32" s="8"/>
      <c r="AC32" s="8"/>
      <c r="AD32" s="8"/>
      <c r="AE32" s="11"/>
      <c r="AG32" s="6">
        <v>31</v>
      </c>
      <c r="AH32" s="19" t="s">
        <v>6</v>
      </c>
      <c r="AI32" s="58">
        <v>0.35416666666666669</v>
      </c>
      <c r="AJ32" s="58">
        <v>0.52083333333333337</v>
      </c>
      <c r="AK32" s="58">
        <v>0.58333333333333337</v>
      </c>
      <c r="AL32" s="58">
        <v>0.72569444444444453</v>
      </c>
      <c r="AM32" s="26">
        <f>(AJ32-AI32)+(AL32-AK32)</f>
        <v>0.30902777777777785</v>
      </c>
      <c r="AO32" s="6"/>
      <c r="AP32" s="19"/>
      <c r="AQ32" s="58"/>
      <c r="AR32" s="58"/>
      <c r="AS32" s="58"/>
      <c r="AT32" s="58"/>
      <c r="AU32" s="26"/>
      <c r="AW32" s="6">
        <v>31</v>
      </c>
      <c r="AX32" s="75" t="s">
        <v>5</v>
      </c>
      <c r="AY32" s="93" t="s">
        <v>10</v>
      </c>
      <c r="AZ32" s="93"/>
      <c r="BA32" s="93"/>
      <c r="BB32" s="93"/>
      <c r="BC32" s="28"/>
      <c r="BE32" s="6">
        <v>31</v>
      </c>
      <c r="BF32" s="22" t="s">
        <v>7</v>
      </c>
      <c r="BG32" s="23"/>
      <c r="BH32" s="23"/>
      <c r="BI32" s="23"/>
      <c r="BJ32" s="23"/>
      <c r="BK32" s="10">
        <f>SUM(BK27:BK31)</f>
        <v>1.2916666666666667</v>
      </c>
      <c r="BM32" s="74"/>
      <c r="BN32" s="19"/>
      <c r="BO32" s="58"/>
      <c r="BP32" s="58"/>
      <c r="BQ32" s="58"/>
      <c r="BR32" s="58"/>
      <c r="BS32" s="26"/>
      <c r="BU32" s="6">
        <v>31</v>
      </c>
      <c r="BV32" s="19" t="s">
        <v>4</v>
      </c>
      <c r="BW32" s="58">
        <v>0.35416666666666669</v>
      </c>
      <c r="BX32" s="58">
        <v>0.52083333333333337</v>
      </c>
      <c r="BY32" s="58">
        <v>0.58333333333333337</v>
      </c>
      <c r="BZ32" s="58">
        <v>0.75</v>
      </c>
      <c r="CA32" s="26">
        <f>(BX32-BW32)+(BZ32-BY32)</f>
        <v>0.33333333333333331</v>
      </c>
      <c r="CC32" s="6">
        <v>31</v>
      </c>
      <c r="CD32" s="19" t="s">
        <v>4</v>
      </c>
      <c r="CE32" s="58">
        <v>0.35416666666666669</v>
      </c>
      <c r="CF32" s="58">
        <v>0.52083333333333337</v>
      </c>
      <c r="CG32" s="58">
        <v>0.58333333333333337</v>
      </c>
      <c r="CH32" s="58">
        <v>0.75</v>
      </c>
      <c r="CI32" s="26">
        <f>(CF32-CE32)+(CH32-CG32)</f>
        <v>0.33333333333333331</v>
      </c>
      <c r="CK32" s="6">
        <v>31</v>
      </c>
      <c r="CL32" s="19" t="s">
        <v>4</v>
      </c>
      <c r="CM32" s="58">
        <v>0.35416666666666669</v>
      </c>
      <c r="CN32" s="58">
        <v>0.52083333333333337</v>
      </c>
      <c r="CO32" s="58">
        <v>0.58333333333333337</v>
      </c>
      <c r="CP32" s="58">
        <v>0.75</v>
      </c>
      <c r="CQ32" s="26">
        <f>(CN32-CM32)+(CP32-CO32)</f>
        <v>0.33333333333333331</v>
      </c>
    </row>
    <row r="33" spans="1:95" ht="18">
      <c r="A33" s="44"/>
      <c r="B33" s="7" t="s">
        <v>7</v>
      </c>
      <c r="C33" s="8"/>
      <c r="D33" s="9"/>
      <c r="E33" s="9"/>
      <c r="F33" s="9"/>
      <c r="G33" s="10">
        <f>SUM(G28:G32)</f>
        <v>1.2916666666666667</v>
      </c>
      <c r="H33" s="46"/>
      <c r="I33" s="44"/>
      <c r="J33" s="37"/>
      <c r="K33" s="37"/>
      <c r="L33" s="37"/>
      <c r="M33" s="37"/>
      <c r="N33" s="37"/>
      <c r="O33" s="38"/>
      <c r="P33" s="46"/>
      <c r="Q33" s="44"/>
      <c r="R33" s="47"/>
      <c r="S33" s="47"/>
      <c r="T33" s="47"/>
      <c r="U33" s="47"/>
      <c r="V33" s="47"/>
      <c r="W33" s="48"/>
      <c r="X33" s="46"/>
      <c r="Y33" s="44"/>
      <c r="Z33" s="47"/>
      <c r="AA33" s="47"/>
      <c r="AB33" s="47"/>
      <c r="AC33" s="47"/>
      <c r="AD33" s="47"/>
      <c r="AE33" s="48"/>
      <c r="AF33" s="46"/>
      <c r="AG33" s="15"/>
      <c r="AH33" s="50" t="s">
        <v>7</v>
      </c>
      <c r="AI33" s="51"/>
      <c r="AJ33" s="51"/>
      <c r="AK33" s="51"/>
      <c r="AL33" s="51"/>
      <c r="AM33" s="52">
        <f>SUM(AM28:AM32)</f>
        <v>1.3090277777777779</v>
      </c>
      <c r="AO33" s="68"/>
      <c r="AP33" s="69"/>
      <c r="AQ33" s="70"/>
      <c r="AR33" s="70"/>
      <c r="AS33" s="70"/>
      <c r="AT33" s="70"/>
      <c r="AU33" s="71"/>
      <c r="AW33" s="68"/>
      <c r="AX33" s="69"/>
      <c r="AY33" s="70"/>
      <c r="AZ33" s="70"/>
      <c r="BA33" s="70"/>
      <c r="BB33" s="70"/>
      <c r="BC33" s="71"/>
      <c r="BE33" s="68"/>
      <c r="BF33" s="69"/>
      <c r="BG33" s="70"/>
      <c r="BH33" s="70"/>
      <c r="BI33" s="70"/>
      <c r="BJ33" s="70"/>
      <c r="BK33" s="71"/>
      <c r="BM33" s="68"/>
      <c r="BN33" s="69"/>
      <c r="BO33" s="70"/>
      <c r="BP33" s="70"/>
      <c r="BQ33" s="70"/>
      <c r="BR33" s="70"/>
      <c r="BS33" s="71"/>
      <c r="BU33" s="68"/>
      <c r="BV33" s="69"/>
      <c r="BW33" s="70"/>
      <c r="BX33" s="70"/>
      <c r="BY33" s="70"/>
      <c r="BZ33" s="70"/>
      <c r="CA33" s="71"/>
      <c r="CC33" s="68"/>
      <c r="CD33" s="69"/>
      <c r="CE33" s="70"/>
      <c r="CF33" s="70"/>
      <c r="CG33" s="70"/>
      <c r="CH33" s="70"/>
      <c r="CI33" s="71"/>
      <c r="CK33" s="68"/>
      <c r="CL33" s="69"/>
      <c r="CM33" s="70"/>
      <c r="CN33" s="70"/>
      <c r="CO33" s="70"/>
      <c r="CP33" s="70"/>
      <c r="CQ33" s="71"/>
    </row>
    <row r="34" spans="1:95" ht="18.75">
      <c r="A34" s="44"/>
      <c r="B34" s="37"/>
      <c r="C34" s="37"/>
      <c r="D34" s="37"/>
      <c r="E34" s="37"/>
      <c r="F34" s="37"/>
      <c r="G34" s="45"/>
      <c r="H34" s="46"/>
      <c r="I34" s="44"/>
      <c r="J34" s="37"/>
      <c r="K34" s="37"/>
      <c r="L34" s="37"/>
      <c r="M34" s="37"/>
      <c r="N34" s="37"/>
      <c r="O34" s="38"/>
      <c r="P34" s="46"/>
      <c r="Q34" s="44"/>
      <c r="R34" s="47"/>
      <c r="S34" s="47"/>
      <c r="T34" s="47"/>
      <c r="U34" s="47"/>
      <c r="V34" s="47"/>
      <c r="W34" s="48"/>
      <c r="X34" s="46"/>
      <c r="Y34" s="44"/>
      <c r="Z34" s="47"/>
      <c r="AA34" s="47"/>
      <c r="AB34" s="47"/>
      <c r="AC34" s="47"/>
      <c r="AD34" s="47"/>
      <c r="AE34" s="48"/>
      <c r="AF34" s="46"/>
      <c r="AG34" s="49"/>
      <c r="AH34" s="39"/>
      <c r="AI34" s="40"/>
      <c r="AJ34" s="40"/>
      <c r="AK34" s="41"/>
      <c r="AL34" s="42"/>
      <c r="AM34" s="43"/>
      <c r="AO34" s="49"/>
      <c r="AP34" s="39"/>
      <c r="AQ34" s="40"/>
      <c r="AR34" s="40"/>
      <c r="AS34" s="41"/>
      <c r="AT34" s="42"/>
      <c r="AU34" s="43"/>
    </row>
    <row r="35" spans="1:95" ht="15.75">
      <c r="AJ35" s="96" t="s">
        <v>11</v>
      </c>
      <c r="AK35" s="96"/>
      <c r="AL35" s="96"/>
      <c r="AM35" s="55">
        <f>C47*5</f>
        <v>6.4583333333333339</v>
      </c>
      <c r="AR35" s="96" t="s">
        <v>11</v>
      </c>
      <c r="AS35" s="96"/>
      <c r="AT35" s="96"/>
      <c r="AU35" s="55">
        <f>C47*4</f>
        <v>5.166666666666667</v>
      </c>
      <c r="AZ35" s="96" t="s">
        <v>11</v>
      </c>
      <c r="BA35" s="96"/>
      <c r="BB35" s="96"/>
      <c r="BC35" s="55">
        <f>C47*4</f>
        <v>5.166666666666667</v>
      </c>
      <c r="BH35" s="96" t="s">
        <v>11</v>
      </c>
      <c r="BI35" s="96"/>
      <c r="BJ35" s="96"/>
      <c r="BK35" s="55">
        <f>C47*5</f>
        <v>6.4583333333333339</v>
      </c>
      <c r="BP35" s="96" t="s">
        <v>11</v>
      </c>
      <c r="BQ35" s="96"/>
      <c r="BR35" s="96"/>
      <c r="BS35" s="55">
        <f>C47*4</f>
        <v>5.166666666666667</v>
      </c>
      <c r="BX35" s="96" t="s">
        <v>11</v>
      </c>
      <c r="BY35" s="96"/>
      <c r="BZ35" s="96"/>
      <c r="CA35" s="55">
        <f>C47*4</f>
        <v>5.166666666666667</v>
      </c>
      <c r="CF35" s="96" t="s">
        <v>11</v>
      </c>
      <c r="CG35" s="96"/>
      <c r="CH35" s="96"/>
      <c r="CI35" s="55">
        <f>K47*4</f>
        <v>0</v>
      </c>
      <c r="CN35" s="96" t="s">
        <v>11</v>
      </c>
      <c r="CO35" s="96"/>
      <c r="CP35" s="96"/>
      <c r="CQ35" s="55">
        <f>S47*4</f>
        <v>0</v>
      </c>
    </row>
    <row r="36" spans="1:95" ht="15.75">
      <c r="C36" s="30"/>
      <c r="D36" s="96" t="s">
        <v>11</v>
      </c>
      <c r="E36" s="96"/>
      <c r="F36" s="96"/>
      <c r="G36" s="33">
        <f>C47*5</f>
        <v>6.4583333333333339</v>
      </c>
      <c r="L36" s="96" t="s">
        <v>11</v>
      </c>
      <c r="M36" s="96"/>
      <c r="N36" s="96"/>
      <c r="O36" s="33">
        <f>C47*4</f>
        <v>5.166666666666667</v>
      </c>
      <c r="T36" s="96" t="s">
        <v>11</v>
      </c>
      <c r="U36" s="96"/>
      <c r="V36" s="96"/>
      <c r="W36" s="33">
        <f>C47*4</f>
        <v>5.166666666666667</v>
      </c>
      <c r="AB36" s="96" t="s">
        <v>11</v>
      </c>
      <c r="AC36" s="96"/>
      <c r="AD36" s="96"/>
      <c r="AE36" s="33">
        <f>C47*4</f>
        <v>5.166666666666667</v>
      </c>
    </row>
    <row r="37" spans="1:95" ht="18.75">
      <c r="AJ37" s="92" t="s">
        <v>17</v>
      </c>
      <c r="AK37" s="92"/>
      <c r="AL37" s="92"/>
      <c r="AM37" s="54">
        <f>AM5+AM12+AM19+AM26+AM33-AM35</f>
        <v>0.1388888888888884</v>
      </c>
      <c r="AR37" s="92" t="s">
        <v>27</v>
      </c>
      <c r="AS37" s="92"/>
      <c r="AT37" s="92"/>
      <c r="AU37" s="54">
        <f>AU9+AU16+AU23+AU30-AU35</f>
        <v>0.15625</v>
      </c>
      <c r="AZ37" s="92" t="s">
        <v>26</v>
      </c>
      <c r="BA37" s="92"/>
      <c r="BB37" s="92"/>
      <c r="BC37" s="54">
        <f>BC7+BC14+BC21+BC28-BC35</f>
        <v>2.0833333333333925E-2</v>
      </c>
      <c r="BH37" s="92" t="s">
        <v>26</v>
      </c>
      <c r="BI37" s="92"/>
      <c r="BJ37" s="92"/>
      <c r="BK37" s="54">
        <f>BK4+BK11+BK18+BK25+BK32-BK35</f>
        <v>-0.13888888888888928</v>
      </c>
      <c r="BP37" s="92" t="s">
        <v>26</v>
      </c>
      <c r="BQ37" s="92"/>
      <c r="BR37" s="92"/>
      <c r="BS37" s="54">
        <f>BS8+BS15+BS22+BS29-BS35</f>
        <v>0</v>
      </c>
      <c r="BX37" s="92" t="s">
        <v>26</v>
      </c>
      <c r="BY37" s="92"/>
      <c r="BZ37" s="92"/>
      <c r="CA37" s="54">
        <f>CA6+CA13+CA20+CA27-CA35</f>
        <v>0</v>
      </c>
      <c r="CF37" s="92" t="s">
        <v>26</v>
      </c>
      <c r="CG37" s="92"/>
      <c r="CH37" s="92"/>
      <c r="CI37" s="54">
        <f>CI6+CI13+CI20+CI27-CI35</f>
        <v>4.8333333333333339</v>
      </c>
      <c r="CN37" s="92" t="s">
        <v>26</v>
      </c>
      <c r="CO37" s="92"/>
      <c r="CP37" s="92"/>
      <c r="CQ37" s="54">
        <f>CQ6+CQ13+CQ20+CQ27-CQ35</f>
        <v>4.8333333333333339</v>
      </c>
    </row>
    <row r="38" spans="1:95" ht="18.75">
      <c r="D38" s="92" t="s">
        <v>16</v>
      </c>
      <c r="E38" s="92"/>
      <c r="F38" s="92"/>
      <c r="G38" s="34">
        <f>G5+G12+G19+G26+G33-G36</f>
        <v>-3.4722222222222321E-2</v>
      </c>
      <c r="L38" s="92" t="s">
        <v>17</v>
      </c>
      <c r="M38" s="92"/>
      <c r="N38" s="92"/>
      <c r="O38" s="34">
        <f>O9+O16+O23+O30-O36</f>
        <v>-0.82638888888888928</v>
      </c>
      <c r="T38" s="92" t="s">
        <v>17</v>
      </c>
      <c r="U38" s="92"/>
      <c r="V38" s="92"/>
      <c r="W38" s="34">
        <f>(W9+W16+W23+W30)-W36</f>
        <v>6.9444444444446418E-3</v>
      </c>
      <c r="AB38" s="92" t="s">
        <v>17</v>
      </c>
      <c r="AC38" s="92"/>
      <c r="AD38" s="92"/>
      <c r="AE38" s="34">
        <f>(AE7+AE14+AE21+AE28)-AE36</f>
        <v>6.25E-2</v>
      </c>
    </row>
    <row r="39" spans="1:95" ht="18.75">
      <c r="AJ39" s="107" t="s">
        <v>18</v>
      </c>
      <c r="AK39" s="107"/>
      <c r="AL39" s="107"/>
      <c r="AM39" s="34">
        <f>AE40+AM37</f>
        <v>0.59027777777777324</v>
      </c>
      <c r="AR39" s="107" t="s">
        <v>18</v>
      </c>
      <c r="AS39" s="107"/>
      <c r="AT39" s="107"/>
      <c r="AU39" s="34">
        <f>AM39+AU37</f>
        <v>0.74652777777777324</v>
      </c>
      <c r="AZ39" s="107" t="s">
        <v>18</v>
      </c>
      <c r="BA39" s="107"/>
      <c r="BB39" s="107"/>
      <c r="BC39" s="34">
        <f>AU39+BC37</f>
        <v>0.76736111111110716</v>
      </c>
      <c r="BH39" s="107" t="s">
        <v>18</v>
      </c>
      <c r="BI39" s="107"/>
      <c r="BJ39" s="107"/>
      <c r="BK39" s="34">
        <f>BC39+BK37</f>
        <v>0.62847222222221788</v>
      </c>
      <c r="BP39" s="107" t="s">
        <v>18</v>
      </c>
      <c r="BQ39" s="107"/>
      <c r="BR39" s="107"/>
      <c r="BS39" s="34">
        <f>BK39+BS37</f>
        <v>0.62847222222221788</v>
      </c>
      <c r="BX39" s="107" t="s">
        <v>18</v>
      </c>
      <c r="BY39" s="107"/>
      <c r="BZ39" s="107"/>
      <c r="CA39" s="34">
        <f>BS39+CA37</f>
        <v>0.62847222222221788</v>
      </c>
      <c r="CF39" s="107" t="s">
        <v>18</v>
      </c>
      <c r="CG39" s="107"/>
      <c r="CH39" s="107"/>
      <c r="CI39" s="34">
        <f>CA39+CI37</f>
        <v>5.4618055555555518</v>
      </c>
      <c r="CN39" s="107" t="s">
        <v>18</v>
      </c>
      <c r="CO39" s="107"/>
      <c r="CP39" s="107"/>
      <c r="CQ39" s="34">
        <f>CI39+CQ37</f>
        <v>10.295138888888886</v>
      </c>
    </row>
    <row r="40" spans="1:95" ht="18.75">
      <c r="C40" s="101" t="s">
        <v>44</v>
      </c>
      <c r="D40" s="101"/>
      <c r="E40" s="101"/>
      <c r="F40" s="102"/>
      <c r="G40" s="34">
        <f>'2024'!CQ39+'2025'!G38</f>
        <v>1.2083333333333295</v>
      </c>
      <c r="L40" s="107" t="s">
        <v>18</v>
      </c>
      <c r="M40" s="107"/>
      <c r="N40" s="107"/>
      <c r="O40" s="34">
        <f>G40+O38</f>
        <v>0.3819444444444402</v>
      </c>
      <c r="T40" s="107" t="s">
        <v>18</v>
      </c>
      <c r="U40" s="107"/>
      <c r="V40" s="107"/>
      <c r="W40" s="34">
        <f>O40+W38</f>
        <v>0.38888888888888484</v>
      </c>
      <c r="AB40" s="107" t="s">
        <v>18</v>
      </c>
      <c r="AC40" s="107"/>
      <c r="AD40" s="107"/>
      <c r="AE40" s="34">
        <f>W40+AE38</f>
        <v>0.45138888888888484</v>
      </c>
    </row>
    <row r="41" spans="1:95" ht="18.75">
      <c r="O41" s="67"/>
      <c r="W41" s="67"/>
      <c r="AE41" s="67"/>
    </row>
    <row r="42" spans="1:95" ht="18.75">
      <c r="D42" s="92" t="s">
        <v>23</v>
      </c>
      <c r="E42" s="92"/>
      <c r="F42" s="92"/>
      <c r="G42" s="66">
        <v>0</v>
      </c>
      <c r="L42" s="92" t="s">
        <v>23</v>
      </c>
      <c r="M42" s="92"/>
      <c r="N42" s="92"/>
      <c r="O42" s="66">
        <v>1</v>
      </c>
      <c r="T42" s="92" t="s">
        <v>23</v>
      </c>
      <c r="U42" s="92"/>
      <c r="V42" s="92"/>
      <c r="W42" s="66">
        <v>1</v>
      </c>
      <c r="AB42" s="92" t="s">
        <v>23</v>
      </c>
      <c r="AC42" s="92"/>
      <c r="AD42" s="92"/>
      <c r="AE42" s="66">
        <v>7</v>
      </c>
      <c r="AJ42" s="92" t="s">
        <v>23</v>
      </c>
      <c r="AK42" s="92"/>
      <c r="AL42" s="92"/>
      <c r="AM42" s="66">
        <v>2</v>
      </c>
      <c r="AR42" s="92" t="s">
        <v>23</v>
      </c>
      <c r="AS42" s="92"/>
      <c r="AT42" s="92"/>
      <c r="AU42" s="66">
        <v>0</v>
      </c>
      <c r="AZ42" s="92" t="s">
        <v>23</v>
      </c>
      <c r="BA42" s="92"/>
      <c r="BB42" s="92"/>
      <c r="BC42" s="66">
        <v>15</v>
      </c>
      <c r="BH42" s="92" t="s">
        <v>23</v>
      </c>
      <c r="BI42" s="92"/>
      <c r="BJ42" s="92"/>
      <c r="BK42" s="66">
        <v>0</v>
      </c>
      <c r="BP42" s="92" t="s">
        <v>23</v>
      </c>
      <c r="BQ42" s="92"/>
      <c r="BR42" s="92"/>
      <c r="BS42" s="66">
        <v>0</v>
      </c>
      <c r="BX42" s="92" t="s">
        <v>23</v>
      </c>
      <c r="BY42" s="92"/>
      <c r="BZ42" s="92"/>
      <c r="CA42" s="66">
        <v>0</v>
      </c>
      <c r="CF42" s="92" t="s">
        <v>23</v>
      </c>
      <c r="CG42" s="92"/>
      <c r="CH42" s="92"/>
      <c r="CI42" s="66">
        <v>0</v>
      </c>
      <c r="CN42" s="92" t="s">
        <v>23</v>
      </c>
      <c r="CO42" s="92"/>
      <c r="CP42" s="92"/>
      <c r="CQ42" s="66">
        <v>0</v>
      </c>
    </row>
    <row r="43" spans="1:95" ht="18.75">
      <c r="O43" s="67"/>
      <c r="W43" s="67"/>
      <c r="AE43" s="67"/>
    </row>
    <row r="44" spans="1:95" ht="18.75">
      <c r="O44" s="67"/>
      <c r="W44" s="67"/>
      <c r="AE44" s="67"/>
    </row>
    <row r="45" spans="1:95" ht="18.75">
      <c r="O45" s="67"/>
      <c r="W45" s="67"/>
      <c r="AE45" s="67"/>
    </row>
    <row r="46" spans="1:95" ht="18.75">
      <c r="O46" s="67"/>
      <c r="W46" s="67"/>
      <c r="AE46" s="67"/>
    </row>
    <row r="47" spans="1:95">
      <c r="A47" s="106" t="s">
        <v>33</v>
      </c>
      <c r="B47" s="106"/>
      <c r="C47" s="53">
        <v>1.2916666666666667</v>
      </c>
    </row>
    <row r="48" spans="1:95">
      <c r="A48" s="104" t="s">
        <v>9</v>
      </c>
      <c r="B48" s="104"/>
    </row>
    <row r="49" spans="1:2">
      <c r="A49" s="105" t="s">
        <v>22</v>
      </c>
      <c r="B49" s="105"/>
    </row>
    <row r="50" spans="1:2">
      <c r="A50" s="112" t="s">
        <v>46</v>
      </c>
      <c r="B50" s="112"/>
    </row>
  </sheetData>
  <mergeCells count="126">
    <mergeCell ref="K18:N18"/>
    <mergeCell ref="K19:N19"/>
    <mergeCell ref="K21:N21"/>
    <mergeCell ref="K22:N22"/>
    <mergeCell ref="C40:F40"/>
    <mergeCell ref="K13:N13"/>
    <mergeCell ref="K6:N6"/>
    <mergeCell ref="K20:N20"/>
    <mergeCell ref="AW1:AX1"/>
    <mergeCell ref="AA25:AD25"/>
    <mergeCell ref="D36:F36"/>
    <mergeCell ref="AI16:AL16"/>
    <mergeCell ref="AA9:AD13"/>
    <mergeCell ref="AQ13:AT13"/>
    <mergeCell ref="L36:N36"/>
    <mergeCell ref="T36:V36"/>
    <mergeCell ref="AB36:AD36"/>
    <mergeCell ref="K25:N29"/>
    <mergeCell ref="S13:V13"/>
    <mergeCell ref="D38:F38"/>
    <mergeCell ref="CK1:CL1"/>
    <mergeCell ref="A1:B1"/>
    <mergeCell ref="I1:J1"/>
    <mergeCell ref="Q1:R1"/>
    <mergeCell ref="Y1:Z1"/>
    <mergeCell ref="AG1:AH1"/>
    <mergeCell ref="AO1:AP1"/>
    <mergeCell ref="AI11:AL11"/>
    <mergeCell ref="BE1:BF1"/>
    <mergeCell ref="BM1:BN1"/>
    <mergeCell ref="BU1:BV1"/>
    <mergeCell ref="CC1:CD1"/>
    <mergeCell ref="BO5:BR5"/>
    <mergeCell ref="AQ6:AT6"/>
    <mergeCell ref="CM3:CP3"/>
    <mergeCell ref="AA4:AD4"/>
    <mergeCell ref="AY4:BB4"/>
    <mergeCell ref="C2:F2"/>
    <mergeCell ref="AI2:AL2"/>
    <mergeCell ref="BW3:BZ3"/>
    <mergeCell ref="CE3:CH3"/>
    <mergeCell ref="CM10:CP10"/>
    <mergeCell ref="BG8:BJ8"/>
    <mergeCell ref="AI9:AL9"/>
    <mergeCell ref="AY9:BB13"/>
    <mergeCell ref="AI10:AL10"/>
    <mergeCell ref="BW10:BZ10"/>
    <mergeCell ref="CE10:CH10"/>
    <mergeCell ref="BO12:BR12"/>
    <mergeCell ref="S20:V20"/>
    <mergeCell ref="S27:V27"/>
    <mergeCell ref="BW24:BZ24"/>
    <mergeCell ref="CE24:CH24"/>
    <mergeCell ref="CM24:CP24"/>
    <mergeCell ref="AI21:AL21"/>
    <mergeCell ref="AI22:AL22"/>
    <mergeCell ref="BG22:BJ22"/>
    <mergeCell ref="AI23:AL23"/>
    <mergeCell ref="AY23:BB27"/>
    <mergeCell ref="BO26:BR26"/>
    <mergeCell ref="AY16:BB20"/>
    <mergeCell ref="BG17:BJ17"/>
    <mergeCell ref="AQ20:AT20"/>
    <mergeCell ref="BW17:BZ17"/>
    <mergeCell ref="CM17:CP17"/>
    <mergeCell ref="AA18:AD18"/>
    <mergeCell ref="BO19:BR19"/>
    <mergeCell ref="BG15:BJ15"/>
    <mergeCell ref="CE17:CH17"/>
    <mergeCell ref="CM31:CP31"/>
    <mergeCell ref="AY32:BB32"/>
    <mergeCell ref="AQ27:AT27"/>
    <mergeCell ref="BG29:BJ29"/>
    <mergeCell ref="CF35:CH35"/>
    <mergeCell ref="CN35:CP35"/>
    <mergeCell ref="AJ35:AL35"/>
    <mergeCell ref="AR35:AT35"/>
    <mergeCell ref="AZ35:BB35"/>
    <mergeCell ref="BH35:BJ35"/>
    <mergeCell ref="BP35:BR35"/>
    <mergeCell ref="BX35:BZ35"/>
    <mergeCell ref="AI30:AL30"/>
    <mergeCell ref="BW31:BZ31"/>
    <mergeCell ref="CE31:CH31"/>
    <mergeCell ref="L38:N38"/>
    <mergeCell ref="T38:V38"/>
    <mergeCell ref="AB38:AD38"/>
    <mergeCell ref="AJ37:AL37"/>
    <mergeCell ref="AR37:AT37"/>
    <mergeCell ref="AZ37:BB37"/>
    <mergeCell ref="BH37:BJ37"/>
    <mergeCell ref="BP37:BR37"/>
    <mergeCell ref="BX37:BZ37"/>
    <mergeCell ref="AJ42:AL42"/>
    <mergeCell ref="AJ39:AL39"/>
    <mergeCell ref="AR39:AT39"/>
    <mergeCell ref="AZ39:BB39"/>
    <mergeCell ref="BH39:BJ39"/>
    <mergeCell ref="BP39:BR39"/>
    <mergeCell ref="BX39:BZ39"/>
    <mergeCell ref="CF37:CH37"/>
    <mergeCell ref="CN37:CP37"/>
    <mergeCell ref="A50:B50"/>
    <mergeCell ref="CN42:CP42"/>
    <mergeCell ref="A47:B47"/>
    <mergeCell ref="A48:B48"/>
    <mergeCell ref="A49:B49"/>
    <mergeCell ref="C9:F9"/>
    <mergeCell ref="C16:F16"/>
    <mergeCell ref="C23:F23"/>
    <mergeCell ref="C30:F30"/>
    <mergeCell ref="AR42:AT42"/>
    <mergeCell ref="AZ42:BB42"/>
    <mergeCell ref="BH42:BJ42"/>
    <mergeCell ref="BP42:BR42"/>
    <mergeCell ref="BX42:BZ42"/>
    <mergeCell ref="CF42:CH42"/>
    <mergeCell ref="CF39:CH39"/>
    <mergeCell ref="CN39:CP39"/>
    <mergeCell ref="L40:N40"/>
    <mergeCell ref="T40:V40"/>
    <mergeCell ref="AB40:AD40"/>
    <mergeCell ref="D42:F42"/>
    <mergeCell ref="L42:N42"/>
    <mergeCell ref="T42:V42"/>
    <mergeCell ref="AB42:AD4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6217C-C29D-4723-8993-0A55F96A84C5}">
  <dimension ref="A1:G48"/>
  <sheetViews>
    <sheetView topLeftCell="A9" workbookViewId="0">
      <selection activeCell="B2" sqref="B2:G33"/>
    </sheetView>
  </sheetViews>
  <sheetFormatPr baseColWidth="10" defaultRowHeight="15"/>
  <cols>
    <col min="7" max="7" width="12.7109375" bestFit="1" customWidth="1"/>
  </cols>
  <sheetData>
    <row r="1" spans="1:7" ht="54">
      <c r="A1" s="94" t="s">
        <v>32</v>
      </c>
      <c r="B1" s="95"/>
      <c r="C1" s="1" t="s">
        <v>12</v>
      </c>
      <c r="D1" s="1" t="s">
        <v>13</v>
      </c>
      <c r="E1" s="1" t="s">
        <v>14</v>
      </c>
      <c r="F1" s="1" t="s">
        <v>15</v>
      </c>
      <c r="G1" s="2" t="s">
        <v>1</v>
      </c>
    </row>
    <row r="2" spans="1:7" ht="18">
      <c r="A2" s="3">
        <v>1</v>
      </c>
      <c r="B2" s="75" t="s">
        <v>5</v>
      </c>
      <c r="C2" s="93" t="s">
        <v>10</v>
      </c>
      <c r="D2" s="93"/>
      <c r="E2" s="93"/>
      <c r="F2" s="93"/>
      <c r="G2" s="28"/>
    </row>
    <row r="3" spans="1:7" ht="18">
      <c r="A3" s="6">
        <v>2</v>
      </c>
      <c r="B3" s="19" t="s">
        <v>4</v>
      </c>
      <c r="C3" s="58">
        <v>0.35416666666666669</v>
      </c>
      <c r="D3" s="58">
        <v>0.52083333333333337</v>
      </c>
      <c r="E3" s="58">
        <v>0.58333333333333337</v>
      </c>
      <c r="F3" s="58">
        <v>0.75</v>
      </c>
      <c r="G3" s="26">
        <f>(D3-C3)+(F3-E3)</f>
        <v>0.33333333333333331</v>
      </c>
    </row>
    <row r="4" spans="1:7" ht="18">
      <c r="A4" s="6">
        <v>3</v>
      </c>
      <c r="B4" s="19" t="s">
        <v>6</v>
      </c>
      <c r="C4" s="58">
        <v>0.35416666666666669</v>
      </c>
      <c r="D4" s="58">
        <v>0.52083333333333337</v>
      </c>
      <c r="E4" s="58">
        <v>0.58333333333333337</v>
      </c>
      <c r="F4" s="58">
        <v>0.70833333333333337</v>
      </c>
      <c r="G4" s="26">
        <f>(D4-C4)+(F4-E4)</f>
        <v>0.29166666666666669</v>
      </c>
    </row>
    <row r="5" spans="1:7" ht="18">
      <c r="A5" s="6">
        <v>4</v>
      </c>
      <c r="B5" s="7" t="s">
        <v>7</v>
      </c>
      <c r="C5" s="8"/>
      <c r="D5" s="9"/>
      <c r="E5" s="9"/>
      <c r="F5" s="9"/>
      <c r="G5" s="10">
        <f>SUM(G2:G4)</f>
        <v>0.625</v>
      </c>
    </row>
    <row r="6" spans="1:7" ht="18">
      <c r="A6" s="6">
        <v>5</v>
      </c>
      <c r="B6" s="23"/>
      <c r="C6" s="23"/>
      <c r="D6" s="23"/>
      <c r="E6" s="23"/>
      <c r="F6" s="23"/>
      <c r="G6" s="27"/>
    </row>
    <row r="7" spans="1:7" ht="18">
      <c r="A7" s="6">
        <v>6</v>
      </c>
      <c r="B7" s="19" t="s">
        <v>3</v>
      </c>
      <c r="C7" s="58">
        <v>0.35416666666666669</v>
      </c>
      <c r="D7" s="58">
        <v>0.52083333333333337</v>
      </c>
      <c r="E7" s="58">
        <v>0.58333333333333337</v>
      </c>
      <c r="F7" s="58">
        <v>0.75</v>
      </c>
      <c r="G7" s="26">
        <f>(D7-C7)+(F7-E7)</f>
        <v>0.33333333333333331</v>
      </c>
    </row>
    <row r="8" spans="1:7" ht="18">
      <c r="A8" s="6">
        <v>7</v>
      </c>
      <c r="B8" s="19" t="s">
        <v>5</v>
      </c>
      <c r="C8" s="58">
        <v>0.35416666666666669</v>
      </c>
      <c r="D8" s="58">
        <v>0.52083333333333337</v>
      </c>
      <c r="E8" s="58">
        <v>0.58333333333333337</v>
      </c>
      <c r="F8" s="58">
        <v>0.75</v>
      </c>
      <c r="G8" s="26">
        <f>(D8-C8)+(F8-E8)</f>
        <v>0.33333333333333331</v>
      </c>
    </row>
    <row r="9" spans="1:7" ht="18">
      <c r="A9" s="6">
        <v>8</v>
      </c>
      <c r="B9" s="75" t="s">
        <v>5</v>
      </c>
      <c r="C9" s="93" t="s">
        <v>10</v>
      </c>
      <c r="D9" s="93"/>
      <c r="E9" s="93"/>
      <c r="F9" s="93"/>
      <c r="G9" s="28"/>
    </row>
    <row r="10" spans="1:7" ht="18">
      <c r="A10" s="6">
        <v>9</v>
      </c>
      <c r="B10" s="19" t="s">
        <v>4</v>
      </c>
      <c r="C10" s="58">
        <v>0.35416666666666669</v>
      </c>
      <c r="D10" s="58">
        <v>0.52083333333333337</v>
      </c>
      <c r="E10" s="58">
        <v>0.58333333333333337</v>
      </c>
      <c r="F10" s="58">
        <v>0.75</v>
      </c>
      <c r="G10" s="26">
        <f>(D10-C10)+(F10-E10)</f>
        <v>0.33333333333333331</v>
      </c>
    </row>
    <row r="11" spans="1:7" ht="18">
      <c r="A11" s="6">
        <v>10</v>
      </c>
      <c r="B11" s="19" t="s">
        <v>6</v>
      </c>
      <c r="C11" s="58">
        <v>0.35416666666666669</v>
      </c>
      <c r="D11" s="58">
        <v>0.52083333333333337</v>
      </c>
      <c r="E11" s="58">
        <v>0.58333333333333337</v>
      </c>
      <c r="F11" s="58">
        <v>0.70833333333333337</v>
      </c>
      <c r="G11" s="26">
        <f>(D11-C11)+(F11-E11)</f>
        <v>0.29166666666666669</v>
      </c>
    </row>
    <row r="12" spans="1:7" ht="18">
      <c r="A12" s="6">
        <v>11</v>
      </c>
      <c r="B12" s="7" t="s">
        <v>7</v>
      </c>
      <c r="C12" s="8"/>
      <c r="D12" s="9"/>
      <c r="E12" s="9"/>
      <c r="F12" s="9"/>
      <c r="G12" s="10">
        <f>SUM(G7:G11)</f>
        <v>1.2916666666666667</v>
      </c>
    </row>
    <row r="13" spans="1:7" ht="18">
      <c r="A13" s="6">
        <v>12</v>
      </c>
      <c r="B13" s="23"/>
      <c r="C13" s="23"/>
      <c r="D13" s="23"/>
      <c r="E13" s="23"/>
      <c r="F13" s="23"/>
      <c r="G13" s="27"/>
    </row>
    <row r="14" spans="1:7" ht="18">
      <c r="A14" s="6">
        <v>13</v>
      </c>
      <c r="B14" s="19" t="s">
        <v>3</v>
      </c>
      <c r="C14" s="58">
        <v>0.35416666666666669</v>
      </c>
      <c r="D14" s="58">
        <v>0.52083333333333337</v>
      </c>
      <c r="E14" s="58">
        <v>0.58333333333333337</v>
      </c>
      <c r="F14" s="58">
        <v>0.75</v>
      </c>
      <c r="G14" s="26">
        <f>(D14-C14)+(F14-E14)</f>
        <v>0.33333333333333331</v>
      </c>
    </row>
    <row r="15" spans="1:7" ht="18">
      <c r="A15" s="6">
        <v>14</v>
      </c>
      <c r="B15" s="19" t="s">
        <v>5</v>
      </c>
      <c r="C15" s="58">
        <v>0.35416666666666669</v>
      </c>
      <c r="D15" s="58">
        <v>0.52083333333333337</v>
      </c>
      <c r="E15" s="58">
        <v>0.58333333333333337</v>
      </c>
      <c r="F15" s="58">
        <v>0.75</v>
      </c>
      <c r="G15" s="26">
        <f>(D15-C15)+(F15-E15)</f>
        <v>0.33333333333333331</v>
      </c>
    </row>
    <row r="16" spans="1:7" ht="18">
      <c r="A16" s="6">
        <v>15</v>
      </c>
      <c r="B16" s="75" t="s">
        <v>5</v>
      </c>
      <c r="C16" s="93" t="s">
        <v>10</v>
      </c>
      <c r="D16" s="93"/>
      <c r="E16" s="93"/>
      <c r="F16" s="93"/>
      <c r="G16" s="28"/>
    </row>
    <row r="17" spans="1:7" ht="18">
      <c r="A17" s="6">
        <v>16</v>
      </c>
      <c r="B17" s="19" t="s">
        <v>4</v>
      </c>
      <c r="C17" s="58">
        <v>0.35416666666666669</v>
      </c>
      <c r="D17" s="58">
        <v>0.52083333333333337</v>
      </c>
      <c r="E17" s="58">
        <v>0.58333333333333337</v>
      </c>
      <c r="F17" s="58">
        <v>0.75</v>
      </c>
      <c r="G17" s="26">
        <f>(D17-C17)+(F17-E17)</f>
        <v>0.33333333333333331</v>
      </c>
    </row>
    <row r="18" spans="1:7" ht="18">
      <c r="A18" s="6">
        <v>17</v>
      </c>
      <c r="B18" s="19" t="s">
        <v>6</v>
      </c>
      <c r="C18" s="58">
        <v>0.35416666666666669</v>
      </c>
      <c r="D18" s="58">
        <v>0.52083333333333337</v>
      </c>
      <c r="E18" s="58">
        <v>0.58333333333333337</v>
      </c>
      <c r="F18" s="58">
        <v>0.70833333333333337</v>
      </c>
      <c r="G18" s="26">
        <f>(D18-C18)+(F18-E18)</f>
        <v>0.29166666666666669</v>
      </c>
    </row>
    <row r="19" spans="1:7" ht="18">
      <c r="A19" s="6">
        <v>18</v>
      </c>
      <c r="B19" s="7" t="s">
        <v>7</v>
      </c>
      <c r="C19" s="8"/>
      <c r="D19" s="9"/>
      <c r="E19" s="9"/>
      <c r="F19" s="9"/>
      <c r="G19" s="10">
        <f>SUM(G14:G18)</f>
        <v>1.2916666666666667</v>
      </c>
    </row>
    <row r="20" spans="1:7" ht="18">
      <c r="A20" s="6">
        <v>19</v>
      </c>
      <c r="B20" s="23"/>
      <c r="C20" s="23"/>
      <c r="D20" s="23"/>
      <c r="E20" s="23"/>
      <c r="F20" s="23"/>
      <c r="G20" s="27"/>
    </row>
    <row r="21" spans="1:7" ht="18">
      <c r="A21" s="6">
        <v>20</v>
      </c>
      <c r="B21" s="19" t="s">
        <v>3</v>
      </c>
      <c r="C21" s="58">
        <v>0.35416666666666669</v>
      </c>
      <c r="D21" s="58">
        <v>0.52083333333333337</v>
      </c>
      <c r="E21" s="58">
        <v>0.58333333333333337</v>
      </c>
      <c r="F21" s="58">
        <v>0.75</v>
      </c>
      <c r="G21" s="26">
        <f>(D21-C21)+(F21-E21)</f>
        <v>0.33333333333333331</v>
      </c>
    </row>
    <row r="22" spans="1:7" ht="18">
      <c r="A22" s="6">
        <v>21</v>
      </c>
      <c r="B22" s="19" t="s">
        <v>5</v>
      </c>
      <c r="C22" s="58">
        <v>0.35416666666666669</v>
      </c>
      <c r="D22" s="58">
        <v>0.52083333333333337</v>
      </c>
      <c r="E22" s="58">
        <v>0.58333333333333337</v>
      </c>
      <c r="F22" s="58">
        <v>0.75</v>
      </c>
      <c r="G22" s="26">
        <f>(D22-C22)+(F22-E22)</f>
        <v>0.33333333333333331</v>
      </c>
    </row>
    <row r="23" spans="1:7" ht="18">
      <c r="A23" s="6">
        <v>22</v>
      </c>
      <c r="B23" s="75" t="s">
        <v>5</v>
      </c>
      <c r="C23" s="93" t="s">
        <v>10</v>
      </c>
      <c r="D23" s="93"/>
      <c r="E23" s="93"/>
      <c r="F23" s="93"/>
      <c r="G23" s="28"/>
    </row>
    <row r="24" spans="1:7" ht="18">
      <c r="A24" s="6">
        <v>23</v>
      </c>
      <c r="B24" s="19" t="s">
        <v>4</v>
      </c>
      <c r="C24" s="58">
        <v>0.35416666666666669</v>
      </c>
      <c r="D24" s="58">
        <v>0.52083333333333337</v>
      </c>
      <c r="E24" s="58">
        <v>0.58333333333333337</v>
      </c>
      <c r="F24" s="58">
        <v>0.75</v>
      </c>
      <c r="G24" s="26">
        <f>(D24-C24)+(F24-E24)</f>
        <v>0.33333333333333331</v>
      </c>
    </row>
    <row r="25" spans="1:7" ht="18">
      <c r="A25" s="6">
        <v>24</v>
      </c>
      <c r="B25" s="19" t="s">
        <v>6</v>
      </c>
      <c r="C25" s="58">
        <v>0.35416666666666669</v>
      </c>
      <c r="D25" s="58">
        <v>0.52083333333333337</v>
      </c>
      <c r="E25" s="58">
        <v>0.58333333333333337</v>
      </c>
      <c r="F25" s="58">
        <v>0.70833333333333337</v>
      </c>
      <c r="G25" s="26">
        <f>(D25-C25)+(F25-E25)</f>
        <v>0.29166666666666669</v>
      </c>
    </row>
    <row r="26" spans="1:7" ht="18">
      <c r="A26" s="6">
        <v>25</v>
      </c>
      <c r="B26" s="7" t="s">
        <v>7</v>
      </c>
      <c r="C26" s="8"/>
      <c r="D26" s="9"/>
      <c r="E26" s="9"/>
      <c r="F26" s="9"/>
      <c r="G26" s="10">
        <f>SUM(G21:G25)</f>
        <v>1.2916666666666667</v>
      </c>
    </row>
    <row r="27" spans="1:7" ht="18">
      <c r="A27" s="6">
        <v>26</v>
      </c>
      <c r="B27" s="23"/>
      <c r="C27" s="23"/>
      <c r="D27" s="23"/>
      <c r="E27" s="23"/>
      <c r="F27" s="23"/>
      <c r="G27" s="27"/>
    </row>
    <row r="28" spans="1:7" ht="18">
      <c r="A28" s="6">
        <v>27</v>
      </c>
      <c r="B28" s="19" t="s">
        <v>3</v>
      </c>
      <c r="C28" s="58">
        <v>0.35416666666666669</v>
      </c>
      <c r="D28" s="58">
        <v>0.52083333333333337</v>
      </c>
      <c r="E28" s="58">
        <v>0.58333333333333337</v>
      </c>
      <c r="F28" s="58">
        <v>0.75</v>
      </c>
      <c r="G28" s="26">
        <f>(D28-C28)+(F28-E28)</f>
        <v>0.33333333333333331</v>
      </c>
    </row>
    <row r="29" spans="1:7" ht="18">
      <c r="A29" s="6">
        <v>28</v>
      </c>
      <c r="B29" s="19" t="s">
        <v>5</v>
      </c>
      <c r="C29" s="58">
        <v>0.35416666666666669</v>
      </c>
      <c r="D29" s="58">
        <v>0.52083333333333337</v>
      </c>
      <c r="E29" s="58">
        <v>0.58333333333333337</v>
      </c>
      <c r="F29" s="58">
        <v>0.75</v>
      </c>
      <c r="G29" s="26">
        <f>(D29-C29)+(F29-E29)</f>
        <v>0.33333333333333331</v>
      </c>
    </row>
    <row r="30" spans="1:7" ht="18">
      <c r="A30" s="6">
        <v>29</v>
      </c>
      <c r="B30" s="75" t="s">
        <v>5</v>
      </c>
      <c r="C30" s="93" t="s">
        <v>10</v>
      </c>
      <c r="D30" s="93"/>
      <c r="E30" s="93"/>
      <c r="F30" s="93"/>
      <c r="G30" s="28"/>
    </row>
    <row r="31" spans="1:7" ht="18">
      <c r="A31" s="6">
        <v>30</v>
      </c>
      <c r="B31" s="19" t="s">
        <v>4</v>
      </c>
      <c r="C31" s="58">
        <v>0.35416666666666669</v>
      </c>
      <c r="D31" s="58">
        <v>0.52083333333333337</v>
      </c>
      <c r="E31" s="58">
        <v>0.58333333333333337</v>
      </c>
      <c r="F31" s="58">
        <v>0.75</v>
      </c>
      <c r="G31" s="26">
        <f>(D31-C31)+(F31-E31)</f>
        <v>0.33333333333333331</v>
      </c>
    </row>
    <row r="32" spans="1:7" ht="18">
      <c r="A32" s="6">
        <v>31</v>
      </c>
      <c r="B32" s="19" t="s">
        <v>6</v>
      </c>
      <c r="C32" s="58">
        <v>0.35416666666666669</v>
      </c>
      <c r="D32" s="58">
        <v>0.52083333333333337</v>
      </c>
      <c r="E32" s="58">
        <v>0.58333333333333337</v>
      </c>
      <c r="F32" s="58">
        <v>0.70833333333333337</v>
      </c>
      <c r="G32" s="26">
        <f>(D32-C32)+(F32-E32)</f>
        <v>0.29166666666666669</v>
      </c>
    </row>
    <row r="33" spans="1:7" ht="18">
      <c r="A33" s="68"/>
      <c r="B33" s="7" t="s">
        <v>7</v>
      </c>
      <c r="C33" s="8"/>
      <c r="D33" s="9"/>
      <c r="E33" s="9"/>
      <c r="F33" s="9"/>
      <c r="G33" s="10">
        <f>SUM(G28:G32)</f>
        <v>1.2916666666666667</v>
      </c>
    </row>
    <row r="35" spans="1:7" ht="15.75">
      <c r="D35" s="96" t="s">
        <v>11</v>
      </c>
      <c r="E35" s="96"/>
      <c r="F35" s="96"/>
      <c r="G35" s="55" t="e">
        <f>#REF!*4</f>
        <v>#REF!</v>
      </c>
    </row>
    <row r="37" spans="1:7" ht="18.75">
      <c r="D37" s="92" t="s">
        <v>26</v>
      </c>
      <c r="E37" s="92"/>
      <c r="F37" s="92"/>
      <c r="G37" s="54" t="e">
        <f>G7+G14+G21+G28-G35</f>
        <v>#REF!</v>
      </c>
    </row>
    <row r="39" spans="1:7" ht="18.75">
      <c r="D39" s="107" t="s">
        <v>18</v>
      </c>
      <c r="E39" s="107"/>
      <c r="F39" s="107"/>
      <c r="G39" s="34" t="e">
        <f>#REF!+G37</f>
        <v>#REF!</v>
      </c>
    </row>
    <row r="42" spans="1:7" ht="18.75">
      <c r="D42" s="92" t="s">
        <v>23</v>
      </c>
      <c r="E42" s="92"/>
      <c r="F42" s="92"/>
      <c r="G42" s="66">
        <v>15</v>
      </c>
    </row>
    <row r="45" spans="1:7">
      <c r="A45" s="106" t="s">
        <v>33</v>
      </c>
      <c r="B45" s="106"/>
      <c r="C45" s="53">
        <v>1.2916666666666667</v>
      </c>
    </row>
    <row r="46" spans="1:7">
      <c r="A46" s="78" t="s">
        <v>34</v>
      </c>
      <c r="B46" s="77"/>
      <c r="C46" s="53">
        <v>1.625</v>
      </c>
    </row>
    <row r="47" spans="1:7">
      <c r="A47" s="104" t="s">
        <v>9</v>
      </c>
      <c r="B47" s="104"/>
    </row>
    <row r="48" spans="1:7">
      <c r="A48" s="105" t="s">
        <v>22</v>
      </c>
      <c r="B48" s="105"/>
    </row>
  </sheetData>
  <mergeCells count="13">
    <mergeCell ref="A1:B1"/>
    <mergeCell ref="D35:F35"/>
    <mergeCell ref="D37:F37"/>
    <mergeCell ref="C30:F30"/>
    <mergeCell ref="D39:F39"/>
    <mergeCell ref="A45:B45"/>
    <mergeCell ref="A47:B47"/>
    <mergeCell ref="A48:B48"/>
    <mergeCell ref="C9:F9"/>
    <mergeCell ref="C2:F2"/>
    <mergeCell ref="C16:F16"/>
    <mergeCell ref="C23:F23"/>
    <mergeCell ref="D42:F4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2024</vt:lpstr>
      <vt:lpstr>2025</vt:lpstr>
      <vt:lpstr>MODELE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MESSAOUD Severine</cp:lastModifiedBy>
  <dcterms:created xsi:type="dcterms:W3CDTF">2024-01-04T17:25:13Z</dcterms:created>
  <dcterms:modified xsi:type="dcterms:W3CDTF">2025-03-11T08:52:16Z</dcterms:modified>
</cp:coreProperties>
</file>