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630" windowWidth="12240" windowHeight="7515" tabRatio="630" firstSheet="1" activeTab="1"/>
  </bookViews>
  <sheets>
    <sheet name="Visuels Sécurité" sheetId="8" state="hidden" r:id="rId1"/>
    <sheet name="Ex2" sheetId="28" r:id="rId2"/>
    <sheet name="Synthèse" sheetId="29" r:id="rId3"/>
  </sheets>
  <externalReferences>
    <externalReference r:id="rId4"/>
  </externalReferences>
  <definedNames>
    <definedName name="_xlnm.Print_Area" localSheetId="0">'Visuels Sécurité'!$B$1:$Q$42</definedName>
  </definedNames>
  <calcPr calcId="145621"/>
</workbook>
</file>

<file path=xl/calcChain.xml><?xml version="1.0" encoding="utf-8"?>
<calcChain xmlns="http://schemas.openxmlformats.org/spreadsheetml/2006/main">
  <c r="C11" i="29" l="1"/>
  <c r="C10" i="29"/>
  <c r="J11" i="29"/>
  <c r="J12" i="29"/>
  <c r="N16" i="29"/>
  <c r="L16" i="29"/>
  <c r="K16" i="29"/>
  <c r="J16" i="29"/>
  <c r="N14" i="29"/>
  <c r="L14" i="29"/>
  <c r="K14" i="29"/>
  <c r="J14" i="29"/>
  <c r="N13" i="29"/>
  <c r="L13" i="29"/>
  <c r="K13" i="29"/>
  <c r="J13" i="29"/>
  <c r="N12" i="29"/>
  <c r="L12" i="29"/>
  <c r="K12" i="29"/>
  <c r="N11" i="29"/>
  <c r="L11" i="29"/>
  <c r="K11" i="29"/>
  <c r="N10" i="29"/>
  <c r="L10" i="29"/>
  <c r="K10" i="29"/>
  <c r="J10" i="29"/>
  <c r="N9" i="29"/>
  <c r="L9" i="29"/>
  <c r="K9" i="29"/>
  <c r="J9" i="29"/>
  <c r="N8" i="29"/>
  <c r="L8" i="29"/>
  <c r="K8" i="29"/>
  <c r="J8" i="29"/>
  <c r="G16" i="29"/>
  <c r="E16" i="29"/>
  <c r="D16" i="29"/>
  <c r="C16" i="29"/>
  <c r="G14" i="29"/>
  <c r="E14" i="29"/>
  <c r="D14" i="29"/>
  <c r="C14" i="29"/>
  <c r="G13" i="29"/>
  <c r="E13" i="29"/>
  <c r="D13" i="29"/>
  <c r="C13" i="29"/>
  <c r="G12" i="29"/>
  <c r="E12" i="29"/>
  <c r="D12" i="29"/>
  <c r="C12" i="29"/>
  <c r="G11" i="29"/>
  <c r="E11" i="29"/>
  <c r="D11" i="29"/>
  <c r="G10" i="29"/>
  <c r="E10" i="29"/>
  <c r="D10" i="29"/>
  <c r="G9" i="29"/>
  <c r="E9" i="29"/>
  <c r="D9" i="29"/>
  <c r="C9" i="29"/>
  <c r="G8" i="29"/>
  <c r="E8" i="29"/>
  <c r="D8" i="29"/>
  <c r="C8" i="29"/>
  <c r="G48" i="29" l="1"/>
  <c r="E48" i="29"/>
  <c r="D48" i="29"/>
  <c r="C48" i="29"/>
  <c r="G46" i="29"/>
  <c r="E46" i="29"/>
  <c r="D46" i="29"/>
  <c r="C46" i="29"/>
  <c r="G45" i="29"/>
  <c r="E45" i="29"/>
  <c r="D45" i="29"/>
  <c r="C45" i="29"/>
  <c r="G44" i="29"/>
  <c r="E44" i="29"/>
  <c r="D44" i="29"/>
  <c r="C44" i="29"/>
  <c r="G43" i="29"/>
  <c r="E43" i="29"/>
  <c r="D43" i="29"/>
  <c r="C43" i="29"/>
  <c r="G42" i="29"/>
  <c r="E42" i="29"/>
  <c r="D42" i="29"/>
  <c r="C42" i="29"/>
  <c r="G41" i="29"/>
  <c r="E41" i="29"/>
  <c r="D41" i="29"/>
  <c r="C41" i="29"/>
  <c r="G40" i="29"/>
  <c r="E40" i="29"/>
  <c r="D40" i="29"/>
  <c r="C40" i="29"/>
  <c r="N11" i="28" l="1"/>
  <c r="O60" i="8" l="1"/>
  <c r="O59" i="8"/>
  <c r="O58" i="8"/>
  <c r="O57" i="8"/>
  <c r="O56" i="8"/>
  <c r="O55" i="8"/>
  <c r="O54" i="8"/>
  <c r="O61" i="8" l="1"/>
  <c r="B22" i="8" s="1"/>
</calcChain>
</file>

<file path=xl/sharedStrings.xml><?xml version="1.0" encoding="utf-8"?>
<sst xmlns="http://schemas.openxmlformats.org/spreadsheetml/2006/main" count="1079" uniqueCount="195">
  <si>
    <t>Rapport mensuel</t>
  </si>
  <si>
    <t>Budget</t>
  </si>
  <si>
    <t>Sécurité</t>
  </si>
  <si>
    <t>TF1</t>
  </si>
  <si>
    <t>TF2</t>
  </si>
  <si>
    <t>YTD Actuel</t>
  </si>
  <si>
    <t>TF3</t>
  </si>
  <si>
    <t>TG</t>
  </si>
  <si>
    <t>Tête</t>
  </si>
  <si>
    <t>Bras</t>
  </si>
  <si>
    <t>Tronc</t>
  </si>
  <si>
    <t>Jambe</t>
  </si>
  <si>
    <t>Main</t>
  </si>
  <si>
    <t>Pied</t>
  </si>
  <si>
    <t>Yeux</t>
  </si>
  <si>
    <t>Total</t>
  </si>
  <si>
    <t>NA</t>
  </si>
  <si>
    <t>Nbs de jours sans accident TF1</t>
  </si>
  <si>
    <t>Nbs de jours                                      Dernier accident</t>
  </si>
  <si>
    <t>Reccord</t>
  </si>
  <si>
    <t>Soins infirmerie</t>
  </si>
  <si>
    <t>Nbs de jours sans accident TF2</t>
  </si>
  <si>
    <t>Nbs de jours sans soins TF3</t>
  </si>
  <si>
    <t>Accident avec arrêt TF1</t>
  </si>
  <si>
    <t>Accident sans arrêt TF2</t>
  </si>
  <si>
    <t xml:space="preserve">Dates du                   dernier Accident </t>
  </si>
  <si>
    <t>Répartition des Lésions</t>
  </si>
  <si>
    <t>Résultas</t>
  </si>
  <si>
    <t>Nbs Accidents TF1/TF2</t>
  </si>
  <si>
    <t>Nbs Soins TF3</t>
  </si>
  <si>
    <t>24h</t>
  </si>
  <si>
    <t>CBM</t>
  </si>
  <si>
    <t>Entree ARCHE</t>
  </si>
  <si>
    <t>Entree Ligne</t>
  </si>
  <si>
    <t>Sortie Ligne</t>
  </si>
  <si>
    <t>Total MCAL</t>
  </si>
  <si>
    <t>Total MULTI</t>
  </si>
  <si>
    <t>Total C0</t>
  </si>
  <si>
    <t>Total Pertes BF</t>
  </si>
  <si>
    <t>Ejectes IS</t>
  </si>
  <si>
    <t>Pertes IS</t>
  </si>
  <si>
    <t>Pertes BC</t>
  </si>
  <si>
    <t>Pertes Arche</t>
  </si>
  <si>
    <t>Section 1</t>
  </si>
  <si>
    <t>Section 2</t>
  </si>
  <si>
    <t>Section 3</t>
  </si>
  <si>
    <t>Section 4</t>
  </si>
  <si>
    <t>Section 5</t>
  </si>
  <si>
    <t>Section 6</t>
  </si>
  <si>
    <t>Section 7</t>
  </si>
  <si>
    <t>Section 8</t>
  </si>
  <si>
    <t>Non Lus</t>
  </si>
  <si>
    <t>Planeite</t>
  </si>
  <si>
    <t>Glacure sous bague</t>
  </si>
  <si>
    <t>Glacure bague</t>
  </si>
  <si>
    <t>Glacure col</t>
  </si>
  <si>
    <t>Glacure en long</t>
  </si>
  <si>
    <t>VIDEO Corps</t>
  </si>
  <si>
    <t>MCF</t>
  </si>
  <si>
    <t>CSBC</t>
  </si>
  <si>
    <t>Verticalite</t>
  </si>
  <si>
    <t>Ailette</t>
  </si>
  <si>
    <t>Glacure de pince</t>
  </si>
  <si>
    <t>Epaule deformee</t>
  </si>
  <si>
    <t>%</t>
  </si>
  <si>
    <t>Art, Fabr</t>
  </si>
  <si>
    <t>NonAffecte</t>
  </si>
  <si>
    <t>Casse</t>
  </si>
  <si>
    <t>RAPPORT JOURNALIER DE FABRICATION DE LA JOURNEE DU : 21/06/15</t>
  </si>
  <si>
    <t>Code article</t>
  </si>
  <si>
    <t>0289305A01006</t>
  </si>
  <si>
    <t>Debut de fabrication</t>
  </si>
  <si>
    <t>18/06/15 08:10mn</t>
  </si>
  <si>
    <t>Machine</t>
  </si>
  <si>
    <t>Entree arche a 50%</t>
  </si>
  <si>
    <t>18/06/15 11:25mn</t>
  </si>
  <si>
    <t>Libelle article</t>
  </si>
  <si>
    <t>Ordre de Fabrication</t>
  </si>
  <si>
    <t>04h/12h</t>
  </si>
  <si>
    <t>12h/20h</t>
  </si>
  <si>
    <t>20h/04h</t>
  </si>
  <si>
    <t>FABRICATION</t>
  </si>
  <si>
    <t>MOIS</t>
  </si>
  <si>
    <t>0077036A01901</t>
  </si>
  <si>
    <t>16/06/15 08:10mn</t>
  </si>
  <si>
    <t>16/06/15 09:35mn</t>
  </si>
  <si>
    <t>Flacon iso 8362-4-10 H</t>
  </si>
  <si>
    <t>Total MSC</t>
  </si>
  <si>
    <t>Ejectes XPAR</t>
  </si>
  <si>
    <t>Section 9</t>
  </si>
  <si>
    <t>Section 10</t>
  </si>
  <si>
    <t>Section 11</t>
  </si>
  <si>
    <t>Section 12</t>
  </si>
  <si>
    <t>Calibrage</t>
  </si>
  <si>
    <t>Dimensionnel</t>
  </si>
  <si>
    <t>Mini hauteur</t>
  </si>
  <si>
    <t>Ebreche hors dessus bague</t>
  </si>
  <si>
    <t>Raye</t>
  </si>
  <si>
    <t>5271601A01901</t>
  </si>
  <si>
    <t>19/06/15 07:10mn</t>
  </si>
  <si>
    <t>19/06/15 09:00mn</t>
  </si>
  <si>
    <t>Antibiotique de 250 ml</t>
  </si>
  <si>
    <t>Cam1</t>
  </si>
  <si>
    <t>Cam2</t>
  </si>
  <si>
    <t>Cam3</t>
  </si>
  <si>
    <t>Cam4</t>
  </si>
  <si>
    <t>Paroi mince / non solidite</t>
  </si>
  <si>
    <t>Mini corps</t>
  </si>
  <si>
    <t>5241001A01006</t>
  </si>
  <si>
    <t>17/06/15 12:50mn</t>
  </si>
  <si>
    <t>Aérosol tube de 60 ml</t>
  </si>
  <si>
    <t>LIGNE 221</t>
  </si>
  <si>
    <t>Rond standard E,O de 15 ml</t>
  </si>
  <si>
    <t>446,0 t</t>
  </si>
  <si>
    <t>362,0 t</t>
  </si>
  <si>
    <t>345,0 t</t>
  </si>
  <si>
    <t>316,0 t</t>
  </si>
  <si>
    <t>10,0 t</t>
  </si>
  <si>
    <t>5,0 t</t>
  </si>
  <si>
    <t>Ejec,Syst</t>
  </si>
  <si>
    <t>4,0 t</t>
  </si>
  <si>
    <t>29,0 t</t>
  </si>
  <si>
    <t>Total Ej, BF</t>
  </si>
  <si>
    <t>25,0 t</t>
  </si>
  <si>
    <t>Pal, Fabr</t>
  </si>
  <si>
    <t>0,0 t</t>
  </si>
  <si>
    <t>Pal, Bonnes</t>
  </si>
  <si>
    <t>Pal, Bloquees</t>
  </si>
  <si>
    <t>310,0 t</t>
  </si>
  <si>
    <t>Art, Bons</t>
  </si>
  <si>
    <t>300,0 t</t>
  </si>
  <si>
    <t>Art, Bloques</t>
  </si>
  <si>
    <t>9,0 t</t>
  </si>
  <si>
    <t>21,0 t</t>
  </si>
  <si>
    <t>83,0 t</t>
  </si>
  <si>
    <t>16,0 t</t>
  </si>
  <si>
    <t>119,0 t</t>
  </si>
  <si>
    <t>2,0 t</t>
  </si>
  <si>
    <t>1,0 t</t>
  </si>
  <si>
    <t>7,0 t</t>
  </si>
  <si>
    <t>3,0 t</t>
  </si>
  <si>
    <t>8,0 t</t>
  </si>
  <si>
    <t>20,0 t</t>
  </si>
  <si>
    <t>48,0 t</t>
  </si>
  <si>
    <t>457,0 t</t>
  </si>
  <si>
    <t>36,0 t</t>
  </si>
  <si>
    <t>32,0 t</t>
  </si>
  <si>
    <t>42,0 t</t>
  </si>
  <si>
    <t>35,0 t</t>
  </si>
  <si>
    <t>360,0 t</t>
  </si>
  <si>
    <t>65,0 t</t>
  </si>
  <si>
    <t>562,0 t</t>
  </si>
  <si>
    <t>452,0 t</t>
  </si>
  <si>
    <t>40,0 t</t>
  </si>
  <si>
    <t>22,0 t</t>
  </si>
  <si>
    <t>259,0 t</t>
  </si>
  <si>
    <t>69,0 t</t>
  </si>
  <si>
    <t>92,0 t</t>
  </si>
  <si>
    <t>100,0 t</t>
  </si>
  <si>
    <t>110,0 t</t>
  </si>
  <si>
    <t>15,0 t</t>
  </si>
  <si>
    <t>14,0 t</t>
  </si>
  <si>
    <t>200,0 t</t>
  </si>
  <si>
    <t>17,0 t</t>
  </si>
  <si>
    <t>572,0 t</t>
  </si>
  <si>
    <t>433,0 t</t>
  </si>
  <si>
    <t>11,0 t</t>
  </si>
  <si>
    <t>149,0 t</t>
  </si>
  <si>
    <t>81,0 t</t>
  </si>
  <si>
    <t>357,0 t</t>
  </si>
  <si>
    <t>Journée du 21/06/2015</t>
  </si>
  <si>
    <t>04H/12H</t>
  </si>
  <si>
    <t>12H/20H</t>
  </si>
  <si>
    <t>20H/04H</t>
  </si>
  <si>
    <t xml:space="preserve">Rendement Fab </t>
  </si>
  <si>
    <t>LIGNE 222</t>
  </si>
  <si>
    <t>LIGNE 224</t>
  </si>
  <si>
    <t>LIGNE 225</t>
  </si>
  <si>
    <t>24H</t>
  </si>
  <si>
    <t>LIGNE 232</t>
  </si>
  <si>
    <t>LIGNE 233</t>
  </si>
  <si>
    <t>LIGNE 235</t>
  </si>
  <si>
    <t>LIGNE 236</t>
  </si>
  <si>
    <t>415,0 t</t>
  </si>
  <si>
    <t>389,0 t</t>
  </si>
  <si>
    <t>352,0 t</t>
  </si>
  <si>
    <t>428,0 t</t>
  </si>
  <si>
    <t>342,0 t</t>
  </si>
  <si>
    <t>86,0 t</t>
  </si>
  <si>
    <t>77,0 t</t>
  </si>
  <si>
    <t>329,0 t</t>
  </si>
  <si>
    <t>490,0 t</t>
  </si>
  <si>
    <t>480,0 t</t>
  </si>
  <si>
    <t>448,0 t</t>
  </si>
  <si>
    <t>444,0 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</si>
</sst>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%"/>
  </numFmts>
  <fonts count="29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60"/>
      <color rgb="FF0000FF"/>
      <name val="Calibri"/>
      <family val="2"/>
      <scheme val="minor"/>
    </font>
    <font>
      <b/>
      <sz val="20"/>
      <color rgb="FF0000FF"/>
      <name val="Calibri"/>
      <family val="2"/>
      <scheme val="minor"/>
    </font>
    <font>
      <b/>
      <sz val="28"/>
      <name val="Calibri"/>
      <family val="2"/>
      <scheme val="minor"/>
    </font>
    <font>
      <b/>
      <sz val="72"/>
      <name val="Calibri"/>
      <family val="2"/>
      <scheme val="minor"/>
    </font>
    <font>
      <b/>
      <sz val="28"/>
      <color rgb="FF0000FF"/>
      <name val="Calibri"/>
      <family val="2"/>
      <scheme val="minor"/>
    </font>
    <font>
      <b/>
      <sz val="48"/>
      <color rgb="FFFF000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24"/>
      <color rgb="FF00CC00"/>
      <name val="Calibri"/>
      <family val="2"/>
      <scheme val="minor"/>
    </font>
    <font>
      <b/>
      <sz val="24"/>
      <color rgb="FF0000FF"/>
      <name val="Calibri"/>
      <family val="2"/>
      <scheme val="minor"/>
    </font>
    <font>
      <b/>
      <sz val="72"/>
      <color rgb="FF0000FF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 tint="0.499984740745262"/>
      <name val="Calibri"/>
      <family val="2"/>
      <scheme val="minor"/>
    </font>
    <font>
      <sz val="11"/>
      <color theme="0" tint="-4.9989318521683403E-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66FFFF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4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2" fillId="0" borderId="0"/>
    <xf numFmtId="0" fontId="2" fillId="0" borderId="0" applyFont="0" applyFill="0" applyBorder="0" applyAlignment="0" applyProtection="0"/>
    <xf numFmtId="0" fontId="3" fillId="0" borderId="0">
      <alignment vertical="center"/>
    </xf>
    <xf numFmtId="0" fontId="2" fillId="0" borderId="0"/>
    <xf numFmtId="9" fontId="26" fillId="0" borderId="0" applyFont="0" applyFill="0" applyBorder="0" applyAlignment="0" applyProtection="0"/>
  </cellStyleXfs>
  <cellXfs count="140">
    <xf numFmtId="0" fontId="0" fillId="0" borderId="0" xfId="0"/>
    <xf numFmtId="0" fontId="4" fillId="0" borderId="3" xfId="0" applyFont="1" applyFill="1" applyBorder="1" applyAlignment="1">
      <alignment vertical="center"/>
    </xf>
    <xf numFmtId="0" fontId="4" fillId="0" borderId="0" xfId="0" applyFont="1"/>
    <xf numFmtId="0" fontId="4" fillId="0" borderId="0" xfId="0" applyFont="1" applyAlignment="1"/>
    <xf numFmtId="0" fontId="4" fillId="0" borderId="0" xfId="0" applyFont="1" applyBorder="1" applyAlignment="1"/>
    <xf numFmtId="0" fontId="4" fillId="0" borderId="0" xfId="0" applyFont="1" applyFill="1"/>
    <xf numFmtId="0" fontId="4" fillId="0" borderId="0" xfId="0" applyFont="1" applyAlignment="1">
      <alignment horizontal="center"/>
    </xf>
    <xf numFmtId="0" fontId="7" fillId="0" borderId="3" xfId="0" applyFont="1" applyFill="1" applyBorder="1" applyAlignment="1">
      <alignment vertical="center"/>
    </xf>
    <xf numFmtId="0" fontId="7" fillId="0" borderId="25" xfId="0" applyFont="1" applyFill="1" applyBorder="1" applyAlignment="1">
      <alignment vertical="center"/>
    </xf>
    <xf numFmtId="0" fontId="4" fillId="0" borderId="0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4" fillId="0" borderId="0" xfId="0" applyFont="1" applyBorder="1"/>
    <xf numFmtId="0" fontId="4" fillId="0" borderId="2" xfId="0" applyFont="1" applyBorder="1"/>
    <xf numFmtId="0" fontId="4" fillId="0" borderId="13" xfId="0" applyFont="1" applyBorder="1" applyAlignment="1">
      <alignment horizontal="center"/>
    </xf>
    <xf numFmtId="0" fontId="4" fillId="0" borderId="13" xfId="0" applyFont="1" applyBorder="1"/>
    <xf numFmtId="0" fontId="4" fillId="0" borderId="14" xfId="0" applyFont="1" applyBorder="1"/>
    <xf numFmtId="1" fontId="4" fillId="0" borderId="0" xfId="0" applyNumberFormat="1" applyFont="1" applyAlignment="1">
      <alignment horizontal="center"/>
    </xf>
    <xf numFmtId="0" fontId="4" fillId="0" borderId="0" xfId="0" applyFont="1" applyFill="1" applyBorder="1" applyAlignment="1">
      <alignment horizontal="left" vertical="center"/>
    </xf>
    <xf numFmtId="1" fontId="4" fillId="0" borderId="0" xfId="4" applyNumberFormat="1" applyFont="1" applyFill="1" applyBorder="1" applyAlignment="1" applyProtection="1">
      <alignment horizontal="center" vertical="center"/>
      <protection hidden="1"/>
    </xf>
    <xf numFmtId="0" fontId="4" fillId="0" borderId="28" xfId="0" applyFont="1" applyBorder="1" applyAlignment="1"/>
    <xf numFmtId="0" fontId="4" fillId="0" borderId="28" xfId="0" applyFont="1" applyBorder="1" applyAlignment="1">
      <alignment horizontal="center"/>
    </xf>
    <xf numFmtId="0" fontId="0" fillId="0" borderId="28" xfId="0" applyBorder="1"/>
    <xf numFmtId="0" fontId="0" fillId="0" borderId="28" xfId="0" applyBorder="1" applyAlignment="1">
      <alignment horizontal="center"/>
    </xf>
    <xf numFmtId="0" fontId="4" fillId="0" borderId="28" xfId="0" applyFont="1" applyFill="1" applyBorder="1" applyAlignment="1">
      <alignment horizontal="left" vertical="center"/>
    </xf>
    <xf numFmtId="1" fontId="4" fillId="0" borderId="28" xfId="4" applyNumberFormat="1" applyFont="1" applyFill="1" applyBorder="1" applyAlignment="1" applyProtection="1">
      <alignment horizontal="center" vertical="center"/>
      <protection hidden="1"/>
    </xf>
    <xf numFmtId="1" fontId="4" fillId="0" borderId="28" xfId="0" applyNumberFormat="1" applyFont="1" applyBorder="1" applyAlignment="1">
      <alignment horizontal="center"/>
    </xf>
    <xf numFmtId="0" fontId="4" fillId="0" borderId="10" xfId="0" applyFont="1" applyFill="1" applyBorder="1" applyAlignment="1">
      <alignment vertical="center"/>
    </xf>
    <xf numFmtId="0" fontId="12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14" fillId="0" borderId="0" xfId="0" applyFont="1" applyFill="1" applyBorder="1" applyAlignment="1">
      <alignment vertical="center"/>
    </xf>
    <xf numFmtId="1" fontId="13" fillId="0" borderId="12" xfId="0" applyNumberFormat="1" applyFont="1" applyFill="1" applyBorder="1" applyAlignment="1">
      <alignment vertical="center"/>
    </xf>
    <xf numFmtId="0" fontId="14" fillId="0" borderId="13" xfId="0" applyFont="1" applyFill="1" applyBorder="1" applyAlignment="1">
      <alignment vertical="center"/>
    </xf>
    <xf numFmtId="1" fontId="13" fillId="0" borderId="13" xfId="0" applyNumberFormat="1" applyFont="1" applyFill="1" applyBorder="1" applyAlignment="1">
      <alignment vertical="center"/>
    </xf>
    <xf numFmtId="164" fontId="8" fillId="0" borderId="0" xfId="0" applyNumberFormat="1" applyFont="1" applyBorder="1" applyAlignment="1">
      <alignment vertical="top"/>
    </xf>
    <xf numFmtId="164" fontId="11" fillId="0" borderId="0" xfId="0" applyNumberFormat="1" applyFont="1" applyBorder="1" applyAlignment="1">
      <alignment vertical="center"/>
    </xf>
    <xf numFmtId="164" fontId="11" fillId="0" borderId="5" xfId="0" applyNumberFormat="1" applyFont="1" applyBorder="1" applyAlignment="1">
      <alignment vertical="center"/>
    </xf>
    <xf numFmtId="1" fontId="16" fillId="0" borderId="8" xfId="0" applyNumberFormat="1" applyFont="1" applyFill="1" applyBorder="1" applyAlignment="1">
      <alignment vertical="center"/>
    </xf>
    <xf numFmtId="1" fontId="16" fillId="0" borderId="0" xfId="0" applyNumberFormat="1" applyFont="1" applyFill="1" applyBorder="1" applyAlignment="1">
      <alignment vertical="center"/>
    </xf>
    <xf numFmtId="0" fontId="5" fillId="0" borderId="8" xfId="0" applyFont="1" applyFill="1" applyBorder="1" applyAlignment="1"/>
    <xf numFmtId="0" fontId="5" fillId="0" borderId="0" xfId="0" applyFont="1" applyFill="1" applyBorder="1" applyAlignment="1"/>
    <xf numFmtId="0" fontId="12" fillId="0" borderId="1" xfId="0" applyFont="1" applyFill="1" applyBorder="1" applyAlignment="1">
      <alignment vertical="center"/>
    </xf>
    <xf numFmtId="0" fontId="4" fillId="0" borderId="1" xfId="0" applyFont="1" applyFill="1" applyBorder="1" applyAlignment="1">
      <alignment vertical="center"/>
    </xf>
    <xf numFmtId="0" fontId="14" fillId="0" borderId="1" xfId="0" applyFont="1" applyFill="1" applyBorder="1" applyAlignment="1">
      <alignment vertical="center"/>
    </xf>
    <xf numFmtId="0" fontId="6" fillId="3" borderId="17" xfId="0" applyFont="1" applyFill="1" applyBorder="1" applyAlignment="1">
      <alignment vertical="center"/>
    </xf>
    <xf numFmtId="0" fontId="6" fillId="3" borderId="18" xfId="0" applyFont="1" applyFill="1" applyBorder="1" applyAlignment="1">
      <alignment vertical="center"/>
    </xf>
    <xf numFmtId="0" fontId="6" fillId="3" borderId="23" xfId="0" applyFont="1" applyFill="1" applyBorder="1" applyAlignment="1">
      <alignment vertical="center"/>
    </xf>
    <xf numFmtId="0" fontId="6" fillId="3" borderId="24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23" fillId="4" borderId="32" xfId="0" applyFont="1" applyFill="1" applyBorder="1" applyAlignment="1">
      <alignment horizontal="center"/>
    </xf>
    <xf numFmtId="10" fontId="0" fillId="0" borderId="0" xfId="0" applyNumberFormat="1"/>
    <xf numFmtId="0" fontId="0" fillId="8" borderId="45" xfId="0" applyFill="1" applyBorder="1" applyAlignment="1">
      <alignment horizontal="left"/>
    </xf>
    <xf numFmtId="0" fontId="0" fillId="8" borderId="46" xfId="0" applyFill="1" applyBorder="1" applyAlignment="1">
      <alignment horizontal="left"/>
    </xf>
    <xf numFmtId="0" fontId="24" fillId="8" borderId="46" xfId="0" applyFont="1" applyFill="1" applyBorder="1" applyAlignment="1">
      <alignment horizontal="left" indent="2"/>
    </xf>
    <xf numFmtId="0" fontId="24" fillId="8" borderId="47" xfId="0" applyFont="1" applyFill="1" applyBorder="1" applyAlignment="1">
      <alignment horizontal="left" indent="2"/>
    </xf>
    <xf numFmtId="0" fontId="23" fillId="6" borderId="33" xfId="0" quotePrefix="1" applyFont="1" applyFill="1" applyBorder="1" applyAlignment="1">
      <alignment horizontal="center"/>
    </xf>
    <xf numFmtId="0" fontId="23" fillId="6" borderId="34" xfId="0" quotePrefix="1" applyFont="1" applyFill="1" applyBorder="1" applyAlignment="1">
      <alignment horizontal="center"/>
    </xf>
    <xf numFmtId="0" fontId="23" fillId="6" borderId="35" xfId="0" quotePrefix="1" applyFont="1" applyFill="1" applyBorder="1" applyAlignment="1">
      <alignment horizontal="center"/>
    </xf>
    <xf numFmtId="0" fontId="23" fillId="7" borderId="33" xfId="0" applyFont="1" applyFill="1" applyBorder="1" applyAlignment="1">
      <alignment horizontal="center"/>
    </xf>
    <xf numFmtId="0" fontId="23" fillId="6" borderId="32" xfId="0" quotePrefix="1" applyFont="1" applyFill="1" applyBorder="1" applyAlignment="1">
      <alignment horizontal="center"/>
    </xf>
    <xf numFmtId="165" fontId="0" fillId="0" borderId="36" xfId="5" applyNumberFormat="1" applyFont="1" applyBorder="1" applyAlignment="1">
      <alignment horizontal="center"/>
    </xf>
    <xf numFmtId="165" fontId="0" fillId="0" borderId="37" xfId="5" applyNumberFormat="1" applyFont="1" applyBorder="1" applyAlignment="1">
      <alignment horizontal="center"/>
    </xf>
    <xf numFmtId="165" fontId="0" fillId="0" borderId="38" xfId="5" applyNumberFormat="1" applyFont="1" applyBorder="1" applyAlignment="1">
      <alignment horizontal="center"/>
    </xf>
    <xf numFmtId="165" fontId="0" fillId="0" borderId="0" xfId="5" applyNumberFormat="1" applyFont="1" applyAlignment="1">
      <alignment horizontal="center"/>
    </xf>
    <xf numFmtId="165" fontId="0" fillId="0" borderId="45" xfId="5" applyNumberFormat="1" applyFont="1" applyBorder="1" applyAlignment="1">
      <alignment horizontal="center"/>
    </xf>
    <xf numFmtId="165" fontId="0" fillId="0" borderId="39" xfId="5" applyNumberFormat="1" applyFont="1" applyBorder="1" applyAlignment="1">
      <alignment horizontal="center"/>
    </xf>
    <xf numFmtId="165" fontId="0" fillId="0" borderId="40" xfId="5" applyNumberFormat="1" applyFont="1" applyBorder="1" applyAlignment="1">
      <alignment horizontal="center"/>
    </xf>
    <xf numFmtId="165" fontId="0" fillId="0" borderId="41" xfId="5" applyNumberFormat="1" applyFont="1" applyBorder="1" applyAlignment="1">
      <alignment horizontal="center"/>
    </xf>
    <xf numFmtId="165" fontId="0" fillId="0" borderId="46" xfId="5" applyNumberFormat="1" applyFont="1" applyBorder="1" applyAlignment="1">
      <alignment horizontal="center"/>
    </xf>
    <xf numFmtId="165" fontId="0" fillId="0" borderId="42" xfId="5" applyNumberFormat="1" applyFont="1" applyBorder="1" applyAlignment="1">
      <alignment horizontal="center"/>
    </xf>
    <xf numFmtId="165" fontId="0" fillId="0" borderId="43" xfId="5" applyNumberFormat="1" applyFont="1" applyBorder="1" applyAlignment="1">
      <alignment horizontal="center"/>
    </xf>
    <xf numFmtId="165" fontId="0" fillId="0" borderId="44" xfId="5" applyNumberFormat="1" applyFont="1" applyBorder="1" applyAlignment="1">
      <alignment horizontal="center"/>
    </xf>
    <xf numFmtId="165" fontId="0" fillId="0" borderId="47" xfId="5" applyNumberFormat="1" applyFont="1" applyBorder="1" applyAlignment="1">
      <alignment horizontal="center"/>
    </xf>
    <xf numFmtId="165" fontId="0" fillId="0" borderId="34" xfId="5" applyNumberFormat="1" applyFont="1" applyBorder="1" applyAlignment="1">
      <alignment horizontal="center"/>
    </xf>
    <xf numFmtId="165" fontId="0" fillId="0" borderId="35" xfId="5" applyNumberFormat="1" applyFont="1" applyBorder="1" applyAlignment="1">
      <alignment horizontal="center"/>
    </xf>
    <xf numFmtId="165" fontId="0" fillId="0" borderId="32" xfId="5" applyNumberFormat="1" applyFont="1" applyBorder="1" applyAlignment="1">
      <alignment horizontal="center"/>
    </xf>
    <xf numFmtId="0" fontId="0" fillId="4" borderId="0" xfId="0" applyFill="1"/>
    <xf numFmtId="10" fontId="0" fillId="4" borderId="0" xfId="0" applyNumberFormat="1" applyFill="1"/>
    <xf numFmtId="0" fontId="27" fillId="0" borderId="0" xfId="0" applyFont="1" applyAlignment="1">
      <alignment horizontal="center"/>
    </xf>
    <xf numFmtId="0" fontId="0" fillId="9" borderId="0" xfId="0" applyFill="1"/>
    <xf numFmtId="0" fontId="28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6" fillId="3" borderId="19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1" fontId="21" fillId="0" borderId="8" xfId="0" applyNumberFormat="1" applyFont="1" applyBorder="1" applyAlignment="1">
      <alignment horizontal="center" vertical="center"/>
    </xf>
    <xf numFmtId="1" fontId="21" fillId="0" borderId="0" xfId="0" applyNumberFormat="1" applyFont="1" applyBorder="1" applyAlignment="1">
      <alignment horizontal="center" vertical="center"/>
    </xf>
    <xf numFmtId="0" fontId="4" fillId="0" borderId="8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164" fontId="9" fillId="0" borderId="26" xfId="0" applyNumberFormat="1" applyFont="1" applyBorder="1" applyAlignment="1">
      <alignment horizontal="center" vertical="center"/>
    </xf>
    <xf numFmtId="164" fontId="9" fillId="0" borderId="2" xfId="0" applyNumberFormat="1" applyFont="1" applyBorder="1" applyAlignment="1">
      <alignment horizontal="center" vertical="center"/>
    </xf>
    <xf numFmtId="0" fontId="4" fillId="0" borderId="26" xfId="0" applyFont="1" applyFill="1" applyBorder="1" applyAlignment="1">
      <alignment horizontal="center" vertical="center"/>
    </xf>
    <xf numFmtId="2" fontId="10" fillId="0" borderId="26" xfId="0" applyNumberFormat="1" applyFont="1" applyBorder="1" applyAlignment="1">
      <alignment horizontal="center" vertical="center"/>
    </xf>
    <xf numFmtId="2" fontId="10" fillId="0" borderId="2" xfId="0" applyNumberFormat="1" applyFont="1" applyBorder="1" applyAlignment="1">
      <alignment horizontal="center" vertical="center"/>
    </xf>
    <xf numFmtId="2" fontId="10" fillId="0" borderId="27" xfId="0" applyNumberFormat="1" applyFont="1" applyBorder="1" applyAlignment="1">
      <alignment horizontal="center" vertical="center"/>
    </xf>
    <xf numFmtId="2" fontId="10" fillId="0" borderId="9" xfId="0" applyNumberFormat="1" applyFont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/>
    </xf>
    <xf numFmtId="0" fontId="6" fillId="3" borderId="21" xfId="0" applyFont="1" applyFill="1" applyBorder="1" applyAlignment="1">
      <alignment horizontal="center" vertical="center"/>
    </xf>
    <xf numFmtId="1" fontId="16" fillId="0" borderId="29" xfId="0" applyNumberFormat="1" applyFont="1" applyFill="1" applyBorder="1" applyAlignment="1">
      <alignment horizontal="left" vertical="center"/>
    </xf>
    <xf numFmtId="1" fontId="16" fillId="0" borderId="28" xfId="0" applyNumberFormat="1" applyFont="1" applyFill="1" applyBorder="1" applyAlignment="1">
      <alignment horizontal="left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17" fillId="0" borderId="28" xfId="0" applyFont="1" applyFill="1" applyBorder="1" applyAlignment="1">
      <alignment horizontal="center" wrapText="1"/>
    </xf>
    <xf numFmtId="14" fontId="15" fillId="0" borderId="28" xfId="0" applyNumberFormat="1" applyFont="1" applyFill="1" applyBorder="1" applyAlignment="1">
      <alignment horizontal="center" vertical="center"/>
    </xf>
    <xf numFmtId="0" fontId="15" fillId="0" borderId="28" xfId="0" applyFont="1" applyFill="1" applyBorder="1" applyAlignment="1">
      <alignment horizontal="center" vertical="center"/>
    </xf>
    <xf numFmtId="14" fontId="22" fillId="0" borderId="28" xfId="0" applyNumberFormat="1" applyFont="1" applyFill="1" applyBorder="1" applyAlignment="1">
      <alignment horizontal="center" vertical="center"/>
    </xf>
    <xf numFmtId="0" fontId="22" fillId="0" borderId="28" xfId="0" applyFont="1" applyFill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20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/>
    </xf>
    <xf numFmtId="0" fontId="20" fillId="0" borderId="16" xfId="0" applyFont="1" applyFill="1" applyBorder="1" applyAlignment="1">
      <alignment horizontal="center" vertical="center"/>
    </xf>
    <xf numFmtId="0" fontId="20" fillId="0" borderId="4" xfId="0" applyFont="1" applyFill="1" applyBorder="1" applyAlignment="1">
      <alignment horizontal="center" vertical="center"/>
    </xf>
    <xf numFmtId="0" fontId="20" fillId="0" borderId="20" xfId="0" applyFont="1" applyFill="1" applyBorder="1" applyAlignment="1">
      <alignment horizontal="center" vertical="center"/>
    </xf>
    <xf numFmtId="0" fontId="20" fillId="0" borderId="6" xfId="0" applyFont="1" applyFill="1" applyBorder="1" applyAlignment="1">
      <alignment horizontal="center" vertical="center"/>
    </xf>
    <xf numFmtId="1" fontId="13" fillId="0" borderId="8" xfId="0" applyNumberFormat="1" applyFont="1" applyBorder="1" applyAlignment="1">
      <alignment horizontal="center" vertical="center"/>
    </xf>
    <xf numFmtId="1" fontId="13" fillId="0" borderId="0" xfId="0" applyNumberFormat="1" applyFont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/>
    </xf>
    <xf numFmtId="1" fontId="9" fillId="0" borderId="26" xfId="0" applyNumberFormat="1" applyFont="1" applyBorder="1" applyAlignment="1">
      <alignment horizontal="center" vertical="center"/>
    </xf>
    <xf numFmtId="1" fontId="9" fillId="0" borderId="2" xfId="0" applyNumberFormat="1" applyFont="1" applyBorder="1" applyAlignment="1">
      <alignment horizontal="center" vertical="center"/>
    </xf>
    <xf numFmtId="1" fontId="10" fillId="0" borderId="26" xfId="0" applyNumberFormat="1" applyFont="1" applyBorder="1" applyAlignment="1">
      <alignment horizontal="center" vertical="center"/>
    </xf>
    <xf numFmtId="1" fontId="10" fillId="0" borderId="2" xfId="0" applyNumberFormat="1" applyFont="1" applyBorder="1" applyAlignment="1">
      <alignment horizontal="center" vertical="center"/>
    </xf>
    <xf numFmtId="1" fontId="10" fillId="0" borderId="27" xfId="0" applyNumberFormat="1" applyFont="1" applyBorder="1" applyAlignment="1">
      <alignment horizontal="center" vertical="center"/>
    </xf>
    <xf numFmtId="1" fontId="10" fillId="0" borderId="9" xfId="0" applyNumberFormat="1" applyFont="1" applyBorder="1" applyAlignment="1">
      <alignment horizontal="center" vertical="center"/>
    </xf>
    <xf numFmtId="2" fontId="9" fillId="0" borderId="26" xfId="0" applyNumberFormat="1" applyFont="1" applyBorder="1" applyAlignment="1">
      <alignment horizontal="center" vertical="center"/>
    </xf>
    <xf numFmtId="2" fontId="9" fillId="0" borderId="2" xfId="0" applyNumberFormat="1" applyFont="1" applyBorder="1" applyAlignment="1">
      <alignment horizontal="center" vertical="center"/>
    </xf>
    <xf numFmtId="1" fontId="13" fillId="0" borderId="11" xfId="0" applyNumberFormat="1" applyFont="1" applyBorder="1" applyAlignment="1">
      <alignment horizontal="center" vertical="center"/>
    </xf>
    <xf numFmtId="1" fontId="13" fillId="0" borderId="5" xfId="0" applyNumberFormat="1" applyFont="1" applyBorder="1" applyAlignment="1">
      <alignment horizontal="center" vertical="center"/>
    </xf>
    <xf numFmtId="0" fontId="25" fillId="5" borderId="30" xfId="0" applyFont="1" applyFill="1" applyBorder="1" applyAlignment="1">
      <alignment horizontal="center" vertical="center"/>
    </xf>
    <xf numFmtId="0" fontId="25" fillId="5" borderId="31" xfId="0" applyFont="1" applyFill="1" applyBorder="1" applyAlignment="1">
      <alignment horizontal="center" vertical="center"/>
    </xf>
  </cellXfs>
  <cellStyles count="6">
    <cellStyle name="Comma 2" xfId="2"/>
    <cellStyle name="Normal" xfId="0" builtinId="0"/>
    <cellStyle name="Normal 2" xfId="1"/>
    <cellStyle name="Normal_QSE Monthly Report Cust Compl Dec '08" xfId="4"/>
    <cellStyle name="Pourcentage" xfId="5" builtinId="5"/>
    <cellStyle name="常规_Technical monthly report" xfId="3"/>
  </cellStyles>
  <dxfs count="12"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ont>
        <color rgb="FF009900"/>
      </font>
    </dxf>
  </dxfs>
  <tableStyles count="0" defaultTableStyle="TableStyleMedium2" defaultPivotStyle="PivotStyleLight16"/>
  <colors>
    <mruColors>
      <color rgb="FF00FF00"/>
      <color rgb="FF33CC33"/>
      <color rgb="FF0000FF"/>
      <color rgb="FFF7F101"/>
      <color rgb="FF00CC00"/>
      <color rgb="FFCCFF99"/>
      <color rgb="FFCCFFFF"/>
      <color rgb="FF00FFFF"/>
      <color rgb="FFFF6600"/>
      <color rgb="FFEAD5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1333827938050776E-2"/>
          <c:y val="9.8863231275002975E-2"/>
          <c:w val="0.4265878198755606"/>
          <c:h val="0.81439474378680798"/>
        </c:manualLayout>
      </c:layout>
      <c:pieChart>
        <c:varyColors val="1"/>
        <c:ser>
          <c:idx val="0"/>
          <c:order val="0"/>
          <c:dLbls>
            <c:numFmt formatCode="#,##0" sourceLinked="0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'Visuels Sécurité'!$B$54:$B$60</c:f>
              <c:strCache>
                <c:ptCount val="7"/>
                <c:pt idx="0">
                  <c:v>Tête</c:v>
                </c:pt>
                <c:pt idx="1">
                  <c:v>Bras</c:v>
                </c:pt>
                <c:pt idx="2">
                  <c:v>Tronc</c:v>
                </c:pt>
                <c:pt idx="3">
                  <c:v>Jambe</c:v>
                </c:pt>
                <c:pt idx="4">
                  <c:v>Yeux</c:v>
                </c:pt>
                <c:pt idx="5">
                  <c:v>Main</c:v>
                </c:pt>
                <c:pt idx="6">
                  <c:v>Pied</c:v>
                </c:pt>
              </c:strCache>
            </c:strRef>
          </c:cat>
          <c:val>
            <c:numRef>
              <c:f>'Visuels Sécurité'!$O$54:$O$60</c:f>
              <c:numCache>
                <c:formatCode>General</c:formatCode>
                <c:ptCount val="7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3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2015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'Visuels Sécurité'!$B$48</c:f>
              <c:strCache>
                <c:ptCount val="1"/>
                <c:pt idx="0">
                  <c:v>TF1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val>
            <c:numRef>
              <c:f>'Visuels Sécurité'!$C$48:$N$48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'Visuels Sécurité'!$B$49</c:f>
              <c:strCache>
                <c:ptCount val="1"/>
                <c:pt idx="0">
                  <c:v>TF2</c:v>
                </c:pt>
              </c:strCache>
            </c:strRef>
          </c:tx>
          <c:spPr>
            <a:ln>
              <a:solidFill>
                <a:schemeClr val="tx2"/>
              </a:solidFill>
            </a:ln>
          </c:spPr>
          <c:marker>
            <c:symbol val="none"/>
          </c:marker>
          <c:val>
            <c:numRef>
              <c:f>'Visuels Sécurité'!$C$49:$N$49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86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'Visuels Sécurité'!$B$50</c:f>
              <c:strCache>
                <c:ptCount val="1"/>
                <c:pt idx="0">
                  <c:v>TF3</c:v>
                </c:pt>
              </c:strCache>
            </c:strRef>
          </c:tx>
          <c:marker>
            <c:symbol val="none"/>
          </c:marker>
          <c:val>
            <c:numRef>
              <c:f>'Visuels Sécurité'!$C$50:$N$50</c:f>
              <c:numCache>
                <c:formatCode>0</c:formatCode>
                <c:ptCount val="12"/>
                <c:pt idx="0">
                  <c:v>0</c:v>
                </c:pt>
                <c:pt idx="1">
                  <c:v>210</c:v>
                </c:pt>
                <c:pt idx="2">
                  <c:v>299</c:v>
                </c:pt>
                <c:pt idx="3">
                  <c:v>301</c:v>
                </c:pt>
                <c:pt idx="4">
                  <c:v>343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'Visuels Sécurité'!$B$51</c:f>
              <c:strCache>
                <c:ptCount val="1"/>
                <c:pt idx="0">
                  <c:v>TG</c:v>
                </c:pt>
              </c:strCache>
            </c:strRef>
          </c:tx>
          <c:marker>
            <c:symbol val="none"/>
          </c:marker>
          <c:val>
            <c:numRef>
              <c:f>'Visuels Sécurité'!$C$51:$N$51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00092544"/>
        <c:axId val="105730048"/>
      </c:lineChart>
      <c:catAx>
        <c:axId val="100092544"/>
        <c:scaling>
          <c:orientation val="minMax"/>
        </c:scaling>
        <c:delete val="0"/>
        <c:axPos val="b"/>
        <c:majorTickMark val="none"/>
        <c:minorTickMark val="none"/>
        <c:tickLblPos val="nextTo"/>
        <c:crossAx val="105730048"/>
        <c:crosses val="autoZero"/>
        <c:auto val="1"/>
        <c:lblAlgn val="ctr"/>
        <c:lblOffset val="100"/>
        <c:noMultiLvlLbl val="0"/>
      </c:catAx>
      <c:valAx>
        <c:axId val="105730048"/>
        <c:scaling>
          <c:orientation val="minMax"/>
        </c:scaling>
        <c:delete val="1"/>
        <c:axPos val="l"/>
        <c:numFmt formatCode="0" sourceLinked="1"/>
        <c:majorTickMark val="out"/>
        <c:minorTickMark val="none"/>
        <c:tickLblPos val="nextTo"/>
        <c:crossAx val="100092544"/>
        <c:crosses val="autoZero"/>
        <c:crossBetween val="between"/>
      </c:valAx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4803149606299213" l="0.70866141732283472" r="0.70866141732283472" t="0.74803149606299213" header="0.31496062992125984" footer="0.31496062992125984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1.gif"/><Relationship Id="rId4" Type="http://schemas.openxmlformats.org/officeDocument/2006/relationships/image" Target="../media/image2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0</xdr:row>
      <xdr:rowOff>95249</xdr:rowOff>
    </xdr:from>
    <xdr:to>
      <xdr:col>2</xdr:col>
      <xdr:colOff>57150</xdr:colOff>
      <xdr:row>2</xdr:row>
      <xdr:rowOff>50426</xdr:rowOff>
    </xdr:to>
    <xdr:grpSp>
      <xdr:nvGrpSpPr>
        <xdr:cNvPr id="2" name="Groupe 1"/>
        <xdr:cNvGrpSpPr>
          <a:grpSpLocks noChangeAspect="1"/>
        </xdr:cNvGrpSpPr>
      </xdr:nvGrpSpPr>
      <xdr:grpSpPr>
        <a:xfrm>
          <a:off x="209550" y="95249"/>
          <a:ext cx="581025" cy="431427"/>
          <a:chOff x="219075" y="57151"/>
          <a:chExt cx="533398" cy="400050"/>
        </a:xfrm>
      </xdr:grpSpPr>
      <xdr:pic>
        <xdr:nvPicPr>
          <xdr:cNvPr id="3" name="Image 2"/>
          <xdr:cNvPicPr/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19075" y="57151"/>
            <a:ext cx="409575" cy="400050"/>
          </a:xfrm>
          <a:prstGeom prst="rect">
            <a:avLst/>
          </a:prstGeom>
        </xdr:spPr>
      </xdr:pic>
      <xdr:sp macro="" textlink="">
        <xdr:nvSpPr>
          <xdr:cNvPr id="4" name="ZoneTexte 3"/>
          <xdr:cNvSpPr txBox="1"/>
        </xdr:nvSpPr>
        <xdr:spPr>
          <a:xfrm rot="10800000">
            <a:off x="581025" y="107199"/>
            <a:ext cx="171448" cy="311817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vert="eaVert" wrap="none" lIns="0" tIns="0" rIns="0" bIns="0" rtlCol="0" anchor="ctr" anchorCtr="0">
            <a:noAutofit/>
          </a:bodyPr>
          <a:lstStyle/>
          <a:p>
            <a:pPr algn="ctr"/>
            <a:r>
              <a:rPr lang="fr-FR" sz="800" b="0">
                <a:solidFill>
                  <a:srgbClr val="002060"/>
                </a:solidFill>
              </a:rPr>
              <a:t>Sucy</a:t>
            </a:r>
            <a:endParaRPr lang="fr-FR" sz="900" b="0">
              <a:solidFill>
                <a:srgbClr val="002060"/>
              </a:solidFill>
            </a:endParaRPr>
          </a:p>
        </xdr:txBody>
      </xdr:sp>
    </xdr:grpSp>
    <xdr:clientData/>
  </xdr:twoCellAnchor>
  <xdr:twoCellAnchor>
    <xdr:from>
      <xdr:col>10</xdr:col>
      <xdr:colOff>114298</xdr:colOff>
      <xdr:row>28</xdr:row>
      <xdr:rowOff>104774</xdr:rowOff>
    </xdr:from>
    <xdr:to>
      <xdr:col>16</xdr:col>
      <xdr:colOff>438149</xdr:colOff>
      <xdr:row>39</xdr:row>
      <xdr:rowOff>66674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47625</xdr:colOff>
      <xdr:row>4</xdr:row>
      <xdr:rowOff>52387</xdr:rowOff>
    </xdr:from>
    <xdr:to>
      <xdr:col>14</xdr:col>
      <xdr:colOff>552449</xdr:colOff>
      <xdr:row>26</xdr:row>
      <xdr:rowOff>71437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375716</xdr:colOff>
      <xdr:row>28</xdr:row>
      <xdr:rowOff>104775</xdr:rowOff>
    </xdr:from>
    <xdr:to>
      <xdr:col>15</xdr:col>
      <xdr:colOff>190500</xdr:colOff>
      <xdr:row>39</xdr:row>
      <xdr:rowOff>52332</xdr:rowOff>
    </xdr:to>
    <xdr:pic>
      <xdr:nvPicPr>
        <xdr:cNvPr id="1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2766" y="4010025"/>
          <a:ext cx="976834" cy="201448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ERTECH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isuels Sécurité"/>
      <sheetName val="Ex1"/>
      <sheetName val="Base"/>
      <sheetName val="Synthèse"/>
    </sheetNames>
    <sheetDataSet>
      <sheetData sheetId="0"/>
      <sheetData sheetId="1"/>
      <sheetData sheetId="2">
        <row r="42">
          <cell r="B42">
            <v>0</v>
          </cell>
          <cell r="C42">
            <v>0</v>
          </cell>
          <cell r="D42">
            <v>0</v>
          </cell>
          <cell r="F42">
            <v>0</v>
          </cell>
        </row>
        <row r="43">
          <cell r="B43">
            <v>0</v>
          </cell>
          <cell r="C43">
            <v>0</v>
          </cell>
          <cell r="D43">
            <v>0</v>
          </cell>
          <cell r="F43">
            <v>0</v>
          </cell>
        </row>
        <row r="44">
          <cell r="B44">
            <v>7.0000000000000001E-3</v>
          </cell>
          <cell r="C44">
            <v>0.01</v>
          </cell>
          <cell r="D44">
            <v>0.10299999999999999</v>
          </cell>
          <cell r="F44">
            <v>3.7999999999999999E-2</v>
          </cell>
        </row>
        <row r="45">
          <cell r="B45">
            <v>1.2E-2</v>
          </cell>
          <cell r="C45">
            <v>1.7000000000000001E-2</v>
          </cell>
          <cell r="D45">
            <v>5.5E-2</v>
          </cell>
          <cell r="F45">
            <v>2.8000000000000001E-2</v>
          </cell>
        </row>
        <row r="46">
          <cell r="B46">
            <v>1.2E-2</v>
          </cell>
          <cell r="C46">
            <v>1.7000000000000001E-2</v>
          </cell>
          <cell r="D46">
            <v>5.5E-2</v>
          </cell>
          <cell r="F46">
            <v>2.8000000000000001E-2</v>
          </cell>
        </row>
        <row r="47">
          <cell r="B47">
            <v>1.9E-2</v>
          </cell>
          <cell r="C47">
            <v>1.9E-2</v>
          </cell>
          <cell r="D47">
            <v>3.2000000000000001E-2</v>
          </cell>
          <cell r="F47">
            <v>2.3E-2</v>
          </cell>
        </row>
        <row r="48">
          <cell r="B48">
            <v>2E-3</v>
          </cell>
          <cell r="C48">
            <v>3.0000000000000001E-3</v>
          </cell>
          <cell r="D48">
            <v>1.7999999999999999E-2</v>
          </cell>
          <cell r="F48">
            <v>8.0000000000000002E-3</v>
          </cell>
        </row>
        <row r="54">
          <cell r="B54">
            <v>0</v>
          </cell>
          <cell r="C54">
            <v>4.0000000000000001E-3</v>
          </cell>
          <cell r="D54">
            <v>0</v>
          </cell>
          <cell r="F54">
            <v>1E-3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A1:S61"/>
  <sheetViews>
    <sheetView showGridLines="0" workbookViewId="0">
      <selection activeCell="U20" sqref="U20"/>
    </sheetView>
  </sheetViews>
  <sheetFormatPr baseColWidth="10" defaultRowHeight="15" x14ac:dyDescent="0.25"/>
  <cols>
    <col min="1" max="1" width="1.5703125" customWidth="1"/>
    <col min="2" max="3" width="9.42578125" customWidth="1"/>
    <col min="4" max="4" width="8.7109375" customWidth="1"/>
    <col min="5" max="10" width="7.85546875" customWidth="1"/>
    <col min="11" max="15" width="8.7109375" customWidth="1"/>
    <col min="16" max="17" width="7.85546875" customWidth="1"/>
  </cols>
  <sheetData>
    <row r="1" spans="1:19" ht="18.75" x14ac:dyDescent="0.3">
      <c r="A1" s="2"/>
      <c r="B1" s="3"/>
      <c r="C1" s="3"/>
      <c r="D1" s="3"/>
      <c r="E1" s="2"/>
      <c r="F1" s="2"/>
      <c r="G1" s="2"/>
      <c r="H1" s="81" t="s">
        <v>0</v>
      </c>
      <c r="I1" s="81"/>
      <c r="J1" s="81"/>
      <c r="K1" s="81"/>
      <c r="L1" s="2"/>
      <c r="M1" s="2"/>
      <c r="N1" s="2"/>
      <c r="O1" s="2"/>
      <c r="P1" s="2"/>
      <c r="Q1" s="2"/>
      <c r="R1" s="2"/>
      <c r="S1" s="2"/>
    </row>
    <row r="2" spans="1:19" ht="18.75" x14ac:dyDescent="0.3">
      <c r="A2" s="2"/>
      <c r="B2" s="4"/>
      <c r="C2" s="4"/>
      <c r="D2" s="4"/>
      <c r="E2" s="2"/>
      <c r="F2" s="2"/>
      <c r="G2" s="5"/>
      <c r="H2" s="82" t="s">
        <v>2</v>
      </c>
      <c r="I2" s="82"/>
      <c r="J2" s="82"/>
      <c r="K2" s="82"/>
      <c r="L2" s="2"/>
      <c r="M2" s="2"/>
      <c r="N2" s="2"/>
      <c r="O2" s="2"/>
      <c r="P2" s="2"/>
      <c r="Q2" s="2"/>
      <c r="R2" s="2"/>
      <c r="S2" s="2"/>
    </row>
    <row r="3" spans="1:19" ht="15.75" thickBot="1" x14ac:dyDescent="0.3">
      <c r="A3" s="2"/>
      <c r="B3" s="3"/>
      <c r="C3" s="3"/>
      <c r="D3" s="3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2"/>
    </row>
    <row r="4" spans="1:19" x14ac:dyDescent="0.25">
      <c r="A4" s="6"/>
      <c r="B4" s="126" t="s">
        <v>3</v>
      </c>
      <c r="C4" s="127"/>
      <c r="D4" s="127"/>
      <c r="E4" s="46"/>
      <c r="F4" s="46"/>
      <c r="G4" s="46"/>
      <c r="H4" s="46"/>
      <c r="I4" s="46"/>
      <c r="J4" s="46"/>
      <c r="K4" s="46"/>
      <c r="L4" s="46"/>
      <c r="M4" s="46"/>
      <c r="N4" s="46"/>
      <c r="O4" s="47"/>
      <c r="P4" s="83" t="s">
        <v>4</v>
      </c>
      <c r="Q4" s="84"/>
      <c r="R4" s="6"/>
      <c r="S4" s="6"/>
    </row>
    <row r="5" spans="1:19" ht="9.75" customHeight="1" x14ac:dyDescent="0.25">
      <c r="A5" s="6"/>
      <c r="B5" s="89"/>
      <c r="C5" s="90"/>
      <c r="D5" s="90"/>
      <c r="E5" s="4"/>
      <c r="F5" s="7"/>
      <c r="G5" s="7"/>
      <c r="H5" s="7"/>
      <c r="I5" s="7"/>
      <c r="J5" s="7"/>
      <c r="K5" s="7"/>
      <c r="L5" s="7"/>
      <c r="M5" s="7"/>
      <c r="N5" s="7"/>
      <c r="O5" s="8"/>
      <c r="P5" s="85" t="s">
        <v>1</v>
      </c>
      <c r="Q5" s="86"/>
      <c r="R5" s="6"/>
      <c r="S5" s="6"/>
    </row>
    <row r="6" spans="1:19" ht="9.75" customHeight="1" x14ac:dyDescent="0.25">
      <c r="A6" s="6"/>
      <c r="B6" s="87">
        <v>0</v>
      </c>
      <c r="C6" s="88"/>
      <c r="D6" s="88"/>
      <c r="E6" s="34"/>
      <c r="F6" s="9"/>
      <c r="G6" s="9"/>
      <c r="H6" s="9"/>
      <c r="I6" s="9"/>
      <c r="J6" s="9"/>
      <c r="K6" s="9"/>
      <c r="L6" s="9"/>
      <c r="M6" s="9"/>
      <c r="N6" s="9"/>
      <c r="O6" s="9"/>
      <c r="P6" s="91" t="s">
        <v>16</v>
      </c>
      <c r="Q6" s="92"/>
      <c r="R6" s="6"/>
      <c r="S6" s="6"/>
    </row>
    <row r="7" spans="1:19" ht="9.75" customHeight="1" x14ac:dyDescent="0.25">
      <c r="A7" s="6"/>
      <c r="B7" s="87"/>
      <c r="C7" s="88"/>
      <c r="D7" s="88"/>
      <c r="E7" s="34"/>
      <c r="F7" s="9"/>
      <c r="G7" s="9"/>
      <c r="H7" s="9"/>
      <c r="I7" s="9"/>
      <c r="J7" s="9"/>
      <c r="K7" s="9"/>
      <c r="L7" s="9"/>
      <c r="M7" s="9"/>
      <c r="N7" s="9"/>
      <c r="O7" s="9"/>
      <c r="P7" s="91"/>
      <c r="Q7" s="92"/>
      <c r="R7" s="6"/>
      <c r="S7" s="6"/>
    </row>
    <row r="8" spans="1:19" ht="9.75" customHeight="1" x14ac:dyDescent="0.25">
      <c r="A8" s="6"/>
      <c r="B8" s="87"/>
      <c r="C8" s="88"/>
      <c r="D8" s="88"/>
      <c r="E8" s="34"/>
      <c r="F8" s="9"/>
      <c r="G8" s="9"/>
      <c r="H8" s="9"/>
      <c r="I8" s="9"/>
      <c r="J8" s="9"/>
      <c r="K8" s="9"/>
      <c r="L8" s="9"/>
      <c r="M8" s="9"/>
      <c r="N8" s="9"/>
      <c r="O8" s="9"/>
      <c r="P8" s="93" t="s">
        <v>5</v>
      </c>
      <c r="Q8" s="86"/>
      <c r="R8" s="6"/>
      <c r="S8" s="6"/>
    </row>
    <row r="9" spans="1:19" ht="9.75" customHeight="1" x14ac:dyDescent="0.25">
      <c r="A9" s="6"/>
      <c r="B9" s="87"/>
      <c r="C9" s="88"/>
      <c r="D9" s="88"/>
      <c r="E9" s="34"/>
      <c r="F9" s="9"/>
      <c r="G9" s="9"/>
      <c r="H9" s="9"/>
      <c r="I9" s="9"/>
      <c r="J9" s="9"/>
      <c r="K9" s="9"/>
      <c r="L9" s="9"/>
      <c r="M9" s="9"/>
      <c r="N9" s="9"/>
      <c r="O9" s="9"/>
      <c r="P9" s="94">
        <v>0.86</v>
      </c>
      <c r="Q9" s="95"/>
      <c r="R9" s="6"/>
      <c r="S9" s="6"/>
    </row>
    <row r="10" spans="1:19" ht="9.75" customHeight="1" x14ac:dyDescent="0.25">
      <c r="A10" s="6"/>
      <c r="B10" s="87"/>
      <c r="C10" s="88"/>
      <c r="D10" s="88"/>
      <c r="E10" s="34"/>
      <c r="F10" s="9"/>
      <c r="G10" s="9"/>
      <c r="H10" s="9"/>
      <c r="I10" s="9"/>
      <c r="J10" s="9"/>
      <c r="K10" s="9"/>
      <c r="L10" s="9"/>
      <c r="M10" s="9"/>
      <c r="N10" s="9"/>
      <c r="O10" s="9"/>
      <c r="P10" s="94"/>
      <c r="Q10" s="95"/>
      <c r="R10" s="6"/>
      <c r="S10" s="6"/>
    </row>
    <row r="11" spans="1:19" ht="9.75" customHeight="1" x14ac:dyDescent="0.25">
      <c r="A11" s="6"/>
      <c r="B11" s="87"/>
      <c r="C11" s="88"/>
      <c r="D11" s="88"/>
      <c r="E11" s="34"/>
      <c r="F11" s="9"/>
      <c r="G11" s="9"/>
      <c r="H11" s="9"/>
      <c r="I11" s="9"/>
      <c r="J11" s="9"/>
      <c r="K11" s="9"/>
      <c r="L11" s="9"/>
      <c r="M11" s="9"/>
      <c r="N11" s="9"/>
      <c r="O11" s="9"/>
      <c r="P11" s="96"/>
      <c r="Q11" s="97"/>
      <c r="R11" s="6"/>
      <c r="S11" s="6"/>
    </row>
    <row r="12" spans="1:19" ht="9.75" customHeight="1" x14ac:dyDescent="0.25">
      <c r="A12" s="6"/>
      <c r="B12" s="87"/>
      <c r="C12" s="88"/>
      <c r="D12" s="88"/>
      <c r="E12" s="34"/>
      <c r="F12" s="9"/>
      <c r="G12" s="9"/>
      <c r="H12" s="9"/>
      <c r="I12" s="9"/>
      <c r="J12" s="9"/>
      <c r="K12" s="9"/>
      <c r="L12" s="9"/>
      <c r="M12" s="9"/>
      <c r="N12" s="9"/>
      <c r="O12" s="9"/>
      <c r="P12" s="98" t="s">
        <v>6</v>
      </c>
      <c r="Q12" s="99"/>
      <c r="R12" s="6"/>
      <c r="S12" s="6"/>
    </row>
    <row r="13" spans="1:19" ht="6.75" customHeight="1" x14ac:dyDescent="0.25">
      <c r="A13" s="6"/>
      <c r="B13" s="104" t="s">
        <v>28</v>
      </c>
      <c r="C13" s="105"/>
      <c r="D13" s="105"/>
      <c r="E13" s="4"/>
      <c r="F13" s="9"/>
      <c r="G13" s="9"/>
      <c r="H13" s="9"/>
      <c r="I13" s="9"/>
      <c r="J13" s="9"/>
      <c r="K13" s="9"/>
      <c r="L13" s="9"/>
      <c r="M13" s="9"/>
      <c r="N13" s="9"/>
      <c r="O13" s="9"/>
      <c r="P13" s="93" t="s">
        <v>1</v>
      </c>
      <c r="Q13" s="86"/>
      <c r="R13" s="6"/>
      <c r="S13" s="6"/>
    </row>
    <row r="14" spans="1:19" ht="9.75" customHeight="1" x14ac:dyDescent="0.25">
      <c r="A14" s="6"/>
      <c r="B14" s="104"/>
      <c r="C14" s="105"/>
      <c r="D14" s="105"/>
      <c r="E14" s="35"/>
      <c r="F14" s="9"/>
      <c r="G14" s="9"/>
      <c r="H14" s="9"/>
      <c r="I14" s="9"/>
      <c r="J14" s="9"/>
      <c r="K14" s="9"/>
      <c r="L14" s="9"/>
      <c r="M14" s="9"/>
      <c r="N14" s="9"/>
      <c r="O14" s="9"/>
      <c r="P14" s="128">
        <v>400</v>
      </c>
      <c r="Q14" s="129"/>
      <c r="R14" s="6"/>
      <c r="S14" s="6"/>
    </row>
    <row r="15" spans="1:19" ht="9.75" customHeight="1" x14ac:dyDescent="0.25">
      <c r="A15" s="6"/>
      <c r="B15" s="123">
        <v>1</v>
      </c>
      <c r="C15" s="124"/>
      <c r="D15" s="124"/>
      <c r="E15" s="35"/>
      <c r="F15" s="9"/>
      <c r="G15" s="9"/>
      <c r="H15" s="9"/>
      <c r="I15" s="9"/>
      <c r="J15" s="9"/>
      <c r="K15" s="9"/>
      <c r="L15" s="9"/>
      <c r="M15" s="9"/>
      <c r="N15" s="9"/>
      <c r="O15" s="9"/>
      <c r="P15" s="128"/>
      <c r="Q15" s="129"/>
      <c r="R15" s="6"/>
      <c r="S15" s="6"/>
    </row>
    <row r="16" spans="1:19" ht="9.75" customHeight="1" x14ac:dyDescent="0.25">
      <c r="A16" s="6"/>
      <c r="B16" s="123"/>
      <c r="C16" s="124"/>
      <c r="D16" s="124"/>
      <c r="E16" s="35"/>
      <c r="F16" s="9"/>
      <c r="G16" s="9"/>
      <c r="H16" s="9"/>
      <c r="I16" s="9"/>
      <c r="J16" s="9"/>
      <c r="K16" s="9"/>
      <c r="L16" s="9"/>
      <c r="M16" s="9"/>
      <c r="N16" s="9"/>
      <c r="O16" s="9"/>
      <c r="P16" s="93" t="s">
        <v>5</v>
      </c>
      <c r="Q16" s="86"/>
      <c r="R16" s="6"/>
      <c r="S16" s="6"/>
    </row>
    <row r="17" spans="1:19" ht="9.75" customHeight="1" x14ac:dyDescent="0.25">
      <c r="A17" s="6"/>
      <c r="B17" s="123"/>
      <c r="C17" s="124"/>
      <c r="D17" s="124"/>
      <c r="E17" s="35"/>
      <c r="F17" s="9"/>
      <c r="G17" s="9"/>
      <c r="H17" s="9"/>
      <c r="I17" s="9"/>
      <c r="J17" s="9"/>
      <c r="K17" s="9"/>
      <c r="L17" s="9"/>
      <c r="M17" s="9"/>
      <c r="N17" s="9"/>
      <c r="O17" s="9"/>
      <c r="P17" s="130">
        <v>343</v>
      </c>
      <c r="Q17" s="131"/>
      <c r="R17" s="6"/>
      <c r="S17" s="6"/>
    </row>
    <row r="18" spans="1:19" ht="9.75" customHeight="1" x14ac:dyDescent="0.25">
      <c r="A18" s="6"/>
      <c r="B18" s="123"/>
      <c r="C18" s="124"/>
      <c r="D18" s="124"/>
      <c r="E18" s="35"/>
      <c r="F18" s="9"/>
      <c r="G18" s="9"/>
      <c r="H18" s="9"/>
      <c r="I18" s="9"/>
      <c r="J18" s="9"/>
      <c r="K18" s="9"/>
      <c r="L18" s="9"/>
      <c r="M18" s="9"/>
      <c r="N18" s="9"/>
      <c r="O18" s="9"/>
      <c r="P18" s="130"/>
      <c r="Q18" s="131"/>
      <c r="R18" s="6"/>
      <c r="S18" s="6"/>
    </row>
    <row r="19" spans="1:19" ht="17.25" customHeight="1" x14ac:dyDescent="0.25">
      <c r="A19" s="6"/>
      <c r="B19" s="123"/>
      <c r="C19" s="124"/>
      <c r="D19" s="124"/>
      <c r="E19" s="35"/>
      <c r="F19" s="9"/>
      <c r="G19" s="9"/>
      <c r="H19" s="9"/>
      <c r="I19" s="9"/>
      <c r="J19" s="9"/>
      <c r="K19" s="9"/>
      <c r="L19" s="9"/>
      <c r="M19" s="9"/>
      <c r="N19" s="9"/>
      <c r="O19" s="9"/>
      <c r="P19" s="132"/>
      <c r="Q19" s="133"/>
      <c r="R19" s="6"/>
      <c r="S19" s="6"/>
    </row>
    <row r="20" spans="1:19" ht="6.75" customHeight="1" x14ac:dyDescent="0.25">
      <c r="A20" s="6"/>
      <c r="B20" s="104" t="s">
        <v>29</v>
      </c>
      <c r="C20" s="105"/>
      <c r="D20" s="105"/>
      <c r="E20" s="35"/>
      <c r="F20" s="9"/>
      <c r="G20" s="9"/>
      <c r="H20" s="9"/>
      <c r="I20" s="9"/>
      <c r="J20" s="9"/>
      <c r="K20" s="9"/>
      <c r="L20" s="9"/>
      <c r="M20" s="9"/>
      <c r="N20" s="9"/>
      <c r="O20" s="9"/>
      <c r="P20" s="98" t="s">
        <v>7</v>
      </c>
      <c r="Q20" s="99"/>
      <c r="R20" s="6"/>
      <c r="S20" s="6"/>
    </row>
    <row r="21" spans="1:19" ht="9" customHeight="1" x14ac:dyDescent="0.25">
      <c r="A21" s="6"/>
      <c r="B21" s="104"/>
      <c r="C21" s="105"/>
      <c r="D21" s="105"/>
      <c r="E21" s="35"/>
      <c r="F21" s="9"/>
      <c r="G21" s="9"/>
      <c r="H21" s="9"/>
      <c r="I21" s="9"/>
      <c r="J21" s="9"/>
      <c r="K21" s="9"/>
      <c r="L21" s="9"/>
      <c r="M21" s="9"/>
      <c r="N21" s="9"/>
      <c r="O21" s="9"/>
      <c r="P21" s="93" t="s">
        <v>1</v>
      </c>
      <c r="Q21" s="86"/>
      <c r="R21" s="6"/>
      <c r="S21" s="6"/>
    </row>
    <row r="22" spans="1:19" ht="9.75" customHeight="1" x14ac:dyDescent="0.25">
      <c r="A22" s="6"/>
      <c r="B22" s="123">
        <f>O61</f>
        <v>4</v>
      </c>
      <c r="C22" s="124"/>
      <c r="D22" s="124"/>
      <c r="E22" s="35"/>
      <c r="F22" s="9"/>
      <c r="G22" s="9"/>
      <c r="H22" s="9"/>
      <c r="I22" s="9"/>
      <c r="J22" s="9"/>
      <c r="K22" s="9"/>
      <c r="L22" s="9"/>
      <c r="M22" s="9"/>
      <c r="N22" s="9"/>
      <c r="O22" s="9"/>
      <c r="P22" s="134" t="s">
        <v>16</v>
      </c>
      <c r="Q22" s="135"/>
      <c r="R22" s="6"/>
      <c r="S22" s="6"/>
    </row>
    <row r="23" spans="1:19" ht="9.75" customHeight="1" x14ac:dyDescent="0.25">
      <c r="A23" s="6"/>
      <c r="B23" s="123"/>
      <c r="C23" s="124"/>
      <c r="D23" s="124"/>
      <c r="E23" s="35"/>
      <c r="F23" s="9"/>
      <c r="G23" s="9"/>
      <c r="H23" s="9"/>
      <c r="I23" s="9"/>
      <c r="J23" s="9"/>
      <c r="K23" s="9"/>
      <c r="L23" s="9"/>
      <c r="M23" s="9"/>
      <c r="N23" s="9"/>
      <c r="O23" s="9"/>
      <c r="P23" s="134"/>
      <c r="Q23" s="135"/>
      <c r="R23" s="6"/>
      <c r="S23" s="6"/>
    </row>
    <row r="24" spans="1:19" ht="9.75" customHeight="1" x14ac:dyDescent="0.25">
      <c r="A24" s="6"/>
      <c r="B24" s="123"/>
      <c r="C24" s="124"/>
      <c r="D24" s="124"/>
      <c r="E24" s="35"/>
      <c r="F24" s="9"/>
      <c r="G24" s="9"/>
      <c r="H24" s="9"/>
      <c r="I24" s="9"/>
      <c r="J24" s="9"/>
      <c r="K24" s="9"/>
      <c r="L24" s="9"/>
      <c r="M24" s="9"/>
      <c r="N24" s="9"/>
      <c r="O24" s="9"/>
      <c r="P24" s="93" t="s">
        <v>5</v>
      </c>
      <c r="Q24" s="86"/>
      <c r="R24" s="6"/>
      <c r="S24" s="6"/>
    </row>
    <row r="25" spans="1:19" ht="9.75" customHeight="1" x14ac:dyDescent="0.25">
      <c r="A25" s="6"/>
      <c r="B25" s="123"/>
      <c r="C25" s="124"/>
      <c r="D25" s="124"/>
      <c r="E25" s="35"/>
      <c r="F25" s="9"/>
      <c r="G25" s="9"/>
      <c r="H25" s="9"/>
      <c r="I25" s="9"/>
      <c r="J25" s="9"/>
      <c r="K25" s="9"/>
      <c r="L25" s="9"/>
      <c r="M25" s="9"/>
      <c r="N25" s="9"/>
      <c r="O25" s="9"/>
      <c r="P25" s="94">
        <v>0</v>
      </c>
      <c r="Q25" s="95"/>
      <c r="R25" s="6"/>
      <c r="S25" s="6"/>
    </row>
    <row r="26" spans="1:19" ht="9.75" customHeight="1" x14ac:dyDescent="0.25">
      <c r="A26" s="6"/>
      <c r="B26" s="123"/>
      <c r="C26" s="124"/>
      <c r="D26" s="124"/>
      <c r="E26" s="35"/>
      <c r="F26" s="9"/>
      <c r="G26" s="9"/>
      <c r="H26" s="9"/>
      <c r="I26" s="9"/>
      <c r="J26" s="9"/>
      <c r="K26" s="9"/>
      <c r="L26" s="9"/>
      <c r="M26" s="9"/>
      <c r="N26" s="9"/>
      <c r="O26" s="9"/>
      <c r="P26" s="94"/>
      <c r="Q26" s="95"/>
      <c r="R26" s="6"/>
      <c r="S26" s="6"/>
    </row>
    <row r="27" spans="1:19" ht="12.75" customHeight="1" x14ac:dyDescent="0.25">
      <c r="A27" s="6"/>
      <c r="B27" s="136"/>
      <c r="C27" s="137"/>
      <c r="D27" s="137"/>
      <c r="E27" s="36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96"/>
      <c r="Q27" s="97"/>
      <c r="R27" s="6"/>
      <c r="S27" s="6"/>
    </row>
    <row r="28" spans="1:19" x14ac:dyDescent="0.25">
      <c r="A28" s="11"/>
      <c r="B28" s="45"/>
      <c r="C28" s="44"/>
      <c r="D28" s="44"/>
      <c r="E28" s="125" t="s">
        <v>27</v>
      </c>
      <c r="F28" s="125"/>
      <c r="G28" s="125"/>
      <c r="H28" s="125"/>
      <c r="I28" s="125"/>
      <c r="J28" s="125"/>
      <c r="K28" s="125" t="s">
        <v>26</v>
      </c>
      <c r="L28" s="125"/>
      <c r="M28" s="125"/>
      <c r="N28" s="125"/>
      <c r="O28" s="125"/>
      <c r="P28" s="125"/>
      <c r="Q28" s="99"/>
      <c r="R28" s="11"/>
      <c r="S28" s="11"/>
    </row>
    <row r="29" spans="1:19" ht="13.5" customHeight="1" x14ac:dyDescent="0.25">
      <c r="A29" s="6"/>
      <c r="B29" s="27"/>
      <c r="C29" s="1"/>
      <c r="D29" s="1"/>
      <c r="E29" s="106" t="s">
        <v>25</v>
      </c>
      <c r="F29" s="106"/>
      <c r="G29" s="106" t="s">
        <v>18</v>
      </c>
      <c r="H29" s="106"/>
      <c r="I29" s="106" t="s">
        <v>19</v>
      </c>
      <c r="J29" s="106"/>
      <c r="K29" s="1"/>
      <c r="L29" s="9"/>
      <c r="M29" s="9"/>
      <c r="N29" s="9"/>
      <c r="O29" s="9"/>
      <c r="P29" s="12"/>
      <c r="Q29" s="13"/>
      <c r="R29" s="6"/>
      <c r="S29" s="6"/>
    </row>
    <row r="30" spans="1:19" ht="18.75" customHeight="1" x14ac:dyDescent="0.25">
      <c r="A30" s="6"/>
      <c r="B30" s="39"/>
      <c r="C30" s="40"/>
      <c r="D30" s="40"/>
      <c r="E30" s="106"/>
      <c r="F30" s="106"/>
      <c r="G30" s="106"/>
      <c r="H30" s="106"/>
      <c r="I30" s="106"/>
      <c r="J30" s="106"/>
      <c r="K30" s="28"/>
      <c r="L30" s="9"/>
      <c r="M30" s="9"/>
      <c r="N30" s="9"/>
      <c r="O30" s="9"/>
      <c r="P30" s="12"/>
      <c r="Q30" s="13"/>
      <c r="R30" s="6"/>
      <c r="S30" s="6"/>
    </row>
    <row r="31" spans="1:19" ht="5.25" customHeight="1" x14ac:dyDescent="0.25">
      <c r="A31" s="6"/>
      <c r="B31" s="37"/>
      <c r="C31" s="38"/>
      <c r="D31" s="38"/>
      <c r="E31" s="106"/>
      <c r="F31" s="106"/>
      <c r="G31" s="106"/>
      <c r="H31" s="106"/>
      <c r="I31" s="106"/>
      <c r="J31" s="106"/>
      <c r="K31" s="28"/>
      <c r="L31" s="9"/>
      <c r="M31" s="9"/>
      <c r="N31" s="9"/>
      <c r="O31" s="9"/>
      <c r="P31" s="12"/>
      <c r="Q31" s="13"/>
      <c r="R31" s="6"/>
      <c r="S31" s="6"/>
    </row>
    <row r="32" spans="1:19" ht="18" customHeight="1" x14ac:dyDescent="0.25">
      <c r="A32" s="6"/>
      <c r="B32" s="104" t="s">
        <v>23</v>
      </c>
      <c r="C32" s="105"/>
      <c r="D32" s="105"/>
      <c r="E32" s="28"/>
      <c r="F32" s="9"/>
      <c r="G32" s="9"/>
      <c r="H32" s="9"/>
      <c r="I32" s="9"/>
      <c r="J32" s="41"/>
      <c r="K32" s="28"/>
      <c r="L32" s="9"/>
      <c r="M32" s="9"/>
      <c r="N32" s="9"/>
      <c r="O32" s="9"/>
      <c r="P32" s="12"/>
      <c r="Q32" s="13"/>
      <c r="R32" s="6"/>
      <c r="S32" s="6"/>
    </row>
    <row r="33" spans="1:19" ht="14.25" customHeight="1" x14ac:dyDescent="0.25">
      <c r="A33" s="6"/>
      <c r="B33" s="100" t="s">
        <v>17</v>
      </c>
      <c r="C33" s="101"/>
      <c r="D33" s="101"/>
      <c r="E33" s="107">
        <v>40773</v>
      </c>
      <c r="F33" s="108"/>
      <c r="G33" s="111">
        <v>1382</v>
      </c>
      <c r="H33" s="112"/>
      <c r="I33" s="119">
        <v>1382</v>
      </c>
      <c r="J33" s="120"/>
      <c r="K33" s="28"/>
      <c r="L33" s="9"/>
      <c r="M33" s="9"/>
      <c r="N33" s="9"/>
      <c r="O33" s="9"/>
      <c r="P33" s="12"/>
      <c r="Q33" s="13"/>
      <c r="R33" s="6"/>
      <c r="S33" s="6"/>
    </row>
    <row r="34" spans="1:19" ht="14.25" customHeight="1" x14ac:dyDescent="0.25">
      <c r="A34" s="6"/>
      <c r="B34" s="100"/>
      <c r="C34" s="101"/>
      <c r="D34" s="101"/>
      <c r="E34" s="108"/>
      <c r="F34" s="108"/>
      <c r="G34" s="113"/>
      <c r="H34" s="114"/>
      <c r="I34" s="121"/>
      <c r="J34" s="122"/>
      <c r="K34" s="28"/>
      <c r="L34" s="9"/>
      <c r="M34" s="9"/>
      <c r="N34" s="9"/>
      <c r="O34" s="9"/>
      <c r="P34" s="12"/>
      <c r="Q34" s="13"/>
      <c r="R34" s="6"/>
      <c r="S34" s="6"/>
    </row>
    <row r="35" spans="1:19" ht="18" customHeight="1" x14ac:dyDescent="0.25">
      <c r="A35" s="6"/>
      <c r="B35" s="102" t="s">
        <v>24</v>
      </c>
      <c r="C35" s="103"/>
      <c r="D35" s="103"/>
      <c r="E35" s="29"/>
      <c r="F35" s="9"/>
      <c r="G35" s="9"/>
      <c r="H35" s="9"/>
      <c r="I35" s="9"/>
      <c r="J35" s="42"/>
      <c r="K35" s="29"/>
      <c r="L35" s="9"/>
      <c r="M35" s="9"/>
      <c r="N35" s="9"/>
      <c r="O35" s="9"/>
      <c r="P35" s="12"/>
      <c r="Q35" s="13"/>
      <c r="R35" s="6"/>
      <c r="S35" s="6"/>
    </row>
    <row r="36" spans="1:19" ht="14.25" customHeight="1" x14ac:dyDescent="0.25">
      <c r="A36" s="6"/>
      <c r="B36" s="100" t="s">
        <v>21</v>
      </c>
      <c r="C36" s="101"/>
      <c r="D36" s="101"/>
      <c r="E36" s="109">
        <v>42144</v>
      </c>
      <c r="F36" s="110"/>
      <c r="G36" s="115">
        <v>11</v>
      </c>
      <c r="H36" s="116"/>
      <c r="I36" s="119">
        <v>804</v>
      </c>
      <c r="J36" s="120"/>
      <c r="K36" s="30"/>
      <c r="L36" s="9"/>
      <c r="M36" s="9"/>
      <c r="N36" s="9"/>
      <c r="O36" s="9"/>
      <c r="P36" s="12"/>
      <c r="Q36" s="13"/>
      <c r="R36" s="6"/>
      <c r="S36" s="6"/>
    </row>
    <row r="37" spans="1:19" ht="14.25" customHeight="1" x14ac:dyDescent="0.25">
      <c r="A37" s="6"/>
      <c r="B37" s="100"/>
      <c r="C37" s="101"/>
      <c r="D37" s="101"/>
      <c r="E37" s="110"/>
      <c r="F37" s="110"/>
      <c r="G37" s="117"/>
      <c r="H37" s="118"/>
      <c r="I37" s="121"/>
      <c r="J37" s="122"/>
      <c r="K37" s="30"/>
      <c r="L37" s="9"/>
      <c r="M37" s="9"/>
      <c r="N37" s="9"/>
      <c r="O37" s="9"/>
      <c r="P37" s="12"/>
      <c r="Q37" s="13"/>
      <c r="R37" s="6"/>
      <c r="S37" s="6"/>
    </row>
    <row r="38" spans="1:19" ht="18" customHeight="1" x14ac:dyDescent="0.25">
      <c r="A38" s="6"/>
      <c r="B38" s="102" t="s">
        <v>20</v>
      </c>
      <c r="C38" s="103"/>
      <c r="D38" s="103"/>
      <c r="E38" s="30"/>
      <c r="F38" s="9"/>
      <c r="G38" s="9"/>
      <c r="H38" s="9"/>
      <c r="I38" s="9"/>
      <c r="J38" s="43"/>
      <c r="K38" s="30"/>
      <c r="L38" s="9"/>
      <c r="M38" s="9"/>
      <c r="N38" s="9"/>
      <c r="O38" s="9"/>
      <c r="P38" s="12"/>
      <c r="Q38" s="13"/>
      <c r="R38" s="6"/>
      <c r="S38" s="6"/>
    </row>
    <row r="39" spans="1:19" ht="14.25" customHeight="1" x14ac:dyDescent="0.25">
      <c r="A39" s="6"/>
      <c r="B39" s="100" t="s">
        <v>22</v>
      </c>
      <c r="C39" s="101"/>
      <c r="D39" s="101"/>
      <c r="E39" s="109">
        <v>42093</v>
      </c>
      <c r="F39" s="110"/>
      <c r="G39" s="115">
        <v>47</v>
      </c>
      <c r="H39" s="116"/>
      <c r="I39" s="119">
        <v>223</v>
      </c>
      <c r="J39" s="120"/>
      <c r="K39" s="30"/>
      <c r="L39" s="9"/>
      <c r="M39" s="9"/>
      <c r="N39" s="9"/>
      <c r="O39" s="9"/>
      <c r="P39" s="12"/>
      <c r="Q39" s="13"/>
      <c r="R39" s="6"/>
      <c r="S39" s="6"/>
    </row>
    <row r="40" spans="1:19" ht="14.25" customHeight="1" x14ac:dyDescent="0.25">
      <c r="A40" s="6"/>
      <c r="B40" s="100"/>
      <c r="C40" s="101"/>
      <c r="D40" s="101"/>
      <c r="E40" s="110"/>
      <c r="F40" s="110"/>
      <c r="G40" s="117"/>
      <c r="H40" s="118"/>
      <c r="I40" s="121"/>
      <c r="J40" s="122"/>
      <c r="K40" s="30"/>
      <c r="L40" s="9"/>
      <c r="M40" s="9"/>
      <c r="N40" s="9"/>
      <c r="O40" s="9"/>
      <c r="P40" s="12"/>
      <c r="Q40" s="13"/>
      <c r="R40" s="6"/>
      <c r="S40" s="6"/>
    </row>
    <row r="41" spans="1:19" ht="0.75" customHeight="1" thickBot="1" x14ac:dyDescent="0.3">
      <c r="A41" s="6"/>
      <c r="B41" s="31"/>
      <c r="C41" s="33"/>
      <c r="D41" s="32"/>
      <c r="E41" s="32"/>
      <c r="F41" s="14"/>
      <c r="G41" s="14"/>
      <c r="H41" s="14"/>
      <c r="I41" s="14"/>
      <c r="J41" s="32"/>
      <c r="K41" s="32"/>
      <c r="L41" s="14"/>
      <c r="M41" s="14"/>
      <c r="N41" s="14"/>
      <c r="O41" s="14"/>
      <c r="P41" s="15"/>
      <c r="Q41" s="16"/>
      <c r="R41" s="6"/>
      <c r="S41" s="6"/>
    </row>
    <row r="42" spans="1:19" x14ac:dyDescent="0.25">
      <c r="A42" s="6"/>
      <c r="B42" s="3"/>
      <c r="C42" s="3"/>
      <c r="D42" s="3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</row>
    <row r="43" spans="1:19" x14ac:dyDescent="0.25">
      <c r="A43" s="6"/>
      <c r="B43" s="3"/>
      <c r="C43" s="3"/>
      <c r="D43" s="3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</row>
    <row r="44" spans="1:19" x14ac:dyDescent="0.25">
      <c r="A44" s="6"/>
      <c r="B44" s="3"/>
      <c r="C44" s="3"/>
      <c r="D44" s="3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</row>
    <row r="45" spans="1:19" x14ac:dyDescent="0.25">
      <c r="A45" s="6"/>
      <c r="B45" s="18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7"/>
      <c r="P45" s="6"/>
      <c r="Q45" s="6"/>
      <c r="R45" s="6"/>
      <c r="S45" s="6"/>
    </row>
    <row r="46" spans="1:19" x14ac:dyDescent="0.25">
      <c r="A46" s="6"/>
      <c r="B46" s="3"/>
      <c r="C46" s="3"/>
      <c r="D46" s="3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</row>
    <row r="47" spans="1:19" x14ac:dyDescent="0.25">
      <c r="A47" s="6"/>
      <c r="B47" s="3"/>
      <c r="C47" s="6">
        <v>1</v>
      </c>
      <c r="D47" s="6">
        <v>2</v>
      </c>
      <c r="E47" s="6">
        <v>3</v>
      </c>
      <c r="F47" s="6">
        <v>4</v>
      </c>
      <c r="G47" s="6">
        <v>5</v>
      </c>
      <c r="H47" s="6">
        <v>6</v>
      </c>
      <c r="I47" s="6">
        <v>7</v>
      </c>
      <c r="J47" s="6">
        <v>8</v>
      </c>
      <c r="K47" s="6">
        <v>9</v>
      </c>
      <c r="L47" s="6">
        <v>10</v>
      </c>
      <c r="M47" s="6">
        <v>11</v>
      </c>
      <c r="N47" s="6">
        <v>12</v>
      </c>
      <c r="O47" s="6"/>
      <c r="P47" s="6"/>
      <c r="Q47" s="6"/>
      <c r="R47" s="6"/>
      <c r="S47" s="6"/>
    </row>
    <row r="48" spans="1:19" x14ac:dyDescent="0.25">
      <c r="A48" s="6"/>
      <c r="B48" s="24" t="s">
        <v>3</v>
      </c>
      <c r="C48" s="25">
        <v>0</v>
      </c>
      <c r="D48" s="25">
        <v>0</v>
      </c>
      <c r="E48" s="25">
        <v>0</v>
      </c>
      <c r="F48" s="25">
        <v>0</v>
      </c>
      <c r="G48" s="25">
        <v>0</v>
      </c>
      <c r="H48" s="25"/>
      <c r="I48" s="25"/>
      <c r="J48" s="25"/>
      <c r="K48" s="25"/>
      <c r="L48" s="25"/>
      <c r="M48" s="25"/>
      <c r="N48" s="25"/>
      <c r="O48" s="6"/>
      <c r="P48" s="6"/>
      <c r="Q48" s="6"/>
      <c r="R48" s="6"/>
      <c r="S48" s="6"/>
    </row>
    <row r="49" spans="1:19" x14ac:dyDescent="0.25">
      <c r="A49" s="6"/>
      <c r="B49" s="24" t="s">
        <v>4</v>
      </c>
      <c r="C49" s="25">
        <v>0</v>
      </c>
      <c r="D49" s="25">
        <v>0</v>
      </c>
      <c r="E49" s="25">
        <v>0</v>
      </c>
      <c r="F49" s="25">
        <v>0</v>
      </c>
      <c r="G49" s="25">
        <v>86</v>
      </c>
      <c r="H49" s="25"/>
      <c r="I49" s="25"/>
      <c r="J49" s="25"/>
      <c r="K49" s="25"/>
      <c r="L49" s="25"/>
      <c r="M49" s="25"/>
      <c r="N49" s="25"/>
      <c r="O49" s="6"/>
      <c r="P49" s="6"/>
      <c r="Q49" s="6"/>
      <c r="R49" s="6"/>
      <c r="S49" s="6"/>
    </row>
    <row r="50" spans="1:19" x14ac:dyDescent="0.25">
      <c r="A50" s="6"/>
      <c r="B50" s="24" t="s">
        <v>6</v>
      </c>
      <c r="C50" s="25">
        <v>0</v>
      </c>
      <c r="D50" s="25">
        <v>210</v>
      </c>
      <c r="E50" s="25">
        <v>299</v>
      </c>
      <c r="F50" s="25">
        <v>301</v>
      </c>
      <c r="G50" s="25">
        <v>343</v>
      </c>
      <c r="H50" s="25"/>
      <c r="I50" s="25"/>
      <c r="J50" s="25"/>
      <c r="K50" s="25"/>
      <c r="L50" s="25"/>
      <c r="M50" s="25"/>
      <c r="N50" s="25"/>
      <c r="O50" s="6"/>
      <c r="P50" s="6"/>
      <c r="Q50" s="6"/>
      <c r="R50" s="6"/>
      <c r="S50" s="6"/>
    </row>
    <row r="51" spans="1:19" x14ac:dyDescent="0.25">
      <c r="A51" s="6"/>
      <c r="B51" s="20" t="s">
        <v>7</v>
      </c>
      <c r="C51" s="26">
        <v>0</v>
      </c>
      <c r="D51" s="26">
        <v>0</v>
      </c>
      <c r="E51" s="26">
        <v>0</v>
      </c>
      <c r="F51" s="26">
        <v>0</v>
      </c>
      <c r="G51" s="26">
        <v>0</v>
      </c>
      <c r="H51" s="26"/>
      <c r="I51" s="26"/>
      <c r="J51" s="26"/>
      <c r="K51" s="26"/>
      <c r="L51" s="26"/>
      <c r="M51" s="26"/>
      <c r="N51" s="26"/>
      <c r="O51" s="6"/>
      <c r="P51" s="6"/>
      <c r="Q51" s="6"/>
      <c r="R51" s="6"/>
      <c r="S51" s="6"/>
    </row>
    <row r="52" spans="1:19" x14ac:dyDescent="0.25">
      <c r="A52" s="6"/>
      <c r="B52" s="3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6"/>
      <c r="P52" s="6"/>
      <c r="Q52" s="6"/>
      <c r="R52" s="6"/>
      <c r="S52" s="6"/>
    </row>
    <row r="53" spans="1:19" x14ac:dyDescent="0.25">
      <c r="A53" s="6"/>
      <c r="B53" s="3"/>
      <c r="C53" s="6">
        <v>1</v>
      </c>
      <c r="D53" s="6">
        <v>2</v>
      </c>
      <c r="E53" s="6">
        <v>3</v>
      </c>
      <c r="F53" s="6">
        <v>4</v>
      </c>
      <c r="G53" s="6">
        <v>5</v>
      </c>
      <c r="H53" s="6">
        <v>6</v>
      </c>
      <c r="I53" s="6">
        <v>7</v>
      </c>
      <c r="J53" s="6">
        <v>8</v>
      </c>
      <c r="K53" s="6">
        <v>9</v>
      </c>
      <c r="L53" s="6">
        <v>10</v>
      </c>
      <c r="M53" s="6">
        <v>11</v>
      </c>
      <c r="N53" s="6">
        <v>12</v>
      </c>
      <c r="O53" s="6"/>
      <c r="P53" s="6"/>
      <c r="Q53" s="6"/>
      <c r="R53" s="6"/>
      <c r="S53" s="6"/>
    </row>
    <row r="54" spans="1:19" x14ac:dyDescent="0.25">
      <c r="A54" s="6"/>
      <c r="B54" s="20" t="s">
        <v>8</v>
      </c>
      <c r="C54" s="20"/>
      <c r="D54" s="20"/>
      <c r="E54" s="21"/>
      <c r="F54" s="21"/>
      <c r="G54" s="21">
        <v>1</v>
      </c>
      <c r="H54" s="21"/>
      <c r="I54" s="21"/>
      <c r="J54" s="21"/>
      <c r="K54" s="21"/>
      <c r="L54" s="21"/>
      <c r="M54" s="21"/>
      <c r="N54" s="21"/>
      <c r="O54" s="21">
        <f>SUM(C54:N54)</f>
        <v>1</v>
      </c>
      <c r="P54" s="6"/>
      <c r="Q54" s="6"/>
      <c r="R54" s="6"/>
      <c r="S54" s="6"/>
    </row>
    <row r="55" spans="1:19" x14ac:dyDescent="0.25">
      <c r="A55" s="6"/>
      <c r="B55" s="20" t="s">
        <v>9</v>
      </c>
      <c r="C55" s="20"/>
      <c r="D55" s="20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>
        <f t="shared" ref="O55:O60" si="0">SUM(C55:N55)</f>
        <v>0</v>
      </c>
      <c r="P55" s="6"/>
      <c r="Q55" s="6"/>
      <c r="R55" s="6"/>
      <c r="S55" s="6"/>
    </row>
    <row r="56" spans="1:19" x14ac:dyDescent="0.25">
      <c r="A56" s="6"/>
      <c r="B56" s="20" t="s">
        <v>10</v>
      </c>
      <c r="C56" s="20"/>
      <c r="D56" s="20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>
        <f t="shared" si="0"/>
        <v>0</v>
      </c>
      <c r="P56" s="6"/>
      <c r="Q56" s="6"/>
      <c r="R56" s="6"/>
      <c r="S56" s="6"/>
    </row>
    <row r="57" spans="1:19" x14ac:dyDescent="0.25">
      <c r="A57" s="6"/>
      <c r="B57" s="20" t="s">
        <v>11</v>
      </c>
      <c r="C57" s="20"/>
      <c r="D57" s="20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>
        <f t="shared" si="0"/>
        <v>0</v>
      </c>
      <c r="P57" s="6"/>
      <c r="Q57" s="6"/>
      <c r="R57" s="6"/>
      <c r="S57" s="6"/>
    </row>
    <row r="58" spans="1:19" x14ac:dyDescent="0.25">
      <c r="A58" s="6"/>
      <c r="B58" s="20" t="s">
        <v>14</v>
      </c>
      <c r="C58" s="20"/>
      <c r="D58" s="20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>
        <f t="shared" si="0"/>
        <v>0</v>
      </c>
      <c r="P58" s="6"/>
      <c r="Q58" s="6"/>
      <c r="R58" s="6"/>
      <c r="S58" s="6"/>
    </row>
    <row r="59" spans="1:19" x14ac:dyDescent="0.25">
      <c r="A59" s="6"/>
      <c r="B59" s="20" t="s">
        <v>12</v>
      </c>
      <c r="C59" s="20"/>
      <c r="D59" s="20">
        <v>1</v>
      </c>
      <c r="E59" s="21">
        <v>2</v>
      </c>
      <c r="F59" s="21"/>
      <c r="G59" s="21"/>
      <c r="H59" s="21"/>
      <c r="I59" s="21"/>
      <c r="J59" s="21"/>
      <c r="K59" s="21"/>
      <c r="L59" s="21"/>
      <c r="M59" s="21"/>
      <c r="N59" s="21"/>
      <c r="O59" s="21">
        <f t="shared" si="0"/>
        <v>3</v>
      </c>
      <c r="P59" s="6"/>
      <c r="Q59" s="6"/>
      <c r="R59" s="6"/>
      <c r="S59" s="6"/>
    </row>
    <row r="60" spans="1:19" x14ac:dyDescent="0.25">
      <c r="B60" s="20" t="s">
        <v>13</v>
      </c>
      <c r="C60" s="22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1">
        <f t="shared" si="0"/>
        <v>0</v>
      </c>
    </row>
    <row r="61" spans="1:19" x14ac:dyDescent="0.25">
      <c r="N61" t="s">
        <v>15</v>
      </c>
      <c r="O61" s="23">
        <f>SUM(O54:O60)</f>
        <v>4</v>
      </c>
    </row>
  </sheetData>
  <mergeCells count="44">
    <mergeCell ref="B15:D19"/>
    <mergeCell ref="K28:Q28"/>
    <mergeCell ref="E28:J28"/>
    <mergeCell ref="B4:D4"/>
    <mergeCell ref="B13:D14"/>
    <mergeCell ref="P13:Q13"/>
    <mergeCell ref="P14:Q15"/>
    <mergeCell ref="P16:Q16"/>
    <mergeCell ref="P17:Q19"/>
    <mergeCell ref="P20:Q20"/>
    <mergeCell ref="P21:Q21"/>
    <mergeCell ref="P22:Q23"/>
    <mergeCell ref="P24:Q24"/>
    <mergeCell ref="P25:Q27"/>
    <mergeCell ref="B20:D21"/>
    <mergeCell ref="B22:D27"/>
    <mergeCell ref="G29:H31"/>
    <mergeCell ref="I29:J31"/>
    <mergeCell ref="E33:F34"/>
    <mergeCell ref="E36:F37"/>
    <mergeCell ref="E39:F40"/>
    <mergeCell ref="G33:H34"/>
    <mergeCell ref="G36:H37"/>
    <mergeCell ref="G39:H40"/>
    <mergeCell ref="I33:J34"/>
    <mergeCell ref="I36:J37"/>
    <mergeCell ref="I39:J40"/>
    <mergeCell ref="E29:F31"/>
    <mergeCell ref="B39:D40"/>
    <mergeCell ref="B38:D38"/>
    <mergeCell ref="B36:D37"/>
    <mergeCell ref="B35:D35"/>
    <mergeCell ref="B32:D32"/>
    <mergeCell ref="B33:D34"/>
    <mergeCell ref="H1:K1"/>
    <mergeCell ref="H2:K2"/>
    <mergeCell ref="P4:Q4"/>
    <mergeCell ref="P5:Q5"/>
    <mergeCell ref="B6:D12"/>
    <mergeCell ref="B5:D5"/>
    <mergeCell ref="P6:Q7"/>
    <mergeCell ref="P8:Q8"/>
    <mergeCell ref="P9:Q11"/>
    <mergeCell ref="P12:Q12"/>
  </mergeCells>
  <conditionalFormatting sqref="P9:Q11">
    <cfRule type="cellIs" dxfId="11" priority="11" operator="lessThanOrEqual">
      <formula>$P$6</formula>
    </cfRule>
    <cfRule type="cellIs" dxfId="10" priority="12" operator="greaterThan">
      <formula>$P$6</formula>
    </cfRule>
  </conditionalFormatting>
  <conditionalFormatting sqref="P25:Q27">
    <cfRule type="cellIs" dxfId="9" priority="9" operator="lessThanOrEqual">
      <formula>$P$22</formula>
    </cfRule>
    <cfRule type="cellIs" dxfId="8" priority="10" operator="greaterThan">
      <formula>$P$22</formula>
    </cfRule>
  </conditionalFormatting>
  <conditionalFormatting sqref="B41:C41">
    <cfRule type="cellIs" dxfId="7" priority="7" operator="greaterThanOrEqual">
      <formula>$B$30</formula>
    </cfRule>
    <cfRule type="cellIs" dxfId="6" priority="8" operator="lessThan">
      <formula>$B$30</formula>
    </cfRule>
  </conditionalFormatting>
  <conditionalFormatting sqref="J38:K38 K36:K37 K39:K40 J41:K41 D41:E41">
    <cfRule type="cellIs" dxfId="5" priority="5" operator="greaterThanOrEqual">
      <formula>$J$30</formula>
    </cfRule>
    <cfRule type="cellIs" dxfId="4" priority="6" operator="lessThan">
      <formula>$J$30</formula>
    </cfRule>
  </conditionalFormatting>
  <conditionalFormatting sqref="P17:Q19">
    <cfRule type="cellIs" dxfId="3" priority="3" operator="lessThanOrEqual">
      <formula>$P$22</formula>
    </cfRule>
    <cfRule type="cellIs" dxfId="2" priority="4" operator="greaterThan">
      <formula>$P$22</formula>
    </cfRule>
  </conditionalFormatting>
  <conditionalFormatting sqref="E38">
    <cfRule type="cellIs" dxfId="1" priority="1" operator="greaterThanOrEqual">
      <formula>$J$30</formula>
    </cfRule>
    <cfRule type="cellIs" dxfId="0" priority="2" operator="lessThan">
      <formula>$J$30</formula>
    </cfRule>
  </conditionalFormatting>
  <pageMargins left="0.25" right="0.25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9"/>
  <sheetViews>
    <sheetView tabSelected="1" workbookViewId="0"/>
  </sheetViews>
  <sheetFormatPr baseColWidth="10" defaultRowHeight="15" x14ac:dyDescent="0.25"/>
  <cols>
    <col min="1" max="1" width="20.42578125" customWidth="1"/>
  </cols>
  <sheetData>
    <row r="1" spans="1:14" x14ac:dyDescent="0.25">
      <c r="A1" t="s">
        <v>68</v>
      </c>
    </row>
    <row r="2" spans="1:14" x14ac:dyDescent="0.25">
      <c r="A2" t="s">
        <v>69</v>
      </c>
      <c r="B2" t="s">
        <v>70</v>
      </c>
    </row>
    <row r="3" spans="1:14" x14ac:dyDescent="0.25">
      <c r="A3" t="s">
        <v>71</v>
      </c>
      <c r="B3" t="s">
        <v>72</v>
      </c>
    </row>
    <row r="4" spans="1:14" x14ac:dyDescent="0.25">
      <c r="A4" t="s">
        <v>73</v>
      </c>
      <c r="B4" s="76">
        <v>21</v>
      </c>
    </row>
    <row r="5" spans="1:14" x14ac:dyDescent="0.25">
      <c r="A5" t="s">
        <v>74</v>
      </c>
      <c r="B5" t="s">
        <v>75</v>
      </c>
    </row>
    <row r="6" spans="1:14" x14ac:dyDescent="0.25">
      <c r="A6" t="s">
        <v>76</v>
      </c>
      <c r="B6" t="s">
        <v>112</v>
      </c>
    </row>
    <row r="7" spans="1:14" x14ac:dyDescent="0.25">
      <c r="A7" t="s">
        <v>77</v>
      </c>
      <c r="B7" t="s">
        <v>78</v>
      </c>
      <c r="D7" t="s">
        <v>79</v>
      </c>
      <c r="F7" t="s">
        <v>80</v>
      </c>
    </row>
    <row r="8" spans="1:14" x14ac:dyDescent="0.25">
      <c r="A8" t="s">
        <v>78</v>
      </c>
      <c r="B8" t="s">
        <v>79</v>
      </c>
      <c r="C8" t="s">
        <v>80</v>
      </c>
      <c r="D8" t="s">
        <v>30</v>
      </c>
      <c r="E8" t="s">
        <v>81</v>
      </c>
      <c r="F8" t="s">
        <v>82</v>
      </c>
    </row>
    <row r="9" spans="1:14" x14ac:dyDescent="0.25">
      <c r="A9" s="79" t="s">
        <v>31</v>
      </c>
      <c r="B9">
        <v>240496</v>
      </c>
      <c r="C9" s="50">
        <v>1</v>
      </c>
      <c r="D9">
        <v>240508</v>
      </c>
      <c r="E9" s="50">
        <v>1</v>
      </c>
      <c r="F9">
        <v>240492</v>
      </c>
      <c r="G9" s="50">
        <v>1</v>
      </c>
      <c r="H9">
        <v>721496</v>
      </c>
      <c r="I9" s="50">
        <v>1</v>
      </c>
      <c r="J9">
        <v>2748228</v>
      </c>
      <c r="K9" s="50">
        <v>1</v>
      </c>
      <c r="L9" t="s">
        <v>113</v>
      </c>
      <c r="M9" s="50">
        <v>1</v>
      </c>
    </row>
    <row r="10" spans="1:14" x14ac:dyDescent="0.25">
      <c r="A10" s="76" t="s">
        <v>32</v>
      </c>
      <c r="B10">
        <v>227914</v>
      </c>
      <c r="C10" s="77">
        <v>0.94799999999999995</v>
      </c>
      <c r="D10">
        <v>218933</v>
      </c>
      <c r="E10" s="77">
        <v>0.91</v>
      </c>
      <c r="F10">
        <v>228201</v>
      </c>
      <c r="G10" s="77">
        <v>0.94899999999999995</v>
      </c>
      <c r="H10">
        <v>675048</v>
      </c>
      <c r="I10" s="77">
        <v>0.93600000000000005</v>
      </c>
      <c r="J10">
        <v>2403939</v>
      </c>
      <c r="K10" s="50">
        <v>0.875</v>
      </c>
      <c r="L10" t="s">
        <v>114</v>
      </c>
      <c r="M10" s="50">
        <v>0.81200000000000006</v>
      </c>
    </row>
    <row r="11" spans="1:14" x14ac:dyDescent="0.25">
      <c r="A11" s="76" t="s">
        <v>33</v>
      </c>
      <c r="B11">
        <v>238750</v>
      </c>
      <c r="C11" s="77">
        <v>0.99299999999999999</v>
      </c>
      <c r="D11">
        <v>215619</v>
      </c>
      <c r="E11" s="77">
        <v>0.89700000000000002</v>
      </c>
      <c r="F11">
        <v>218771</v>
      </c>
      <c r="G11" s="77">
        <v>0.91</v>
      </c>
      <c r="H11">
        <v>673140</v>
      </c>
      <c r="I11" s="77">
        <v>0.93300000000000005</v>
      </c>
      <c r="J11">
        <v>2245138</v>
      </c>
      <c r="K11" s="50">
        <v>0.81699999999999995</v>
      </c>
      <c r="L11" t="s">
        <v>115</v>
      </c>
      <c r="M11" s="50">
        <v>0.77500000000000002</v>
      </c>
      <c r="N11" s="50">
        <f>+I11-I12</f>
        <v>7.5000000000000067E-2</v>
      </c>
    </row>
    <row r="12" spans="1:14" x14ac:dyDescent="0.25">
      <c r="A12" s="76" t="s">
        <v>34</v>
      </c>
      <c r="B12">
        <v>224538</v>
      </c>
      <c r="C12" s="77">
        <v>0.93400000000000005</v>
      </c>
      <c r="D12">
        <v>202232</v>
      </c>
      <c r="E12" s="77">
        <v>0.84099999999999997</v>
      </c>
      <c r="F12">
        <v>192420</v>
      </c>
      <c r="G12" s="77">
        <v>0.8</v>
      </c>
      <c r="H12">
        <v>619190</v>
      </c>
      <c r="I12" s="77">
        <v>0.85799999999999998</v>
      </c>
      <c r="J12">
        <v>2041767</v>
      </c>
      <c r="K12" s="50">
        <v>0.74299999999999999</v>
      </c>
      <c r="L12" t="s">
        <v>116</v>
      </c>
      <c r="M12" s="50">
        <v>0.70799999999999996</v>
      </c>
    </row>
    <row r="13" spans="1:14" x14ac:dyDescent="0.25">
      <c r="A13" s="76" t="s">
        <v>35</v>
      </c>
      <c r="B13">
        <v>2871</v>
      </c>
      <c r="C13" s="77">
        <v>1.2E-2</v>
      </c>
      <c r="D13">
        <v>4175</v>
      </c>
      <c r="E13" s="77">
        <v>1.7000000000000001E-2</v>
      </c>
      <c r="F13">
        <v>13317</v>
      </c>
      <c r="G13" s="77">
        <v>5.5E-2</v>
      </c>
      <c r="H13">
        <v>20363</v>
      </c>
      <c r="I13" s="77">
        <v>2.8000000000000001E-2</v>
      </c>
      <c r="J13">
        <v>66009</v>
      </c>
      <c r="K13" s="50">
        <v>2.4E-2</v>
      </c>
      <c r="L13" t="s">
        <v>117</v>
      </c>
      <c r="M13" s="50">
        <v>2.4E-2</v>
      </c>
    </row>
    <row r="14" spans="1:14" x14ac:dyDescent="0.25">
      <c r="A14" s="76" t="s">
        <v>36</v>
      </c>
      <c r="B14">
        <v>4547</v>
      </c>
      <c r="C14" s="77">
        <v>1.9E-2</v>
      </c>
      <c r="D14">
        <v>4626</v>
      </c>
      <c r="E14" s="77">
        <v>1.9E-2</v>
      </c>
      <c r="F14">
        <v>7674</v>
      </c>
      <c r="G14" s="77">
        <v>3.2000000000000001E-2</v>
      </c>
      <c r="H14">
        <v>16847</v>
      </c>
      <c r="I14" s="77">
        <v>2.3E-2</v>
      </c>
      <c r="J14">
        <v>54314</v>
      </c>
      <c r="K14" s="50">
        <v>0.02</v>
      </c>
      <c r="L14" t="s">
        <v>118</v>
      </c>
      <c r="M14" s="50">
        <v>1.2E-2</v>
      </c>
    </row>
    <row r="15" spans="1:14" x14ac:dyDescent="0.25">
      <c r="A15" s="76" t="s">
        <v>119</v>
      </c>
      <c r="B15">
        <v>3233</v>
      </c>
      <c r="C15" s="77">
        <v>1.2999999999999999E-2</v>
      </c>
      <c r="D15">
        <v>3496</v>
      </c>
      <c r="E15" s="77">
        <v>1.4999999999999999E-2</v>
      </c>
      <c r="F15">
        <v>1298</v>
      </c>
      <c r="G15" s="77">
        <v>5.0000000000000001E-3</v>
      </c>
      <c r="H15">
        <v>8027</v>
      </c>
      <c r="I15" s="77">
        <v>1.0999999999999999E-2</v>
      </c>
      <c r="J15">
        <v>42320</v>
      </c>
      <c r="K15" s="50">
        <v>1.4999999999999999E-2</v>
      </c>
      <c r="L15" t="s">
        <v>118</v>
      </c>
      <c r="M15" s="50">
        <v>1.2999999999999999E-2</v>
      </c>
    </row>
    <row r="16" spans="1:14" x14ac:dyDescent="0.25">
      <c r="A16" s="76" t="s">
        <v>37</v>
      </c>
      <c r="B16">
        <v>1798</v>
      </c>
      <c r="C16" s="77">
        <v>7.0000000000000001E-3</v>
      </c>
      <c r="D16">
        <v>452</v>
      </c>
      <c r="E16" s="77">
        <v>2E-3</v>
      </c>
      <c r="F16">
        <v>2623</v>
      </c>
      <c r="G16" s="77">
        <v>1.0999999999999999E-2</v>
      </c>
      <c r="H16">
        <v>4873</v>
      </c>
      <c r="I16" s="77">
        <v>7.0000000000000001E-3</v>
      </c>
      <c r="J16">
        <v>14896</v>
      </c>
      <c r="K16" s="50">
        <v>5.0000000000000001E-3</v>
      </c>
      <c r="L16" t="s">
        <v>120</v>
      </c>
      <c r="M16" s="50">
        <v>8.9999999999999993E-3</v>
      </c>
    </row>
    <row r="17" spans="1:13" x14ac:dyDescent="0.25">
      <c r="A17" t="s">
        <v>38</v>
      </c>
      <c r="B17">
        <v>14212</v>
      </c>
      <c r="C17" s="50">
        <v>5.8999999999999997E-2</v>
      </c>
      <c r="D17">
        <v>13387</v>
      </c>
      <c r="E17" s="50">
        <v>5.6000000000000001E-2</v>
      </c>
      <c r="F17">
        <v>26351</v>
      </c>
      <c r="G17" s="50">
        <v>0.11</v>
      </c>
      <c r="H17">
        <v>53950</v>
      </c>
      <c r="I17" s="50">
        <v>7.4999999999999997E-2</v>
      </c>
      <c r="J17">
        <v>203371</v>
      </c>
      <c r="K17" s="50">
        <v>7.3999999999999996E-2</v>
      </c>
      <c r="L17" t="s">
        <v>121</v>
      </c>
      <c r="M17" s="50">
        <v>6.7000000000000004E-2</v>
      </c>
    </row>
    <row r="18" spans="1:13" x14ac:dyDescent="0.25">
      <c r="A18" t="s">
        <v>122</v>
      </c>
      <c r="B18">
        <v>12449</v>
      </c>
      <c r="C18" s="50">
        <v>5.1999999999999998E-2</v>
      </c>
      <c r="D18">
        <v>12749</v>
      </c>
      <c r="E18" s="50">
        <v>5.2999999999999999E-2</v>
      </c>
      <c r="F18">
        <v>24912</v>
      </c>
      <c r="G18" s="50">
        <v>0.104</v>
      </c>
      <c r="H18">
        <v>50110</v>
      </c>
      <c r="I18" s="50">
        <v>6.9000000000000006E-2</v>
      </c>
      <c r="J18">
        <v>177539</v>
      </c>
      <c r="K18" s="50">
        <v>6.5000000000000002E-2</v>
      </c>
      <c r="L18" t="s">
        <v>123</v>
      </c>
      <c r="M18" s="50">
        <v>5.8000000000000003E-2</v>
      </c>
    </row>
    <row r="19" spans="1:13" x14ac:dyDescent="0.25">
      <c r="A19" t="s">
        <v>124</v>
      </c>
      <c r="B19">
        <v>9</v>
      </c>
      <c r="C19" s="50">
        <v>0</v>
      </c>
      <c r="D19">
        <v>8</v>
      </c>
      <c r="E19" s="50">
        <v>0</v>
      </c>
      <c r="F19">
        <v>7</v>
      </c>
      <c r="G19" s="50">
        <v>0</v>
      </c>
      <c r="H19">
        <v>24</v>
      </c>
      <c r="I19" s="50">
        <v>0</v>
      </c>
      <c r="J19">
        <v>76</v>
      </c>
      <c r="K19" s="50">
        <v>0</v>
      </c>
      <c r="L19" t="s">
        <v>125</v>
      </c>
      <c r="M19" s="50">
        <v>0</v>
      </c>
    </row>
    <row r="20" spans="1:13" x14ac:dyDescent="0.25">
      <c r="A20" t="s">
        <v>126</v>
      </c>
      <c r="B20">
        <v>6</v>
      </c>
      <c r="C20" s="50">
        <v>0</v>
      </c>
      <c r="D20">
        <v>8</v>
      </c>
      <c r="E20" s="50">
        <v>0</v>
      </c>
      <c r="F20">
        <v>7</v>
      </c>
      <c r="G20" s="50">
        <v>0</v>
      </c>
      <c r="H20">
        <v>21</v>
      </c>
      <c r="I20" s="50">
        <v>0</v>
      </c>
      <c r="J20">
        <v>71</v>
      </c>
      <c r="K20" s="50">
        <v>0</v>
      </c>
      <c r="L20" t="s">
        <v>125</v>
      </c>
      <c r="M20" s="50">
        <v>0</v>
      </c>
    </row>
    <row r="21" spans="1:13" x14ac:dyDescent="0.25">
      <c r="A21" t="s">
        <v>127</v>
      </c>
      <c r="B21">
        <v>3</v>
      </c>
      <c r="C21" s="50">
        <v>0</v>
      </c>
      <c r="D21">
        <v>0</v>
      </c>
      <c r="E21" s="50">
        <v>0</v>
      </c>
      <c r="F21">
        <v>0</v>
      </c>
      <c r="G21" s="50">
        <v>0</v>
      </c>
      <c r="H21">
        <v>3</v>
      </c>
      <c r="I21" s="50">
        <v>0</v>
      </c>
      <c r="J21">
        <v>5</v>
      </c>
      <c r="K21" s="50">
        <v>0</v>
      </c>
      <c r="L21" t="s">
        <v>125</v>
      </c>
      <c r="M21" s="50">
        <v>0</v>
      </c>
    </row>
    <row r="22" spans="1:13" x14ac:dyDescent="0.25">
      <c r="A22" s="76" t="s">
        <v>65</v>
      </c>
      <c r="B22">
        <v>233280</v>
      </c>
      <c r="C22" s="77">
        <v>0.97</v>
      </c>
      <c r="D22">
        <v>207360</v>
      </c>
      <c r="E22" s="77">
        <v>0.86199999999999999</v>
      </c>
      <c r="F22">
        <v>181440</v>
      </c>
      <c r="G22" s="77">
        <v>0.754</v>
      </c>
      <c r="H22">
        <v>622080</v>
      </c>
      <c r="I22" s="77">
        <v>0.86199999999999999</v>
      </c>
      <c r="J22">
        <v>1969920</v>
      </c>
      <c r="K22" s="50">
        <v>0.71699999999999997</v>
      </c>
      <c r="L22" t="s">
        <v>128</v>
      </c>
      <c r="M22" s="50">
        <v>0.69499999999999995</v>
      </c>
    </row>
    <row r="23" spans="1:13" x14ac:dyDescent="0.25">
      <c r="A23" t="s">
        <v>129</v>
      </c>
      <c r="B23">
        <v>155520</v>
      </c>
      <c r="C23" s="50">
        <v>0.64700000000000002</v>
      </c>
      <c r="D23">
        <v>207360</v>
      </c>
      <c r="E23" s="50">
        <v>0.86199999999999999</v>
      </c>
      <c r="F23">
        <v>181440</v>
      </c>
      <c r="G23" s="50">
        <v>0.754</v>
      </c>
      <c r="H23">
        <v>544320</v>
      </c>
      <c r="I23" s="50">
        <v>0.754</v>
      </c>
      <c r="J23">
        <v>1840320</v>
      </c>
      <c r="K23" s="50">
        <v>0.67</v>
      </c>
      <c r="L23" t="s">
        <v>130</v>
      </c>
      <c r="M23" s="50">
        <v>0.67300000000000004</v>
      </c>
    </row>
    <row r="24" spans="1:13" x14ac:dyDescent="0.25">
      <c r="A24" t="s">
        <v>131</v>
      </c>
      <c r="B24">
        <v>77760</v>
      </c>
      <c r="C24" s="50">
        <v>0.32300000000000001</v>
      </c>
      <c r="D24">
        <v>0</v>
      </c>
      <c r="E24" s="50">
        <v>0</v>
      </c>
      <c r="F24">
        <v>0</v>
      </c>
      <c r="G24" s="50">
        <v>0</v>
      </c>
      <c r="H24">
        <v>77760</v>
      </c>
      <c r="I24" s="50">
        <v>0.108</v>
      </c>
      <c r="J24">
        <v>129600</v>
      </c>
      <c r="K24" s="50">
        <v>4.7E-2</v>
      </c>
      <c r="L24" t="s">
        <v>132</v>
      </c>
      <c r="M24" s="50">
        <v>2.1999999999999999E-2</v>
      </c>
    </row>
    <row r="25" spans="1:13" x14ac:dyDescent="0.25">
      <c r="A25" t="s">
        <v>39</v>
      </c>
      <c r="B25">
        <v>6079</v>
      </c>
      <c r="C25" s="50">
        <v>2.5000000000000001E-2</v>
      </c>
      <c r="D25">
        <v>12909</v>
      </c>
      <c r="E25" s="50">
        <v>5.3999999999999999E-2</v>
      </c>
      <c r="F25">
        <v>6800</v>
      </c>
      <c r="G25" s="50">
        <v>2.8000000000000001E-2</v>
      </c>
      <c r="H25">
        <v>25788</v>
      </c>
      <c r="I25" s="50">
        <v>3.5999999999999997E-2</v>
      </c>
      <c r="J25">
        <v>186669</v>
      </c>
      <c r="K25" s="50">
        <v>6.8000000000000005E-2</v>
      </c>
      <c r="L25" t="s">
        <v>133</v>
      </c>
      <c r="M25" s="50">
        <v>4.9000000000000002E-2</v>
      </c>
    </row>
    <row r="26" spans="1:13" x14ac:dyDescent="0.25">
      <c r="A26" t="s">
        <v>40</v>
      </c>
      <c r="B26">
        <v>12582</v>
      </c>
      <c r="C26" s="50">
        <v>5.1999999999999998E-2</v>
      </c>
      <c r="D26">
        <v>21575</v>
      </c>
      <c r="E26" s="50">
        <v>0.09</v>
      </c>
      <c r="F26">
        <v>12291</v>
      </c>
      <c r="G26" s="50">
        <v>5.0999999999999997E-2</v>
      </c>
      <c r="H26">
        <v>46448</v>
      </c>
      <c r="I26" s="50">
        <v>6.4000000000000001E-2</v>
      </c>
      <c r="J26">
        <v>344289</v>
      </c>
      <c r="K26" s="50">
        <v>0.125</v>
      </c>
      <c r="L26" t="s">
        <v>134</v>
      </c>
      <c r="M26" s="50">
        <v>0.188</v>
      </c>
    </row>
    <row r="27" spans="1:13" x14ac:dyDescent="0.25">
      <c r="A27" t="s">
        <v>41</v>
      </c>
      <c r="B27">
        <v>12582</v>
      </c>
      <c r="C27" s="50">
        <v>5.1999999999999998E-2</v>
      </c>
      <c r="D27">
        <v>21575</v>
      </c>
      <c r="E27" s="50">
        <v>0.09</v>
      </c>
      <c r="F27">
        <v>12291</v>
      </c>
      <c r="G27" s="50">
        <v>5.0999999999999997E-2</v>
      </c>
      <c r="H27">
        <v>46448</v>
      </c>
      <c r="I27" s="50">
        <v>6.4000000000000001E-2</v>
      </c>
      <c r="J27">
        <v>344289</v>
      </c>
      <c r="K27" s="50">
        <v>0.125</v>
      </c>
      <c r="L27" t="s">
        <v>134</v>
      </c>
      <c r="M27" s="50">
        <v>0.188</v>
      </c>
    </row>
    <row r="28" spans="1:13" x14ac:dyDescent="0.25">
      <c r="A28" t="s">
        <v>42</v>
      </c>
      <c r="B28">
        <v>-10836</v>
      </c>
      <c r="C28" s="50">
        <v>-4.4999999999999998E-2</v>
      </c>
      <c r="D28">
        <v>3314</v>
      </c>
      <c r="E28" s="50">
        <v>1.4E-2</v>
      </c>
      <c r="F28">
        <v>9430</v>
      </c>
      <c r="G28" s="50">
        <v>3.9E-2</v>
      </c>
      <c r="H28">
        <v>1908</v>
      </c>
      <c r="I28" s="50">
        <v>3.0000000000000001E-3</v>
      </c>
      <c r="J28">
        <v>158801</v>
      </c>
      <c r="K28" s="50">
        <v>5.8000000000000003E-2</v>
      </c>
      <c r="L28" t="s">
        <v>135</v>
      </c>
      <c r="M28" s="50">
        <v>3.7999999999999999E-2</v>
      </c>
    </row>
    <row r="29" spans="1:13" x14ac:dyDescent="0.25">
      <c r="A29" t="s">
        <v>43</v>
      </c>
      <c r="B29">
        <v>0</v>
      </c>
      <c r="C29" s="50">
        <v>0</v>
      </c>
      <c r="D29">
        <v>0</v>
      </c>
      <c r="E29" s="50">
        <v>0</v>
      </c>
      <c r="F29">
        <v>0</v>
      </c>
      <c r="G29" s="50">
        <v>0</v>
      </c>
      <c r="H29">
        <v>0</v>
      </c>
      <c r="I29" s="50">
        <v>0</v>
      </c>
      <c r="J29">
        <v>0</v>
      </c>
      <c r="K29" s="50">
        <v>0</v>
      </c>
      <c r="L29" t="s">
        <v>125</v>
      </c>
      <c r="M29" s="50">
        <v>0</v>
      </c>
    </row>
    <row r="30" spans="1:13" x14ac:dyDescent="0.25">
      <c r="A30" t="s">
        <v>44</v>
      </c>
      <c r="B30">
        <v>0</v>
      </c>
      <c r="C30" s="50">
        <v>0</v>
      </c>
      <c r="D30">
        <v>0</v>
      </c>
      <c r="E30" s="50">
        <v>0</v>
      </c>
      <c r="F30">
        <v>0</v>
      </c>
      <c r="G30" s="50">
        <v>0</v>
      </c>
      <c r="H30">
        <v>0</v>
      </c>
      <c r="I30" s="50">
        <v>0</v>
      </c>
      <c r="J30">
        <v>0</v>
      </c>
      <c r="K30" s="50">
        <v>0</v>
      </c>
      <c r="L30" t="s">
        <v>125</v>
      </c>
      <c r="M30" s="50">
        <v>0</v>
      </c>
    </row>
    <row r="31" spans="1:13" x14ac:dyDescent="0.25">
      <c r="A31" t="s">
        <v>45</v>
      </c>
      <c r="B31">
        <v>0</v>
      </c>
      <c r="C31" s="50">
        <v>0</v>
      </c>
      <c r="D31">
        <v>0</v>
      </c>
      <c r="E31" s="50">
        <v>0</v>
      </c>
      <c r="F31">
        <v>0</v>
      </c>
      <c r="G31" s="50">
        <v>0</v>
      </c>
      <c r="H31">
        <v>0</v>
      </c>
      <c r="I31" s="50">
        <v>0</v>
      </c>
      <c r="J31">
        <v>0</v>
      </c>
      <c r="K31" s="50">
        <v>0</v>
      </c>
      <c r="L31" t="s">
        <v>125</v>
      </c>
      <c r="M31" s="50">
        <v>0</v>
      </c>
    </row>
    <row r="32" spans="1:13" x14ac:dyDescent="0.25">
      <c r="A32" t="s">
        <v>46</v>
      </c>
      <c r="B32">
        <v>0</v>
      </c>
      <c r="C32" s="50">
        <v>0</v>
      </c>
      <c r="D32">
        <v>0</v>
      </c>
      <c r="E32" s="50">
        <v>0</v>
      </c>
      <c r="F32">
        <v>0</v>
      </c>
      <c r="G32" s="50">
        <v>0</v>
      </c>
      <c r="H32">
        <v>0</v>
      </c>
      <c r="I32" s="50">
        <v>0</v>
      </c>
      <c r="J32">
        <v>0</v>
      </c>
      <c r="K32" s="50">
        <v>0</v>
      </c>
      <c r="L32" t="s">
        <v>125</v>
      </c>
      <c r="M32" s="50">
        <v>0</v>
      </c>
    </row>
    <row r="33" spans="1:13" x14ac:dyDescent="0.25">
      <c r="A33" t="s">
        <v>47</v>
      </c>
      <c r="B33">
        <v>0</v>
      </c>
      <c r="C33" s="50">
        <v>0</v>
      </c>
      <c r="D33">
        <v>0</v>
      </c>
      <c r="E33" s="50">
        <v>0</v>
      </c>
      <c r="F33">
        <v>0</v>
      </c>
      <c r="G33" s="50">
        <v>0</v>
      </c>
      <c r="H33">
        <v>0</v>
      </c>
      <c r="I33" s="50">
        <v>0</v>
      </c>
      <c r="J33">
        <v>0</v>
      </c>
      <c r="K33" s="50">
        <v>0</v>
      </c>
      <c r="L33" t="s">
        <v>125</v>
      </c>
      <c r="M33" s="50">
        <v>0</v>
      </c>
    </row>
    <row r="34" spans="1:13" x14ac:dyDescent="0.25">
      <c r="A34" t="s">
        <v>48</v>
      </c>
      <c r="B34">
        <v>0</v>
      </c>
      <c r="C34" s="50">
        <v>0</v>
      </c>
      <c r="D34">
        <v>0</v>
      </c>
      <c r="E34" s="50">
        <v>0</v>
      </c>
      <c r="F34">
        <v>0</v>
      </c>
      <c r="G34" s="50">
        <v>0</v>
      </c>
      <c r="H34">
        <v>0</v>
      </c>
      <c r="I34" s="50">
        <v>0</v>
      </c>
      <c r="J34">
        <v>0</v>
      </c>
      <c r="K34" s="50">
        <v>0</v>
      </c>
      <c r="L34" t="s">
        <v>125</v>
      </c>
      <c r="M34" s="50">
        <v>0</v>
      </c>
    </row>
    <row r="35" spans="1:13" x14ac:dyDescent="0.25">
      <c r="A35" t="s">
        <v>49</v>
      </c>
      <c r="B35">
        <v>0</v>
      </c>
      <c r="C35" s="50">
        <v>0</v>
      </c>
      <c r="D35">
        <v>0</v>
      </c>
      <c r="E35" s="50">
        <v>0</v>
      </c>
      <c r="F35">
        <v>0</v>
      </c>
      <c r="G35" s="50">
        <v>0</v>
      </c>
      <c r="H35">
        <v>0</v>
      </c>
      <c r="I35" s="50">
        <v>0</v>
      </c>
      <c r="J35">
        <v>0</v>
      </c>
      <c r="K35" s="50">
        <v>0</v>
      </c>
      <c r="L35" t="s">
        <v>125</v>
      </c>
      <c r="M35" s="50">
        <v>0</v>
      </c>
    </row>
    <row r="36" spans="1:13" x14ac:dyDescent="0.25">
      <c r="A36" t="s">
        <v>50</v>
      </c>
      <c r="B36">
        <v>0</v>
      </c>
      <c r="C36" s="50">
        <v>0</v>
      </c>
      <c r="D36">
        <v>0</v>
      </c>
      <c r="E36" s="50">
        <v>0</v>
      </c>
      <c r="F36">
        <v>0</v>
      </c>
      <c r="G36" s="50">
        <v>0</v>
      </c>
      <c r="H36">
        <v>0</v>
      </c>
      <c r="I36" s="50">
        <v>0</v>
      </c>
      <c r="J36">
        <v>0</v>
      </c>
      <c r="K36" s="50">
        <v>0</v>
      </c>
      <c r="L36" t="s">
        <v>125</v>
      </c>
      <c r="M36" s="50">
        <v>0</v>
      </c>
    </row>
    <row r="37" spans="1:13" x14ac:dyDescent="0.25">
      <c r="A37" t="s">
        <v>51</v>
      </c>
      <c r="B37">
        <v>61220</v>
      </c>
      <c r="C37" s="50">
        <v>0.43099999999999999</v>
      </c>
      <c r="D37">
        <v>63612</v>
      </c>
      <c r="E37" s="50">
        <v>0.47299999999999998</v>
      </c>
      <c r="F37">
        <v>77856</v>
      </c>
      <c r="G37" s="50">
        <v>0.57599999999999996</v>
      </c>
      <c r="H37">
        <v>202688</v>
      </c>
      <c r="I37" s="50">
        <v>0.49199999999999999</v>
      </c>
      <c r="J37">
        <v>841856</v>
      </c>
      <c r="K37" s="50">
        <v>0.58799999999999997</v>
      </c>
      <c r="L37" t="s">
        <v>136</v>
      </c>
      <c r="M37" s="50">
        <v>0.55300000000000005</v>
      </c>
    </row>
    <row r="38" spans="1:13" x14ac:dyDescent="0.25">
      <c r="A38" t="s">
        <v>37</v>
      </c>
      <c r="B38">
        <v>1798</v>
      </c>
      <c r="C38" s="50">
        <v>7.0000000000000001E-3</v>
      </c>
      <c r="D38">
        <v>452</v>
      </c>
      <c r="E38" s="50">
        <v>2E-3</v>
      </c>
      <c r="F38">
        <v>2623</v>
      </c>
      <c r="G38" s="50">
        <v>1.0999999999999999E-2</v>
      </c>
      <c r="H38">
        <v>4873</v>
      </c>
      <c r="I38" s="50">
        <v>7.0000000000000001E-3</v>
      </c>
      <c r="J38">
        <v>14896</v>
      </c>
      <c r="K38" s="50">
        <v>5.0000000000000001E-3</v>
      </c>
      <c r="L38" t="s">
        <v>120</v>
      </c>
      <c r="M38" s="50">
        <v>8.9999999999999993E-3</v>
      </c>
    </row>
    <row r="39" spans="1:13" x14ac:dyDescent="0.25">
      <c r="A39" t="s">
        <v>52</v>
      </c>
      <c r="B39">
        <v>350</v>
      </c>
      <c r="C39" s="50">
        <v>1E-3</v>
      </c>
      <c r="D39">
        <v>156</v>
      </c>
      <c r="E39" s="50">
        <v>1E-3</v>
      </c>
      <c r="F39">
        <v>2393</v>
      </c>
      <c r="G39" s="50">
        <v>0.01</v>
      </c>
      <c r="H39">
        <v>2899</v>
      </c>
      <c r="I39" s="50">
        <v>4.0000000000000001E-3</v>
      </c>
      <c r="J39">
        <v>6942</v>
      </c>
      <c r="K39" s="50">
        <v>3.0000000000000001E-3</v>
      </c>
      <c r="L39" t="s">
        <v>137</v>
      </c>
      <c r="M39" s="50">
        <v>5.0000000000000001E-3</v>
      </c>
    </row>
    <row r="40" spans="1:13" x14ac:dyDescent="0.25">
      <c r="A40" t="s">
        <v>53</v>
      </c>
      <c r="B40">
        <v>310</v>
      </c>
      <c r="C40" s="50">
        <v>1E-3</v>
      </c>
      <c r="D40">
        <v>226</v>
      </c>
      <c r="E40" s="50">
        <v>1E-3</v>
      </c>
      <c r="F40">
        <v>207</v>
      </c>
      <c r="G40" s="50">
        <v>1E-3</v>
      </c>
      <c r="H40">
        <v>743</v>
      </c>
      <c r="I40" s="50">
        <v>1E-3</v>
      </c>
      <c r="J40">
        <v>5119</v>
      </c>
      <c r="K40" s="50">
        <v>2E-3</v>
      </c>
      <c r="L40" t="s">
        <v>138</v>
      </c>
      <c r="M40" s="50">
        <v>2E-3</v>
      </c>
    </row>
    <row r="41" spans="1:13" x14ac:dyDescent="0.25">
      <c r="A41" t="s">
        <v>54</v>
      </c>
      <c r="B41">
        <v>1076</v>
      </c>
      <c r="C41" s="50">
        <v>4.0000000000000001E-3</v>
      </c>
      <c r="D41">
        <v>0</v>
      </c>
      <c r="E41" s="50">
        <v>0</v>
      </c>
      <c r="F41">
        <v>0</v>
      </c>
      <c r="G41" s="50">
        <v>0</v>
      </c>
      <c r="H41">
        <v>1076</v>
      </c>
      <c r="I41" s="50">
        <v>1E-3</v>
      </c>
      <c r="J41">
        <v>1675</v>
      </c>
      <c r="K41" s="50">
        <v>1E-3</v>
      </c>
      <c r="L41" t="s">
        <v>125</v>
      </c>
      <c r="M41" s="50">
        <v>0</v>
      </c>
    </row>
    <row r="42" spans="1:13" x14ac:dyDescent="0.25">
      <c r="A42" t="s">
        <v>55</v>
      </c>
      <c r="B42">
        <v>56</v>
      </c>
      <c r="C42" s="50">
        <v>0</v>
      </c>
      <c r="D42">
        <v>16</v>
      </c>
      <c r="E42" s="50">
        <v>0</v>
      </c>
      <c r="F42">
        <v>9</v>
      </c>
      <c r="G42" s="50">
        <v>0</v>
      </c>
      <c r="H42">
        <v>81</v>
      </c>
      <c r="I42" s="50">
        <v>0</v>
      </c>
      <c r="J42">
        <v>1186</v>
      </c>
      <c r="K42" s="50">
        <v>0</v>
      </c>
      <c r="L42" t="s">
        <v>125</v>
      </c>
      <c r="M42" s="50">
        <v>1E-3</v>
      </c>
    </row>
    <row r="43" spans="1:13" x14ac:dyDescent="0.25">
      <c r="A43" t="s">
        <v>56</v>
      </c>
      <c r="B43">
        <v>98</v>
      </c>
      <c r="C43" s="50">
        <v>0</v>
      </c>
      <c r="D43">
        <v>91</v>
      </c>
      <c r="E43" s="50">
        <v>0</v>
      </c>
      <c r="F43">
        <v>39</v>
      </c>
      <c r="G43" s="50">
        <v>0</v>
      </c>
      <c r="H43">
        <v>228</v>
      </c>
      <c r="I43" s="50">
        <v>0</v>
      </c>
      <c r="J43">
        <v>504</v>
      </c>
      <c r="K43" s="50">
        <v>0</v>
      </c>
      <c r="L43" t="s">
        <v>125</v>
      </c>
      <c r="M43" s="50">
        <v>0</v>
      </c>
    </row>
    <row r="44" spans="1:13" x14ac:dyDescent="0.25">
      <c r="A44" t="s">
        <v>51</v>
      </c>
      <c r="B44">
        <v>1586</v>
      </c>
      <c r="C44" s="50">
        <v>7.0000000000000001E-3</v>
      </c>
      <c r="D44">
        <v>2040</v>
      </c>
      <c r="E44" s="50">
        <v>0.01</v>
      </c>
      <c r="F44">
        <v>21152</v>
      </c>
      <c r="G44" s="50">
        <v>0.10299999999999999</v>
      </c>
      <c r="H44">
        <v>24778</v>
      </c>
      <c r="I44" s="50">
        <v>3.7999999999999999E-2</v>
      </c>
      <c r="J44">
        <v>74463</v>
      </c>
      <c r="K44" s="50">
        <v>3.4000000000000002E-2</v>
      </c>
      <c r="L44" t="s">
        <v>139</v>
      </c>
      <c r="M44" s="50">
        <v>2.1000000000000001E-2</v>
      </c>
    </row>
    <row r="45" spans="1:13" x14ac:dyDescent="0.25">
      <c r="A45" t="s">
        <v>35</v>
      </c>
      <c r="B45">
        <v>2871</v>
      </c>
      <c r="C45" s="50">
        <v>1.2E-2</v>
      </c>
      <c r="D45">
        <v>4175</v>
      </c>
      <c r="E45" s="50">
        <v>1.7000000000000001E-2</v>
      </c>
      <c r="F45">
        <v>13317</v>
      </c>
      <c r="G45" s="50">
        <v>5.5E-2</v>
      </c>
      <c r="H45">
        <v>20363</v>
      </c>
      <c r="I45" s="50">
        <v>2.8000000000000001E-2</v>
      </c>
      <c r="J45">
        <v>66009</v>
      </c>
      <c r="K45" s="50">
        <v>2.4E-2</v>
      </c>
      <c r="L45" t="s">
        <v>117</v>
      </c>
      <c r="M45" s="50">
        <v>2.4E-2</v>
      </c>
    </row>
    <row r="46" spans="1:13" x14ac:dyDescent="0.25">
      <c r="A46" t="s">
        <v>57</v>
      </c>
      <c r="B46">
        <v>2871</v>
      </c>
      <c r="C46" s="50">
        <v>1.2E-2</v>
      </c>
      <c r="D46">
        <v>4175</v>
      </c>
      <c r="E46" s="50">
        <v>1.7000000000000001E-2</v>
      </c>
      <c r="F46">
        <v>13301</v>
      </c>
      <c r="G46" s="50">
        <v>5.5E-2</v>
      </c>
      <c r="H46">
        <v>20347</v>
      </c>
      <c r="I46" s="50">
        <v>2.8000000000000001E-2</v>
      </c>
      <c r="J46">
        <v>65784</v>
      </c>
      <c r="K46" s="50">
        <v>2.4E-2</v>
      </c>
      <c r="L46" t="s">
        <v>117</v>
      </c>
      <c r="M46" s="50">
        <v>2.4E-2</v>
      </c>
    </row>
    <row r="47" spans="1:13" x14ac:dyDescent="0.25">
      <c r="A47" t="s">
        <v>36</v>
      </c>
      <c r="B47">
        <v>4547</v>
      </c>
      <c r="C47" s="50">
        <v>1.9E-2</v>
      </c>
      <c r="D47">
        <v>4626</v>
      </c>
      <c r="E47" s="50">
        <v>1.9E-2</v>
      </c>
      <c r="F47">
        <v>7674</v>
      </c>
      <c r="G47" s="50">
        <v>3.2000000000000001E-2</v>
      </c>
      <c r="H47">
        <v>16847</v>
      </c>
      <c r="I47" s="50">
        <v>2.3E-2</v>
      </c>
      <c r="J47">
        <v>54314</v>
      </c>
      <c r="K47" s="50">
        <v>0.02</v>
      </c>
      <c r="L47" t="s">
        <v>118</v>
      </c>
      <c r="M47" s="50">
        <v>1.2E-2</v>
      </c>
    </row>
    <row r="48" spans="1:13" x14ac:dyDescent="0.25">
      <c r="A48" t="s">
        <v>58</v>
      </c>
      <c r="B48">
        <v>471</v>
      </c>
      <c r="C48" s="50">
        <v>2E-3</v>
      </c>
      <c r="D48">
        <v>732</v>
      </c>
      <c r="E48" s="50">
        <v>3.0000000000000001E-3</v>
      </c>
      <c r="F48">
        <v>4231</v>
      </c>
      <c r="G48" s="50">
        <v>1.7999999999999999E-2</v>
      </c>
      <c r="H48">
        <v>5434</v>
      </c>
      <c r="I48" s="50">
        <v>8.0000000000000002E-3</v>
      </c>
      <c r="J48">
        <v>17027</v>
      </c>
      <c r="K48" s="50">
        <v>6.0000000000000001E-3</v>
      </c>
      <c r="L48" t="s">
        <v>125</v>
      </c>
      <c r="M48" s="50">
        <v>2E-3</v>
      </c>
    </row>
    <row r="49" spans="1:13" x14ac:dyDescent="0.25">
      <c r="A49" t="s">
        <v>59</v>
      </c>
      <c r="B49">
        <v>4151</v>
      </c>
      <c r="C49" s="50">
        <v>1.7000000000000001E-2</v>
      </c>
      <c r="D49">
        <v>3973</v>
      </c>
      <c r="E49" s="50">
        <v>1.7000000000000001E-2</v>
      </c>
      <c r="F49">
        <v>3703</v>
      </c>
      <c r="G49" s="50">
        <v>1.4999999999999999E-2</v>
      </c>
      <c r="H49">
        <v>11827</v>
      </c>
      <c r="I49" s="50">
        <v>1.6E-2</v>
      </c>
      <c r="J49">
        <v>38319</v>
      </c>
      <c r="K49" s="50">
        <v>1.4E-2</v>
      </c>
      <c r="L49" t="s">
        <v>120</v>
      </c>
      <c r="M49" s="50">
        <v>0.01</v>
      </c>
    </row>
    <row r="50" spans="1:13" x14ac:dyDescent="0.25">
      <c r="A50" t="s">
        <v>60</v>
      </c>
      <c r="B50">
        <v>0</v>
      </c>
      <c r="C50" s="50">
        <v>0</v>
      </c>
      <c r="D50">
        <v>2417</v>
      </c>
      <c r="E50" s="50">
        <v>0.01</v>
      </c>
      <c r="F50">
        <v>0</v>
      </c>
      <c r="G50" s="50">
        <v>0</v>
      </c>
      <c r="H50">
        <v>2417</v>
      </c>
      <c r="I50" s="50">
        <v>3.0000000000000001E-3</v>
      </c>
      <c r="J50">
        <v>2417</v>
      </c>
      <c r="K50" s="50">
        <v>1E-3</v>
      </c>
      <c r="L50" t="s">
        <v>140</v>
      </c>
      <c r="M50" s="50">
        <v>8.9999999999999993E-3</v>
      </c>
    </row>
    <row r="51" spans="1:13" x14ac:dyDescent="0.25">
      <c r="A51" t="s">
        <v>61</v>
      </c>
      <c r="B51">
        <v>0</v>
      </c>
      <c r="C51" s="50">
        <v>0</v>
      </c>
      <c r="D51">
        <v>0</v>
      </c>
      <c r="E51" s="50">
        <v>0</v>
      </c>
      <c r="F51">
        <v>1298</v>
      </c>
      <c r="G51" s="50">
        <v>5.0000000000000001E-3</v>
      </c>
      <c r="H51">
        <v>1298</v>
      </c>
      <c r="I51" s="50">
        <v>2E-3</v>
      </c>
      <c r="J51">
        <v>4795</v>
      </c>
      <c r="K51" s="50">
        <v>2E-3</v>
      </c>
      <c r="L51" t="s">
        <v>141</v>
      </c>
      <c r="M51" s="50">
        <v>1.7999999999999999E-2</v>
      </c>
    </row>
    <row r="52" spans="1:13" x14ac:dyDescent="0.25">
      <c r="A52" t="s">
        <v>62</v>
      </c>
      <c r="B52">
        <v>1281</v>
      </c>
      <c r="C52" s="50">
        <v>5.0000000000000001E-3</v>
      </c>
      <c r="D52">
        <v>0</v>
      </c>
      <c r="E52" s="50">
        <v>0</v>
      </c>
      <c r="F52">
        <v>0</v>
      </c>
      <c r="G52" s="50">
        <v>0</v>
      </c>
      <c r="H52">
        <v>1281</v>
      </c>
      <c r="I52" s="50">
        <v>2E-3</v>
      </c>
      <c r="J52">
        <v>1281</v>
      </c>
      <c r="K52" s="50">
        <v>0</v>
      </c>
      <c r="L52" t="s">
        <v>138</v>
      </c>
      <c r="M52" s="50">
        <v>3.0000000000000001E-3</v>
      </c>
    </row>
    <row r="53" spans="1:13" x14ac:dyDescent="0.25">
      <c r="A53" t="s">
        <v>54</v>
      </c>
      <c r="B53">
        <v>1105</v>
      </c>
      <c r="C53" s="50">
        <v>5.0000000000000001E-3</v>
      </c>
      <c r="D53">
        <v>0</v>
      </c>
      <c r="E53" s="50">
        <v>0</v>
      </c>
      <c r="F53">
        <v>0</v>
      </c>
      <c r="G53" s="50">
        <v>0</v>
      </c>
      <c r="H53">
        <v>1105</v>
      </c>
      <c r="I53" s="50">
        <v>2E-3</v>
      </c>
      <c r="J53">
        <v>9873</v>
      </c>
      <c r="K53" s="50">
        <v>4.0000000000000001E-3</v>
      </c>
      <c r="L53" t="s">
        <v>117</v>
      </c>
      <c r="M53" s="50">
        <v>2.3E-2</v>
      </c>
    </row>
    <row r="54" spans="1:13" x14ac:dyDescent="0.25">
      <c r="A54" t="s">
        <v>63</v>
      </c>
      <c r="B54">
        <v>0</v>
      </c>
      <c r="C54" s="50">
        <v>0</v>
      </c>
      <c r="D54">
        <v>897</v>
      </c>
      <c r="E54" s="50">
        <v>4.0000000000000001E-3</v>
      </c>
      <c r="F54">
        <v>0</v>
      </c>
      <c r="G54" s="50">
        <v>0</v>
      </c>
      <c r="H54">
        <v>897</v>
      </c>
      <c r="I54" s="50">
        <v>1E-3</v>
      </c>
      <c r="J54">
        <v>1152</v>
      </c>
      <c r="K54" s="50">
        <v>0</v>
      </c>
      <c r="L54" t="s">
        <v>142</v>
      </c>
      <c r="M54" s="50">
        <v>4.5999999999999999E-2</v>
      </c>
    </row>
    <row r="55" spans="1:13" x14ac:dyDescent="0.25">
      <c r="A55" t="s">
        <v>53</v>
      </c>
      <c r="B55">
        <v>772</v>
      </c>
      <c r="C55" s="50">
        <v>3.0000000000000001E-3</v>
      </c>
      <c r="D55">
        <v>0</v>
      </c>
      <c r="E55" s="50">
        <v>0</v>
      </c>
      <c r="F55">
        <v>0</v>
      </c>
      <c r="G55" s="50">
        <v>0</v>
      </c>
      <c r="H55">
        <v>772</v>
      </c>
      <c r="I55" s="50">
        <v>1E-3</v>
      </c>
      <c r="J55">
        <v>5144</v>
      </c>
      <c r="K55" s="50">
        <v>2E-3</v>
      </c>
      <c r="L55" t="s">
        <v>143</v>
      </c>
      <c r="M55" s="50">
        <v>0.109</v>
      </c>
    </row>
    <row r="56" spans="1:13" x14ac:dyDescent="0.25">
      <c r="A56" t="s">
        <v>66</v>
      </c>
      <c r="B56">
        <v>4</v>
      </c>
      <c r="C56" s="50">
        <v>0</v>
      </c>
      <c r="D56">
        <v>182</v>
      </c>
      <c r="E56" s="50">
        <v>1E-3</v>
      </c>
      <c r="F56">
        <v>0</v>
      </c>
      <c r="G56" s="50">
        <v>0</v>
      </c>
      <c r="H56">
        <v>186</v>
      </c>
      <c r="I56" s="50">
        <v>0</v>
      </c>
      <c r="J56">
        <v>874</v>
      </c>
      <c r="K56" s="50">
        <v>0</v>
      </c>
      <c r="L56" t="s">
        <v>140</v>
      </c>
      <c r="M56" s="50">
        <v>8.9999999999999993E-3</v>
      </c>
    </row>
    <row r="57" spans="1:13" x14ac:dyDescent="0.25">
      <c r="A57" t="s">
        <v>67</v>
      </c>
      <c r="B57">
        <v>67</v>
      </c>
      <c r="C57" s="50">
        <v>0</v>
      </c>
      <c r="D57">
        <v>0</v>
      </c>
      <c r="E57" s="50">
        <v>0</v>
      </c>
      <c r="F57">
        <v>0</v>
      </c>
      <c r="G57" s="50">
        <v>0</v>
      </c>
      <c r="H57">
        <v>67</v>
      </c>
      <c r="I57" s="50">
        <v>0</v>
      </c>
      <c r="J57">
        <v>3709</v>
      </c>
      <c r="K57" s="50">
        <v>1E-3</v>
      </c>
      <c r="L57" t="s">
        <v>140</v>
      </c>
      <c r="M57" s="50">
        <v>8.9999999999999993E-3</v>
      </c>
    </row>
    <row r="58" spans="1:13" x14ac:dyDescent="0.25">
      <c r="A58" s="79" t="s">
        <v>51</v>
      </c>
      <c r="B58">
        <v>4</v>
      </c>
      <c r="C58" s="50">
        <v>0</v>
      </c>
      <c r="D58">
        <v>0</v>
      </c>
      <c r="E58" s="50">
        <v>0</v>
      </c>
      <c r="F58">
        <v>0</v>
      </c>
      <c r="G58" s="50">
        <v>0</v>
      </c>
      <c r="H58">
        <v>4</v>
      </c>
      <c r="I58" s="50">
        <v>0</v>
      </c>
      <c r="J58">
        <v>8</v>
      </c>
      <c r="K58" s="50">
        <v>0</v>
      </c>
      <c r="L58" t="s">
        <v>138</v>
      </c>
      <c r="M58" s="50">
        <v>4.0000000000000001E-3</v>
      </c>
    </row>
    <row r="60" spans="1:13" x14ac:dyDescent="0.25">
      <c r="A60" t="s">
        <v>68</v>
      </c>
    </row>
    <row r="62" spans="1:13" x14ac:dyDescent="0.25">
      <c r="A62" t="s">
        <v>68</v>
      </c>
    </row>
    <row r="63" spans="1:13" x14ac:dyDescent="0.25">
      <c r="A63" t="s">
        <v>69</v>
      </c>
      <c r="B63" t="s">
        <v>83</v>
      </c>
    </row>
    <row r="64" spans="1:13" x14ac:dyDescent="0.25">
      <c r="A64" t="s">
        <v>71</v>
      </c>
      <c r="B64" t="s">
        <v>84</v>
      </c>
    </row>
    <row r="65" spans="1:13" x14ac:dyDescent="0.25">
      <c r="A65" t="s">
        <v>73</v>
      </c>
      <c r="B65" s="76">
        <v>22</v>
      </c>
    </row>
    <row r="66" spans="1:13" x14ac:dyDescent="0.25">
      <c r="A66" t="s">
        <v>74</v>
      </c>
      <c r="B66" t="s">
        <v>85</v>
      </c>
    </row>
    <row r="67" spans="1:13" x14ac:dyDescent="0.25">
      <c r="A67" t="s">
        <v>76</v>
      </c>
      <c r="B67" t="s">
        <v>86</v>
      </c>
    </row>
    <row r="68" spans="1:13" x14ac:dyDescent="0.25">
      <c r="A68" t="s">
        <v>77</v>
      </c>
      <c r="B68">
        <v>250950</v>
      </c>
    </row>
    <row r="69" spans="1:13" x14ac:dyDescent="0.25">
      <c r="A69" t="s">
        <v>78</v>
      </c>
      <c r="B69" t="s">
        <v>79</v>
      </c>
      <c r="C69" t="s">
        <v>80</v>
      </c>
      <c r="D69" t="s">
        <v>30</v>
      </c>
      <c r="E69" t="s">
        <v>81</v>
      </c>
      <c r="F69" t="s">
        <v>82</v>
      </c>
    </row>
    <row r="70" spans="1:13" x14ac:dyDescent="0.25">
      <c r="A70" s="79" t="s">
        <v>31</v>
      </c>
      <c r="B70">
        <v>395904</v>
      </c>
      <c r="C70" s="50">
        <v>1</v>
      </c>
      <c r="D70">
        <v>395904</v>
      </c>
      <c r="E70" s="50">
        <v>1</v>
      </c>
      <c r="F70">
        <v>395904</v>
      </c>
      <c r="G70" s="50">
        <v>1</v>
      </c>
      <c r="H70">
        <v>1187712</v>
      </c>
      <c r="I70" s="50">
        <v>1</v>
      </c>
      <c r="J70">
        <v>6899452</v>
      </c>
      <c r="K70" s="50">
        <v>1</v>
      </c>
      <c r="L70" t="s">
        <v>144</v>
      </c>
      <c r="M70" s="50">
        <v>1</v>
      </c>
    </row>
    <row r="71" spans="1:13" x14ac:dyDescent="0.25">
      <c r="A71" s="76" t="s">
        <v>32</v>
      </c>
      <c r="B71">
        <v>367352</v>
      </c>
      <c r="C71" s="77">
        <v>0.92800000000000005</v>
      </c>
      <c r="D71">
        <v>378236</v>
      </c>
      <c r="E71" s="77">
        <v>0.95499999999999996</v>
      </c>
      <c r="F71">
        <v>377919</v>
      </c>
      <c r="G71" s="77">
        <v>0.95499999999999996</v>
      </c>
      <c r="H71">
        <v>1123507</v>
      </c>
      <c r="I71" s="77">
        <v>0.94599999999999995</v>
      </c>
      <c r="J71">
        <v>6252801</v>
      </c>
      <c r="K71" s="50">
        <v>0.90600000000000003</v>
      </c>
      <c r="L71" t="s">
        <v>183</v>
      </c>
      <c r="M71" s="50">
        <v>0.90800000000000003</v>
      </c>
    </row>
    <row r="72" spans="1:13" x14ac:dyDescent="0.25">
      <c r="A72" s="76" t="s">
        <v>33</v>
      </c>
      <c r="B72">
        <v>339510</v>
      </c>
      <c r="C72" s="77">
        <v>0.85799999999999998</v>
      </c>
      <c r="D72">
        <v>353177</v>
      </c>
      <c r="E72" s="77">
        <v>0.89200000000000002</v>
      </c>
      <c r="F72">
        <v>322960</v>
      </c>
      <c r="G72" s="77">
        <v>0.81599999999999995</v>
      </c>
      <c r="H72">
        <v>1015647</v>
      </c>
      <c r="I72" s="77">
        <v>0.85499999999999998</v>
      </c>
      <c r="J72">
        <v>5703799</v>
      </c>
      <c r="K72" s="50">
        <v>0.82699999999999996</v>
      </c>
      <c r="L72" t="s">
        <v>184</v>
      </c>
      <c r="M72" s="50">
        <v>0.85</v>
      </c>
    </row>
    <row r="73" spans="1:13" x14ac:dyDescent="0.25">
      <c r="A73" s="76" t="s">
        <v>34</v>
      </c>
      <c r="B73">
        <v>313943</v>
      </c>
      <c r="C73" s="77">
        <v>0.79300000000000004</v>
      </c>
      <c r="D73">
        <v>328042</v>
      </c>
      <c r="E73" s="77">
        <v>0.82899999999999996</v>
      </c>
      <c r="F73">
        <v>281553</v>
      </c>
      <c r="G73" s="77">
        <v>0.71099999999999997</v>
      </c>
      <c r="H73">
        <v>923538</v>
      </c>
      <c r="I73" s="77">
        <v>0.77800000000000002</v>
      </c>
      <c r="J73">
        <v>5038976</v>
      </c>
      <c r="K73" s="50">
        <v>0.73</v>
      </c>
      <c r="L73" t="s">
        <v>185</v>
      </c>
      <c r="M73" s="50">
        <v>0.77</v>
      </c>
    </row>
    <row r="74" spans="1:13" x14ac:dyDescent="0.25">
      <c r="A74" s="76" t="s">
        <v>35</v>
      </c>
      <c r="B74">
        <v>17512</v>
      </c>
      <c r="C74" s="77">
        <v>4.3999999999999997E-2</v>
      </c>
      <c r="D74">
        <v>14353</v>
      </c>
      <c r="E74" s="77">
        <v>3.5999999999999997E-2</v>
      </c>
      <c r="F74">
        <v>29600</v>
      </c>
      <c r="G74" s="77">
        <v>7.4999999999999997E-2</v>
      </c>
      <c r="H74">
        <v>61465</v>
      </c>
      <c r="I74" s="77">
        <v>5.1999999999999998E-2</v>
      </c>
      <c r="J74">
        <v>332012</v>
      </c>
      <c r="K74" s="50">
        <v>4.8000000000000001E-2</v>
      </c>
      <c r="L74" t="s">
        <v>135</v>
      </c>
      <c r="M74" s="50">
        <v>3.6999999999999998E-2</v>
      </c>
    </row>
    <row r="75" spans="1:13" x14ac:dyDescent="0.25">
      <c r="A75" s="76" t="s">
        <v>36</v>
      </c>
      <c r="B75">
        <v>2488</v>
      </c>
      <c r="C75" s="77">
        <v>6.0000000000000001E-3</v>
      </c>
      <c r="D75">
        <v>88</v>
      </c>
      <c r="E75" s="77">
        <v>0</v>
      </c>
      <c r="F75">
        <v>888</v>
      </c>
      <c r="G75" s="77">
        <v>2E-3</v>
      </c>
      <c r="H75">
        <v>3464</v>
      </c>
      <c r="I75" s="77">
        <v>3.0000000000000001E-3</v>
      </c>
      <c r="J75">
        <v>224413</v>
      </c>
      <c r="K75" s="50">
        <v>3.3000000000000002E-2</v>
      </c>
      <c r="L75" t="s">
        <v>132</v>
      </c>
      <c r="M75" s="50">
        <v>0.02</v>
      </c>
    </row>
    <row r="76" spans="1:13" x14ac:dyDescent="0.25">
      <c r="A76" s="76" t="s">
        <v>119</v>
      </c>
      <c r="B76">
        <v>2820</v>
      </c>
      <c r="C76" s="77">
        <v>7.0000000000000001E-3</v>
      </c>
      <c r="D76">
        <v>1203</v>
      </c>
      <c r="E76" s="77">
        <v>3.0000000000000001E-3</v>
      </c>
      <c r="F76">
        <v>3715</v>
      </c>
      <c r="G76" s="77">
        <v>8.9999999999999993E-3</v>
      </c>
      <c r="H76">
        <v>7738</v>
      </c>
      <c r="I76" s="77">
        <v>7.0000000000000001E-3</v>
      </c>
      <c r="J76">
        <v>34241</v>
      </c>
      <c r="K76" s="50">
        <v>5.0000000000000001E-3</v>
      </c>
      <c r="L76" t="s">
        <v>140</v>
      </c>
      <c r="M76" s="50">
        <v>8.9999999999999993E-3</v>
      </c>
    </row>
    <row r="77" spans="1:13" x14ac:dyDescent="0.25">
      <c r="A77" s="76" t="s">
        <v>37</v>
      </c>
      <c r="B77">
        <v>25567</v>
      </c>
      <c r="C77" s="50">
        <v>6.5000000000000002E-2</v>
      </c>
      <c r="D77">
        <v>25135</v>
      </c>
      <c r="E77" s="50">
        <v>6.3E-2</v>
      </c>
      <c r="F77">
        <v>41407</v>
      </c>
      <c r="G77" s="50">
        <v>0.105</v>
      </c>
      <c r="H77">
        <v>92109</v>
      </c>
      <c r="I77" s="50">
        <v>7.8E-2</v>
      </c>
      <c r="J77">
        <v>664823</v>
      </c>
      <c r="K77" s="50">
        <v>9.6000000000000002E-2</v>
      </c>
      <c r="L77" t="s">
        <v>145</v>
      </c>
      <c r="M77" s="50">
        <v>0.08</v>
      </c>
    </row>
    <row r="78" spans="1:13" x14ac:dyDescent="0.25">
      <c r="A78" t="s">
        <v>38</v>
      </c>
      <c r="B78">
        <v>22820</v>
      </c>
      <c r="C78" s="50">
        <v>5.8000000000000003E-2</v>
      </c>
      <c r="D78">
        <v>15644</v>
      </c>
      <c r="E78" s="50">
        <v>0.04</v>
      </c>
      <c r="F78">
        <v>34203</v>
      </c>
      <c r="G78" s="50">
        <v>8.5999999999999993E-2</v>
      </c>
      <c r="H78">
        <v>72667</v>
      </c>
      <c r="I78" s="50">
        <v>6.0999999999999999E-2</v>
      </c>
      <c r="J78">
        <v>590666</v>
      </c>
      <c r="K78" s="50">
        <v>8.5999999999999993E-2</v>
      </c>
      <c r="L78" t="s">
        <v>121</v>
      </c>
      <c r="M78" s="50">
        <v>6.5000000000000002E-2</v>
      </c>
    </row>
    <row r="79" spans="1:13" x14ac:dyDescent="0.25">
      <c r="A79" t="s">
        <v>122</v>
      </c>
      <c r="B79">
        <v>14</v>
      </c>
      <c r="C79" s="50">
        <v>0</v>
      </c>
      <c r="D79">
        <v>14</v>
      </c>
      <c r="E79" s="50">
        <v>0</v>
      </c>
      <c r="F79">
        <v>11</v>
      </c>
      <c r="G79" s="50">
        <v>0</v>
      </c>
      <c r="H79">
        <v>39</v>
      </c>
      <c r="I79" s="50">
        <v>0</v>
      </c>
      <c r="J79">
        <v>221</v>
      </c>
      <c r="K79" s="50">
        <v>0</v>
      </c>
      <c r="L79" t="s">
        <v>125</v>
      </c>
      <c r="M79" s="50">
        <v>0</v>
      </c>
    </row>
    <row r="80" spans="1:13" x14ac:dyDescent="0.25">
      <c r="A80" t="s">
        <v>124</v>
      </c>
      <c r="B80">
        <v>14</v>
      </c>
      <c r="C80" s="50">
        <v>0</v>
      </c>
      <c r="D80">
        <v>14</v>
      </c>
      <c r="E80" s="50">
        <v>0</v>
      </c>
      <c r="F80">
        <v>11</v>
      </c>
      <c r="G80" s="50">
        <v>0</v>
      </c>
      <c r="H80">
        <v>39</v>
      </c>
      <c r="I80" s="50">
        <v>0</v>
      </c>
      <c r="J80">
        <v>221</v>
      </c>
      <c r="K80" s="50">
        <v>0</v>
      </c>
      <c r="L80" t="s">
        <v>125</v>
      </c>
      <c r="M80" s="50">
        <v>0</v>
      </c>
    </row>
    <row r="81" spans="1:13" x14ac:dyDescent="0.25">
      <c r="A81" t="s">
        <v>126</v>
      </c>
      <c r="B81">
        <v>0</v>
      </c>
      <c r="C81" s="50">
        <v>0</v>
      </c>
      <c r="D81">
        <v>0</v>
      </c>
      <c r="E81" s="50">
        <v>0</v>
      </c>
      <c r="F81">
        <v>0</v>
      </c>
      <c r="G81" s="50">
        <v>0</v>
      </c>
      <c r="H81">
        <v>0</v>
      </c>
      <c r="I81" s="50">
        <v>0</v>
      </c>
      <c r="J81">
        <v>0</v>
      </c>
      <c r="K81" s="50">
        <v>0</v>
      </c>
      <c r="L81" t="s">
        <v>125</v>
      </c>
      <c r="M81" s="50">
        <v>0</v>
      </c>
    </row>
    <row r="82" spans="1:13" x14ac:dyDescent="0.25">
      <c r="A82" t="s">
        <v>127</v>
      </c>
      <c r="B82">
        <v>301056</v>
      </c>
      <c r="C82" s="77">
        <v>0.76</v>
      </c>
      <c r="D82">
        <v>333312</v>
      </c>
      <c r="E82" s="77">
        <v>0.84199999999999997</v>
      </c>
      <c r="F82">
        <v>295680</v>
      </c>
      <c r="G82" s="77">
        <v>0.747</v>
      </c>
      <c r="H82">
        <v>930048</v>
      </c>
      <c r="I82" s="77">
        <v>0.78300000000000003</v>
      </c>
      <c r="J82">
        <v>4955392</v>
      </c>
      <c r="K82" s="50">
        <v>0.71799999999999997</v>
      </c>
      <c r="L82" t="s">
        <v>185</v>
      </c>
      <c r="M82" s="50">
        <v>0.76900000000000002</v>
      </c>
    </row>
    <row r="83" spans="1:13" x14ac:dyDescent="0.25">
      <c r="A83" s="76" t="s">
        <v>65</v>
      </c>
      <c r="B83">
        <v>301056</v>
      </c>
      <c r="C83" s="50">
        <v>0.76</v>
      </c>
      <c r="D83">
        <v>333312</v>
      </c>
      <c r="E83" s="50">
        <v>0.84199999999999997</v>
      </c>
      <c r="F83">
        <v>295680</v>
      </c>
      <c r="G83" s="50">
        <v>0.747</v>
      </c>
      <c r="H83">
        <v>930048</v>
      </c>
      <c r="I83" s="50">
        <v>0.78300000000000003</v>
      </c>
      <c r="J83">
        <v>4955392</v>
      </c>
      <c r="K83" s="50">
        <v>0.71799999999999997</v>
      </c>
      <c r="L83" t="s">
        <v>115</v>
      </c>
      <c r="M83" s="50">
        <v>0.754</v>
      </c>
    </row>
    <row r="84" spans="1:13" x14ac:dyDescent="0.25">
      <c r="A84" t="s">
        <v>131</v>
      </c>
      <c r="B84">
        <v>0</v>
      </c>
      <c r="C84" s="50">
        <v>0</v>
      </c>
      <c r="D84">
        <v>0</v>
      </c>
      <c r="E84" s="50">
        <v>0</v>
      </c>
      <c r="F84">
        <v>0</v>
      </c>
      <c r="G84" s="50">
        <v>0</v>
      </c>
      <c r="H84">
        <v>0</v>
      </c>
      <c r="I84" s="50">
        <v>0</v>
      </c>
      <c r="J84">
        <v>0</v>
      </c>
      <c r="K84" s="50">
        <v>0</v>
      </c>
      <c r="L84" t="s">
        <v>139</v>
      </c>
      <c r="M84" s="50">
        <v>1.6E-2</v>
      </c>
    </row>
    <row r="85" spans="1:13" x14ac:dyDescent="0.25">
      <c r="A85" t="s">
        <v>88</v>
      </c>
      <c r="B85">
        <v>3778</v>
      </c>
      <c r="C85" s="50">
        <v>0.01</v>
      </c>
      <c r="D85">
        <v>6206</v>
      </c>
      <c r="E85" s="50">
        <v>1.6E-2</v>
      </c>
      <c r="F85">
        <v>9872</v>
      </c>
      <c r="G85" s="50">
        <v>2.5000000000000001E-2</v>
      </c>
      <c r="H85">
        <v>19856</v>
      </c>
      <c r="I85" s="50">
        <v>1.7000000000000001E-2</v>
      </c>
      <c r="J85">
        <v>117004</v>
      </c>
      <c r="K85" s="50">
        <v>1.7000000000000001E-2</v>
      </c>
      <c r="L85" t="s">
        <v>132</v>
      </c>
      <c r="M85" s="50">
        <v>2.1000000000000001E-2</v>
      </c>
    </row>
    <row r="86" spans="1:13" x14ac:dyDescent="0.25">
      <c r="A86" t="s">
        <v>40</v>
      </c>
      <c r="B86">
        <v>24774</v>
      </c>
      <c r="C86" s="50">
        <v>6.3E-2</v>
      </c>
      <c r="D86">
        <v>11462</v>
      </c>
      <c r="E86" s="50">
        <v>2.9000000000000001E-2</v>
      </c>
      <c r="F86">
        <v>8113</v>
      </c>
      <c r="G86" s="50">
        <v>0.02</v>
      </c>
      <c r="H86">
        <v>44349</v>
      </c>
      <c r="I86" s="50">
        <v>3.6999999999999998E-2</v>
      </c>
      <c r="J86">
        <v>529647</v>
      </c>
      <c r="K86" s="50">
        <v>7.6999999999999999E-2</v>
      </c>
      <c r="L86" t="s">
        <v>146</v>
      </c>
      <c r="M86" s="50">
        <v>7.0999999999999994E-2</v>
      </c>
    </row>
    <row r="87" spans="1:13" x14ac:dyDescent="0.25">
      <c r="A87" t="s">
        <v>41</v>
      </c>
      <c r="B87">
        <v>28552</v>
      </c>
      <c r="C87" s="50">
        <v>7.1999999999999995E-2</v>
      </c>
      <c r="D87">
        <v>17668</v>
      </c>
      <c r="E87" s="50">
        <v>4.4999999999999998E-2</v>
      </c>
      <c r="F87">
        <v>17985</v>
      </c>
      <c r="G87" s="50">
        <v>4.4999999999999998E-2</v>
      </c>
      <c r="H87">
        <v>64205</v>
      </c>
      <c r="I87" s="50">
        <v>5.3999999999999999E-2</v>
      </c>
      <c r="J87">
        <v>646651</v>
      </c>
      <c r="K87" s="50">
        <v>9.4E-2</v>
      </c>
      <c r="L87" t="s">
        <v>147</v>
      </c>
      <c r="M87" s="50">
        <v>9.1999999999999998E-2</v>
      </c>
    </row>
    <row r="88" spans="1:13" x14ac:dyDescent="0.25">
      <c r="A88" t="s">
        <v>42</v>
      </c>
      <c r="B88">
        <v>30330</v>
      </c>
      <c r="C88" s="50">
        <v>7.6999999999999999E-2</v>
      </c>
      <c r="D88">
        <v>25147</v>
      </c>
      <c r="E88" s="50">
        <v>6.4000000000000001E-2</v>
      </c>
      <c r="F88">
        <v>55847</v>
      </c>
      <c r="G88" s="50">
        <v>0.14099999999999999</v>
      </c>
      <c r="H88">
        <v>111324</v>
      </c>
      <c r="I88" s="50">
        <v>9.4E-2</v>
      </c>
      <c r="J88">
        <v>773415</v>
      </c>
      <c r="K88" s="50">
        <v>0.112</v>
      </c>
      <c r="L88" t="s">
        <v>148</v>
      </c>
      <c r="M88" s="50">
        <v>7.8E-2</v>
      </c>
    </row>
    <row r="89" spans="1:13" x14ac:dyDescent="0.25">
      <c r="A89" t="s">
        <v>43</v>
      </c>
      <c r="B89">
        <v>1240</v>
      </c>
      <c r="C89" s="50">
        <v>3.0000000000000001E-3</v>
      </c>
      <c r="D89">
        <v>540</v>
      </c>
      <c r="E89" s="50">
        <v>1E-3</v>
      </c>
      <c r="F89">
        <v>645</v>
      </c>
      <c r="G89" s="50">
        <v>2E-3</v>
      </c>
      <c r="H89">
        <v>2425</v>
      </c>
      <c r="I89" s="50">
        <v>2E-3</v>
      </c>
      <c r="J89">
        <v>63726</v>
      </c>
      <c r="K89" s="50">
        <v>8.9999999999999993E-3</v>
      </c>
      <c r="L89" t="s">
        <v>137</v>
      </c>
      <c r="M89" s="50">
        <v>5.0000000000000001E-3</v>
      </c>
    </row>
    <row r="90" spans="1:13" x14ac:dyDescent="0.25">
      <c r="A90" t="s">
        <v>44</v>
      </c>
      <c r="B90">
        <v>954</v>
      </c>
      <c r="C90" s="50">
        <v>2E-3</v>
      </c>
      <c r="D90">
        <v>495</v>
      </c>
      <c r="E90" s="50">
        <v>1E-3</v>
      </c>
      <c r="F90">
        <v>140</v>
      </c>
      <c r="G90" s="50">
        <v>0</v>
      </c>
      <c r="H90">
        <v>1589</v>
      </c>
      <c r="I90" s="50">
        <v>1E-3</v>
      </c>
      <c r="J90">
        <v>40103</v>
      </c>
      <c r="K90" s="50">
        <v>6.0000000000000001E-3</v>
      </c>
      <c r="L90" t="s">
        <v>138</v>
      </c>
      <c r="M90" s="50">
        <v>4.0000000000000001E-3</v>
      </c>
    </row>
    <row r="91" spans="1:13" x14ac:dyDescent="0.25">
      <c r="A91" t="s">
        <v>45</v>
      </c>
      <c r="B91">
        <v>1893</v>
      </c>
      <c r="C91" s="50">
        <v>5.0000000000000001E-3</v>
      </c>
      <c r="D91">
        <v>275</v>
      </c>
      <c r="E91" s="50">
        <v>1E-3</v>
      </c>
      <c r="F91">
        <v>455</v>
      </c>
      <c r="G91" s="50">
        <v>1E-3</v>
      </c>
      <c r="H91">
        <v>2623</v>
      </c>
      <c r="I91" s="50">
        <v>2E-3</v>
      </c>
      <c r="J91">
        <v>18435</v>
      </c>
      <c r="K91" s="50">
        <v>3.0000000000000001E-3</v>
      </c>
      <c r="L91" t="s">
        <v>138</v>
      </c>
      <c r="M91" s="50">
        <v>3.0000000000000001E-3</v>
      </c>
    </row>
    <row r="92" spans="1:13" x14ac:dyDescent="0.25">
      <c r="A92" t="s">
        <v>46</v>
      </c>
      <c r="B92">
        <v>997</v>
      </c>
      <c r="C92" s="50">
        <v>3.0000000000000001E-3</v>
      </c>
      <c r="D92">
        <v>1210</v>
      </c>
      <c r="E92" s="50">
        <v>3.0000000000000001E-3</v>
      </c>
      <c r="F92">
        <v>189</v>
      </c>
      <c r="G92" s="50">
        <v>0</v>
      </c>
      <c r="H92">
        <v>2396</v>
      </c>
      <c r="I92" s="50">
        <v>2E-3</v>
      </c>
      <c r="J92">
        <v>18420</v>
      </c>
      <c r="K92" s="50">
        <v>3.0000000000000001E-3</v>
      </c>
      <c r="L92" t="s">
        <v>138</v>
      </c>
      <c r="M92" s="50">
        <v>3.0000000000000001E-3</v>
      </c>
    </row>
    <row r="93" spans="1:13" x14ac:dyDescent="0.25">
      <c r="A93" t="s">
        <v>47</v>
      </c>
      <c r="B93">
        <v>1754</v>
      </c>
      <c r="C93" s="50">
        <v>4.0000000000000001E-3</v>
      </c>
      <c r="D93">
        <v>495</v>
      </c>
      <c r="E93" s="50">
        <v>1E-3</v>
      </c>
      <c r="F93">
        <v>321</v>
      </c>
      <c r="G93" s="50">
        <v>1E-3</v>
      </c>
      <c r="H93">
        <v>2570</v>
      </c>
      <c r="I93" s="50">
        <v>2E-3</v>
      </c>
      <c r="J93">
        <v>19949</v>
      </c>
      <c r="K93" s="50">
        <v>3.0000000000000001E-3</v>
      </c>
      <c r="L93" t="s">
        <v>138</v>
      </c>
      <c r="M93" s="50">
        <v>3.0000000000000001E-3</v>
      </c>
    </row>
    <row r="94" spans="1:13" x14ac:dyDescent="0.25">
      <c r="A94" t="s">
        <v>48</v>
      </c>
      <c r="B94">
        <v>2233</v>
      </c>
      <c r="C94" s="50">
        <v>6.0000000000000001E-3</v>
      </c>
      <c r="D94">
        <v>401</v>
      </c>
      <c r="E94" s="50">
        <v>1E-3</v>
      </c>
      <c r="F94">
        <v>320</v>
      </c>
      <c r="G94" s="50">
        <v>1E-3</v>
      </c>
      <c r="H94">
        <v>2954</v>
      </c>
      <c r="I94" s="50">
        <v>2E-3</v>
      </c>
      <c r="J94">
        <v>20367</v>
      </c>
      <c r="K94" s="50">
        <v>3.0000000000000001E-3</v>
      </c>
      <c r="L94" t="s">
        <v>138</v>
      </c>
      <c r="M94" s="50">
        <v>3.0000000000000001E-3</v>
      </c>
    </row>
    <row r="95" spans="1:13" x14ac:dyDescent="0.25">
      <c r="A95" t="s">
        <v>49</v>
      </c>
      <c r="B95">
        <v>1297</v>
      </c>
      <c r="C95" s="50">
        <v>3.0000000000000001E-3</v>
      </c>
      <c r="D95">
        <v>351</v>
      </c>
      <c r="E95" s="50">
        <v>1E-3</v>
      </c>
      <c r="F95">
        <v>232</v>
      </c>
      <c r="G95" s="50">
        <v>1E-3</v>
      </c>
      <c r="H95">
        <v>1880</v>
      </c>
      <c r="I95" s="50">
        <v>2E-3</v>
      </c>
      <c r="J95">
        <v>20636</v>
      </c>
      <c r="K95" s="50">
        <v>3.0000000000000001E-3</v>
      </c>
      <c r="L95" t="s">
        <v>137</v>
      </c>
      <c r="M95" s="50">
        <v>5.0000000000000001E-3</v>
      </c>
    </row>
    <row r="96" spans="1:13" x14ac:dyDescent="0.25">
      <c r="A96" t="s">
        <v>50</v>
      </c>
      <c r="B96">
        <v>936</v>
      </c>
      <c r="C96" s="50">
        <v>2E-3</v>
      </c>
      <c r="D96">
        <v>262</v>
      </c>
      <c r="E96" s="50">
        <v>1E-3</v>
      </c>
      <c r="F96">
        <v>230</v>
      </c>
      <c r="G96" s="50">
        <v>1E-3</v>
      </c>
      <c r="H96">
        <v>1428</v>
      </c>
      <c r="I96" s="50">
        <v>1E-3</v>
      </c>
      <c r="J96">
        <v>17434</v>
      </c>
      <c r="K96" s="50">
        <v>3.0000000000000001E-3</v>
      </c>
      <c r="L96" t="s">
        <v>138</v>
      </c>
      <c r="M96" s="50">
        <v>3.0000000000000001E-3</v>
      </c>
    </row>
    <row r="97" spans="1:13" x14ac:dyDescent="0.25">
      <c r="A97" t="s">
        <v>89</v>
      </c>
      <c r="B97">
        <v>2971</v>
      </c>
      <c r="C97" s="50">
        <v>8.0000000000000002E-3</v>
      </c>
      <c r="D97">
        <v>409</v>
      </c>
      <c r="E97" s="50">
        <v>1E-3</v>
      </c>
      <c r="F97">
        <v>426</v>
      </c>
      <c r="G97" s="50">
        <v>1E-3</v>
      </c>
      <c r="H97">
        <v>3806</v>
      </c>
      <c r="I97" s="50">
        <v>3.0000000000000001E-3</v>
      </c>
      <c r="J97">
        <v>24079</v>
      </c>
      <c r="K97" s="50">
        <v>3.0000000000000001E-3</v>
      </c>
      <c r="L97" t="s">
        <v>138</v>
      </c>
      <c r="M97" s="50">
        <v>4.0000000000000001E-3</v>
      </c>
    </row>
    <row r="98" spans="1:13" x14ac:dyDescent="0.25">
      <c r="A98" t="s">
        <v>90</v>
      </c>
      <c r="B98">
        <v>1114</v>
      </c>
      <c r="C98" s="50">
        <v>3.0000000000000001E-3</v>
      </c>
      <c r="D98">
        <v>1182</v>
      </c>
      <c r="E98" s="50">
        <v>3.0000000000000001E-3</v>
      </c>
      <c r="F98">
        <v>372</v>
      </c>
      <c r="G98" s="50">
        <v>1E-3</v>
      </c>
      <c r="H98">
        <v>2668</v>
      </c>
      <c r="I98" s="50">
        <v>2E-3</v>
      </c>
      <c r="J98">
        <v>21182</v>
      </c>
      <c r="K98" s="50">
        <v>3.0000000000000001E-3</v>
      </c>
      <c r="L98" t="s">
        <v>137</v>
      </c>
      <c r="M98" s="50">
        <v>5.0000000000000001E-3</v>
      </c>
    </row>
    <row r="99" spans="1:13" x14ac:dyDescent="0.25">
      <c r="A99" t="s">
        <v>91</v>
      </c>
      <c r="B99">
        <v>1123</v>
      </c>
      <c r="C99" s="50">
        <v>3.0000000000000001E-3</v>
      </c>
      <c r="D99">
        <v>579</v>
      </c>
      <c r="E99" s="50">
        <v>1E-3</v>
      </c>
      <c r="F99">
        <v>380</v>
      </c>
      <c r="G99" s="50">
        <v>1E-3</v>
      </c>
      <c r="H99">
        <v>2082</v>
      </c>
      <c r="I99" s="50">
        <v>2E-3</v>
      </c>
      <c r="J99">
        <v>23895</v>
      </c>
      <c r="K99" s="50">
        <v>3.0000000000000001E-3</v>
      </c>
      <c r="L99" t="s">
        <v>137</v>
      </c>
      <c r="M99" s="50">
        <v>4.0000000000000001E-3</v>
      </c>
    </row>
    <row r="100" spans="1:13" x14ac:dyDescent="0.25">
      <c r="A100" t="s">
        <v>92</v>
      </c>
      <c r="B100">
        <v>1191</v>
      </c>
      <c r="C100" s="50">
        <v>3.0000000000000001E-3</v>
      </c>
      <c r="D100">
        <v>479</v>
      </c>
      <c r="E100" s="50">
        <v>1E-3</v>
      </c>
      <c r="F100">
        <v>312</v>
      </c>
      <c r="G100" s="50">
        <v>1E-3</v>
      </c>
      <c r="H100">
        <v>1982</v>
      </c>
      <c r="I100" s="50">
        <v>2E-3</v>
      </c>
      <c r="J100">
        <v>21322</v>
      </c>
      <c r="K100" s="50">
        <v>3.0000000000000001E-3</v>
      </c>
      <c r="L100" t="s">
        <v>138</v>
      </c>
      <c r="M100" s="50">
        <v>4.0000000000000001E-3</v>
      </c>
    </row>
    <row r="101" spans="1:13" x14ac:dyDescent="0.25">
      <c r="A101" t="s">
        <v>51</v>
      </c>
      <c r="B101">
        <v>316927</v>
      </c>
      <c r="C101" s="50">
        <v>1</v>
      </c>
      <c r="D101">
        <v>337142</v>
      </c>
      <c r="E101" s="50">
        <v>1</v>
      </c>
      <c r="F101">
        <v>290349</v>
      </c>
      <c r="G101" s="50">
        <v>1</v>
      </c>
      <c r="H101">
        <v>944418</v>
      </c>
      <c r="I101" s="50">
        <v>1</v>
      </c>
      <c r="J101">
        <v>5085911</v>
      </c>
      <c r="K101" s="50">
        <v>1</v>
      </c>
      <c r="L101" t="s">
        <v>149</v>
      </c>
      <c r="M101" s="50">
        <v>1</v>
      </c>
    </row>
    <row r="102" spans="1:13" x14ac:dyDescent="0.25">
      <c r="A102" t="s">
        <v>37</v>
      </c>
      <c r="B102">
        <v>2820</v>
      </c>
      <c r="C102" s="50">
        <v>7.0000000000000001E-3</v>
      </c>
      <c r="D102">
        <v>1203</v>
      </c>
      <c r="E102" s="50">
        <v>3.0000000000000001E-3</v>
      </c>
      <c r="F102">
        <v>3715</v>
      </c>
      <c r="G102" s="50">
        <v>8.9999999999999993E-3</v>
      </c>
      <c r="H102">
        <v>7738</v>
      </c>
      <c r="I102" s="50">
        <v>7.0000000000000001E-3</v>
      </c>
      <c r="J102">
        <v>34241</v>
      </c>
      <c r="K102" s="50">
        <v>5.0000000000000001E-3</v>
      </c>
      <c r="L102" t="s">
        <v>140</v>
      </c>
      <c r="M102" s="50">
        <v>8.9999999999999993E-3</v>
      </c>
    </row>
    <row r="103" spans="1:13" x14ac:dyDescent="0.25">
      <c r="A103" t="s">
        <v>53</v>
      </c>
      <c r="B103">
        <v>816</v>
      </c>
      <c r="C103" s="50">
        <v>2E-3</v>
      </c>
      <c r="D103">
        <v>1185</v>
      </c>
      <c r="E103" s="50">
        <v>3.0000000000000001E-3</v>
      </c>
      <c r="F103">
        <v>1175</v>
      </c>
      <c r="G103" s="50">
        <v>3.0000000000000001E-3</v>
      </c>
      <c r="H103">
        <v>3176</v>
      </c>
      <c r="I103" s="50">
        <v>3.0000000000000001E-3</v>
      </c>
      <c r="J103">
        <v>14926</v>
      </c>
      <c r="K103" s="50">
        <v>2E-3</v>
      </c>
      <c r="L103" t="s">
        <v>138</v>
      </c>
      <c r="M103" s="50">
        <v>3.0000000000000001E-3</v>
      </c>
    </row>
    <row r="104" spans="1:13" x14ac:dyDescent="0.25">
      <c r="A104" t="s">
        <v>93</v>
      </c>
      <c r="B104">
        <v>1930</v>
      </c>
      <c r="C104" s="50">
        <v>5.0000000000000001E-3</v>
      </c>
      <c r="D104">
        <v>15</v>
      </c>
      <c r="E104" s="50">
        <v>0</v>
      </c>
      <c r="F104">
        <v>2407</v>
      </c>
      <c r="G104" s="50">
        <v>6.0000000000000001E-3</v>
      </c>
      <c r="H104">
        <v>4352</v>
      </c>
      <c r="I104" s="50">
        <v>4.0000000000000001E-3</v>
      </c>
      <c r="J104">
        <v>11755</v>
      </c>
      <c r="K104" s="50">
        <v>2E-3</v>
      </c>
      <c r="L104" t="s">
        <v>138</v>
      </c>
      <c r="M104" s="50">
        <v>4.0000000000000001E-3</v>
      </c>
    </row>
    <row r="105" spans="1:13" x14ac:dyDescent="0.25">
      <c r="A105" t="s">
        <v>52</v>
      </c>
      <c r="B105">
        <v>157</v>
      </c>
      <c r="C105" s="50">
        <v>0</v>
      </c>
      <c r="D105">
        <v>177</v>
      </c>
      <c r="E105" s="50">
        <v>0</v>
      </c>
      <c r="F105">
        <v>129</v>
      </c>
      <c r="G105" s="50">
        <v>0</v>
      </c>
      <c r="H105">
        <v>463</v>
      </c>
      <c r="I105" s="50">
        <v>0</v>
      </c>
      <c r="J105">
        <v>7868</v>
      </c>
      <c r="K105" s="50">
        <v>1E-3</v>
      </c>
      <c r="L105" t="s">
        <v>125</v>
      </c>
      <c r="M105" s="50">
        <v>1E-3</v>
      </c>
    </row>
    <row r="106" spans="1:13" x14ac:dyDescent="0.25">
      <c r="A106" t="s">
        <v>54</v>
      </c>
      <c r="B106">
        <v>90</v>
      </c>
      <c r="C106" s="50">
        <v>0</v>
      </c>
      <c r="D106">
        <v>45</v>
      </c>
      <c r="E106" s="50">
        <v>0</v>
      </c>
      <c r="F106">
        <v>80</v>
      </c>
      <c r="G106" s="50">
        <v>0</v>
      </c>
      <c r="H106">
        <v>215</v>
      </c>
      <c r="I106" s="50">
        <v>0</v>
      </c>
      <c r="J106">
        <v>994</v>
      </c>
      <c r="K106" s="50">
        <v>0</v>
      </c>
      <c r="L106" t="s">
        <v>125</v>
      </c>
      <c r="M106" s="50">
        <v>1E-3</v>
      </c>
    </row>
    <row r="107" spans="1:13" x14ac:dyDescent="0.25">
      <c r="A107" t="s">
        <v>55</v>
      </c>
      <c r="B107">
        <v>0</v>
      </c>
      <c r="C107" s="50">
        <v>0</v>
      </c>
      <c r="D107">
        <v>3</v>
      </c>
      <c r="E107" s="50">
        <v>0</v>
      </c>
      <c r="F107">
        <v>1</v>
      </c>
      <c r="G107" s="50">
        <v>0</v>
      </c>
      <c r="H107">
        <v>4</v>
      </c>
      <c r="I107" s="50">
        <v>0</v>
      </c>
      <c r="J107">
        <v>27</v>
      </c>
      <c r="K107" s="50">
        <v>0</v>
      </c>
      <c r="L107" t="s">
        <v>125</v>
      </c>
      <c r="M107" s="50">
        <v>0</v>
      </c>
    </row>
    <row r="108" spans="1:13" x14ac:dyDescent="0.25">
      <c r="A108" t="s">
        <v>51</v>
      </c>
      <c r="B108">
        <v>5271</v>
      </c>
      <c r="C108" s="50">
        <v>1.6E-2</v>
      </c>
      <c r="D108">
        <v>6683</v>
      </c>
      <c r="E108" s="50">
        <v>1.9E-2</v>
      </c>
      <c r="F108">
        <v>1436</v>
      </c>
      <c r="G108" s="50">
        <v>4.0000000000000001E-3</v>
      </c>
      <c r="H108">
        <v>13390</v>
      </c>
      <c r="I108" s="50">
        <v>1.2999999999999999E-2</v>
      </c>
      <c r="J108">
        <v>45045</v>
      </c>
      <c r="K108" s="50">
        <v>8.0000000000000002E-3</v>
      </c>
      <c r="L108" t="s">
        <v>137</v>
      </c>
      <c r="M108" s="50">
        <v>7.0000000000000001E-3</v>
      </c>
    </row>
    <row r="109" spans="1:13" x14ac:dyDescent="0.25">
      <c r="A109" t="s">
        <v>87</v>
      </c>
      <c r="B109">
        <v>17512</v>
      </c>
      <c r="C109" s="50">
        <v>4.3999999999999997E-2</v>
      </c>
      <c r="D109">
        <v>14353</v>
      </c>
      <c r="E109" s="50">
        <v>3.5999999999999997E-2</v>
      </c>
      <c r="F109">
        <v>29600</v>
      </c>
      <c r="G109" s="50">
        <v>7.4999999999999997E-2</v>
      </c>
      <c r="H109">
        <v>61465</v>
      </c>
      <c r="I109" s="50">
        <v>5.1999999999999998E-2</v>
      </c>
      <c r="J109">
        <v>332012</v>
      </c>
      <c r="K109" s="50">
        <v>4.8000000000000001E-2</v>
      </c>
      <c r="L109" t="s">
        <v>135</v>
      </c>
      <c r="M109" s="50">
        <v>3.6999999999999998E-2</v>
      </c>
    </row>
    <row r="110" spans="1:13" x14ac:dyDescent="0.25">
      <c r="A110" t="s">
        <v>57</v>
      </c>
      <c r="B110">
        <v>10393</v>
      </c>
      <c r="C110" s="50">
        <v>2.5999999999999999E-2</v>
      </c>
      <c r="D110">
        <v>8543</v>
      </c>
      <c r="E110" s="50">
        <v>2.1999999999999999E-2</v>
      </c>
      <c r="F110">
        <v>22072</v>
      </c>
      <c r="G110" s="50">
        <v>5.6000000000000001E-2</v>
      </c>
      <c r="H110">
        <v>41008</v>
      </c>
      <c r="I110" s="50">
        <v>3.5000000000000003E-2</v>
      </c>
      <c r="J110">
        <v>238681</v>
      </c>
      <c r="K110" s="50">
        <v>3.5000000000000003E-2</v>
      </c>
      <c r="L110" t="s">
        <v>117</v>
      </c>
      <c r="M110" s="50">
        <v>2.4E-2</v>
      </c>
    </row>
    <row r="111" spans="1:13" x14ac:dyDescent="0.25">
      <c r="A111" t="s">
        <v>94</v>
      </c>
      <c r="B111">
        <v>10</v>
      </c>
      <c r="C111" s="50">
        <v>0</v>
      </c>
      <c r="D111">
        <v>0</v>
      </c>
      <c r="E111" s="50">
        <v>0</v>
      </c>
      <c r="F111">
        <v>0</v>
      </c>
      <c r="G111" s="50">
        <v>0</v>
      </c>
      <c r="H111">
        <v>10</v>
      </c>
      <c r="I111" s="50">
        <v>0</v>
      </c>
      <c r="J111">
        <v>19305</v>
      </c>
      <c r="K111" s="50">
        <v>3.0000000000000001E-3</v>
      </c>
      <c r="L111" t="s">
        <v>125</v>
      </c>
      <c r="M111" s="50">
        <v>2E-3</v>
      </c>
    </row>
    <row r="112" spans="1:13" x14ac:dyDescent="0.25">
      <c r="A112" t="s">
        <v>58</v>
      </c>
      <c r="B112">
        <v>3693</v>
      </c>
      <c r="C112" s="50">
        <v>8.9999999999999993E-3</v>
      </c>
      <c r="D112">
        <v>2063</v>
      </c>
      <c r="E112" s="50">
        <v>5.0000000000000001E-3</v>
      </c>
      <c r="F112">
        <v>4860</v>
      </c>
      <c r="G112" s="50">
        <v>1.2E-2</v>
      </c>
      <c r="H112">
        <v>10616</v>
      </c>
      <c r="I112" s="50">
        <v>8.9999999999999993E-3</v>
      </c>
      <c r="J112">
        <v>41524</v>
      </c>
      <c r="K112" s="50">
        <v>6.0000000000000001E-3</v>
      </c>
      <c r="L112" t="s">
        <v>138</v>
      </c>
      <c r="M112" s="50">
        <v>3.0000000000000001E-3</v>
      </c>
    </row>
    <row r="113" spans="1:13" x14ac:dyDescent="0.25">
      <c r="A113" t="s">
        <v>59</v>
      </c>
      <c r="B113">
        <v>3946</v>
      </c>
      <c r="C113" s="50">
        <v>0.01</v>
      </c>
      <c r="D113">
        <v>4133</v>
      </c>
      <c r="E113" s="50">
        <v>0.01</v>
      </c>
      <c r="F113">
        <v>3733</v>
      </c>
      <c r="G113" s="50">
        <v>8.9999999999999993E-3</v>
      </c>
      <c r="H113">
        <v>11812</v>
      </c>
      <c r="I113" s="50">
        <v>0.01</v>
      </c>
      <c r="J113">
        <v>65876</v>
      </c>
      <c r="K113" s="50">
        <v>0.01</v>
      </c>
      <c r="L113" t="s">
        <v>120</v>
      </c>
      <c r="M113" s="50">
        <v>0.01</v>
      </c>
    </row>
    <row r="114" spans="1:13" x14ac:dyDescent="0.25">
      <c r="A114" t="s">
        <v>95</v>
      </c>
      <c r="B114">
        <v>1695</v>
      </c>
      <c r="C114" s="50">
        <v>4.0000000000000001E-3</v>
      </c>
      <c r="D114">
        <v>0</v>
      </c>
      <c r="E114" s="50">
        <v>0</v>
      </c>
      <c r="F114">
        <v>0</v>
      </c>
      <c r="G114" s="50">
        <v>0</v>
      </c>
      <c r="H114">
        <v>1695</v>
      </c>
      <c r="I114" s="50">
        <v>1E-3</v>
      </c>
      <c r="J114">
        <v>7753</v>
      </c>
      <c r="K114" s="50">
        <v>1E-3</v>
      </c>
      <c r="L114" t="s">
        <v>139</v>
      </c>
      <c r="M114" s="50">
        <v>1.7000000000000001E-2</v>
      </c>
    </row>
    <row r="115" spans="1:13" x14ac:dyDescent="0.25">
      <c r="A115" t="s">
        <v>96</v>
      </c>
      <c r="B115">
        <v>0</v>
      </c>
      <c r="C115" s="50">
        <v>0</v>
      </c>
      <c r="D115">
        <v>0</v>
      </c>
      <c r="E115" s="50">
        <v>0</v>
      </c>
      <c r="F115">
        <v>888</v>
      </c>
      <c r="G115" s="50">
        <v>2E-3</v>
      </c>
      <c r="H115">
        <v>888</v>
      </c>
      <c r="I115" s="50">
        <v>1E-3</v>
      </c>
      <c r="J115">
        <v>888</v>
      </c>
      <c r="K115" s="50">
        <v>0</v>
      </c>
      <c r="L115" t="s">
        <v>140</v>
      </c>
      <c r="M115" s="50">
        <v>8.9999999999999993E-3</v>
      </c>
    </row>
    <row r="116" spans="1:13" x14ac:dyDescent="0.25">
      <c r="A116" t="s">
        <v>61</v>
      </c>
      <c r="B116">
        <v>667</v>
      </c>
      <c r="C116" s="50">
        <v>2E-3</v>
      </c>
      <c r="D116">
        <v>0</v>
      </c>
      <c r="E116" s="50">
        <v>0</v>
      </c>
      <c r="F116">
        <v>0</v>
      </c>
      <c r="G116" s="50">
        <v>0</v>
      </c>
      <c r="H116">
        <v>667</v>
      </c>
      <c r="I116" s="50">
        <v>1E-3</v>
      </c>
      <c r="J116">
        <v>9533</v>
      </c>
      <c r="K116" s="50">
        <v>1E-3</v>
      </c>
      <c r="L116" t="s">
        <v>150</v>
      </c>
      <c r="M116" s="50">
        <v>0.14399999999999999</v>
      </c>
    </row>
    <row r="117" spans="1:13" x14ac:dyDescent="0.25">
      <c r="A117" t="s">
        <v>97</v>
      </c>
      <c r="B117">
        <v>0</v>
      </c>
      <c r="C117" s="50">
        <v>0</v>
      </c>
      <c r="D117">
        <v>88</v>
      </c>
      <c r="E117" s="50">
        <v>0</v>
      </c>
      <c r="F117">
        <v>0</v>
      </c>
      <c r="G117" s="50">
        <v>0</v>
      </c>
      <c r="H117">
        <v>88</v>
      </c>
      <c r="I117" s="50">
        <v>0</v>
      </c>
      <c r="J117">
        <v>500</v>
      </c>
      <c r="K117" s="50">
        <v>0</v>
      </c>
      <c r="L117" t="s">
        <v>137</v>
      </c>
      <c r="M117" s="50">
        <v>5.0000000000000001E-3</v>
      </c>
    </row>
    <row r="118" spans="1:13" x14ac:dyDescent="0.25">
      <c r="A118" t="s">
        <v>67</v>
      </c>
      <c r="B118">
        <v>76</v>
      </c>
      <c r="C118" s="50">
        <v>0</v>
      </c>
      <c r="D118">
        <v>0</v>
      </c>
      <c r="E118" s="50">
        <v>0</v>
      </c>
      <c r="F118">
        <v>0</v>
      </c>
      <c r="G118" s="50">
        <v>0</v>
      </c>
      <c r="H118">
        <v>76</v>
      </c>
      <c r="I118" s="50">
        <v>0</v>
      </c>
      <c r="J118">
        <v>103</v>
      </c>
      <c r="K118" s="50">
        <v>0</v>
      </c>
      <c r="L118" t="s">
        <v>125</v>
      </c>
      <c r="M118" s="50">
        <v>0</v>
      </c>
    </row>
    <row r="119" spans="1:13" x14ac:dyDescent="0.25">
      <c r="A119" s="79" t="s">
        <v>66</v>
      </c>
      <c r="B119">
        <v>50</v>
      </c>
      <c r="C119" s="50">
        <v>0</v>
      </c>
      <c r="D119">
        <v>0</v>
      </c>
      <c r="E119" s="50">
        <v>0</v>
      </c>
      <c r="F119">
        <v>0</v>
      </c>
      <c r="G119" s="50">
        <v>0</v>
      </c>
      <c r="H119">
        <v>50</v>
      </c>
      <c r="I119" s="50">
        <v>0</v>
      </c>
      <c r="J119">
        <v>91</v>
      </c>
      <c r="K119" s="50">
        <v>0</v>
      </c>
      <c r="L119" t="s">
        <v>138</v>
      </c>
      <c r="M119" s="50">
        <v>3.0000000000000001E-3</v>
      </c>
    </row>
    <row r="121" spans="1:13" x14ac:dyDescent="0.25">
      <c r="A121" t="s">
        <v>68</v>
      </c>
    </row>
    <row r="123" spans="1:13" x14ac:dyDescent="0.25">
      <c r="A123" t="s">
        <v>68</v>
      </c>
    </row>
    <row r="124" spans="1:13" x14ac:dyDescent="0.25">
      <c r="A124" t="s">
        <v>69</v>
      </c>
      <c r="B124" t="s">
        <v>98</v>
      </c>
    </row>
    <row r="125" spans="1:13" x14ac:dyDescent="0.25">
      <c r="A125" t="s">
        <v>71</v>
      </c>
      <c r="B125" t="s">
        <v>99</v>
      </c>
    </row>
    <row r="126" spans="1:13" x14ac:dyDescent="0.25">
      <c r="A126" t="s">
        <v>73</v>
      </c>
      <c r="B126" s="76">
        <v>24</v>
      </c>
    </row>
    <row r="127" spans="1:13" x14ac:dyDescent="0.25">
      <c r="A127" t="s">
        <v>74</v>
      </c>
      <c r="B127" t="s">
        <v>100</v>
      </c>
    </row>
    <row r="128" spans="1:13" x14ac:dyDescent="0.25">
      <c r="A128" t="s">
        <v>76</v>
      </c>
      <c r="B128" t="s">
        <v>101</v>
      </c>
    </row>
    <row r="129" spans="1:13" x14ac:dyDescent="0.25">
      <c r="A129" t="s">
        <v>77</v>
      </c>
      <c r="B129">
        <v>250953</v>
      </c>
    </row>
    <row r="130" spans="1:13" x14ac:dyDescent="0.25">
      <c r="A130" t="s">
        <v>78</v>
      </c>
      <c r="B130" t="s">
        <v>79</v>
      </c>
      <c r="C130" t="s">
        <v>80</v>
      </c>
      <c r="D130" t="s">
        <v>30</v>
      </c>
      <c r="E130" t="s">
        <v>81</v>
      </c>
      <c r="F130" t="s">
        <v>82</v>
      </c>
    </row>
    <row r="131" spans="1:13" x14ac:dyDescent="0.25">
      <c r="A131" t="s">
        <v>31</v>
      </c>
      <c r="B131">
        <v>67198</v>
      </c>
      <c r="C131" s="50">
        <v>1</v>
      </c>
      <c r="D131">
        <v>67196</v>
      </c>
      <c r="E131" s="50">
        <v>1</v>
      </c>
      <c r="F131">
        <v>67202</v>
      </c>
      <c r="G131" s="50">
        <v>1</v>
      </c>
      <c r="H131">
        <v>201596</v>
      </c>
      <c r="I131" s="50">
        <v>1</v>
      </c>
      <c r="J131">
        <v>576250</v>
      </c>
      <c r="K131" s="50">
        <v>1</v>
      </c>
      <c r="L131" t="s">
        <v>151</v>
      </c>
      <c r="M131" s="50">
        <v>1</v>
      </c>
    </row>
    <row r="132" spans="1:13" x14ac:dyDescent="0.25">
      <c r="A132" s="76" t="s">
        <v>32</v>
      </c>
      <c r="B132">
        <v>57385</v>
      </c>
      <c r="C132" s="77">
        <v>0.85399999999999998</v>
      </c>
      <c r="D132">
        <v>60749</v>
      </c>
      <c r="E132" s="77">
        <v>0.90400000000000003</v>
      </c>
      <c r="F132">
        <v>63562</v>
      </c>
      <c r="G132" s="77">
        <v>0.94599999999999995</v>
      </c>
      <c r="H132">
        <v>181696</v>
      </c>
      <c r="I132" s="77">
        <v>0.90100000000000002</v>
      </c>
      <c r="J132">
        <v>503603</v>
      </c>
      <c r="K132" s="50">
        <v>0.874</v>
      </c>
      <c r="L132" t="s">
        <v>152</v>
      </c>
      <c r="M132" s="50">
        <v>0.80400000000000005</v>
      </c>
    </row>
    <row r="133" spans="1:13" x14ac:dyDescent="0.25">
      <c r="A133" s="76" t="s">
        <v>33</v>
      </c>
      <c r="B133">
        <v>64911</v>
      </c>
      <c r="C133" s="77">
        <v>0.96599999999999997</v>
      </c>
      <c r="D133">
        <v>62774</v>
      </c>
      <c r="E133" s="77">
        <v>0.93400000000000005</v>
      </c>
      <c r="F133">
        <v>61350</v>
      </c>
      <c r="G133" s="77">
        <v>0.91300000000000003</v>
      </c>
      <c r="H133">
        <v>189035</v>
      </c>
      <c r="I133" s="77">
        <v>0.93799999999999994</v>
      </c>
      <c r="J133">
        <v>502155</v>
      </c>
      <c r="K133" s="50">
        <v>0.871</v>
      </c>
      <c r="L133" t="s">
        <v>186</v>
      </c>
      <c r="M133" s="50">
        <v>0.76200000000000001</v>
      </c>
    </row>
    <row r="134" spans="1:13" x14ac:dyDescent="0.25">
      <c r="A134" s="76" t="s">
        <v>34</v>
      </c>
      <c r="B134">
        <v>57148</v>
      </c>
      <c r="C134" s="77">
        <v>0.85</v>
      </c>
      <c r="D134">
        <v>57173</v>
      </c>
      <c r="E134" s="77">
        <v>0.85099999999999998</v>
      </c>
      <c r="F134">
        <v>29110</v>
      </c>
      <c r="G134" s="77">
        <v>0.433</v>
      </c>
      <c r="H134">
        <v>143431</v>
      </c>
      <c r="I134" s="77">
        <v>0.71099999999999997</v>
      </c>
      <c r="J134">
        <v>419641</v>
      </c>
      <c r="K134" s="50">
        <v>0.72799999999999998</v>
      </c>
      <c r="L134" t="s">
        <v>187</v>
      </c>
      <c r="M134" s="50">
        <v>0.60899999999999999</v>
      </c>
    </row>
    <row r="135" spans="1:13" x14ac:dyDescent="0.25">
      <c r="A135" s="76" t="s">
        <v>35</v>
      </c>
      <c r="B135">
        <v>1731</v>
      </c>
      <c r="C135" s="77">
        <v>2.5999999999999999E-2</v>
      </c>
      <c r="D135">
        <v>1405</v>
      </c>
      <c r="E135" s="77">
        <v>2.1000000000000001E-2</v>
      </c>
      <c r="F135">
        <v>24042</v>
      </c>
      <c r="G135" s="77">
        <v>0.35799999999999998</v>
      </c>
      <c r="H135">
        <v>27178</v>
      </c>
      <c r="I135" s="77">
        <v>0.13500000000000001</v>
      </c>
      <c r="J135">
        <v>33110</v>
      </c>
      <c r="K135" s="50">
        <v>5.7000000000000002E-2</v>
      </c>
      <c r="L135" t="s">
        <v>153</v>
      </c>
      <c r="M135" s="50">
        <v>7.1999999999999995E-2</v>
      </c>
    </row>
    <row r="136" spans="1:13" x14ac:dyDescent="0.25">
      <c r="A136" s="76" t="s">
        <v>36</v>
      </c>
      <c r="B136">
        <v>1894</v>
      </c>
      <c r="C136" s="77">
        <v>2.8000000000000001E-2</v>
      </c>
      <c r="D136">
        <v>1270</v>
      </c>
      <c r="E136" s="77">
        <v>1.9E-2</v>
      </c>
      <c r="F136">
        <v>6490</v>
      </c>
      <c r="G136" s="77">
        <v>9.7000000000000003E-2</v>
      </c>
      <c r="H136">
        <v>9654</v>
      </c>
      <c r="I136" s="77">
        <v>4.8000000000000001E-2</v>
      </c>
      <c r="J136">
        <v>22858</v>
      </c>
      <c r="K136" s="50">
        <v>0.04</v>
      </c>
      <c r="L136" t="s">
        <v>154</v>
      </c>
      <c r="M136" s="50">
        <v>0.04</v>
      </c>
    </row>
    <row r="137" spans="1:13" x14ac:dyDescent="0.25">
      <c r="A137" s="76" t="s">
        <v>119</v>
      </c>
      <c r="B137">
        <v>2281</v>
      </c>
      <c r="C137" s="77">
        <v>3.4000000000000002E-2</v>
      </c>
      <c r="D137">
        <v>1652</v>
      </c>
      <c r="E137" s="77">
        <v>2.5000000000000001E-2</v>
      </c>
      <c r="F137">
        <v>767</v>
      </c>
      <c r="G137" s="77">
        <v>1.0999999999999999E-2</v>
      </c>
      <c r="H137">
        <v>4700</v>
      </c>
      <c r="I137" s="77">
        <v>2.3E-2</v>
      </c>
      <c r="J137">
        <v>16442</v>
      </c>
      <c r="K137" s="50">
        <v>2.9000000000000001E-2</v>
      </c>
      <c r="L137" t="s">
        <v>135</v>
      </c>
      <c r="M137" s="50">
        <v>0.03</v>
      </c>
    </row>
    <row r="138" spans="1:13" x14ac:dyDescent="0.25">
      <c r="A138" s="76" t="s">
        <v>37</v>
      </c>
      <c r="B138">
        <v>433</v>
      </c>
      <c r="C138" s="50">
        <v>6.0000000000000001E-3</v>
      </c>
      <c r="D138">
        <v>873</v>
      </c>
      <c r="E138" s="50">
        <v>1.2999999999999999E-2</v>
      </c>
      <c r="F138">
        <v>804</v>
      </c>
      <c r="G138" s="50">
        <v>1.2E-2</v>
      </c>
      <c r="H138">
        <v>2110</v>
      </c>
      <c r="I138" s="50">
        <v>0.01</v>
      </c>
      <c r="J138">
        <v>7807</v>
      </c>
      <c r="K138" s="50">
        <v>1.4E-2</v>
      </c>
      <c r="L138" t="s">
        <v>132</v>
      </c>
      <c r="M138" s="50">
        <v>1.6E-2</v>
      </c>
    </row>
    <row r="139" spans="1:13" x14ac:dyDescent="0.25">
      <c r="A139" t="s">
        <v>38</v>
      </c>
      <c r="B139">
        <v>7763</v>
      </c>
      <c r="C139" s="50">
        <v>0.11600000000000001</v>
      </c>
      <c r="D139">
        <v>5601</v>
      </c>
      <c r="E139" s="50">
        <v>8.3000000000000004E-2</v>
      </c>
      <c r="F139">
        <v>32240</v>
      </c>
      <c r="G139" s="50">
        <v>0.48</v>
      </c>
      <c r="H139">
        <v>45604</v>
      </c>
      <c r="I139" s="50">
        <v>0.22600000000000001</v>
      </c>
      <c r="J139">
        <v>82514</v>
      </c>
      <c r="K139" s="50">
        <v>0.14299999999999999</v>
      </c>
      <c r="L139" t="s">
        <v>188</v>
      </c>
      <c r="M139" s="50">
        <v>0.153</v>
      </c>
    </row>
    <row r="140" spans="1:13" x14ac:dyDescent="0.25">
      <c r="A140" t="s">
        <v>122</v>
      </c>
      <c r="B140">
        <v>6339</v>
      </c>
      <c r="C140" s="50">
        <v>9.4E-2</v>
      </c>
      <c r="D140">
        <v>5200</v>
      </c>
      <c r="E140" s="50">
        <v>7.6999999999999999E-2</v>
      </c>
      <c r="F140">
        <v>32103</v>
      </c>
      <c r="G140" s="50">
        <v>0.47799999999999998</v>
      </c>
      <c r="H140">
        <v>43642</v>
      </c>
      <c r="I140" s="50">
        <v>0.216</v>
      </c>
      <c r="J140">
        <v>80217</v>
      </c>
      <c r="K140" s="50">
        <v>0.13900000000000001</v>
      </c>
      <c r="L140" t="s">
        <v>189</v>
      </c>
      <c r="M140" s="50">
        <v>0.13800000000000001</v>
      </c>
    </row>
    <row r="141" spans="1:13" x14ac:dyDescent="0.25">
      <c r="A141" t="s">
        <v>124</v>
      </c>
      <c r="B141">
        <v>30</v>
      </c>
      <c r="C141" s="50">
        <v>0</v>
      </c>
      <c r="D141">
        <v>30</v>
      </c>
      <c r="E141" s="50">
        <v>0</v>
      </c>
      <c r="F141">
        <v>15</v>
      </c>
      <c r="G141" s="50">
        <v>0</v>
      </c>
      <c r="H141">
        <v>75</v>
      </c>
      <c r="I141" s="50">
        <v>0</v>
      </c>
      <c r="J141">
        <v>216</v>
      </c>
      <c r="K141" s="50">
        <v>0</v>
      </c>
      <c r="L141" t="s">
        <v>125</v>
      </c>
      <c r="M141" s="50">
        <v>0</v>
      </c>
    </row>
    <row r="142" spans="1:13" x14ac:dyDescent="0.25">
      <c r="A142" t="s">
        <v>126</v>
      </c>
      <c r="B142">
        <v>28</v>
      </c>
      <c r="C142" s="50">
        <v>0</v>
      </c>
      <c r="D142">
        <v>32</v>
      </c>
      <c r="E142" s="50">
        <v>0</v>
      </c>
      <c r="F142">
        <v>16</v>
      </c>
      <c r="G142" s="50">
        <v>0</v>
      </c>
      <c r="H142">
        <v>76</v>
      </c>
      <c r="I142" s="50">
        <v>0</v>
      </c>
      <c r="J142">
        <v>216</v>
      </c>
      <c r="K142" s="50">
        <v>0</v>
      </c>
      <c r="L142" t="s">
        <v>125</v>
      </c>
      <c r="M142" s="50">
        <v>0</v>
      </c>
    </row>
    <row r="143" spans="1:13" x14ac:dyDescent="0.25">
      <c r="A143" t="s">
        <v>127</v>
      </c>
      <c r="B143">
        <v>0</v>
      </c>
      <c r="C143" s="77">
        <v>0</v>
      </c>
      <c r="D143">
        <v>0</v>
      </c>
      <c r="E143" s="77">
        <v>0</v>
      </c>
      <c r="F143">
        <v>0</v>
      </c>
      <c r="G143" s="77">
        <v>0</v>
      </c>
      <c r="H143">
        <v>0</v>
      </c>
      <c r="I143" s="77">
        <v>0</v>
      </c>
      <c r="J143">
        <v>0</v>
      </c>
      <c r="K143" s="50">
        <v>0</v>
      </c>
      <c r="L143" t="s">
        <v>125</v>
      </c>
      <c r="M143" s="50">
        <v>0</v>
      </c>
    </row>
    <row r="144" spans="1:13" x14ac:dyDescent="0.25">
      <c r="A144" s="76" t="s">
        <v>65</v>
      </c>
      <c r="B144">
        <v>57600</v>
      </c>
      <c r="C144" s="50">
        <v>0.85699999999999998</v>
      </c>
      <c r="D144">
        <v>57600</v>
      </c>
      <c r="E144" s="50">
        <v>0.85699999999999998</v>
      </c>
      <c r="F144">
        <v>28800</v>
      </c>
      <c r="G144" s="50">
        <v>0.42899999999999999</v>
      </c>
      <c r="H144">
        <v>144000</v>
      </c>
      <c r="I144" s="50">
        <v>0.71399999999999997</v>
      </c>
      <c r="J144">
        <v>414720</v>
      </c>
      <c r="K144" s="50">
        <v>0.72</v>
      </c>
      <c r="L144" t="s">
        <v>190</v>
      </c>
      <c r="M144" s="50">
        <v>0.58599999999999997</v>
      </c>
    </row>
    <row r="145" spans="1:13" x14ac:dyDescent="0.25">
      <c r="A145" t="s">
        <v>129</v>
      </c>
      <c r="B145">
        <v>53760</v>
      </c>
      <c r="C145" s="50">
        <v>0.8</v>
      </c>
      <c r="D145">
        <v>61440</v>
      </c>
      <c r="E145" s="50">
        <v>0.91400000000000003</v>
      </c>
      <c r="F145">
        <v>30720</v>
      </c>
      <c r="G145" s="50">
        <v>0.45700000000000002</v>
      </c>
      <c r="H145">
        <v>145920</v>
      </c>
      <c r="I145" s="50">
        <v>0.72399999999999998</v>
      </c>
      <c r="J145">
        <v>414720</v>
      </c>
      <c r="K145" s="50">
        <v>0.72</v>
      </c>
      <c r="L145" t="s">
        <v>155</v>
      </c>
      <c r="M145" s="50">
        <v>0.46100000000000002</v>
      </c>
    </row>
    <row r="146" spans="1:13" x14ac:dyDescent="0.25">
      <c r="A146" t="s">
        <v>131</v>
      </c>
      <c r="B146">
        <v>0</v>
      </c>
      <c r="C146" s="50">
        <v>0</v>
      </c>
      <c r="D146">
        <v>0</v>
      </c>
      <c r="E146" s="50">
        <v>0</v>
      </c>
      <c r="F146">
        <v>0</v>
      </c>
      <c r="G146" s="50">
        <v>0</v>
      </c>
      <c r="H146">
        <v>0</v>
      </c>
      <c r="I146" s="50">
        <v>0</v>
      </c>
      <c r="J146">
        <v>0</v>
      </c>
      <c r="K146" s="50">
        <v>0</v>
      </c>
      <c r="L146" t="s">
        <v>156</v>
      </c>
      <c r="M146" s="50">
        <v>0.124</v>
      </c>
    </row>
    <row r="147" spans="1:13" x14ac:dyDescent="0.25">
      <c r="A147" t="s">
        <v>39</v>
      </c>
      <c r="B147">
        <v>7190</v>
      </c>
      <c r="C147" s="50">
        <v>0.107</v>
      </c>
      <c r="D147">
        <v>4015</v>
      </c>
      <c r="E147" s="50">
        <v>0.06</v>
      </c>
      <c r="F147">
        <v>2416</v>
      </c>
      <c r="G147" s="50">
        <v>3.5999999999999997E-2</v>
      </c>
      <c r="H147">
        <v>13621</v>
      </c>
      <c r="I147" s="50">
        <v>6.8000000000000005E-2</v>
      </c>
      <c r="J147">
        <v>41018</v>
      </c>
      <c r="K147" s="50">
        <v>7.0999999999999994E-2</v>
      </c>
      <c r="L147" t="s">
        <v>134</v>
      </c>
      <c r="M147" s="50">
        <v>0.14799999999999999</v>
      </c>
    </row>
    <row r="148" spans="1:13" x14ac:dyDescent="0.25">
      <c r="A148" t="s">
        <v>88</v>
      </c>
      <c r="B148">
        <v>62</v>
      </c>
      <c r="C148" s="50">
        <v>1E-3</v>
      </c>
      <c r="D148">
        <v>25</v>
      </c>
      <c r="E148" s="50">
        <v>0</v>
      </c>
      <c r="F148">
        <v>195</v>
      </c>
      <c r="G148" s="50">
        <v>3.0000000000000001E-3</v>
      </c>
      <c r="H148">
        <v>282</v>
      </c>
      <c r="I148" s="50">
        <v>1E-3</v>
      </c>
      <c r="J148">
        <v>1265</v>
      </c>
      <c r="K148" s="50">
        <v>2E-3</v>
      </c>
      <c r="L148" t="s">
        <v>157</v>
      </c>
      <c r="M148" s="50">
        <v>0.16400000000000001</v>
      </c>
    </row>
    <row r="149" spans="1:13" x14ac:dyDescent="0.25">
      <c r="A149" t="s">
        <v>40</v>
      </c>
      <c r="B149">
        <v>9838</v>
      </c>
      <c r="C149" s="50">
        <v>0.14599999999999999</v>
      </c>
      <c r="D149">
        <v>6426</v>
      </c>
      <c r="E149" s="50">
        <v>9.6000000000000002E-2</v>
      </c>
      <c r="F149">
        <v>3393</v>
      </c>
      <c r="G149" s="50">
        <v>0.05</v>
      </c>
      <c r="H149">
        <v>19657</v>
      </c>
      <c r="I149" s="50">
        <v>9.8000000000000004E-2</v>
      </c>
      <c r="J149">
        <v>67182</v>
      </c>
      <c r="K149" s="50">
        <v>0.11700000000000001</v>
      </c>
      <c r="L149" t="s">
        <v>158</v>
      </c>
      <c r="M149" s="50">
        <v>0.17799999999999999</v>
      </c>
    </row>
    <row r="150" spans="1:13" x14ac:dyDescent="0.25">
      <c r="A150" t="s">
        <v>41</v>
      </c>
      <c r="B150">
        <v>9813</v>
      </c>
      <c r="C150" s="50">
        <v>0.14599999999999999</v>
      </c>
      <c r="D150">
        <v>6447</v>
      </c>
      <c r="E150" s="50">
        <v>9.6000000000000002E-2</v>
      </c>
      <c r="F150">
        <v>3640</v>
      </c>
      <c r="G150" s="50">
        <v>5.3999999999999999E-2</v>
      </c>
      <c r="H150">
        <v>19900</v>
      </c>
      <c r="I150" s="50">
        <v>9.9000000000000005E-2</v>
      </c>
      <c r="J150">
        <v>72647</v>
      </c>
      <c r="K150" s="50">
        <v>0.126</v>
      </c>
      <c r="L150" t="s">
        <v>159</v>
      </c>
      <c r="M150" s="50">
        <v>0.19600000000000001</v>
      </c>
    </row>
    <row r="151" spans="1:13" x14ac:dyDescent="0.25">
      <c r="A151" t="s">
        <v>42</v>
      </c>
      <c r="B151">
        <v>57385</v>
      </c>
      <c r="C151" s="50">
        <v>0.85399999999999998</v>
      </c>
      <c r="D151">
        <v>60749</v>
      </c>
      <c r="E151" s="50">
        <v>0.90400000000000003</v>
      </c>
      <c r="F151">
        <v>63562</v>
      </c>
      <c r="G151" s="50">
        <v>0.94599999999999995</v>
      </c>
      <c r="H151">
        <v>181696</v>
      </c>
      <c r="I151" s="50">
        <v>0.90100000000000002</v>
      </c>
      <c r="J151">
        <v>503603</v>
      </c>
      <c r="K151" s="50">
        <v>0.874</v>
      </c>
      <c r="L151" t="s">
        <v>152</v>
      </c>
      <c r="M151" s="50">
        <v>0.80400000000000005</v>
      </c>
    </row>
    <row r="152" spans="1:13" x14ac:dyDescent="0.25">
      <c r="A152" t="s">
        <v>43</v>
      </c>
      <c r="B152">
        <v>955</v>
      </c>
      <c r="C152" s="50">
        <v>1.4E-2</v>
      </c>
      <c r="D152">
        <v>598</v>
      </c>
      <c r="E152" s="50">
        <v>8.9999999999999993E-3</v>
      </c>
      <c r="F152">
        <v>342</v>
      </c>
      <c r="G152" s="50">
        <v>5.0000000000000001E-3</v>
      </c>
      <c r="H152">
        <v>1895</v>
      </c>
      <c r="I152" s="50">
        <v>8.9999999999999993E-3</v>
      </c>
      <c r="J152">
        <v>5551</v>
      </c>
      <c r="K152" s="50">
        <v>0.01</v>
      </c>
      <c r="L152" t="s">
        <v>160</v>
      </c>
      <c r="M152" s="50">
        <v>2.7E-2</v>
      </c>
    </row>
    <row r="153" spans="1:13" x14ac:dyDescent="0.25">
      <c r="A153" t="s">
        <v>44</v>
      </c>
      <c r="B153">
        <v>962</v>
      </c>
      <c r="C153" s="50">
        <v>1.4E-2</v>
      </c>
      <c r="D153">
        <v>530</v>
      </c>
      <c r="E153" s="50">
        <v>8.0000000000000002E-3</v>
      </c>
      <c r="F153">
        <v>349</v>
      </c>
      <c r="G153" s="50">
        <v>5.0000000000000001E-3</v>
      </c>
      <c r="H153">
        <v>1841</v>
      </c>
      <c r="I153" s="50">
        <v>8.9999999999999993E-3</v>
      </c>
      <c r="J153">
        <v>5410</v>
      </c>
      <c r="K153" s="50">
        <v>8.9999999999999993E-3</v>
      </c>
      <c r="L153" t="s">
        <v>160</v>
      </c>
      <c r="M153" s="50">
        <v>2.8000000000000001E-2</v>
      </c>
    </row>
    <row r="154" spans="1:13" x14ac:dyDescent="0.25">
      <c r="A154" t="s">
        <v>45</v>
      </c>
      <c r="B154">
        <v>995</v>
      </c>
      <c r="C154" s="50">
        <v>1.4999999999999999E-2</v>
      </c>
      <c r="D154">
        <v>512</v>
      </c>
      <c r="E154" s="50">
        <v>8.0000000000000002E-3</v>
      </c>
      <c r="F154">
        <v>278</v>
      </c>
      <c r="G154" s="50">
        <v>4.0000000000000001E-3</v>
      </c>
      <c r="H154">
        <v>1785</v>
      </c>
      <c r="I154" s="50">
        <v>8.9999999999999993E-3</v>
      </c>
      <c r="J154">
        <v>6101</v>
      </c>
      <c r="K154" s="50">
        <v>1.0999999999999999E-2</v>
      </c>
      <c r="L154" t="s">
        <v>160</v>
      </c>
      <c r="M154" s="50">
        <v>2.7E-2</v>
      </c>
    </row>
    <row r="155" spans="1:13" x14ac:dyDescent="0.25">
      <c r="A155" t="s">
        <v>46</v>
      </c>
      <c r="B155">
        <v>1515</v>
      </c>
      <c r="C155" s="50">
        <v>2.3E-2</v>
      </c>
      <c r="D155">
        <v>1375</v>
      </c>
      <c r="E155" s="50">
        <v>0.02</v>
      </c>
      <c r="F155">
        <v>643</v>
      </c>
      <c r="G155" s="50">
        <v>0.01</v>
      </c>
      <c r="H155">
        <v>3533</v>
      </c>
      <c r="I155" s="50">
        <v>1.7999999999999999E-2</v>
      </c>
      <c r="J155">
        <v>7075</v>
      </c>
      <c r="K155" s="50">
        <v>1.2E-2</v>
      </c>
      <c r="L155" t="s">
        <v>161</v>
      </c>
      <c r="M155" s="50">
        <v>2.5999999999999999E-2</v>
      </c>
    </row>
    <row r="156" spans="1:13" x14ac:dyDescent="0.25">
      <c r="A156" t="s">
        <v>47</v>
      </c>
      <c r="B156">
        <v>691</v>
      </c>
      <c r="C156" s="50">
        <v>0.01</v>
      </c>
      <c r="D156">
        <v>611</v>
      </c>
      <c r="E156" s="50">
        <v>8.9999999999999993E-3</v>
      </c>
      <c r="F156">
        <v>266</v>
      </c>
      <c r="G156" s="50">
        <v>4.0000000000000001E-3</v>
      </c>
      <c r="H156">
        <v>1568</v>
      </c>
      <c r="I156" s="50">
        <v>8.0000000000000002E-3</v>
      </c>
      <c r="J156">
        <v>4965</v>
      </c>
      <c r="K156" s="50">
        <v>8.9999999999999993E-3</v>
      </c>
      <c r="L156" t="s">
        <v>160</v>
      </c>
      <c r="M156" s="50">
        <v>2.7E-2</v>
      </c>
    </row>
    <row r="157" spans="1:13" x14ac:dyDescent="0.25">
      <c r="A157" t="s">
        <v>48</v>
      </c>
      <c r="B157">
        <v>1033</v>
      </c>
      <c r="C157" s="50">
        <v>1.4999999999999999E-2</v>
      </c>
      <c r="D157">
        <v>522</v>
      </c>
      <c r="E157" s="50">
        <v>8.0000000000000002E-3</v>
      </c>
      <c r="F157">
        <v>300</v>
      </c>
      <c r="G157" s="50">
        <v>4.0000000000000001E-3</v>
      </c>
      <c r="H157">
        <v>1855</v>
      </c>
      <c r="I157" s="50">
        <v>8.9999999999999993E-3</v>
      </c>
      <c r="J157">
        <v>4906</v>
      </c>
      <c r="K157" s="50">
        <v>8.9999999999999993E-3</v>
      </c>
      <c r="L157" t="s">
        <v>160</v>
      </c>
      <c r="M157" s="50">
        <v>2.7E-2</v>
      </c>
    </row>
    <row r="158" spans="1:13" x14ac:dyDescent="0.25">
      <c r="A158" t="s">
        <v>49</v>
      </c>
      <c r="B158">
        <v>702</v>
      </c>
      <c r="C158" s="50">
        <v>0.01</v>
      </c>
      <c r="D158">
        <v>525</v>
      </c>
      <c r="E158" s="50">
        <v>8.0000000000000002E-3</v>
      </c>
      <c r="F158">
        <v>306</v>
      </c>
      <c r="G158" s="50">
        <v>5.0000000000000001E-3</v>
      </c>
      <c r="H158">
        <v>1533</v>
      </c>
      <c r="I158" s="50">
        <v>8.0000000000000002E-3</v>
      </c>
      <c r="J158">
        <v>4248</v>
      </c>
      <c r="K158" s="50">
        <v>7.0000000000000001E-3</v>
      </c>
      <c r="L158" t="s">
        <v>118</v>
      </c>
      <c r="M158" s="50">
        <v>8.9999999999999993E-3</v>
      </c>
    </row>
    <row r="159" spans="1:13" x14ac:dyDescent="0.25">
      <c r="A159" t="s">
        <v>50</v>
      </c>
      <c r="B159">
        <v>686</v>
      </c>
      <c r="C159" s="50">
        <v>0.01</v>
      </c>
      <c r="D159">
        <v>508</v>
      </c>
      <c r="E159" s="50">
        <v>8.0000000000000002E-3</v>
      </c>
      <c r="F159">
        <v>334</v>
      </c>
      <c r="G159" s="50">
        <v>5.0000000000000001E-3</v>
      </c>
      <c r="H159">
        <v>1528</v>
      </c>
      <c r="I159" s="50">
        <v>8.0000000000000002E-3</v>
      </c>
      <c r="J159">
        <v>4701</v>
      </c>
      <c r="K159" s="50">
        <v>8.0000000000000002E-3</v>
      </c>
      <c r="L159" t="s">
        <v>120</v>
      </c>
      <c r="M159" s="50">
        <v>8.0000000000000002E-3</v>
      </c>
    </row>
    <row r="160" spans="1:13" x14ac:dyDescent="0.25">
      <c r="A160" t="s">
        <v>51</v>
      </c>
      <c r="B160">
        <v>40605</v>
      </c>
      <c r="C160" s="50">
        <v>1</v>
      </c>
      <c r="D160">
        <v>41284</v>
      </c>
      <c r="E160" s="50">
        <v>1</v>
      </c>
      <c r="F160">
        <v>25901</v>
      </c>
      <c r="G160" s="50">
        <v>1</v>
      </c>
      <c r="H160">
        <v>107790</v>
      </c>
      <c r="I160" s="50">
        <v>1</v>
      </c>
      <c r="J160">
        <v>295306</v>
      </c>
      <c r="K160" s="50">
        <v>0.90800000000000003</v>
      </c>
      <c r="L160" t="s">
        <v>162</v>
      </c>
      <c r="M160" s="50">
        <v>0.65</v>
      </c>
    </row>
    <row r="161" spans="1:13" x14ac:dyDescent="0.25">
      <c r="A161" t="s">
        <v>37</v>
      </c>
      <c r="B161">
        <v>433</v>
      </c>
      <c r="C161" s="50">
        <v>6.0000000000000001E-3</v>
      </c>
      <c r="D161">
        <v>873</v>
      </c>
      <c r="E161" s="50">
        <v>1.2999999999999999E-2</v>
      </c>
      <c r="F161">
        <v>804</v>
      </c>
      <c r="G161" s="50">
        <v>1.2E-2</v>
      </c>
      <c r="H161">
        <v>2110</v>
      </c>
      <c r="I161" s="50">
        <v>0.01</v>
      </c>
      <c r="J161">
        <v>7807</v>
      </c>
      <c r="K161" s="50">
        <v>1.4E-2</v>
      </c>
      <c r="L161" t="s">
        <v>132</v>
      </c>
      <c r="M161" s="50">
        <v>1.6E-2</v>
      </c>
    </row>
    <row r="162" spans="1:13" x14ac:dyDescent="0.25">
      <c r="A162" t="s">
        <v>53</v>
      </c>
      <c r="B162">
        <v>255</v>
      </c>
      <c r="C162" s="50">
        <v>4.0000000000000001E-3</v>
      </c>
      <c r="D162">
        <v>410</v>
      </c>
      <c r="E162" s="50">
        <v>6.0000000000000001E-3</v>
      </c>
      <c r="F162">
        <v>545</v>
      </c>
      <c r="G162" s="50">
        <v>8.0000000000000002E-3</v>
      </c>
      <c r="H162">
        <v>1210</v>
      </c>
      <c r="I162" s="50">
        <v>6.0000000000000001E-3</v>
      </c>
      <c r="J162">
        <v>3482</v>
      </c>
      <c r="K162" s="50">
        <v>6.0000000000000001E-3</v>
      </c>
      <c r="L162" t="s">
        <v>140</v>
      </c>
      <c r="M162" s="50">
        <v>6.0000000000000001E-3</v>
      </c>
    </row>
    <row r="163" spans="1:13" x14ac:dyDescent="0.25">
      <c r="A163" t="s">
        <v>52</v>
      </c>
      <c r="B163">
        <v>13</v>
      </c>
      <c r="C163" s="50">
        <v>0</v>
      </c>
      <c r="D163">
        <v>18</v>
      </c>
      <c r="E163" s="50">
        <v>0</v>
      </c>
      <c r="F163">
        <v>9</v>
      </c>
      <c r="G163" s="50">
        <v>0</v>
      </c>
      <c r="H163">
        <v>40</v>
      </c>
      <c r="I163" s="50">
        <v>0</v>
      </c>
      <c r="J163">
        <v>1476</v>
      </c>
      <c r="K163" s="50">
        <v>3.0000000000000001E-3</v>
      </c>
      <c r="L163" t="s">
        <v>120</v>
      </c>
      <c r="M163" s="50">
        <v>8.0000000000000002E-3</v>
      </c>
    </row>
    <row r="164" spans="1:13" x14ac:dyDescent="0.25">
      <c r="A164" t="s">
        <v>56</v>
      </c>
      <c r="B164">
        <v>118</v>
      </c>
      <c r="C164" s="50">
        <v>2E-3</v>
      </c>
      <c r="D164">
        <v>366</v>
      </c>
      <c r="E164" s="50">
        <v>5.0000000000000001E-3</v>
      </c>
      <c r="F164">
        <v>217</v>
      </c>
      <c r="G164" s="50">
        <v>3.0000000000000001E-3</v>
      </c>
      <c r="H164">
        <v>701</v>
      </c>
      <c r="I164" s="50">
        <v>3.0000000000000001E-3</v>
      </c>
      <c r="J164">
        <v>1437</v>
      </c>
      <c r="K164" s="50">
        <v>2E-3</v>
      </c>
      <c r="L164" t="s">
        <v>125</v>
      </c>
      <c r="M164" s="50">
        <v>1E-3</v>
      </c>
    </row>
    <row r="165" spans="1:13" x14ac:dyDescent="0.25">
      <c r="A165" t="s">
        <v>93</v>
      </c>
      <c r="B165">
        <v>12</v>
      </c>
      <c r="C165" s="50">
        <v>0</v>
      </c>
      <c r="D165">
        <v>18</v>
      </c>
      <c r="E165" s="50">
        <v>0</v>
      </c>
      <c r="F165">
        <v>11</v>
      </c>
      <c r="G165" s="50">
        <v>0</v>
      </c>
      <c r="H165">
        <v>41</v>
      </c>
      <c r="I165" s="50">
        <v>0</v>
      </c>
      <c r="J165">
        <v>1364</v>
      </c>
      <c r="K165" s="50">
        <v>2E-3</v>
      </c>
      <c r="L165" t="s">
        <v>125</v>
      </c>
      <c r="M165" s="50">
        <v>1E-3</v>
      </c>
    </row>
    <row r="166" spans="1:13" x14ac:dyDescent="0.25">
      <c r="A166" t="s">
        <v>54</v>
      </c>
      <c r="B166">
        <v>124</v>
      </c>
      <c r="C166" s="50">
        <v>2E-3</v>
      </c>
      <c r="D166">
        <v>354</v>
      </c>
      <c r="E166" s="50">
        <v>5.0000000000000001E-3</v>
      </c>
      <c r="F166">
        <v>237</v>
      </c>
      <c r="G166" s="50">
        <v>4.0000000000000001E-3</v>
      </c>
      <c r="H166">
        <v>715</v>
      </c>
      <c r="I166" s="50">
        <v>4.0000000000000001E-3</v>
      </c>
      <c r="J166">
        <v>1343</v>
      </c>
      <c r="K166" s="50">
        <v>2E-3</v>
      </c>
      <c r="L166" t="s">
        <v>125</v>
      </c>
      <c r="M166" s="50">
        <v>1E-3</v>
      </c>
    </row>
    <row r="167" spans="1:13" x14ac:dyDescent="0.25">
      <c r="A167" t="s">
        <v>51</v>
      </c>
      <c r="B167">
        <v>136</v>
      </c>
      <c r="C167" s="50">
        <v>2E-3</v>
      </c>
      <c r="D167">
        <v>101</v>
      </c>
      <c r="E167" s="50">
        <v>2E-3</v>
      </c>
      <c r="F167">
        <v>395</v>
      </c>
      <c r="G167" s="50">
        <v>1.0999999999999999E-2</v>
      </c>
      <c r="H167">
        <v>632</v>
      </c>
      <c r="I167" s="50">
        <v>4.0000000000000001E-3</v>
      </c>
      <c r="J167">
        <v>1290</v>
      </c>
      <c r="K167" s="50">
        <v>3.0000000000000001E-3</v>
      </c>
      <c r="L167" t="s">
        <v>153</v>
      </c>
      <c r="M167" s="50">
        <v>0.109</v>
      </c>
    </row>
    <row r="168" spans="1:13" x14ac:dyDescent="0.25">
      <c r="A168" t="s">
        <v>35</v>
      </c>
      <c r="B168">
        <v>1731</v>
      </c>
      <c r="C168" s="50">
        <v>2.5999999999999999E-2</v>
      </c>
      <c r="D168">
        <v>1405</v>
      </c>
      <c r="E168" s="50">
        <v>2.1000000000000001E-2</v>
      </c>
      <c r="F168">
        <v>24042</v>
      </c>
      <c r="G168" s="50">
        <v>0.35799999999999998</v>
      </c>
      <c r="H168">
        <v>27178</v>
      </c>
      <c r="I168" s="50">
        <v>0.13500000000000001</v>
      </c>
      <c r="J168">
        <v>33110</v>
      </c>
      <c r="K168" s="50">
        <v>5.7000000000000002E-2</v>
      </c>
      <c r="L168" t="s">
        <v>153</v>
      </c>
      <c r="M168" s="50">
        <v>7.1999999999999995E-2</v>
      </c>
    </row>
    <row r="169" spans="1:13" x14ac:dyDescent="0.25">
      <c r="A169" t="s">
        <v>102</v>
      </c>
      <c r="B169">
        <v>363</v>
      </c>
      <c r="C169" s="50">
        <v>5.0000000000000001E-3</v>
      </c>
      <c r="D169">
        <v>320</v>
      </c>
      <c r="E169" s="50">
        <v>5.0000000000000001E-3</v>
      </c>
      <c r="F169">
        <v>6627</v>
      </c>
      <c r="G169" s="50">
        <v>9.9000000000000005E-2</v>
      </c>
      <c r="H169">
        <v>7310</v>
      </c>
      <c r="I169" s="50">
        <v>3.5999999999999997E-2</v>
      </c>
      <c r="J169">
        <v>8589</v>
      </c>
      <c r="K169" s="50">
        <v>1.4999999999999999E-2</v>
      </c>
      <c r="L169" t="s">
        <v>160</v>
      </c>
      <c r="M169" s="50">
        <v>2.7E-2</v>
      </c>
    </row>
    <row r="170" spans="1:13" x14ac:dyDescent="0.25">
      <c r="A170" t="s">
        <v>103</v>
      </c>
      <c r="B170">
        <v>613</v>
      </c>
      <c r="C170" s="50">
        <v>8.9999999999999993E-3</v>
      </c>
      <c r="D170">
        <v>527</v>
      </c>
      <c r="E170" s="50">
        <v>8.0000000000000002E-3</v>
      </c>
      <c r="F170">
        <v>10869</v>
      </c>
      <c r="G170" s="50">
        <v>0.16200000000000001</v>
      </c>
      <c r="H170">
        <v>12009</v>
      </c>
      <c r="I170" s="50">
        <v>0.06</v>
      </c>
      <c r="J170">
        <v>14235</v>
      </c>
      <c r="K170" s="50">
        <v>2.5000000000000001E-2</v>
      </c>
      <c r="L170" t="s">
        <v>163</v>
      </c>
      <c r="M170" s="50">
        <v>3.2000000000000001E-2</v>
      </c>
    </row>
    <row r="171" spans="1:13" x14ac:dyDescent="0.25">
      <c r="A171" t="s">
        <v>104</v>
      </c>
      <c r="B171">
        <v>558</v>
      </c>
      <c r="C171" s="50">
        <v>8.0000000000000002E-3</v>
      </c>
      <c r="D171">
        <v>470</v>
      </c>
      <c r="E171" s="50">
        <v>7.0000000000000001E-3</v>
      </c>
      <c r="F171">
        <v>10001</v>
      </c>
      <c r="G171" s="50">
        <v>0.14899999999999999</v>
      </c>
      <c r="H171">
        <v>11029</v>
      </c>
      <c r="I171" s="50">
        <v>5.5E-2</v>
      </c>
      <c r="J171">
        <v>12917</v>
      </c>
      <c r="K171" s="50">
        <v>2.1999999999999999E-2</v>
      </c>
      <c r="L171" t="s">
        <v>163</v>
      </c>
      <c r="M171" s="50">
        <v>3.1E-2</v>
      </c>
    </row>
    <row r="172" spans="1:13" x14ac:dyDescent="0.25">
      <c r="A172" t="s">
        <v>105</v>
      </c>
      <c r="B172">
        <v>570</v>
      </c>
      <c r="C172" s="50">
        <v>8.0000000000000002E-3</v>
      </c>
      <c r="D172">
        <v>450</v>
      </c>
      <c r="E172" s="50">
        <v>7.0000000000000001E-3</v>
      </c>
      <c r="F172">
        <v>9298</v>
      </c>
      <c r="G172" s="50">
        <v>0.13800000000000001</v>
      </c>
      <c r="H172">
        <v>10318</v>
      </c>
      <c r="I172" s="50">
        <v>5.0999999999999997E-2</v>
      </c>
      <c r="J172">
        <v>12182</v>
      </c>
      <c r="K172" s="50">
        <v>2.1000000000000001E-2</v>
      </c>
      <c r="L172" t="s">
        <v>135</v>
      </c>
      <c r="M172" s="50">
        <v>2.9000000000000001E-2</v>
      </c>
    </row>
    <row r="173" spans="1:13" x14ac:dyDescent="0.25">
      <c r="A173" t="s">
        <v>36</v>
      </c>
      <c r="B173">
        <v>1894</v>
      </c>
      <c r="C173" s="50">
        <v>2.8000000000000001E-2</v>
      </c>
      <c r="D173">
        <v>1270</v>
      </c>
      <c r="E173" s="50">
        <v>1.9E-2</v>
      </c>
      <c r="F173">
        <v>6490</v>
      </c>
      <c r="G173" s="50">
        <v>9.7000000000000003E-2</v>
      </c>
      <c r="H173">
        <v>9654</v>
      </c>
      <c r="I173" s="50">
        <v>4.8000000000000001E-2</v>
      </c>
      <c r="J173">
        <v>22858</v>
      </c>
      <c r="K173" s="50">
        <v>0.04</v>
      </c>
      <c r="L173" t="s">
        <v>154</v>
      </c>
      <c r="M173" s="50">
        <v>0.04</v>
      </c>
    </row>
    <row r="174" spans="1:13" x14ac:dyDescent="0.25">
      <c r="A174" t="s">
        <v>58</v>
      </c>
      <c r="B174">
        <v>119</v>
      </c>
      <c r="C174" s="50">
        <v>2E-3</v>
      </c>
      <c r="D174">
        <v>102</v>
      </c>
      <c r="E174" s="50">
        <v>2E-3</v>
      </c>
      <c r="F174">
        <v>5624</v>
      </c>
      <c r="G174" s="50">
        <v>8.4000000000000005E-2</v>
      </c>
      <c r="H174">
        <v>5845</v>
      </c>
      <c r="I174" s="50">
        <v>2.9000000000000001E-2</v>
      </c>
      <c r="J174">
        <v>6646</v>
      </c>
      <c r="K174" s="50">
        <v>1.2E-2</v>
      </c>
      <c r="L174" t="s">
        <v>163</v>
      </c>
      <c r="M174" s="50">
        <v>3.1E-2</v>
      </c>
    </row>
    <row r="175" spans="1:13" x14ac:dyDescent="0.25">
      <c r="A175" t="s">
        <v>59</v>
      </c>
      <c r="B175">
        <v>1784</v>
      </c>
      <c r="C175" s="50">
        <v>2.7E-2</v>
      </c>
      <c r="D175">
        <v>1176</v>
      </c>
      <c r="E175" s="50">
        <v>1.7999999999999999E-2</v>
      </c>
      <c r="F175">
        <v>1044</v>
      </c>
      <c r="G175" s="50">
        <v>1.6E-2</v>
      </c>
      <c r="H175">
        <v>4004</v>
      </c>
      <c r="I175" s="50">
        <v>0.02</v>
      </c>
      <c r="J175">
        <v>16524</v>
      </c>
      <c r="K175" s="50">
        <v>2.9000000000000001E-2</v>
      </c>
      <c r="L175" t="s">
        <v>118</v>
      </c>
      <c r="M175" s="50">
        <v>0.01</v>
      </c>
    </row>
    <row r="176" spans="1:13" x14ac:dyDescent="0.25">
      <c r="A176" t="s">
        <v>53</v>
      </c>
      <c r="B176">
        <v>2012</v>
      </c>
      <c r="C176" s="50">
        <v>0.03</v>
      </c>
      <c r="D176">
        <v>1633</v>
      </c>
      <c r="E176" s="50">
        <v>2.4E-2</v>
      </c>
      <c r="F176">
        <v>767</v>
      </c>
      <c r="G176" s="50">
        <v>1.0999999999999999E-2</v>
      </c>
      <c r="H176">
        <v>4412</v>
      </c>
      <c r="I176" s="50">
        <v>2.1999999999999999E-2</v>
      </c>
      <c r="J176">
        <v>10551</v>
      </c>
      <c r="K176" s="50">
        <v>1.7999999999999999E-2</v>
      </c>
      <c r="L176" t="s">
        <v>161</v>
      </c>
      <c r="M176" s="50">
        <v>2.5999999999999999E-2</v>
      </c>
    </row>
    <row r="177" spans="1:13" x14ac:dyDescent="0.25">
      <c r="A177" t="s">
        <v>106</v>
      </c>
      <c r="B177">
        <v>209</v>
      </c>
      <c r="C177" s="50">
        <v>3.0000000000000001E-3</v>
      </c>
      <c r="D177">
        <v>0</v>
      </c>
      <c r="E177" s="50">
        <v>0</v>
      </c>
      <c r="F177">
        <v>0</v>
      </c>
      <c r="G177" s="50">
        <v>0</v>
      </c>
      <c r="H177">
        <v>209</v>
      </c>
      <c r="I177" s="50">
        <v>1E-3</v>
      </c>
      <c r="J177">
        <v>209</v>
      </c>
      <c r="K177" s="50">
        <v>0</v>
      </c>
      <c r="L177" t="s">
        <v>125</v>
      </c>
      <c r="M177" s="50">
        <v>0</v>
      </c>
    </row>
    <row r="178" spans="1:13" x14ac:dyDescent="0.25">
      <c r="A178" t="s">
        <v>107</v>
      </c>
      <c r="B178">
        <v>47</v>
      </c>
      <c r="C178" s="50">
        <v>1E-3</v>
      </c>
      <c r="D178">
        <v>0</v>
      </c>
      <c r="E178" s="50">
        <v>0</v>
      </c>
      <c r="F178">
        <v>0</v>
      </c>
      <c r="G178" s="50">
        <v>0</v>
      </c>
      <c r="H178">
        <v>47</v>
      </c>
      <c r="I178" s="50">
        <v>0</v>
      </c>
      <c r="J178">
        <v>1196</v>
      </c>
      <c r="K178" s="50">
        <v>2E-3</v>
      </c>
      <c r="L178" t="s">
        <v>138</v>
      </c>
      <c r="M178" s="50">
        <v>2E-3</v>
      </c>
    </row>
    <row r="179" spans="1:13" x14ac:dyDescent="0.25">
      <c r="A179" t="s">
        <v>97</v>
      </c>
      <c r="B179">
        <v>0</v>
      </c>
      <c r="C179" s="50">
        <v>0</v>
      </c>
      <c r="D179">
        <v>19</v>
      </c>
      <c r="E179" s="50">
        <v>0</v>
      </c>
      <c r="F179">
        <v>0</v>
      </c>
      <c r="G179" s="50">
        <v>0</v>
      </c>
      <c r="H179">
        <v>19</v>
      </c>
      <c r="I179" s="50">
        <v>0</v>
      </c>
      <c r="J179">
        <v>119</v>
      </c>
      <c r="K179" s="50">
        <v>0</v>
      </c>
      <c r="L179" t="s">
        <v>138</v>
      </c>
      <c r="M179" s="50">
        <v>2E-3</v>
      </c>
    </row>
    <row r="181" spans="1:13" x14ac:dyDescent="0.25">
      <c r="A181" t="s">
        <v>68</v>
      </c>
    </row>
    <row r="183" spans="1:13" x14ac:dyDescent="0.25">
      <c r="A183" t="s">
        <v>68</v>
      </c>
    </row>
    <row r="184" spans="1:13" x14ac:dyDescent="0.25">
      <c r="A184" t="s">
        <v>69</v>
      </c>
      <c r="B184" t="s">
        <v>108</v>
      </c>
    </row>
    <row r="185" spans="1:13" x14ac:dyDescent="0.25">
      <c r="A185" t="s">
        <v>71</v>
      </c>
      <c r="B185" t="s">
        <v>109</v>
      </c>
    </row>
    <row r="186" spans="1:13" x14ac:dyDescent="0.25">
      <c r="A186" t="s">
        <v>73</v>
      </c>
      <c r="B186" s="76">
        <v>25</v>
      </c>
    </row>
    <row r="187" spans="1:13" x14ac:dyDescent="0.25">
      <c r="A187" t="s">
        <v>74</v>
      </c>
      <c r="B187" t="s">
        <v>109</v>
      </c>
    </row>
    <row r="188" spans="1:13" x14ac:dyDescent="0.25">
      <c r="A188" t="s">
        <v>76</v>
      </c>
      <c r="B188" t="s">
        <v>110</v>
      </c>
    </row>
    <row r="189" spans="1:13" x14ac:dyDescent="0.25">
      <c r="A189" t="s">
        <v>77</v>
      </c>
      <c r="B189">
        <v>250957</v>
      </c>
    </row>
    <row r="190" spans="1:13" x14ac:dyDescent="0.25">
      <c r="A190" t="s">
        <v>78</v>
      </c>
      <c r="B190" t="s">
        <v>79</v>
      </c>
      <c r="C190" t="s">
        <v>80</v>
      </c>
      <c r="D190" t="s">
        <v>30</v>
      </c>
      <c r="E190" t="s">
        <v>81</v>
      </c>
      <c r="F190" t="s">
        <v>82</v>
      </c>
    </row>
    <row r="191" spans="1:13" x14ac:dyDescent="0.25">
      <c r="A191" t="s">
        <v>31</v>
      </c>
      <c r="B191">
        <v>135360</v>
      </c>
      <c r="C191" s="50">
        <v>1</v>
      </c>
      <c r="D191">
        <v>135354</v>
      </c>
      <c r="E191" s="50">
        <v>1</v>
      </c>
      <c r="F191">
        <v>135360</v>
      </c>
      <c r="G191" s="50">
        <v>1</v>
      </c>
      <c r="H191">
        <v>406074</v>
      </c>
      <c r="I191" s="50">
        <v>1</v>
      </c>
      <c r="J191">
        <v>1869645</v>
      </c>
      <c r="K191" s="50">
        <v>1</v>
      </c>
      <c r="L191" t="s">
        <v>164</v>
      </c>
      <c r="M191" s="50">
        <v>1</v>
      </c>
    </row>
    <row r="192" spans="1:13" x14ac:dyDescent="0.25">
      <c r="A192" s="76" t="s">
        <v>32</v>
      </c>
      <c r="B192">
        <v>120114</v>
      </c>
      <c r="C192" s="77">
        <v>0.88700000000000001</v>
      </c>
      <c r="D192">
        <v>125439</v>
      </c>
      <c r="E192" s="77">
        <v>0.92700000000000005</v>
      </c>
      <c r="F192">
        <v>128027</v>
      </c>
      <c r="G192" s="77">
        <v>0.94599999999999995</v>
      </c>
      <c r="H192">
        <v>373580</v>
      </c>
      <c r="I192" s="77">
        <v>0.92</v>
      </c>
      <c r="J192">
        <v>1705990</v>
      </c>
      <c r="K192" s="50">
        <v>0.91200000000000003</v>
      </c>
      <c r="L192" t="s">
        <v>191</v>
      </c>
      <c r="M192" s="50">
        <v>0.85699999999999998</v>
      </c>
    </row>
    <row r="193" spans="1:13" x14ac:dyDescent="0.25">
      <c r="A193" s="76" t="s">
        <v>33</v>
      </c>
      <c r="B193">
        <v>117787</v>
      </c>
      <c r="C193" s="77">
        <v>0.87</v>
      </c>
      <c r="D193">
        <v>125476</v>
      </c>
      <c r="E193" s="77">
        <v>0.92700000000000005</v>
      </c>
      <c r="F193">
        <v>126968</v>
      </c>
      <c r="G193" s="77">
        <v>0.93799999999999994</v>
      </c>
      <c r="H193">
        <v>370231</v>
      </c>
      <c r="I193" s="77">
        <v>0.91200000000000003</v>
      </c>
      <c r="J193">
        <v>1661088</v>
      </c>
      <c r="K193" s="50">
        <v>0.88800000000000001</v>
      </c>
      <c r="L193" t="s">
        <v>192</v>
      </c>
      <c r="M193" s="50">
        <v>0.84</v>
      </c>
    </row>
    <row r="194" spans="1:13" x14ac:dyDescent="0.25">
      <c r="A194" s="76" t="s">
        <v>34</v>
      </c>
      <c r="B194">
        <v>112498</v>
      </c>
      <c r="C194" s="77">
        <v>0.83099999999999996</v>
      </c>
      <c r="D194">
        <v>121728</v>
      </c>
      <c r="E194" s="77">
        <v>0.89900000000000002</v>
      </c>
      <c r="F194">
        <v>86966</v>
      </c>
      <c r="G194" s="77">
        <v>0.64200000000000002</v>
      </c>
      <c r="H194">
        <v>321192</v>
      </c>
      <c r="I194" s="77">
        <v>0.79100000000000004</v>
      </c>
      <c r="J194">
        <v>1570142</v>
      </c>
      <c r="K194" s="50">
        <v>0.84</v>
      </c>
      <c r="L194" t="s">
        <v>193</v>
      </c>
      <c r="M194" s="50">
        <v>0.78300000000000003</v>
      </c>
    </row>
    <row r="195" spans="1:13" x14ac:dyDescent="0.25">
      <c r="A195" s="76" t="s">
        <v>35</v>
      </c>
      <c r="B195">
        <v>3233</v>
      </c>
      <c r="C195" s="77">
        <v>2.4E-2</v>
      </c>
      <c r="D195">
        <v>2942</v>
      </c>
      <c r="E195" s="77">
        <v>2.1999999999999999E-2</v>
      </c>
      <c r="F195">
        <v>29604</v>
      </c>
      <c r="G195" s="77">
        <v>0.219</v>
      </c>
      <c r="H195">
        <v>35779</v>
      </c>
      <c r="I195" s="77">
        <v>8.7999999999999995E-2</v>
      </c>
      <c r="J195">
        <v>68298</v>
      </c>
      <c r="K195" s="50">
        <v>3.6999999999999998E-2</v>
      </c>
      <c r="L195" t="s">
        <v>160</v>
      </c>
      <c r="M195" s="50">
        <v>2.7E-2</v>
      </c>
    </row>
    <row r="196" spans="1:13" x14ac:dyDescent="0.25">
      <c r="A196" s="76" t="s">
        <v>36</v>
      </c>
      <c r="B196">
        <v>1219</v>
      </c>
      <c r="C196" s="77">
        <v>8.9999999999999993E-3</v>
      </c>
      <c r="D196">
        <v>1352</v>
      </c>
      <c r="E196" s="77">
        <v>0.01</v>
      </c>
      <c r="F196">
        <v>9695</v>
      </c>
      <c r="G196" s="77">
        <v>7.1999999999999995E-2</v>
      </c>
      <c r="H196">
        <v>12266</v>
      </c>
      <c r="I196" s="77">
        <v>0.03</v>
      </c>
      <c r="J196">
        <v>30750</v>
      </c>
      <c r="K196" s="50">
        <v>1.6E-2</v>
      </c>
      <c r="L196" t="s">
        <v>139</v>
      </c>
      <c r="M196" s="50">
        <v>1.4E-2</v>
      </c>
    </row>
    <row r="197" spans="1:13" x14ac:dyDescent="0.25">
      <c r="A197" s="76" t="s">
        <v>119</v>
      </c>
      <c r="B197">
        <v>0</v>
      </c>
      <c r="C197" s="77">
        <v>0</v>
      </c>
      <c r="D197">
        <v>0</v>
      </c>
      <c r="E197" s="77">
        <v>0</v>
      </c>
      <c r="F197">
        <v>0</v>
      </c>
      <c r="G197" s="77">
        <v>0</v>
      </c>
      <c r="H197">
        <v>0</v>
      </c>
      <c r="I197" s="77">
        <v>0</v>
      </c>
      <c r="J197">
        <v>0</v>
      </c>
      <c r="K197" s="50">
        <v>0</v>
      </c>
      <c r="L197" t="s">
        <v>118</v>
      </c>
      <c r="M197" s="50">
        <v>8.9999999999999993E-3</v>
      </c>
    </row>
    <row r="198" spans="1:13" x14ac:dyDescent="0.25">
      <c r="A198" s="76" t="s">
        <v>37</v>
      </c>
      <c r="B198">
        <v>468</v>
      </c>
      <c r="C198" s="50">
        <v>3.0000000000000001E-3</v>
      </c>
      <c r="D198">
        <v>512</v>
      </c>
      <c r="E198" s="50">
        <v>4.0000000000000001E-3</v>
      </c>
      <c r="F198">
        <v>773</v>
      </c>
      <c r="G198" s="50">
        <v>6.0000000000000001E-3</v>
      </c>
      <c r="H198">
        <v>1753</v>
      </c>
      <c r="I198" s="50">
        <v>4.0000000000000001E-3</v>
      </c>
      <c r="J198">
        <v>8058</v>
      </c>
      <c r="K198" s="50">
        <v>4.0000000000000001E-3</v>
      </c>
      <c r="L198" t="s">
        <v>120</v>
      </c>
      <c r="M198" s="50">
        <v>8.9999999999999993E-3</v>
      </c>
    </row>
    <row r="199" spans="1:13" x14ac:dyDescent="0.25">
      <c r="A199" t="s">
        <v>38</v>
      </c>
      <c r="B199">
        <v>5289</v>
      </c>
      <c r="C199" s="50">
        <v>3.9E-2</v>
      </c>
      <c r="D199">
        <v>3748</v>
      </c>
      <c r="E199" s="50">
        <v>2.8000000000000001E-2</v>
      </c>
      <c r="F199">
        <v>40002</v>
      </c>
      <c r="G199" s="50">
        <v>0.29599999999999999</v>
      </c>
      <c r="H199">
        <v>49039</v>
      </c>
      <c r="I199" s="50">
        <v>0.121</v>
      </c>
      <c r="J199">
        <v>90946</v>
      </c>
      <c r="K199" s="50">
        <v>4.9000000000000002E-2</v>
      </c>
      <c r="L199" t="s">
        <v>146</v>
      </c>
      <c r="M199" s="50">
        <v>5.6000000000000001E-2</v>
      </c>
    </row>
    <row r="200" spans="1:13" x14ac:dyDescent="0.25">
      <c r="A200" t="s">
        <v>122</v>
      </c>
      <c r="B200">
        <v>4920</v>
      </c>
      <c r="C200" s="50">
        <v>3.5999999999999997E-2</v>
      </c>
      <c r="D200">
        <v>4806</v>
      </c>
      <c r="E200" s="50">
        <v>3.5999999999999997E-2</v>
      </c>
      <c r="F200">
        <v>40072</v>
      </c>
      <c r="G200" s="50">
        <v>0.29599999999999999</v>
      </c>
      <c r="H200">
        <v>49798</v>
      </c>
      <c r="I200" s="50">
        <v>0.123</v>
      </c>
      <c r="J200">
        <v>107106</v>
      </c>
      <c r="K200" s="50">
        <v>5.7000000000000002E-2</v>
      </c>
      <c r="L200" t="s">
        <v>146</v>
      </c>
      <c r="M200" s="50">
        <v>5.7000000000000002E-2</v>
      </c>
    </row>
    <row r="201" spans="1:13" x14ac:dyDescent="0.25">
      <c r="A201" t="s">
        <v>124</v>
      </c>
      <c r="B201">
        <v>14</v>
      </c>
      <c r="C201" s="50">
        <v>0</v>
      </c>
      <c r="D201">
        <v>17</v>
      </c>
      <c r="E201" s="50">
        <v>0</v>
      </c>
      <c r="F201">
        <v>11</v>
      </c>
      <c r="G201" s="50">
        <v>0</v>
      </c>
      <c r="H201">
        <v>42</v>
      </c>
      <c r="I201" s="50">
        <v>0</v>
      </c>
      <c r="J201">
        <v>205</v>
      </c>
      <c r="K201" s="50">
        <v>0</v>
      </c>
      <c r="L201" t="s">
        <v>125</v>
      </c>
      <c r="M201" s="50">
        <v>0</v>
      </c>
    </row>
    <row r="202" spans="1:13" x14ac:dyDescent="0.25">
      <c r="A202" t="s">
        <v>126</v>
      </c>
      <c r="B202">
        <v>14</v>
      </c>
      <c r="C202" s="50">
        <v>0</v>
      </c>
      <c r="D202">
        <v>17</v>
      </c>
      <c r="E202" s="50">
        <v>0</v>
      </c>
      <c r="F202">
        <v>2</v>
      </c>
      <c r="G202" s="50">
        <v>0</v>
      </c>
      <c r="H202">
        <v>33</v>
      </c>
      <c r="I202" s="50">
        <v>0</v>
      </c>
      <c r="J202">
        <v>192</v>
      </c>
      <c r="K202" s="50">
        <v>0</v>
      </c>
      <c r="L202" t="s">
        <v>125</v>
      </c>
      <c r="M202" s="50">
        <v>0</v>
      </c>
    </row>
    <row r="203" spans="1:13" x14ac:dyDescent="0.25">
      <c r="A203" t="s">
        <v>127</v>
      </c>
      <c r="B203">
        <v>0</v>
      </c>
      <c r="C203" s="77">
        <v>0</v>
      </c>
      <c r="D203">
        <v>0</v>
      </c>
      <c r="E203" s="77">
        <v>0</v>
      </c>
      <c r="F203">
        <v>9</v>
      </c>
      <c r="G203" s="77">
        <v>0</v>
      </c>
      <c r="H203">
        <v>9</v>
      </c>
      <c r="I203" s="77">
        <v>0</v>
      </c>
      <c r="J203">
        <v>13</v>
      </c>
      <c r="K203" s="50">
        <v>0</v>
      </c>
      <c r="L203" t="s">
        <v>125</v>
      </c>
      <c r="M203" s="50">
        <v>0</v>
      </c>
    </row>
    <row r="204" spans="1:13" x14ac:dyDescent="0.25">
      <c r="A204" s="76" t="s">
        <v>65</v>
      </c>
      <c r="B204">
        <v>106680</v>
      </c>
      <c r="C204" s="50">
        <v>0.78800000000000003</v>
      </c>
      <c r="D204">
        <v>129540</v>
      </c>
      <c r="E204" s="50">
        <v>0.95699999999999996</v>
      </c>
      <c r="F204">
        <v>83820</v>
      </c>
      <c r="G204" s="50">
        <v>0.61899999999999999</v>
      </c>
      <c r="H204">
        <v>320040</v>
      </c>
      <c r="I204" s="50">
        <v>0.78800000000000003</v>
      </c>
      <c r="J204">
        <v>1562100</v>
      </c>
      <c r="K204" s="50">
        <v>0.83599999999999997</v>
      </c>
      <c r="L204" t="s">
        <v>194</v>
      </c>
      <c r="M204" s="50">
        <v>0.77600000000000002</v>
      </c>
    </row>
    <row r="205" spans="1:13" x14ac:dyDescent="0.25">
      <c r="A205" t="s">
        <v>129</v>
      </c>
      <c r="B205">
        <v>106680</v>
      </c>
      <c r="C205" s="50">
        <v>0.78800000000000003</v>
      </c>
      <c r="D205">
        <v>129540</v>
      </c>
      <c r="E205" s="50">
        <v>0.95699999999999996</v>
      </c>
      <c r="F205">
        <v>15240</v>
      </c>
      <c r="G205" s="50">
        <v>0.113</v>
      </c>
      <c r="H205">
        <v>251460</v>
      </c>
      <c r="I205" s="50">
        <v>0.61899999999999999</v>
      </c>
      <c r="J205">
        <v>1463040</v>
      </c>
      <c r="K205" s="50">
        <v>0.78300000000000003</v>
      </c>
      <c r="L205" t="s">
        <v>165</v>
      </c>
      <c r="M205" s="50">
        <v>0.75800000000000001</v>
      </c>
    </row>
    <row r="206" spans="1:13" x14ac:dyDescent="0.25">
      <c r="A206" t="s">
        <v>131</v>
      </c>
      <c r="B206">
        <v>0</v>
      </c>
      <c r="C206" s="50">
        <v>0</v>
      </c>
      <c r="D206">
        <v>0</v>
      </c>
      <c r="E206" s="50">
        <v>0</v>
      </c>
      <c r="F206">
        <v>68580</v>
      </c>
      <c r="G206" s="50">
        <v>0.50700000000000001</v>
      </c>
      <c r="H206">
        <v>68580</v>
      </c>
      <c r="I206" s="50">
        <v>0.16900000000000001</v>
      </c>
      <c r="J206">
        <v>99060</v>
      </c>
      <c r="K206" s="50">
        <v>5.2999999999999999E-2</v>
      </c>
      <c r="L206" t="s">
        <v>166</v>
      </c>
      <c r="M206" s="50">
        <v>0.02</v>
      </c>
    </row>
    <row r="207" spans="1:13" x14ac:dyDescent="0.25">
      <c r="A207" t="s">
        <v>39</v>
      </c>
      <c r="B207">
        <v>10968</v>
      </c>
      <c r="C207" s="50">
        <v>8.1000000000000003E-2</v>
      </c>
      <c r="D207">
        <v>6052</v>
      </c>
      <c r="E207" s="50">
        <v>4.4999999999999998E-2</v>
      </c>
      <c r="F207">
        <v>3831</v>
      </c>
      <c r="G207" s="50">
        <v>2.8000000000000001E-2</v>
      </c>
      <c r="H207">
        <v>20851</v>
      </c>
      <c r="I207" s="50">
        <v>5.0999999999999997E-2</v>
      </c>
      <c r="J207">
        <v>105949</v>
      </c>
      <c r="K207" s="50">
        <v>5.7000000000000002E-2</v>
      </c>
      <c r="L207" t="s">
        <v>145</v>
      </c>
      <c r="M207" s="50">
        <v>6.4000000000000001E-2</v>
      </c>
    </row>
    <row r="208" spans="1:13" x14ac:dyDescent="0.25">
      <c r="A208" t="s">
        <v>88</v>
      </c>
      <c r="B208">
        <v>0</v>
      </c>
      <c r="C208" s="50">
        <v>0</v>
      </c>
      <c r="D208">
        <v>0</v>
      </c>
      <c r="E208" s="50">
        <v>0</v>
      </c>
      <c r="F208">
        <v>0</v>
      </c>
      <c r="G208" s="50">
        <v>0</v>
      </c>
      <c r="H208">
        <v>0</v>
      </c>
      <c r="I208" s="50">
        <v>0</v>
      </c>
      <c r="J208">
        <v>9054</v>
      </c>
      <c r="K208" s="50">
        <v>5.0000000000000001E-3</v>
      </c>
      <c r="L208" t="s">
        <v>120</v>
      </c>
      <c r="M208" s="50">
        <v>8.0000000000000002E-3</v>
      </c>
    </row>
    <row r="209" spans="1:13" x14ac:dyDescent="0.25">
      <c r="A209" t="s">
        <v>40</v>
      </c>
      <c r="B209">
        <v>135360</v>
      </c>
      <c r="C209" s="50">
        <v>1</v>
      </c>
      <c r="D209">
        <v>135354</v>
      </c>
      <c r="E209" s="50">
        <v>1</v>
      </c>
      <c r="F209">
        <v>135360</v>
      </c>
      <c r="G209" s="50">
        <v>1</v>
      </c>
      <c r="H209">
        <v>406074</v>
      </c>
      <c r="I209" s="50">
        <v>1</v>
      </c>
      <c r="J209">
        <v>861961</v>
      </c>
      <c r="K209" s="50">
        <v>0.46100000000000002</v>
      </c>
      <c r="L209" t="s">
        <v>167</v>
      </c>
      <c r="M209" s="50">
        <v>0.26200000000000001</v>
      </c>
    </row>
    <row r="210" spans="1:13" x14ac:dyDescent="0.25">
      <c r="A210" t="s">
        <v>41</v>
      </c>
      <c r="B210">
        <v>15246</v>
      </c>
      <c r="C210" s="50">
        <v>0.113</v>
      </c>
      <c r="D210">
        <v>9915</v>
      </c>
      <c r="E210" s="50">
        <v>7.2999999999999995E-2</v>
      </c>
      <c r="F210">
        <v>7333</v>
      </c>
      <c r="G210" s="50">
        <v>5.3999999999999999E-2</v>
      </c>
      <c r="H210">
        <v>32494</v>
      </c>
      <c r="I210" s="50">
        <v>0.08</v>
      </c>
      <c r="J210">
        <v>163655</v>
      </c>
      <c r="K210" s="50">
        <v>8.7999999999999995E-2</v>
      </c>
      <c r="L210" t="s">
        <v>168</v>
      </c>
      <c r="M210" s="50">
        <v>0.14299999999999999</v>
      </c>
    </row>
    <row r="211" spans="1:13" x14ac:dyDescent="0.25">
      <c r="A211" t="s">
        <v>42</v>
      </c>
      <c r="B211">
        <v>2327</v>
      </c>
      <c r="C211" s="50">
        <v>1.7000000000000001E-2</v>
      </c>
      <c r="D211">
        <v>-37</v>
      </c>
      <c r="E211" s="50">
        <v>0</v>
      </c>
      <c r="F211">
        <v>1059</v>
      </c>
      <c r="G211" s="50">
        <v>8.0000000000000002E-3</v>
      </c>
      <c r="H211">
        <v>3349</v>
      </c>
      <c r="I211" s="50">
        <v>8.0000000000000002E-3</v>
      </c>
      <c r="J211">
        <v>44902</v>
      </c>
      <c r="K211" s="50">
        <v>2.4E-2</v>
      </c>
      <c r="L211" t="s">
        <v>117</v>
      </c>
      <c r="M211" s="50">
        <v>1.7000000000000001E-2</v>
      </c>
    </row>
    <row r="212" spans="1:13" x14ac:dyDescent="0.25">
      <c r="A212" t="s">
        <v>43</v>
      </c>
      <c r="B212">
        <v>0</v>
      </c>
      <c r="C212" s="50">
        <v>0</v>
      </c>
      <c r="D212">
        <v>0</v>
      </c>
      <c r="E212" s="50">
        <v>0</v>
      </c>
      <c r="F212">
        <v>0</v>
      </c>
      <c r="G212" s="50">
        <v>0</v>
      </c>
      <c r="H212">
        <v>0</v>
      </c>
      <c r="I212" s="50">
        <v>0</v>
      </c>
      <c r="J212">
        <v>11597</v>
      </c>
      <c r="K212" s="50">
        <v>6.0000000000000001E-3</v>
      </c>
      <c r="L212" t="s">
        <v>120</v>
      </c>
      <c r="M212" s="50">
        <v>7.0000000000000001E-3</v>
      </c>
    </row>
    <row r="213" spans="1:13" x14ac:dyDescent="0.25">
      <c r="A213" t="s">
        <v>44</v>
      </c>
      <c r="B213">
        <v>0</v>
      </c>
      <c r="C213" s="50">
        <v>0</v>
      </c>
      <c r="D213">
        <v>0</v>
      </c>
      <c r="E213" s="50">
        <v>0</v>
      </c>
      <c r="F213">
        <v>0</v>
      </c>
      <c r="G213" s="50">
        <v>0</v>
      </c>
      <c r="H213">
        <v>0</v>
      </c>
      <c r="I213" s="50">
        <v>0</v>
      </c>
      <c r="J213">
        <v>6763</v>
      </c>
      <c r="K213" s="50">
        <v>4.0000000000000001E-3</v>
      </c>
      <c r="L213" t="s">
        <v>120</v>
      </c>
      <c r="M213" s="50">
        <v>8.0000000000000002E-3</v>
      </c>
    </row>
    <row r="214" spans="1:13" x14ac:dyDescent="0.25">
      <c r="A214" t="s">
        <v>45</v>
      </c>
      <c r="B214">
        <v>0</v>
      </c>
      <c r="C214" s="50">
        <v>0</v>
      </c>
      <c r="D214">
        <v>0</v>
      </c>
      <c r="E214" s="50">
        <v>0</v>
      </c>
      <c r="F214">
        <v>0</v>
      </c>
      <c r="G214" s="50">
        <v>0</v>
      </c>
      <c r="H214">
        <v>0</v>
      </c>
      <c r="I214" s="50">
        <v>0</v>
      </c>
      <c r="J214">
        <v>7051</v>
      </c>
      <c r="K214" s="50">
        <v>4.0000000000000001E-3</v>
      </c>
      <c r="L214" t="s">
        <v>120</v>
      </c>
      <c r="M214" s="50">
        <v>7.0000000000000001E-3</v>
      </c>
    </row>
    <row r="215" spans="1:13" x14ac:dyDescent="0.25">
      <c r="A215" t="s">
        <v>46</v>
      </c>
      <c r="B215">
        <v>0</v>
      </c>
      <c r="C215" s="50">
        <v>0</v>
      </c>
      <c r="D215">
        <v>0</v>
      </c>
      <c r="E215" s="50">
        <v>0</v>
      </c>
      <c r="F215">
        <v>0</v>
      </c>
      <c r="G215" s="50">
        <v>0</v>
      </c>
      <c r="H215">
        <v>0</v>
      </c>
      <c r="I215" s="50">
        <v>0</v>
      </c>
      <c r="J215">
        <v>7689</v>
      </c>
      <c r="K215" s="50">
        <v>4.0000000000000001E-3</v>
      </c>
      <c r="L215" t="s">
        <v>140</v>
      </c>
      <c r="M215" s="50">
        <v>6.0000000000000001E-3</v>
      </c>
    </row>
    <row r="216" spans="1:13" x14ac:dyDescent="0.25">
      <c r="A216" t="s">
        <v>47</v>
      </c>
      <c r="B216">
        <v>0</v>
      </c>
      <c r="C216" s="50">
        <v>0</v>
      </c>
      <c r="D216">
        <v>0</v>
      </c>
      <c r="E216" s="50">
        <v>0</v>
      </c>
      <c r="F216">
        <v>0</v>
      </c>
      <c r="G216" s="50">
        <v>0</v>
      </c>
      <c r="H216">
        <v>0</v>
      </c>
      <c r="I216" s="50">
        <v>0</v>
      </c>
      <c r="J216">
        <v>2483</v>
      </c>
      <c r="K216" s="50">
        <v>1E-3</v>
      </c>
      <c r="L216" t="s">
        <v>140</v>
      </c>
      <c r="M216" s="50">
        <v>6.0000000000000001E-3</v>
      </c>
    </row>
    <row r="217" spans="1:13" x14ac:dyDescent="0.25">
      <c r="A217" t="s">
        <v>48</v>
      </c>
      <c r="B217">
        <v>0</v>
      </c>
      <c r="C217" s="50">
        <v>0</v>
      </c>
      <c r="D217">
        <v>0</v>
      </c>
      <c r="E217" s="50">
        <v>0</v>
      </c>
      <c r="F217">
        <v>0</v>
      </c>
      <c r="G217" s="50">
        <v>0</v>
      </c>
      <c r="H217">
        <v>0</v>
      </c>
      <c r="I217" s="50">
        <v>0</v>
      </c>
      <c r="J217">
        <v>3378</v>
      </c>
      <c r="K217" s="50">
        <v>2E-3</v>
      </c>
      <c r="L217" t="s">
        <v>140</v>
      </c>
      <c r="M217" s="50">
        <v>5.0000000000000001E-3</v>
      </c>
    </row>
    <row r="218" spans="1:13" x14ac:dyDescent="0.25">
      <c r="A218" t="s">
        <v>49</v>
      </c>
      <c r="B218">
        <v>0</v>
      </c>
      <c r="C218" s="50">
        <v>0</v>
      </c>
      <c r="D218">
        <v>0</v>
      </c>
      <c r="E218" s="50">
        <v>0</v>
      </c>
      <c r="F218">
        <v>0</v>
      </c>
      <c r="G218" s="50">
        <v>0</v>
      </c>
      <c r="H218">
        <v>0</v>
      </c>
      <c r="I218" s="50">
        <v>0</v>
      </c>
      <c r="J218">
        <v>2629</v>
      </c>
      <c r="K218" s="50">
        <v>1E-3</v>
      </c>
      <c r="L218" t="s">
        <v>140</v>
      </c>
      <c r="M218" s="50">
        <v>6.0000000000000001E-3</v>
      </c>
    </row>
    <row r="219" spans="1:13" x14ac:dyDescent="0.25">
      <c r="A219" t="s">
        <v>50</v>
      </c>
      <c r="B219">
        <v>0</v>
      </c>
      <c r="C219" s="50">
        <v>0</v>
      </c>
      <c r="D219">
        <v>0</v>
      </c>
      <c r="E219" s="50">
        <v>0</v>
      </c>
      <c r="F219">
        <v>0</v>
      </c>
      <c r="G219" s="50">
        <v>0</v>
      </c>
      <c r="H219">
        <v>0</v>
      </c>
      <c r="I219" s="50">
        <v>0</v>
      </c>
      <c r="J219">
        <v>3867</v>
      </c>
      <c r="K219" s="50">
        <v>2E-3</v>
      </c>
      <c r="L219" t="s">
        <v>140</v>
      </c>
      <c r="M219" s="50">
        <v>6.0000000000000001E-3</v>
      </c>
    </row>
    <row r="220" spans="1:13" x14ac:dyDescent="0.25">
      <c r="A220" t="s">
        <v>51</v>
      </c>
      <c r="B220">
        <v>114508</v>
      </c>
      <c r="C220" s="50">
        <v>1</v>
      </c>
      <c r="D220">
        <v>123349</v>
      </c>
      <c r="E220" s="50">
        <v>1</v>
      </c>
      <c r="F220">
        <v>97378</v>
      </c>
      <c r="G220" s="50">
        <v>1</v>
      </c>
      <c r="H220">
        <v>335235</v>
      </c>
      <c r="I220" s="50">
        <v>1</v>
      </c>
      <c r="J220">
        <v>1600123</v>
      </c>
      <c r="K220" s="50">
        <v>1</v>
      </c>
      <c r="L220" t="s">
        <v>169</v>
      </c>
      <c r="M220" s="50">
        <v>0.82599999999999996</v>
      </c>
    </row>
    <row r="221" spans="1:13" x14ac:dyDescent="0.25">
      <c r="A221" t="s">
        <v>37</v>
      </c>
      <c r="B221">
        <v>468</v>
      </c>
      <c r="C221" s="50">
        <v>3.0000000000000001E-3</v>
      </c>
      <c r="D221">
        <v>512</v>
      </c>
      <c r="E221" s="50">
        <v>4.0000000000000001E-3</v>
      </c>
      <c r="F221">
        <v>773</v>
      </c>
      <c r="G221" s="50">
        <v>6.0000000000000001E-3</v>
      </c>
      <c r="H221">
        <v>1753</v>
      </c>
      <c r="I221" s="50">
        <v>4.0000000000000001E-3</v>
      </c>
      <c r="J221">
        <v>8058</v>
      </c>
      <c r="K221" s="50">
        <v>4.0000000000000001E-3</v>
      </c>
      <c r="L221" t="s">
        <v>120</v>
      </c>
      <c r="M221" s="50">
        <v>8.9999999999999993E-3</v>
      </c>
    </row>
    <row r="222" spans="1:13" x14ac:dyDescent="0.25">
      <c r="A222" t="s">
        <v>55</v>
      </c>
      <c r="B222">
        <v>246</v>
      </c>
      <c r="C222" s="50">
        <v>2E-3</v>
      </c>
      <c r="D222">
        <v>297</v>
      </c>
      <c r="E222" s="50">
        <v>2E-3</v>
      </c>
      <c r="F222">
        <v>398</v>
      </c>
      <c r="G222" s="50">
        <v>3.0000000000000001E-3</v>
      </c>
      <c r="H222">
        <v>941</v>
      </c>
      <c r="I222" s="50">
        <v>2E-3</v>
      </c>
      <c r="J222">
        <v>2533</v>
      </c>
      <c r="K222" s="50">
        <v>1E-3</v>
      </c>
      <c r="L222" t="s">
        <v>125</v>
      </c>
      <c r="M222" s="50">
        <v>2E-3</v>
      </c>
    </row>
    <row r="223" spans="1:13" x14ac:dyDescent="0.25">
      <c r="A223" t="s">
        <v>53</v>
      </c>
      <c r="B223">
        <v>16</v>
      </c>
      <c r="C223" s="50">
        <v>0</v>
      </c>
      <c r="D223">
        <v>4</v>
      </c>
      <c r="E223" s="50">
        <v>0</v>
      </c>
      <c r="F223">
        <v>6</v>
      </c>
      <c r="G223" s="50">
        <v>0</v>
      </c>
      <c r="H223">
        <v>26</v>
      </c>
      <c r="I223" s="50">
        <v>0</v>
      </c>
      <c r="J223">
        <v>1995</v>
      </c>
      <c r="K223" s="50">
        <v>1E-3</v>
      </c>
      <c r="L223" t="s">
        <v>125</v>
      </c>
      <c r="M223" s="50">
        <v>1E-3</v>
      </c>
    </row>
    <row r="224" spans="1:13" x14ac:dyDescent="0.25">
      <c r="A224" t="s">
        <v>52</v>
      </c>
      <c r="B224">
        <v>30</v>
      </c>
      <c r="C224" s="50">
        <v>0</v>
      </c>
      <c r="D224">
        <v>64</v>
      </c>
      <c r="E224" s="50">
        <v>0</v>
      </c>
      <c r="F224">
        <v>50</v>
      </c>
      <c r="G224" s="50">
        <v>0</v>
      </c>
      <c r="H224">
        <v>144</v>
      </c>
      <c r="I224" s="50">
        <v>0</v>
      </c>
      <c r="J224">
        <v>1552</v>
      </c>
      <c r="K224" s="50">
        <v>1E-3</v>
      </c>
      <c r="L224" t="s">
        <v>138</v>
      </c>
      <c r="M224" s="50">
        <v>2E-3</v>
      </c>
    </row>
    <row r="225" spans="1:13" x14ac:dyDescent="0.25">
      <c r="A225" t="s">
        <v>54</v>
      </c>
      <c r="B225">
        <v>87</v>
      </c>
      <c r="C225" s="50">
        <v>1E-3</v>
      </c>
      <c r="D225">
        <v>73</v>
      </c>
      <c r="E225" s="50">
        <v>1E-3</v>
      </c>
      <c r="F225">
        <v>50</v>
      </c>
      <c r="G225" s="50">
        <v>0</v>
      </c>
      <c r="H225">
        <v>210</v>
      </c>
      <c r="I225" s="50">
        <v>1E-3</v>
      </c>
      <c r="J225">
        <v>1103</v>
      </c>
      <c r="K225" s="50">
        <v>1E-3</v>
      </c>
      <c r="L225" t="s">
        <v>125</v>
      </c>
      <c r="M225" s="50">
        <v>1E-3</v>
      </c>
    </row>
    <row r="226" spans="1:13" x14ac:dyDescent="0.25">
      <c r="A226" t="s">
        <v>93</v>
      </c>
      <c r="B226">
        <v>7</v>
      </c>
      <c r="C226" s="50">
        <v>0</v>
      </c>
      <c r="D226">
        <v>5</v>
      </c>
      <c r="E226" s="50">
        <v>0</v>
      </c>
      <c r="F226">
        <v>4</v>
      </c>
      <c r="G226" s="50">
        <v>0</v>
      </c>
      <c r="H226">
        <v>16</v>
      </c>
      <c r="I226" s="50">
        <v>0</v>
      </c>
      <c r="J226">
        <v>178</v>
      </c>
      <c r="K226" s="50">
        <v>0</v>
      </c>
      <c r="L226" t="s">
        <v>138</v>
      </c>
      <c r="M226" s="50">
        <v>3.0000000000000001E-3</v>
      </c>
    </row>
    <row r="227" spans="1:13" x14ac:dyDescent="0.25">
      <c r="A227" t="s">
        <v>35</v>
      </c>
      <c r="B227">
        <v>3233</v>
      </c>
      <c r="C227" s="50">
        <v>2.4E-2</v>
      </c>
      <c r="D227">
        <v>2942</v>
      </c>
      <c r="E227" s="50">
        <v>2.1999999999999999E-2</v>
      </c>
      <c r="F227">
        <v>29604</v>
      </c>
      <c r="G227" s="50">
        <v>0.219</v>
      </c>
      <c r="H227">
        <v>35779</v>
      </c>
      <c r="I227" s="50">
        <v>8.7999999999999995E-2</v>
      </c>
      <c r="J227">
        <v>68298</v>
      </c>
      <c r="K227" s="50">
        <v>3.6999999999999998E-2</v>
      </c>
      <c r="L227" t="s">
        <v>160</v>
      </c>
      <c r="M227" s="50">
        <v>2.7E-2</v>
      </c>
    </row>
    <row r="228" spans="1:13" x14ac:dyDescent="0.25">
      <c r="A228" t="s">
        <v>102</v>
      </c>
      <c r="B228">
        <v>966</v>
      </c>
      <c r="C228" s="50">
        <v>7.0000000000000001E-3</v>
      </c>
      <c r="D228">
        <v>883</v>
      </c>
      <c r="E228" s="50">
        <v>7.0000000000000001E-3</v>
      </c>
      <c r="F228">
        <v>11813</v>
      </c>
      <c r="G228" s="50">
        <v>8.6999999999999994E-2</v>
      </c>
      <c r="H228">
        <v>13662</v>
      </c>
      <c r="I228" s="50">
        <v>3.4000000000000002E-2</v>
      </c>
      <c r="J228">
        <v>23410</v>
      </c>
      <c r="K228" s="50">
        <v>1.2999999999999999E-2</v>
      </c>
      <c r="L228" t="s">
        <v>118</v>
      </c>
      <c r="M228" s="50">
        <v>8.9999999999999993E-3</v>
      </c>
    </row>
    <row r="229" spans="1:13" x14ac:dyDescent="0.25">
      <c r="A229" t="s">
        <v>103</v>
      </c>
      <c r="B229">
        <v>921</v>
      </c>
      <c r="C229" s="50">
        <v>7.0000000000000001E-3</v>
      </c>
      <c r="D229">
        <v>905</v>
      </c>
      <c r="E229" s="50">
        <v>7.0000000000000001E-3</v>
      </c>
      <c r="F229">
        <v>12075</v>
      </c>
      <c r="G229" s="50">
        <v>8.8999999999999996E-2</v>
      </c>
      <c r="H229">
        <v>13901</v>
      </c>
      <c r="I229" s="50">
        <v>3.4000000000000002E-2</v>
      </c>
      <c r="J229">
        <v>25075</v>
      </c>
      <c r="K229" s="50">
        <v>1.2999999999999999E-2</v>
      </c>
      <c r="L229" t="s">
        <v>118</v>
      </c>
      <c r="M229" s="50">
        <v>0.01</v>
      </c>
    </row>
    <row r="230" spans="1:13" x14ac:dyDescent="0.25">
      <c r="A230" t="s">
        <v>104</v>
      </c>
      <c r="B230">
        <v>1115</v>
      </c>
      <c r="C230" s="50">
        <v>8.0000000000000002E-3</v>
      </c>
      <c r="D230">
        <v>1085</v>
      </c>
      <c r="E230" s="50">
        <v>8.0000000000000002E-3</v>
      </c>
      <c r="F230">
        <v>11959</v>
      </c>
      <c r="G230" s="50">
        <v>8.7999999999999995E-2</v>
      </c>
      <c r="H230">
        <v>14159</v>
      </c>
      <c r="I230" s="50">
        <v>3.5000000000000003E-2</v>
      </c>
      <c r="J230">
        <v>24890</v>
      </c>
      <c r="K230" s="50">
        <v>1.2999999999999999E-2</v>
      </c>
      <c r="L230" t="s">
        <v>118</v>
      </c>
      <c r="M230" s="50">
        <v>8.9999999999999993E-3</v>
      </c>
    </row>
    <row r="231" spans="1:13" x14ac:dyDescent="0.25">
      <c r="A231" t="s">
        <v>105</v>
      </c>
      <c r="B231">
        <v>946</v>
      </c>
      <c r="C231" s="50">
        <v>7.0000000000000001E-3</v>
      </c>
      <c r="D231">
        <v>821</v>
      </c>
      <c r="E231" s="50">
        <v>6.0000000000000001E-3</v>
      </c>
      <c r="F231">
        <v>10761</v>
      </c>
      <c r="G231" s="50">
        <v>7.9000000000000001E-2</v>
      </c>
      <c r="H231">
        <v>12528</v>
      </c>
      <c r="I231" s="50">
        <v>3.1E-2</v>
      </c>
      <c r="J231">
        <v>22859</v>
      </c>
      <c r="K231" s="50">
        <v>1.2E-2</v>
      </c>
      <c r="L231" t="s">
        <v>118</v>
      </c>
      <c r="M231" s="50">
        <v>8.9999999999999993E-3</v>
      </c>
    </row>
    <row r="232" spans="1:13" x14ac:dyDescent="0.25">
      <c r="A232" t="s">
        <v>36</v>
      </c>
      <c r="B232">
        <v>1219</v>
      </c>
      <c r="C232" s="50">
        <v>8.9999999999999993E-3</v>
      </c>
      <c r="D232">
        <v>1352</v>
      </c>
      <c r="E232" s="50">
        <v>0.01</v>
      </c>
      <c r="F232">
        <v>9695</v>
      </c>
      <c r="G232" s="50">
        <v>7.1999999999999995E-2</v>
      </c>
      <c r="H232">
        <v>12266</v>
      </c>
      <c r="I232" s="50">
        <v>0.03</v>
      </c>
      <c r="J232">
        <v>30750</v>
      </c>
      <c r="K232" s="50">
        <v>1.6E-2</v>
      </c>
      <c r="L232" t="s">
        <v>139</v>
      </c>
      <c r="M232" s="50">
        <v>1.4E-2</v>
      </c>
    </row>
    <row r="233" spans="1:13" x14ac:dyDescent="0.25">
      <c r="A233" t="s">
        <v>58</v>
      </c>
      <c r="B233">
        <v>324</v>
      </c>
      <c r="C233" s="50">
        <v>2E-3</v>
      </c>
      <c r="D233">
        <v>551</v>
      </c>
      <c r="E233" s="50">
        <v>4.0000000000000001E-3</v>
      </c>
      <c r="F233">
        <v>8552</v>
      </c>
      <c r="G233" s="50">
        <v>6.3E-2</v>
      </c>
      <c r="H233">
        <v>9427</v>
      </c>
      <c r="I233" s="50">
        <v>2.3E-2</v>
      </c>
      <c r="J233">
        <v>17674</v>
      </c>
      <c r="K233" s="50">
        <v>8.9999999999999993E-3</v>
      </c>
      <c r="L233" t="s">
        <v>120</v>
      </c>
      <c r="M233" s="50">
        <v>8.0000000000000002E-3</v>
      </c>
    </row>
    <row r="234" spans="1:13" x14ac:dyDescent="0.25">
      <c r="A234" t="s">
        <v>59</v>
      </c>
      <c r="B234">
        <v>898</v>
      </c>
      <c r="C234" s="50">
        <v>7.0000000000000001E-3</v>
      </c>
      <c r="D234">
        <v>805</v>
      </c>
      <c r="E234" s="50">
        <v>6.0000000000000001E-3</v>
      </c>
      <c r="F234">
        <v>1416</v>
      </c>
      <c r="G234" s="50">
        <v>0.01</v>
      </c>
      <c r="H234">
        <v>3119</v>
      </c>
      <c r="I234" s="50">
        <v>8.0000000000000002E-3</v>
      </c>
      <c r="J234">
        <v>13464</v>
      </c>
      <c r="K234" s="50">
        <v>7.0000000000000001E-3</v>
      </c>
      <c r="L234" t="s">
        <v>140</v>
      </c>
      <c r="M234" s="50">
        <v>7.0000000000000001E-3</v>
      </c>
    </row>
    <row r="236" spans="1:13" x14ac:dyDescent="0.25">
      <c r="A236" t="s">
        <v>68</v>
      </c>
    </row>
    <row r="237" spans="1:13" x14ac:dyDescent="0.25">
      <c r="A237" t="s">
        <v>69</v>
      </c>
      <c r="B237" t="s">
        <v>70</v>
      </c>
    </row>
    <row r="238" spans="1:13" x14ac:dyDescent="0.25">
      <c r="A238" t="s">
        <v>71</v>
      </c>
      <c r="B238" t="s">
        <v>72</v>
      </c>
    </row>
    <row r="239" spans="1:13" x14ac:dyDescent="0.25">
      <c r="A239" t="s">
        <v>73</v>
      </c>
      <c r="B239" s="76">
        <v>32</v>
      </c>
    </row>
    <row r="240" spans="1:13" x14ac:dyDescent="0.25">
      <c r="A240" t="s">
        <v>74</v>
      </c>
      <c r="B240" t="s">
        <v>75</v>
      </c>
    </row>
    <row r="241" spans="1:13" x14ac:dyDescent="0.25">
      <c r="A241" t="s">
        <v>76</v>
      </c>
      <c r="B241" t="s">
        <v>112</v>
      </c>
    </row>
    <row r="242" spans="1:13" x14ac:dyDescent="0.25">
      <c r="A242" t="s">
        <v>77</v>
      </c>
      <c r="B242" t="s">
        <v>78</v>
      </c>
      <c r="D242" t="s">
        <v>79</v>
      </c>
      <c r="F242" t="s">
        <v>80</v>
      </c>
    </row>
    <row r="243" spans="1:13" x14ac:dyDescent="0.25">
      <c r="A243" t="s">
        <v>78</v>
      </c>
      <c r="B243" t="s">
        <v>79</v>
      </c>
      <c r="C243" t="s">
        <v>80</v>
      </c>
      <c r="D243" t="s">
        <v>30</v>
      </c>
      <c r="E243" t="s">
        <v>81</v>
      </c>
      <c r="F243" t="s">
        <v>82</v>
      </c>
    </row>
    <row r="244" spans="1:13" x14ac:dyDescent="0.25">
      <c r="A244" t="s">
        <v>31</v>
      </c>
      <c r="B244">
        <v>240496</v>
      </c>
      <c r="C244" s="50">
        <v>1</v>
      </c>
      <c r="D244">
        <v>240508</v>
      </c>
      <c r="E244" s="50">
        <v>1</v>
      </c>
      <c r="F244">
        <v>240492</v>
      </c>
      <c r="G244" s="50">
        <v>1</v>
      </c>
      <c r="H244">
        <v>721496</v>
      </c>
      <c r="I244" s="50">
        <v>1</v>
      </c>
      <c r="J244">
        <v>2748228</v>
      </c>
      <c r="K244" s="50">
        <v>1</v>
      </c>
      <c r="L244" t="s">
        <v>113</v>
      </c>
      <c r="M244" s="50">
        <v>1</v>
      </c>
    </row>
    <row r="245" spans="1:13" x14ac:dyDescent="0.25">
      <c r="A245" s="76" t="s">
        <v>32</v>
      </c>
      <c r="B245">
        <v>227914</v>
      </c>
      <c r="C245" s="77">
        <v>0.94799999999999995</v>
      </c>
      <c r="D245">
        <v>218933</v>
      </c>
      <c r="E245" s="77">
        <v>0.91</v>
      </c>
      <c r="F245">
        <v>228201</v>
      </c>
      <c r="G245" s="77">
        <v>0.94899999999999995</v>
      </c>
      <c r="H245">
        <v>675048</v>
      </c>
      <c r="I245" s="77">
        <v>0.93600000000000005</v>
      </c>
      <c r="J245">
        <v>2403939</v>
      </c>
      <c r="K245" s="50">
        <v>0.875</v>
      </c>
      <c r="L245" t="s">
        <v>114</v>
      </c>
      <c r="M245" s="50">
        <v>0.81200000000000006</v>
      </c>
    </row>
    <row r="246" spans="1:13" x14ac:dyDescent="0.25">
      <c r="A246" s="76" t="s">
        <v>33</v>
      </c>
      <c r="B246">
        <v>238750</v>
      </c>
      <c r="C246" s="77">
        <v>0.99299999999999999</v>
      </c>
      <c r="D246">
        <v>215619</v>
      </c>
      <c r="E246" s="77">
        <v>0.89700000000000002</v>
      </c>
      <c r="F246">
        <v>218771</v>
      </c>
      <c r="G246" s="77">
        <v>0.91</v>
      </c>
      <c r="H246">
        <v>673140</v>
      </c>
      <c r="I246" s="77">
        <v>0.93300000000000005</v>
      </c>
      <c r="J246">
        <v>2245138</v>
      </c>
      <c r="K246" s="50">
        <v>0.81699999999999995</v>
      </c>
      <c r="L246" t="s">
        <v>115</v>
      </c>
      <c r="M246" s="50">
        <v>0.77500000000000002</v>
      </c>
    </row>
    <row r="247" spans="1:13" x14ac:dyDescent="0.25">
      <c r="A247" s="76" t="s">
        <v>34</v>
      </c>
      <c r="B247">
        <v>224538</v>
      </c>
      <c r="C247" s="77">
        <v>0.93400000000000005</v>
      </c>
      <c r="D247">
        <v>202232</v>
      </c>
      <c r="E247" s="77">
        <v>0.84099999999999997</v>
      </c>
      <c r="F247">
        <v>192420</v>
      </c>
      <c r="G247" s="77">
        <v>0.8</v>
      </c>
      <c r="H247">
        <v>619190</v>
      </c>
      <c r="I247" s="77">
        <v>0.85799999999999998</v>
      </c>
      <c r="J247">
        <v>2041767</v>
      </c>
      <c r="K247" s="50">
        <v>0.74299999999999999</v>
      </c>
      <c r="L247" t="s">
        <v>116</v>
      </c>
      <c r="M247" s="50">
        <v>0.70799999999999996</v>
      </c>
    </row>
    <row r="248" spans="1:13" x14ac:dyDescent="0.25">
      <c r="A248" s="76" t="s">
        <v>35</v>
      </c>
      <c r="B248">
        <v>2871</v>
      </c>
      <c r="C248" s="77">
        <v>1.2E-2</v>
      </c>
      <c r="D248">
        <v>4175</v>
      </c>
      <c r="E248" s="77">
        <v>1.7000000000000001E-2</v>
      </c>
      <c r="F248">
        <v>13317</v>
      </c>
      <c r="G248" s="77">
        <v>5.5E-2</v>
      </c>
      <c r="H248">
        <v>20363</v>
      </c>
      <c r="I248" s="77">
        <v>2.8000000000000001E-2</v>
      </c>
      <c r="J248">
        <v>66009</v>
      </c>
      <c r="K248" s="50">
        <v>2.4E-2</v>
      </c>
      <c r="L248" t="s">
        <v>117</v>
      </c>
      <c r="M248" s="50">
        <v>2.4E-2</v>
      </c>
    </row>
    <row r="249" spans="1:13" x14ac:dyDescent="0.25">
      <c r="A249" s="76" t="s">
        <v>36</v>
      </c>
      <c r="B249">
        <v>4547</v>
      </c>
      <c r="C249" s="77">
        <v>1.9E-2</v>
      </c>
      <c r="D249">
        <v>4626</v>
      </c>
      <c r="E249" s="77">
        <v>1.9E-2</v>
      </c>
      <c r="F249">
        <v>7674</v>
      </c>
      <c r="G249" s="77">
        <v>3.2000000000000001E-2</v>
      </c>
      <c r="H249">
        <v>16847</v>
      </c>
      <c r="I249" s="77">
        <v>2.3E-2</v>
      </c>
      <c r="J249">
        <v>54314</v>
      </c>
      <c r="K249" s="50">
        <v>0.02</v>
      </c>
      <c r="L249" t="s">
        <v>118</v>
      </c>
      <c r="M249" s="50">
        <v>1.2E-2</v>
      </c>
    </row>
    <row r="250" spans="1:13" x14ac:dyDescent="0.25">
      <c r="A250" s="76" t="s">
        <v>119</v>
      </c>
      <c r="B250">
        <v>3233</v>
      </c>
      <c r="C250" s="77">
        <v>1.2999999999999999E-2</v>
      </c>
      <c r="D250">
        <v>3496</v>
      </c>
      <c r="E250" s="77">
        <v>1.4999999999999999E-2</v>
      </c>
      <c r="F250">
        <v>1298</v>
      </c>
      <c r="G250" s="77">
        <v>5.0000000000000001E-3</v>
      </c>
      <c r="H250">
        <v>8027</v>
      </c>
      <c r="I250" s="77">
        <v>1.0999999999999999E-2</v>
      </c>
      <c r="J250">
        <v>42320</v>
      </c>
      <c r="K250" s="50">
        <v>1.4999999999999999E-2</v>
      </c>
      <c r="L250" t="s">
        <v>118</v>
      </c>
      <c r="M250" s="50">
        <v>1.2999999999999999E-2</v>
      </c>
    </row>
    <row r="251" spans="1:13" x14ac:dyDescent="0.25">
      <c r="A251" s="76" t="s">
        <v>37</v>
      </c>
      <c r="B251">
        <v>1798</v>
      </c>
      <c r="C251" s="77">
        <v>7.0000000000000001E-3</v>
      </c>
      <c r="D251">
        <v>452</v>
      </c>
      <c r="E251" s="77">
        <v>2E-3</v>
      </c>
      <c r="F251">
        <v>2623</v>
      </c>
      <c r="G251" s="77">
        <v>1.0999999999999999E-2</v>
      </c>
      <c r="H251">
        <v>4873</v>
      </c>
      <c r="I251" s="77">
        <v>7.0000000000000001E-3</v>
      </c>
      <c r="J251">
        <v>14896</v>
      </c>
      <c r="K251" s="50">
        <v>5.0000000000000001E-3</v>
      </c>
      <c r="L251" t="s">
        <v>120</v>
      </c>
      <c r="M251" s="50">
        <v>8.9999999999999993E-3</v>
      </c>
    </row>
    <row r="252" spans="1:13" x14ac:dyDescent="0.25">
      <c r="A252" t="s">
        <v>38</v>
      </c>
      <c r="B252">
        <v>14212</v>
      </c>
      <c r="C252" s="50">
        <v>5.8999999999999997E-2</v>
      </c>
      <c r="D252">
        <v>13387</v>
      </c>
      <c r="E252" s="50">
        <v>5.6000000000000001E-2</v>
      </c>
      <c r="F252">
        <v>26351</v>
      </c>
      <c r="G252" s="50">
        <v>0.11</v>
      </c>
      <c r="H252">
        <v>53950</v>
      </c>
      <c r="I252" s="50">
        <v>7.4999999999999997E-2</v>
      </c>
      <c r="J252">
        <v>203371</v>
      </c>
      <c r="K252" s="50">
        <v>7.3999999999999996E-2</v>
      </c>
      <c r="L252" t="s">
        <v>121</v>
      </c>
      <c r="M252" s="50">
        <v>6.7000000000000004E-2</v>
      </c>
    </row>
    <row r="253" spans="1:13" x14ac:dyDescent="0.25">
      <c r="A253" t="s">
        <v>122</v>
      </c>
      <c r="B253">
        <v>12449</v>
      </c>
      <c r="C253" s="50">
        <v>5.1999999999999998E-2</v>
      </c>
      <c r="D253">
        <v>12749</v>
      </c>
      <c r="E253" s="50">
        <v>5.2999999999999999E-2</v>
      </c>
      <c r="F253">
        <v>24912</v>
      </c>
      <c r="G253" s="50">
        <v>0.104</v>
      </c>
      <c r="H253">
        <v>50110</v>
      </c>
      <c r="I253" s="50">
        <v>6.9000000000000006E-2</v>
      </c>
      <c r="J253">
        <v>177539</v>
      </c>
      <c r="K253" s="50">
        <v>6.5000000000000002E-2</v>
      </c>
      <c r="L253" t="s">
        <v>123</v>
      </c>
      <c r="M253" s="50">
        <v>5.8000000000000003E-2</v>
      </c>
    </row>
    <row r="254" spans="1:13" x14ac:dyDescent="0.25">
      <c r="A254" t="s">
        <v>124</v>
      </c>
      <c r="B254">
        <v>9</v>
      </c>
      <c r="C254" s="50">
        <v>0</v>
      </c>
      <c r="D254">
        <v>8</v>
      </c>
      <c r="E254" s="50">
        <v>0</v>
      </c>
      <c r="F254">
        <v>7</v>
      </c>
      <c r="G254" s="50">
        <v>0</v>
      </c>
      <c r="H254">
        <v>24</v>
      </c>
      <c r="I254" s="50">
        <v>0</v>
      </c>
      <c r="J254">
        <v>76</v>
      </c>
      <c r="K254" s="50">
        <v>0</v>
      </c>
      <c r="L254" t="s">
        <v>125</v>
      </c>
      <c r="M254" s="50">
        <v>0</v>
      </c>
    </row>
    <row r="255" spans="1:13" x14ac:dyDescent="0.25">
      <c r="A255" t="s">
        <v>126</v>
      </c>
      <c r="B255">
        <v>6</v>
      </c>
      <c r="C255" s="50">
        <v>0</v>
      </c>
      <c r="D255">
        <v>8</v>
      </c>
      <c r="E255" s="50">
        <v>0</v>
      </c>
      <c r="F255">
        <v>7</v>
      </c>
      <c r="G255" s="50">
        <v>0</v>
      </c>
      <c r="H255">
        <v>21</v>
      </c>
      <c r="I255" s="50">
        <v>0</v>
      </c>
      <c r="J255">
        <v>71</v>
      </c>
      <c r="K255" s="50">
        <v>0</v>
      </c>
      <c r="L255" t="s">
        <v>125</v>
      </c>
      <c r="M255" s="50">
        <v>0</v>
      </c>
    </row>
    <row r="256" spans="1:13" x14ac:dyDescent="0.25">
      <c r="A256" t="s">
        <v>127</v>
      </c>
      <c r="B256">
        <v>3</v>
      </c>
      <c r="C256" s="50">
        <v>0</v>
      </c>
      <c r="D256">
        <v>0</v>
      </c>
      <c r="E256" s="50">
        <v>0</v>
      </c>
      <c r="F256">
        <v>0</v>
      </c>
      <c r="G256" s="50">
        <v>0</v>
      </c>
      <c r="H256">
        <v>3</v>
      </c>
      <c r="I256" s="50">
        <v>0</v>
      </c>
      <c r="J256">
        <v>5</v>
      </c>
      <c r="K256" s="50">
        <v>0</v>
      </c>
      <c r="L256" t="s">
        <v>125</v>
      </c>
      <c r="M256" s="50">
        <v>0</v>
      </c>
    </row>
    <row r="257" spans="1:13" x14ac:dyDescent="0.25">
      <c r="A257" s="76" t="s">
        <v>65</v>
      </c>
      <c r="B257">
        <v>233280</v>
      </c>
      <c r="C257" s="77">
        <v>0.97</v>
      </c>
      <c r="D257">
        <v>207360</v>
      </c>
      <c r="E257" s="77">
        <v>0.86199999999999999</v>
      </c>
      <c r="F257">
        <v>181440</v>
      </c>
      <c r="G257" s="77">
        <v>0.754</v>
      </c>
      <c r="H257">
        <v>622080</v>
      </c>
      <c r="I257" s="77">
        <v>0.86199999999999999</v>
      </c>
      <c r="J257">
        <v>1969920</v>
      </c>
      <c r="K257" s="50">
        <v>0.71699999999999997</v>
      </c>
      <c r="L257" t="s">
        <v>128</v>
      </c>
      <c r="M257" s="50">
        <v>0.69499999999999995</v>
      </c>
    </row>
    <row r="258" spans="1:13" x14ac:dyDescent="0.25">
      <c r="A258" t="s">
        <v>129</v>
      </c>
      <c r="B258">
        <v>155520</v>
      </c>
      <c r="C258" s="50">
        <v>0.64700000000000002</v>
      </c>
      <c r="D258">
        <v>207360</v>
      </c>
      <c r="E258" s="50">
        <v>0.86199999999999999</v>
      </c>
      <c r="F258">
        <v>181440</v>
      </c>
      <c r="G258" s="50">
        <v>0.754</v>
      </c>
      <c r="H258">
        <v>544320</v>
      </c>
      <c r="I258" s="50">
        <v>0.754</v>
      </c>
      <c r="J258">
        <v>1840320</v>
      </c>
      <c r="K258" s="50">
        <v>0.67</v>
      </c>
      <c r="L258" t="s">
        <v>130</v>
      </c>
      <c r="M258" s="50">
        <v>0.67300000000000004</v>
      </c>
    </row>
    <row r="259" spans="1:13" x14ac:dyDescent="0.25">
      <c r="A259" t="s">
        <v>131</v>
      </c>
      <c r="B259">
        <v>77760</v>
      </c>
      <c r="C259" s="50">
        <v>0.32300000000000001</v>
      </c>
      <c r="D259">
        <v>0</v>
      </c>
      <c r="E259" s="50">
        <v>0</v>
      </c>
      <c r="F259">
        <v>0</v>
      </c>
      <c r="G259" s="50">
        <v>0</v>
      </c>
      <c r="H259">
        <v>77760</v>
      </c>
      <c r="I259" s="50">
        <v>0.108</v>
      </c>
      <c r="J259">
        <v>129600</v>
      </c>
      <c r="K259" s="50">
        <v>4.7E-2</v>
      </c>
      <c r="L259" t="s">
        <v>132</v>
      </c>
      <c r="M259" s="50">
        <v>2.1999999999999999E-2</v>
      </c>
    </row>
    <row r="260" spans="1:13" x14ac:dyDescent="0.25">
      <c r="A260" t="s">
        <v>39</v>
      </c>
      <c r="B260">
        <v>6079</v>
      </c>
      <c r="C260" s="50">
        <v>2.5000000000000001E-2</v>
      </c>
      <c r="D260">
        <v>12909</v>
      </c>
      <c r="E260" s="50">
        <v>5.3999999999999999E-2</v>
      </c>
      <c r="F260">
        <v>6800</v>
      </c>
      <c r="G260" s="50">
        <v>2.8000000000000001E-2</v>
      </c>
      <c r="H260">
        <v>25788</v>
      </c>
      <c r="I260" s="50">
        <v>3.5999999999999997E-2</v>
      </c>
      <c r="J260">
        <v>186669</v>
      </c>
      <c r="K260" s="50">
        <v>6.8000000000000005E-2</v>
      </c>
      <c r="L260" t="s">
        <v>133</v>
      </c>
      <c r="M260" s="50">
        <v>4.9000000000000002E-2</v>
      </c>
    </row>
    <row r="261" spans="1:13" x14ac:dyDescent="0.25">
      <c r="A261" t="s">
        <v>40</v>
      </c>
      <c r="B261">
        <v>12582</v>
      </c>
      <c r="C261" s="50">
        <v>5.1999999999999998E-2</v>
      </c>
      <c r="D261">
        <v>21575</v>
      </c>
      <c r="E261" s="50">
        <v>0.09</v>
      </c>
      <c r="F261">
        <v>12291</v>
      </c>
      <c r="G261" s="50">
        <v>5.0999999999999997E-2</v>
      </c>
      <c r="H261">
        <v>46448</v>
      </c>
      <c r="I261" s="50">
        <v>6.4000000000000001E-2</v>
      </c>
      <c r="J261">
        <v>344289</v>
      </c>
      <c r="K261" s="50">
        <v>0.125</v>
      </c>
      <c r="L261" t="s">
        <v>134</v>
      </c>
      <c r="M261" s="50">
        <v>0.188</v>
      </c>
    </row>
    <row r="262" spans="1:13" x14ac:dyDescent="0.25">
      <c r="A262" t="s">
        <v>41</v>
      </c>
      <c r="B262">
        <v>12582</v>
      </c>
      <c r="C262" s="50">
        <v>5.1999999999999998E-2</v>
      </c>
      <c r="D262">
        <v>21575</v>
      </c>
      <c r="E262" s="50">
        <v>0.09</v>
      </c>
      <c r="F262">
        <v>12291</v>
      </c>
      <c r="G262" s="50">
        <v>5.0999999999999997E-2</v>
      </c>
      <c r="H262">
        <v>46448</v>
      </c>
      <c r="I262" s="50">
        <v>6.4000000000000001E-2</v>
      </c>
      <c r="J262">
        <v>344289</v>
      </c>
      <c r="K262" s="50">
        <v>0.125</v>
      </c>
      <c r="L262" t="s">
        <v>134</v>
      </c>
      <c r="M262" s="50">
        <v>0.188</v>
      </c>
    </row>
    <row r="263" spans="1:13" x14ac:dyDescent="0.25">
      <c r="A263" t="s">
        <v>42</v>
      </c>
      <c r="B263">
        <v>-10836</v>
      </c>
      <c r="C263" s="50">
        <v>-4.4999999999999998E-2</v>
      </c>
      <c r="D263">
        <v>3314</v>
      </c>
      <c r="E263" s="50">
        <v>1.4E-2</v>
      </c>
      <c r="F263">
        <v>9430</v>
      </c>
      <c r="G263" s="50">
        <v>3.9E-2</v>
      </c>
      <c r="H263">
        <v>1908</v>
      </c>
      <c r="I263" s="50">
        <v>3.0000000000000001E-3</v>
      </c>
      <c r="J263">
        <v>158801</v>
      </c>
      <c r="K263" s="50">
        <v>5.8000000000000003E-2</v>
      </c>
      <c r="L263" t="s">
        <v>135</v>
      </c>
      <c r="M263" s="50">
        <v>3.7999999999999999E-2</v>
      </c>
    </row>
    <row r="264" spans="1:13" x14ac:dyDescent="0.25">
      <c r="A264" t="s">
        <v>43</v>
      </c>
      <c r="B264">
        <v>0</v>
      </c>
      <c r="C264" s="50">
        <v>0</v>
      </c>
      <c r="D264">
        <v>0</v>
      </c>
      <c r="E264" s="50">
        <v>0</v>
      </c>
      <c r="F264">
        <v>0</v>
      </c>
      <c r="G264" s="50">
        <v>0</v>
      </c>
      <c r="H264">
        <v>0</v>
      </c>
      <c r="I264" s="50">
        <v>0</v>
      </c>
      <c r="J264">
        <v>0</v>
      </c>
      <c r="K264" s="50">
        <v>0</v>
      </c>
      <c r="L264" t="s">
        <v>125</v>
      </c>
      <c r="M264" s="50">
        <v>0</v>
      </c>
    </row>
    <row r="265" spans="1:13" x14ac:dyDescent="0.25">
      <c r="A265" t="s">
        <v>44</v>
      </c>
      <c r="B265">
        <v>0</v>
      </c>
      <c r="C265" s="50">
        <v>0</v>
      </c>
      <c r="D265">
        <v>0</v>
      </c>
      <c r="E265" s="50">
        <v>0</v>
      </c>
      <c r="F265">
        <v>0</v>
      </c>
      <c r="G265" s="50">
        <v>0</v>
      </c>
      <c r="H265">
        <v>0</v>
      </c>
      <c r="I265" s="50">
        <v>0</v>
      </c>
      <c r="J265">
        <v>0</v>
      </c>
      <c r="K265" s="50">
        <v>0</v>
      </c>
      <c r="L265" t="s">
        <v>125</v>
      </c>
      <c r="M265" s="50">
        <v>0</v>
      </c>
    </row>
    <row r="266" spans="1:13" x14ac:dyDescent="0.25">
      <c r="A266" t="s">
        <v>45</v>
      </c>
      <c r="B266">
        <v>0</v>
      </c>
      <c r="C266" s="50">
        <v>0</v>
      </c>
      <c r="D266">
        <v>0</v>
      </c>
      <c r="E266" s="50">
        <v>0</v>
      </c>
      <c r="F266">
        <v>0</v>
      </c>
      <c r="G266" s="50">
        <v>0</v>
      </c>
      <c r="H266">
        <v>0</v>
      </c>
      <c r="I266" s="50">
        <v>0</v>
      </c>
      <c r="J266">
        <v>0</v>
      </c>
      <c r="K266" s="50">
        <v>0</v>
      </c>
      <c r="L266" t="s">
        <v>125</v>
      </c>
      <c r="M266" s="50">
        <v>0</v>
      </c>
    </row>
    <row r="267" spans="1:13" x14ac:dyDescent="0.25">
      <c r="A267" t="s">
        <v>46</v>
      </c>
      <c r="B267">
        <v>0</v>
      </c>
      <c r="C267" s="50">
        <v>0</v>
      </c>
      <c r="D267">
        <v>0</v>
      </c>
      <c r="E267" s="50">
        <v>0</v>
      </c>
      <c r="F267">
        <v>0</v>
      </c>
      <c r="G267" s="50">
        <v>0</v>
      </c>
      <c r="H267">
        <v>0</v>
      </c>
      <c r="I267" s="50">
        <v>0</v>
      </c>
      <c r="J267">
        <v>0</v>
      </c>
      <c r="K267" s="50">
        <v>0</v>
      </c>
      <c r="L267" t="s">
        <v>125</v>
      </c>
      <c r="M267" s="50">
        <v>0</v>
      </c>
    </row>
    <row r="268" spans="1:13" x14ac:dyDescent="0.25">
      <c r="A268" t="s">
        <v>47</v>
      </c>
      <c r="B268">
        <v>0</v>
      </c>
      <c r="C268" s="50">
        <v>0</v>
      </c>
      <c r="D268">
        <v>0</v>
      </c>
      <c r="E268" s="50">
        <v>0</v>
      </c>
      <c r="F268">
        <v>0</v>
      </c>
      <c r="G268" s="50">
        <v>0</v>
      </c>
      <c r="H268">
        <v>0</v>
      </c>
      <c r="I268" s="50">
        <v>0</v>
      </c>
      <c r="J268">
        <v>0</v>
      </c>
      <c r="K268" s="50">
        <v>0</v>
      </c>
      <c r="L268" t="s">
        <v>125</v>
      </c>
      <c r="M268" s="50">
        <v>0</v>
      </c>
    </row>
    <row r="269" spans="1:13" x14ac:dyDescent="0.25">
      <c r="A269" t="s">
        <v>48</v>
      </c>
      <c r="B269">
        <v>0</v>
      </c>
      <c r="C269" s="50">
        <v>0</v>
      </c>
      <c r="D269">
        <v>0</v>
      </c>
      <c r="E269" s="50">
        <v>0</v>
      </c>
      <c r="F269">
        <v>0</v>
      </c>
      <c r="G269" s="50">
        <v>0</v>
      </c>
      <c r="H269">
        <v>0</v>
      </c>
      <c r="I269" s="50">
        <v>0</v>
      </c>
      <c r="J269">
        <v>0</v>
      </c>
      <c r="K269" s="50">
        <v>0</v>
      </c>
      <c r="L269" t="s">
        <v>125</v>
      </c>
      <c r="M269" s="50">
        <v>0</v>
      </c>
    </row>
    <row r="270" spans="1:13" x14ac:dyDescent="0.25">
      <c r="A270" t="s">
        <v>49</v>
      </c>
      <c r="B270">
        <v>0</v>
      </c>
      <c r="C270" s="50">
        <v>0</v>
      </c>
      <c r="D270">
        <v>0</v>
      </c>
      <c r="E270" s="50">
        <v>0</v>
      </c>
      <c r="F270">
        <v>0</v>
      </c>
      <c r="G270" s="50">
        <v>0</v>
      </c>
      <c r="H270">
        <v>0</v>
      </c>
      <c r="I270" s="50">
        <v>0</v>
      </c>
      <c r="J270">
        <v>0</v>
      </c>
      <c r="K270" s="50">
        <v>0</v>
      </c>
      <c r="L270" t="s">
        <v>125</v>
      </c>
      <c r="M270" s="50">
        <v>0</v>
      </c>
    </row>
    <row r="271" spans="1:13" x14ac:dyDescent="0.25">
      <c r="A271" t="s">
        <v>50</v>
      </c>
      <c r="B271">
        <v>0</v>
      </c>
      <c r="C271" s="50">
        <v>0</v>
      </c>
      <c r="D271">
        <v>0</v>
      </c>
      <c r="E271" s="50">
        <v>0</v>
      </c>
      <c r="F271">
        <v>0</v>
      </c>
      <c r="G271" s="50">
        <v>0</v>
      </c>
      <c r="H271">
        <v>0</v>
      </c>
      <c r="I271" s="50">
        <v>0</v>
      </c>
      <c r="J271">
        <v>0</v>
      </c>
      <c r="K271" s="50">
        <v>0</v>
      </c>
      <c r="L271" t="s">
        <v>125</v>
      </c>
      <c r="M271" s="50">
        <v>0</v>
      </c>
    </row>
    <row r="272" spans="1:13" x14ac:dyDescent="0.25">
      <c r="A272" t="s">
        <v>51</v>
      </c>
      <c r="B272">
        <v>61220</v>
      </c>
      <c r="C272" s="50">
        <v>0.43099999999999999</v>
      </c>
      <c r="D272">
        <v>63612</v>
      </c>
      <c r="E272" s="50">
        <v>0.47299999999999998</v>
      </c>
      <c r="F272">
        <v>77856</v>
      </c>
      <c r="G272" s="50">
        <v>0.57599999999999996</v>
      </c>
      <c r="H272">
        <v>202688</v>
      </c>
      <c r="I272" s="50">
        <v>0.49199999999999999</v>
      </c>
      <c r="J272">
        <v>841856</v>
      </c>
      <c r="K272" s="50">
        <v>0.58799999999999997</v>
      </c>
      <c r="L272" t="s">
        <v>136</v>
      </c>
      <c r="M272" s="50">
        <v>0.55300000000000005</v>
      </c>
    </row>
    <row r="273" spans="1:13" x14ac:dyDescent="0.25">
      <c r="A273" t="s">
        <v>37</v>
      </c>
      <c r="B273">
        <v>1798</v>
      </c>
      <c r="C273" s="50">
        <v>7.0000000000000001E-3</v>
      </c>
      <c r="D273">
        <v>452</v>
      </c>
      <c r="E273" s="50">
        <v>2E-3</v>
      </c>
      <c r="F273">
        <v>2623</v>
      </c>
      <c r="G273" s="50">
        <v>1.0999999999999999E-2</v>
      </c>
      <c r="H273">
        <v>4873</v>
      </c>
      <c r="I273" s="50">
        <v>7.0000000000000001E-3</v>
      </c>
      <c r="J273">
        <v>14896</v>
      </c>
      <c r="K273" s="50">
        <v>5.0000000000000001E-3</v>
      </c>
      <c r="L273" t="s">
        <v>120</v>
      </c>
      <c r="M273" s="50">
        <v>8.9999999999999993E-3</v>
      </c>
    </row>
    <row r="274" spans="1:13" x14ac:dyDescent="0.25">
      <c r="A274" t="s">
        <v>52</v>
      </c>
      <c r="B274">
        <v>350</v>
      </c>
      <c r="C274" s="50">
        <v>1E-3</v>
      </c>
      <c r="D274">
        <v>156</v>
      </c>
      <c r="E274" s="50">
        <v>1E-3</v>
      </c>
      <c r="F274">
        <v>2393</v>
      </c>
      <c r="G274" s="50">
        <v>0.01</v>
      </c>
      <c r="H274">
        <v>2899</v>
      </c>
      <c r="I274" s="50">
        <v>4.0000000000000001E-3</v>
      </c>
      <c r="J274">
        <v>6942</v>
      </c>
      <c r="K274" s="50">
        <v>3.0000000000000001E-3</v>
      </c>
      <c r="L274" t="s">
        <v>137</v>
      </c>
      <c r="M274" s="50">
        <v>5.0000000000000001E-3</v>
      </c>
    </row>
    <row r="275" spans="1:13" x14ac:dyDescent="0.25">
      <c r="A275" t="s">
        <v>53</v>
      </c>
      <c r="B275">
        <v>310</v>
      </c>
      <c r="C275" s="50">
        <v>1E-3</v>
      </c>
      <c r="D275">
        <v>226</v>
      </c>
      <c r="E275" s="50">
        <v>1E-3</v>
      </c>
      <c r="F275">
        <v>207</v>
      </c>
      <c r="G275" s="50">
        <v>1E-3</v>
      </c>
      <c r="H275">
        <v>743</v>
      </c>
      <c r="I275" s="50">
        <v>1E-3</v>
      </c>
      <c r="J275">
        <v>5119</v>
      </c>
      <c r="K275" s="50">
        <v>2E-3</v>
      </c>
      <c r="L275" t="s">
        <v>138</v>
      </c>
      <c r="M275" s="50">
        <v>2E-3</v>
      </c>
    </row>
    <row r="276" spans="1:13" x14ac:dyDescent="0.25">
      <c r="A276" t="s">
        <v>54</v>
      </c>
      <c r="B276">
        <v>1076</v>
      </c>
      <c r="C276" s="50">
        <v>4.0000000000000001E-3</v>
      </c>
      <c r="D276">
        <v>0</v>
      </c>
      <c r="E276" s="50">
        <v>0</v>
      </c>
      <c r="F276">
        <v>0</v>
      </c>
      <c r="G276" s="50">
        <v>0</v>
      </c>
      <c r="H276">
        <v>1076</v>
      </c>
      <c r="I276" s="50">
        <v>1E-3</v>
      </c>
      <c r="J276">
        <v>1675</v>
      </c>
      <c r="K276" s="50">
        <v>1E-3</v>
      </c>
      <c r="L276" t="s">
        <v>125</v>
      </c>
      <c r="M276" s="50">
        <v>0</v>
      </c>
    </row>
    <row r="277" spans="1:13" x14ac:dyDescent="0.25">
      <c r="A277" t="s">
        <v>55</v>
      </c>
      <c r="B277">
        <v>56</v>
      </c>
      <c r="C277" s="50">
        <v>0</v>
      </c>
      <c r="D277">
        <v>16</v>
      </c>
      <c r="E277" s="50">
        <v>0</v>
      </c>
      <c r="F277">
        <v>9</v>
      </c>
      <c r="G277" s="50">
        <v>0</v>
      </c>
      <c r="H277">
        <v>81</v>
      </c>
      <c r="I277" s="50">
        <v>0</v>
      </c>
      <c r="J277">
        <v>1186</v>
      </c>
      <c r="K277" s="50">
        <v>0</v>
      </c>
      <c r="L277" t="s">
        <v>125</v>
      </c>
      <c r="M277" s="50">
        <v>1E-3</v>
      </c>
    </row>
    <row r="278" spans="1:13" x14ac:dyDescent="0.25">
      <c r="A278" t="s">
        <v>56</v>
      </c>
      <c r="B278">
        <v>98</v>
      </c>
      <c r="C278" s="50">
        <v>0</v>
      </c>
      <c r="D278">
        <v>91</v>
      </c>
      <c r="E278" s="50">
        <v>0</v>
      </c>
      <c r="F278">
        <v>39</v>
      </c>
      <c r="G278" s="50">
        <v>0</v>
      </c>
      <c r="H278">
        <v>228</v>
      </c>
      <c r="I278" s="50">
        <v>0</v>
      </c>
      <c r="J278">
        <v>504</v>
      </c>
      <c r="K278" s="50">
        <v>0</v>
      </c>
      <c r="L278" t="s">
        <v>125</v>
      </c>
      <c r="M278" s="50">
        <v>0</v>
      </c>
    </row>
    <row r="279" spans="1:13" x14ac:dyDescent="0.25">
      <c r="A279" t="s">
        <v>51</v>
      </c>
      <c r="B279">
        <v>1586</v>
      </c>
      <c r="C279" s="50">
        <v>7.0000000000000001E-3</v>
      </c>
      <c r="D279">
        <v>2040</v>
      </c>
      <c r="E279" s="50">
        <v>0.01</v>
      </c>
      <c r="F279">
        <v>21152</v>
      </c>
      <c r="G279" s="50">
        <v>0.10299999999999999</v>
      </c>
      <c r="H279">
        <v>24778</v>
      </c>
      <c r="I279" s="50">
        <v>3.7999999999999999E-2</v>
      </c>
      <c r="J279">
        <v>74463</v>
      </c>
      <c r="K279" s="50">
        <v>3.4000000000000002E-2</v>
      </c>
      <c r="L279" t="s">
        <v>139</v>
      </c>
      <c r="M279" s="50">
        <v>2.1000000000000001E-2</v>
      </c>
    </row>
    <row r="280" spans="1:13" x14ac:dyDescent="0.25">
      <c r="A280" t="s">
        <v>35</v>
      </c>
      <c r="B280">
        <v>2871</v>
      </c>
      <c r="C280" s="50">
        <v>1.2E-2</v>
      </c>
      <c r="D280">
        <v>4175</v>
      </c>
      <c r="E280" s="50">
        <v>1.7000000000000001E-2</v>
      </c>
      <c r="F280">
        <v>13317</v>
      </c>
      <c r="G280" s="50">
        <v>5.5E-2</v>
      </c>
      <c r="H280">
        <v>20363</v>
      </c>
      <c r="I280" s="50">
        <v>2.8000000000000001E-2</v>
      </c>
      <c r="J280">
        <v>66009</v>
      </c>
      <c r="K280" s="50">
        <v>2.4E-2</v>
      </c>
      <c r="L280" t="s">
        <v>117</v>
      </c>
      <c r="M280" s="50">
        <v>2.4E-2</v>
      </c>
    </row>
    <row r="281" spans="1:13" x14ac:dyDescent="0.25">
      <c r="A281" t="s">
        <v>57</v>
      </c>
      <c r="B281">
        <v>2871</v>
      </c>
      <c r="C281" s="50">
        <v>1.2E-2</v>
      </c>
      <c r="D281">
        <v>4175</v>
      </c>
      <c r="E281" s="50">
        <v>1.7000000000000001E-2</v>
      </c>
      <c r="F281">
        <v>13301</v>
      </c>
      <c r="G281" s="50">
        <v>5.5E-2</v>
      </c>
      <c r="H281">
        <v>20347</v>
      </c>
      <c r="I281" s="50">
        <v>2.8000000000000001E-2</v>
      </c>
      <c r="J281">
        <v>65784</v>
      </c>
      <c r="K281" s="50">
        <v>2.4E-2</v>
      </c>
      <c r="L281" t="s">
        <v>117</v>
      </c>
      <c r="M281" s="50">
        <v>2.4E-2</v>
      </c>
    </row>
    <row r="282" spans="1:13" x14ac:dyDescent="0.25">
      <c r="A282" t="s">
        <v>36</v>
      </c>
      <c r="B282">
        <v>4547</v>
      </c>
      <c r="C282" s="50">
        <v>1.9E-2</v>
      </c>
      <c r="D282">
        <v>4626</v>
      </c>
      <c r="E282" s="50">
        <v>1.9E-2</v>
      </c>
      <c r="F282">
        <v>7674</v>
      </c>
      <c r="G282" s="50">
        <v>3.2000000000000001E-2</v>
      </c>
      <c r="H282">
        <v>16847</v>
      </c>
      <c r="I282" s="50">
        <v>2.3E-2</v>
      </c>
      <c r="J282">
        <v>54314</v>
      </c>
      <c r="K282" s="50">
        <v>0.02</v>
      </c>
      <c r="L282" t="s">
        <v>118</v>
      </c>
      <c r="M282" s="50">
        <v>1.2E-2</v>
      </c>
    </row>
    <row r="283" spans="1:13" x14ac:dyDescent="0.25">
      <c r="A283" t="s">
        <v>58</v>
      </c>
      <c r="B283">
        <v>471</v>
      </c>
      <c r="C283" s="50">
        <v>2E-3</v>
      </c>
      <c r="D283">
        <v>732</v>
      </c>
      <c r="E283" s="50">
        <v>3.0000000000000001E-3</v>
      </c>
      <c r="F283">
        <v>4231</v>
      </c>
      <c r="G283" s="50">
        <v>1.7999999999999999E-2</v>
      </c>
      <c r="H283">
        <v>5434</v>
      </c>
      <c r="I283" s="50">
        <v>8.0000000000000002E-3</v>
      </c>
      <c r="J283">
        <v>17027</v>
      </c>
      <c r="K283" s="50">
        <v>6.0000000000000001E-3</v>
      </c>
      <c r="L283" t="s">
        <v>125</v>
      </c>
      <c r="M283" s="50">
        <v>2E-3</v>
      </c>
    </row>
    <row r="284" spans="1:13" x14ac:dyDescent="0.25">
      <c r="A284" t="s">
        <v>59</v>
      </c>
      <c r="B284">
        <v>4151</v>
      </c>
      <c r="C284" s="50">
        <v>1.7000000000000001E-2</v>
      </c>
      <c r="D284">
        <v>3973</v>
      </c>
      <c r="E284" s="50">
        <v>1.7000000000000001E-2</v>
      </c>
      <c r="F284">
        <v>3703</v>
      </c>
      <c r="G284" s="50">
        <v>1.4999999999999999E-2</v>
      </c>
      <c r="H284">
        <v>11827</v>
      </c>
      <c r="I284" s="50">
        <v>1.6E-2</v>
      </c>
      <c r="J284">
        <v>38319</v>
      </c>
      <c r="K284" s="50">
        <v>1.4E-2</v>
      </c>
      <c r="L284" t="s">
        <v>120</v>
      </c>
      <c r="M284" s="50">
        <v>0.01</v>
      </c>
    </row>
    <row r="285" spans="1:13" x14ac:dyDescent="0.25">
      <c r="A285" t="s">
        <v>60</v>
      </c>
      <c r="B285">
        <v>0</v>
      </c>
      <c r="C285" s="50">
        <v>0</v>
      </c>
      <c r="D285">
        <v>2417</v>
      </c>
      <c r="E285" s="50">
        <v>0.01</v>
      </c>
      <c r="F285">
        <v>0</v>
      </c>
      <c r="G285" s="50">
        <v>0</v>
      </c>
      <c r="H285">
        <v>2417</v>
      </c>
      <c r="I285" s="50">
        <v>3.0000000000000001E-3</v>
      </c>
      <c r="J285">
        <v>2417</v>
      </c>
      <c r="K285" s="50">
        <v>1E-3</v>
      </c>
      <c r="L285" t="s">
        <v>140</v>
      </c>
      <c r="M285" s="50">
        <v>8.9999999999999993E-3</v>
      </c>
    </row>
    <row r="286" spans="1:13" x14ac:dyDescent="0.25">
      <c r="A286" t="s">
        <v>61</v>
      </c>
      <c r="B286">
        <v>0</v>
      </c>
      <c r="C286" s="50">
        <v>0</v>
      </c>
      <c r="D286">
        <v>0</v>
      </c>
      <c r="E286" s="50">
        <v>0</v>
      </c>
      <c r="F286">
        <v>1298</v>
      </c>
      <c r="G286" s="50">
        <v>5.0000000000000001E-3</v>
      </c>
      <c r="H286">
        <v>1298</v>
      </c>
      <c r="I286" s="50">
        <v>2E-3</v>
      </c>
      <c r="J286">
        <v>4795</v>
      </c>
      <c r="K286" s="50">
        <v>2E-3</v>
      </c>
      <c r="L286" t="s">
        <v>141</v>
      </c>
      <c r="M286" s="50">
        <v>1.7999999999999999E-2</v>
      </c>
    </row>
    <row r="287" spans="1:13" x14ac:dyDescent="0.25">
      <c r="A287" t="s">
        <v>62</v>
      </c>
      <c r="B287">
        <v>1281</v>
      </c>
      <c r="C287" s="50">
        <v>5.0000000000000001E-3</v>
      </c>
      <c r="D287">
        <v>0</v>
      </c>
      <c r="E287" s="50">
        <v>0</v>
      </c>
      <c r="F287">
        <v>0</v>
      </c>
      <c r="G287" s="50">
        <v>0</v>
      </c>
      <c r="H287">
        <v>1281</v>
      </c>
      <c r="I287" s="50">
        <v>2E-3</v>
      </c>
      <c r="J287">
        <v>1281</v>
      </c>
      <c r="K287" s="50">
        <v>0</v>
      </c>
      <c r="L287" t="s">
        <v>138</v>
      </c>
      <c r="M287" s="50">
        <v>3.0000000000000001E-3</v>
      </c>
    </row>
    <row r="288" spans="1:13" x14ac:dyDescent="0.25">
      <c r="A288" t="s">
        <v>54</v>
      </c>
      <c r="B288">
        <v>1105</v>
      </c>
      <c r="C288" s="50">
        <v>5.0000000000000001E-3</v>
      </c>
      <c r="D288">
        <v>0</v>
      </c>
      <c r="E288" s="50">
        <v>0</v>
      </c>
      <c r="F288">
        <v>0</v>
      </c>
      <c r="G288" s="50">
        <v>0</v>
      </c>
      <c r="H288">
        <v>1105</v>
      </c>
      <c r="I288" s="50">
        <v>2E-3</v>
      </c>
      <c r="J288">
        <v>9873</v>
      </c>
      <c r="K288" s="50">
        <v>4.0000000000000001E-3</v>
      </c>
      <c r="L288" t="s">
        <v>117</v>
      </c>
      <c r="M288" s="50">
        <v>2.3E-2</v>
      </c>
    </row>
    <row r="289" spans="1:13" x14ac:dyDescent="0.25">
      <c r="A289" t="s">
        <v>63</v>
      </c>
      <c r="B289">
        <v>0</v>
      </c>
      <c r="C289" s="50">
        <v>0</v>
      </c>
      <c r="D289">
        <v>897</v>
      </c>
      <c r="E289" s="50">
        <v>4.0000000000000001E-3</v>
      </c>
      <c r="F289">
        <v>0</v>
      </c>
      <c r="G289" s="50">
        <v>0</v>
      </c>
      <c r="H289">
        <v>897</v>
      </c>
      <c r="I289" s="50">
        <v>1E-3</v>
      </c>
      <c r="J289">
        <v>1152</v>
      </c>
      <c r="K289" s="50">
        <v>0</v>
      </c>
      <c r="L289" t="s">
        <v>142</v>
      </c>
      <c r="M289" s="50">
        <v>4.5999999999999999E-2</v>
      </c>
    </row>
    <row r="290" spans="1:13" x14ac:dyDescent="0.25">
      <c r="A290" t="s">
        <v>53</v>
      </c>
      <c r="B290">
        <v>772</v>
      </c>
      <c r="C290" s="50">
        <v>3.0000000000000001E-3</v>
      </c>
      <c r="D290">
        <v>0</v>
      </c>
      <c r="E290" s="50">
        <v>0</v>
      </c>
      <c r="F290">
        <v>0</v>
      </c>
      <c r="G290" s="50">
        <v>0</v>
      </c>
      <c r="H290">
        <v>772</v>
      </c>
      <c r="I290" s="50">
        <v>1E-3</v>
      </c>
      <c r="J290">
        <v>5144</v>
      </c>
      <c r="K290" s="50">
        <v>2E-3</v>
      </c>
      <c r="L290" t="s">
        <v>143</v>
      </c>
      <c r="M290" s="50">
        <v>0.109</v>
      </c>
    </row>
    <row r="291" spans="1:13" x14ac:dyDescent="0.25">
      <c r="A291" t="s">
        <v>66</v>
      </c>
      <c r="B291">
        <v>4</v>
      </c>
      <c r="C291" s="50">
        <v>0</v>
      </c>
      <c r="D291">
        <v>182</v>
      </c>
      <c r="E291" s="50">
        <v>1E-3</v>
      </c>
      <c r="F291">
        <v>0</v>
      </c>
      <c r="G291" s="50">
        <v>0</v>
      </c>
      <c r="H291">
        <v>186</v>
      </c>
      <c r="I291" s="50">
        <v>0</v>
      </c>
      <c r="J291">
        <v>874</v>
      </c>
      <c r="K291" s="50">
        <v>0</v>
      </c>
      <c r="L291" t="s">
        <v>140</v>
      </c>
      <c r="M291" s="50">
        <v>8.9999999999999993E-3</v>
      </c>
    </row>
    <row r="292" spans="1:13" x14ac:dyDescent="0.25">
      <c r="A292" t="s">
        <v>67</v>
      </c>
      <c r="B292">
        <v>67</v>
      </c>
      <c r="C292" s="50">
        <v>0</v>
      </c>
      <c r="D292">
        <v>0</v>
      </c>
      <c r="E292" s="50">
        <v>0</v>
      </c>
      <c r="F292">
        <v>0</v>
      </c>
      <c r="G292" s="50">
        <v>0</v>
      </c>
      <c r="H292">
        <v>67</v>
      </c>
      <c r="I292" s="50">
        <v>0</v>
      </c>
      <c r="J292">
        <v>3709</v>
      </c>
      <c r="K292" s="50">
        <v>1E-3</v>
      </c>
      <c r="L292" t="s">
        <v>140</v>
      </c>
      <c r="M292" s="50">
        <v>8.9999999999999993E-3</v>
      </c>
    </row>
    <row r="293" spans="1:13" x14ac:dyDescent="0.25">
      <c r="A293" t="s">
        <v>51</v>
      </c>
      <c r="B293">
        <v>4</v>
      </c>
      <c r="C293" s="50">
        <v>0</v>
      </c>
      <c r="D293">
        <v>0</v>
      </c>
      <c r="E293" s="50">
        <v>0</v>
      </c>
      <c r="F293">
        <v>0</v>
      </c>
      <c r="G293" s="50">
        <v>0</v>
      </c>
      <c r="H293">
        <v>4</v>
      </c>
      <c r="I293" s="50">
        <v>0</v>
      </c>
      <c r="J293">
        <v>8</v>
      </c>
      <c r="K293" s="50">
        <v>0</v>
      </c>
      <c r="L293" t="s">
        <v>138</v>
      </c>
      <c r="M293" s="50">
        <v>4.0000000000000001E-3</v>
      </c>
    </row>
    <row r="295" spans="1:13" x14ac:dyDescent="0.25">
      <c r="A295" t="s">
        <v>68</v>
      </c>
    </row>
    <row r="297" spans="1:13" x14ac:dyDescent="0.25">
      <c r="A297" t="s">
        <v>68</v>
      </c>
    </row>
    <row r="298" spans="1:13" x14ac:dyDescent="0.25">
      <c r="A298" t="s">
        <v>69</v>
      </c>
      <c r="B298" t="s">
        <v>83</v>
      </c>
    </row>
    <row r="299" spans="1:13" x14ac:dyDescent="0.25">
      <c r="A299" t="s">
        <v>71</v>
      </c>
      <c r="B299" t="s">
        <v>84</v>
      </c>
    </row>
    <row r="300" spans="1:13" x14ac:dyDescent="0.25">
      <c r="A300" t="s">
        <v>73</v>
      </c>
      <c r="B300" s="76">
        <v>33</v>
      </c>
    </row>
    <row r="301" spans="1:13" x14ac:dyDescent="0.25">
      <c r="A301" t="s">
        <v>74</v>
      </c>
      <c r="B301" t="s">
        <v>85</v>
      </c>
    </row>
    <row r="302" spans="1:13" x14ac:dyDescent="0.25">
      <c r="A302" t="s">
        <v>76</v>
      </c>
      <c r="B302" t="s">
        <v>86</v>
      </c>
    </row>
    <row r="303" spans="1:13" x14ac:dyDescent="0.25">
      <c r="A303" t="s">
        <v>77</v>
      </c>
      <c r="B303">
        <v>250950</v>
      </c>
    </row>
    <row r="304" spans="1:13" x14ac:dyDescent="0.25">
      <c r="A304" t="s">
        <v>78</v>
      </c>
      <c r="B304" t="s">
        <v>79</v>
      </c>
      <c r="C304" t="s">
        <v>80</v>
      </c>
      <c r="D304" t="s">
        <v>30</v>
      </c>
      <c r="E304" t="s">
        <v>81</v>
      </c>
      <c r="F304" t="s">
        <v>82</v>
      </c>
    </row>
    <row r="305" spans="1:13" x14ac:dyDescent="0.25">
      <c r="A305" t="s">
        <v>31</v>
      </c>
      <c r="B305">
        <v>395904</v>
      </c>
      <c r="C305" s="50">
        <v>1</v>
      </c>
      <c r="D305">
        <v>395904</v>
      </c>
      <c r="E305" s="50">
        <v>1</v>
      </c>
      <c r="F305">
        <v>395904</v>
      </c>
      <c r="G305" s="50">
        <v>1</v>
      </c>
      <c r="H305">
        <v>1187712</v>
      </c>
      <c r="I305" s="50">
        <v>1</v>
      </c>
      <c r="J305">
        <v>6899452</v>
      </c>
      <c r="K305" s="50">
        <v>1</v>
      </c>
      <c r="L305" t="s">
        <v>144</v>
      </c>
      <c r="M305" s="50">
        <v>1</v>
      </c>
    </row>
    <row r="306" spans="1:13" x14ac:dyDescent="0.25">
      <c r="A306" s="76" t="s">
        <v>32</v>
      </c>
      <c r="B306">
        <v>367352</v>
      </c>
      <c r="C306" s="77">
        <v>0.92800000000000005</v>
      </c>
      <c r="D306">
        <v>378236</v>
      </c>
      <c r="E306" s="77">
        <v>0.95499999999999996</v>
      </c>
      <c r="F306">
        <v>377919</v>
      </c>
      <c r="G306" s="77">
        <v>0.95499999999999996</v>
      </c>
      <c r="H306">
        <v>1123507</v>
      </c>
      <c r="I306" s="77">
        <v>0.94599999999999995</v>
      </c>
      <c r="J306">
        <v>6252801</v>
      </c>
      <c r="K306" s="50">
        <v>0.90600000000000003</v>
      </c>
      <c r="L306" t="s">
        <v>183</v>
      </c>
      <c r="M306" s="50">
        <v>0.90800000000000003</v>
      </c>
    </row>
    <row r="307" spans="1:13" x14ac:dyDescent="0.25">
      <c r="A307" s="76" t="s">
        <v>33</v>
      </c>
      <c r="B307">
        <v>339510</v>
      </c>
      <c r="C307" s="77">
        <v>0.85799999999999998</v>
      </c>
      <c r="D307">
        <v>353177</v>
      </c>
      <c r="E307" s="77">
        <v>0.89200000000000002</v>
      </c>
      <c r="F307">
        <v>322960</v>
      </c>
      <c r="G307" s="77">
        <v>0.81599999999999995</v>
      </c>
      <c r="H307">
        <v>1015647</v>
      </c>
      <c r="I307" s="77">
        <v>0.85499999999999998</v>
      </c>
      <c r="J307">
        <v>5703799</v>
      </c>
      <c r="K307" s="50">
        <v>0.82699999999999996</v>
      </c>
      <c r="L307" t="s">
        <v>184</v>
      </c>
      <c r="M307" s="50">
        <v>0.85</v>
      </c>
    </row>
    <row r="308" spans="1:13" x14ac:dyDescent="0.25">
      <c r="A308" s="76" t="s">
        <v>34</v>
      </c>
      <c r="B308">
        <v>313943</v>
      </c>
      <c r="C308" s="77">
        <v>0.79300000000000004</v>
      </c>
      <c r="D308">
        <v>328042</v>
      </c>
      <c r="E308" s="77">
        <v>0.82899999999999996</v>
      </c>
      <c r="F308">
        <v>281553</v>
      </c>
      <c r="G308" s="77">
        <v>0.71099999999999997</v>
      </c>
      <c r="H308">
        <v>923538</v>
      </c>
      <c r="I308" s="77">
        <v>0.77800000000000002</v>
      </c>
      <c r="J308">
        <v>5038976</v>
      </c>
      <c r="K308" s="50">
        <v>0.73</v>
      </c>
      <c r="L308" t="s">
        <v>185</v>
      </c>
      <c r="M308" s="50">
        <v>0.77</v>
      </c>
    </row>
    <row r="309" spans="1:13" x14ac:dyDescent="0.25">
      <c r="A309" s="76" t="s">
        <v>35</v>
      </c>
      <c r="B309">
        <v>17512</v>
      </c>
      <c r="C309" s="77">
        <v>4.3999999999999997E-2</v>
      </c>
      <c r="D309">
        <v>14353</v>
      </c>
      <c r="E309" s="77">
        <v>3.5999999999999997E-2</v>
      </c>
      <c r="F309">
        <v>29600</v>
      </c>
      <c r="G309" s="77">
        <v>7.4999999999999997E-2</v>
      </c>
      <c r="H309">
        <v>61465</v>
      </c>
      <c r="I309" s="77">
        <v>5.1999999999999998E-2</v>
      </c>
      <c r="J309">
        <v>332012</v>
      </c>
      <c r="K309" s="50">
        <v>4.8000000000000001E-2</v>
      </c>
      <c r="L309" t="s">
        <v>135</v>
      </c>
      <c r="M309" s="50">
        <v>3.6999999999999998E-2</v>
      </c>
    </row>
    <row r="310" spans="1:13" x14ac:dyDescent="0.25">
      <c r="A310" s="76" t="s">
        <v>36</v>
      </c>
      <c r="B310">
        <v>2488</v>
      </c>
      <c r="C310" s="77">
        <v>6.0000000000000001E-3</v>
      </c>
      <c r="D310">
        <v>88</v>
      </c>
      <c r="E310" s="77">
        <v>0</v>
      </c>
      <c r="F310">
        <v>888</v>
      </c>
      <c r="G310" s="77">
        <v>2E-3</v>
      </c>
      <c r="H310">
        <v>3464</v>
      </c>
      <c r="I310" s="77">
        <v>3.0000000000000001E-3</v>
      </c>
      <c r="J310">
        <v>224413</v>
      </c>
      <c r="K310" s="50">
        <v>3.3000000000000002E-2</v>
      </c>
      <c r="L310" t="s">
        <v>132</v>
      </c>
      <c r="M310" s="50">
        <v>0.02</v>
      </c>
    </row>
    <row r="311" spans="1:13" x14ac:dyDescent="0.25">
      <c r="A311" s="76" t="s">
        <v>119</v>
      </c>
      <c r="B311">
        <v>2820</v>
      </c>
      <c r="C311" s="77">
        <v>7.0000000000000001E-3</v>
      </c>
      <c r="D311">
        <v>1203</v>
      </c>
      <c r="E311" s="77">
        <v>3.0000000000000001E-3</v>
      </c>
      <c r="F311">
        <v>3715</v>
      </c>
      <c r="G311" s="77">
        <v>8.9999999999999993E-3</v>
      </c>
      <c r="H311">
        <v>7738</v>
      </c>
      <c r="I311" s="77">
        <v>7.0000000000000001E-3</v>
      </c>
      <c r="J311">
        <v>34241</v>
      </c>
      <c r="K311" s="50">
        <v>5.0000000000000001E-3</v>
      </c>
      <c r="L311" t="s">
        <v>140</v>
      </c>
      <c r="M311" s="50">
        <v>8.9999999999999993E-3</v>
      </c>
    </row>
    <row r="312" spans="1:13" x14ac:dyDescent="0.25">
      <c r="A312" s="76" t="s">
        <v>37</v>
      </c>
      <c r="B312">
        <v>25567</v>
      </c>
      <c r="C312" s="50">
        <v>6.5000000000000002E-2</v>
      </c>
      <c r="D312">
        <v>25135</v>
      </c>
      <c r="E312" s="50">
        <v>6.3E-2</v>
      </c>
      <c r="F312">
        <v>41407</v>
      </c>
      <c r="G312" s="50">
        <v>0.105</v>
      </c>
      <c r="H312">
        <v>92109</v>
      </c>
      <c r="I312" s="50">
        <v>7.8E-2</v>
      </c>
      <c r="J312">
        <v>664823</v>
      </c>
      <c r="K312" s="50">
        <v>9.6000000000000002E-2</v>
      </c>
      <c r="L312" t="s">
        <v>145</v>
      </c>
      <c r="M312" s="50">
        <v>0.08</v>
      </c>
    </row>
    <row r="313" spans="1:13" x14ac:dyDescent="0.25">
      <c r="A313" t="s">
        <v>38</v>
      </c>
      <c r="B313">
        <v>22820</v>
      </c>
      <c r="C313" s="50">
        <v>5.8000000000000003E-2</v>
      </c>
      <c r="D313">
        <v>15644</v>
      </c>
      <c r="E313" s="50">
        <v>0.04</v>
      </c>
      <c r="F313">
        <v>34203</v>
      </c>
      <c r="G313" s="50">
        <v>8.5999999999999993E-2</v>
      </c>
      <c r="H313">
        <v>72667</v>
      </c>
      <c r="I313" s="50">
        <v>6.0999999999999999E-2</v>
      </c>
      <c r="J313">
        <v>590666</v>
      </c>
      <c r="K313" s="50">
        <v>8.5999999999999993E-2</v>
      </c>
      <c r="L313" t="s">
        <v>121</v>
      </c>
      <c r="M313" s="50">
        <v>6.5000000000000002E-2</v>
      </c>
    </row>
    <row r="314" spans="1:13" x14ac:dyDescent="0.25">
      <c r="A314" t="s">
        <v>122</v>
      </c>
      <c r="B314">
        <v>14</v>
      </c>
      <c r="C314" s="50">
        <v>0</v>
      </c>
      <c r="D314">
        <v>14</v>
      </c>
      <c r="E314" s="50">
        <v>0</v>
      </c>
      <c r="F314">
        <v>11</v>
      </c>
      <c r="G314" s="50">
        <v>0</v>
      </c>
      <c r="H314">
        <v>39</v>
      </c>
      <c r="I314" s="50">
        <v>0</v>
      </c>
      <c r="J314">
        <v>221</v>
      </c>
      <c r="K314" s="50">
        <v>0</v>
      </c>
      <c r="L314" t="s">
        <v>125</v>
      </c>
      <c r="M314" s="50">
        <v>0</v>
      </c>
    </row>
    <row r="315" spans="1:13" x14ac:dyDescent="0.25">
      <c r="A315" t="s">
        <v>124</v>
      </c>
      <c r="B315">
        <v>14</v>
      </c>
      <c r="C315" s="50">
        <v>0</v>
      </c>
      <c r="D315">
        <v>14</v>
      </c>
      <c r="E315" s="50">
        <v>0</v>
      </c>
      <c r="F315">
        <v>11</v>
      </c>
      <c r="G315" s="50">
        <v>0</v>
      </c>
      <c r="H315">
        <v>39</v>
      </c>
      <c r="I315" s="50">
        <v>0</v>
      </c>
      <c r="J315">
        <v>221</v>
      </c>
      <c r="K315" s="50">
        <v>0</v>
      </c>
      <c r="L315" t="s">
        <v>125</v>
      </c>
      <c r="M315" s="50">
        <v>0</v>
      </c>
    </row>
    <row r="316" spans="1:13" x14ac:dyDescent="0.25">
      <c r="A316" t="s">
        <v>126</v>
      </c>
      <c r="B316">
        <v>0</v>
      </c>
      <c r="C316" s="50">
        <v>0</v>
      </c>
      <c r="D316">
        <v>0</v>
      </c>
      <c r="E316" s="50">
        <v>0</v>
      </c>
      <c r="F316">
        <v>0</v>
      </c>
      <c r="G316" s="50">
        <v>0</v>
      </c>
      <c r="H316">
        <v>0</v>
      </c>
      <c r="I316" s="50">
        <v>0</v>
      </c>
      <c r="J316">
        <v>0</v>
      </c>
      <c r="K316" s="50">
        <v>0</v>
      </c>
      <c r="L316" t="s">
        <v>125</v>
      </c>
      <c r="M316" s="50">
        <v>0</v>
      </c>
    </row>
    <row r="317" spans="1:13" x14ac:dyDescent="0.25">
      <c r="A317" t="s">
        <v>127</v>
      </c>
      <c r="B317">
        <v>301056</v>
      </c>
      <c r="C317" s="77">
        <v>0.76</v>
      </c>
      <c r="D317">
        <v>333312</v>
      </c>
      <c r="E317" s="77">
        <v>0.84199999999999997</v>
      </c>
      <c r="F317">
        <v>295680</v>
      </c>
      <c r="G317" s="77">
        <v>0.747</v>
      </c>
      <c r="H317">
        <v>930048</v>
      </c>
      <c r="I317" s="77">
        <v>0.78300000000000003</v>
      </c>
      <c r="J317">
        <v>4955392</v>
      </c>
      <c r="K317" s="50">
        <v>0.71799999999999997</v>
      </c>
      <c r="L317" t="s">
        <v>185</v>
      </c>
      <c r="M317" s="50">
        <v>0.76900000000000002</v>
      </c>
    </row>
    <row r="318" spans="1:13" x14ac:dyDescent="0.25">
      <c r="A318" s="76" t="s">
        <v>65</v>
      </c>
      <c r="B318">
        <v>301056</v>
      </c>
      <c r="C318" s="50">
        <v>0.76</v>
      </c>
      <c r="D318">
        <v>333312</v>
      </c>
      <c r="E318" s="50">
        <v>0.84199999999999997</v>
      </c>
      <c r="F318">
        <v>295680</v>
      </c>
      <c r="G318" s="50">
        <v>0.747</v>
      </c>
      <c r="H318">
        <v>930048</v>
      </c>
      <c r="I318" s="50">
        <v>0.78300000000000003</v>
      </c>
      <c r="J318">
        <v>4955392</v>
      </c>
      <c r="K318" s="50">
        <v>0.71799999999999997</v>
      </c>
      <c r="L318" t="s">
        <v>115</v>
      </c>
      <c r="M318" s="50">
        <v>0.754</v>
      </c>
    </row>
    <row r="319" spans="1:13" x14ac:dyDescent="0.25">
      <c r="A319" t="s">
        <v>131</v>
      </c>
      <c r="B319">
        <v>0</v>
      </c>
      <c r="C319" s="50">
        <v>0</v>
      </c>
      <c r="D319">
        <v>0</v>
      </c>
      <c r="E319" s="50">
        <v>0</v>
      </c>
      <c r="F319">
        <v>0</v>
      </c>
      <c r="G319" s="50">
        <v>0</v>
      </c>
      <c r="H319">
        <v>0</v>
      </c>
      <c r="I319" s="50">
        <v>0</v>
      </c>
      <c r="J319">
        <v>0</v>
      </c>
      <c r="K319" s="50">
        <v>0</v>
      </c>
      <c r="L319" t="s">
        <v>139</v>
      </c>
      <c r="M319" s="50">
        <v>1.6E-2</v>
      </c>
    </row>
    <row r="320" spans="1:13" x14ac:dyDescent="0.25">
      <c r="A320" t="s">
        <v>88</v>
      </c>
      <c r="B320">
        <v>3778</v>
      </c>
      <c r="C320" s="50">
        <v>0.01</v>
      </c>
      <c r="D320">
        <v>6206</v>
      </c>
      <c r="E320" s="50">
        <v>1.6E-2</v>
      </c>
      <c r="F320">
        <v>9872</v>
      </c>
      <c r="G320" s="50">
        <v>2.5000000000000001E-2</v>
      </c>
      <c r="H320">
        <v>19856</v>
      </c>
      <c r="I320" s="50">
        <v>1.7000000000000001E-2</v>
      </c>
      <c r="J320">
        <v>117004</v>
      </c>
      <c r="K320" s="50">
        <v>1.7000000000000001E-2</v>
      </c>
      <c r="L320" t="s">
        <v>132</v>
      </c>
      <c r="M320" s="50">
        <v>2.1000000000000001E-2</v>
      </c>
    </row>
    <row r="321" spans="1:13" x14ac:dyDescent="0.25">
      <c r="A321" t="s">
        <v>40</v>
      </c>
      <c r="B321">
        <v>24774</v>
      </c>
      <c r="C321" s="50">
        <v>6.3E-2</v>
      </c>
      <c r="D321">
        <v>11462</v>
      </c>
      <c r="E321" s="50">
        <v>2.9000000000000001E-2</v>
      </c>
      <c r="F321">
        <v>8113</v>
      </c>
      <c r="G321" s="50">
        <v>0.02</v>
      </c>
      <c r="H321">
        <v>44349</v>
      </c>
      <c r="I321" s="50">
        <v>3.6999999999999998E-2</v>
      </c>
      <c r="J321">
        <v>529647</v>
      </c>
      <c r="K321" s="50">
        <v>7.6999999999999999E-2</v>
      </c>
      <c r="L321" t="s">
        <v>146</v>
      </c>
      <c r="M321" s="50">
        <v>7.0999999999999994E-2</v>
      </c>
    </row>
    <row r="322" spans="1:13" x14ac:dyDescent="0.25">
      <c r="A322" t="s">
        <v>41</v>
      </c>
      <c r="B322">
        <v>28552</v>
      </c>
      <c r="C322" s="50">
        <v>7.1999999999999995E-2</v>
      </c>
      <c r="D322">
        <v>17668</v>
      </c>
      <c r="E322" s="50">
        <v>4.4999999999999998E-2</v>
      </c>
      <c r="F322">
        <v>17985</v>
      </c>
      <c r="G322" s="50">
        <v>4.4999999999999998E-2</v>
      </c>
      <c r="H322">
        <v>64205</v>
      </c>
      <c r="I322" s="50">
        <v>5.3999999999999999E-2</v>
      </c>
      <c r="J322">
        <v>646651</v>
      </c>
      <c r="K322" s="50">
        <v>9.4E-2</v>
      </c>
      <c r="L322" t="s">
        <v>147</v>
      </c>
      <c r="M322" s="50">
        <v>9.1999999999999998E-2</v>
      </c>
    </row>
    <row r="323" spans="1:13" x14ac:dyDescent="0.25">
      <c r="A323" t="s">
        <v>42</v>
      </c>
      <c r="B323">
        <v>30330</v>
      </c>
      <c r="C323" s="50">
        <v>7.6999999999999999E-2</v>
      </c>
      <c r="D323">
        <v>25147</v>
      </c>
      <c r="E323" s="50">
        <v>6.4000000000000001E-2</v>
      </c>
      <c r="F323">
        <v>55847</v>
      </c>
      <c r="G323" s="50">
        <v>0.14099999999999999</v>
      </c>
      <c r="H323">
        <v>111324</v>
      </c>
      <c r="I323" s="50">
        <v>9.4E-2</v>
      </c>
      <c r="J323">
        <v>773415</v>
      </c>
      <c r="K323" s="50">
        <v>0.112</v>
      </c>
      <c r="L323" t="s">
        <v>148</v>
      </c>
      <c r="M323" s="50">
        <v>7.8E-2</v>
      </c>
    </row>
    <row r="324" spans="1:13" x14ac:dyDescent="0.25">
      <c r="A324" t="s">
        <v>43</v>
      </c>
      <c r="B324">
        <v>1240</v>
      </c>
      <c r="C324" s="50">
        <v>3.0000000000000001E-3</v>
      </c>
      <c r="D324">
        <v>540</v>
      </c>
      <c r="E324" s="50">
        <v>1E-3</v>
      </c>
      <c r="F324">
        <v>645</v>
      </c>
      <c r="G324" s="50">
        <v>2E-3</v>
      </c>
      <c r="H324">
        <v>2425</v>
      </c>
      <c r="I324" s="50">
        <v>2E-3</v>
      </c>
      <c r="J324">
        <v>63726</v>
      </c>
      <c r="K324" s="50">
        <v>8.9999999999999993E-3</v>
      </c>
      <c r="L324" t="s">
        <v>137</v>
      </c>
      <c r="M324" s="50">
        <v>5.0000000000000001E-3</v>
      </c>
    </row>
    <row r="325" spans="1:13" x14ac:dyDescent="0.25">
      <c r="A325" t="s">
        <v>44</v>
      </c>
      <c r="B325">
        <v>954</v>
      </c>
      <c r="C325" s="50">
        <v>2E-3</v>
      </c>
      <c r="D325">
        <v>495</v>
      </c>
      <c r="E325" s="50">
        <v>1E-3</v>
      </c>
      <c r="F325">
        <v>140</v>
      </c>
      <c r="G325" s="50">
        <v>0</v>
      </c>
      <c r="H325">
        <v>1589</v>
      </c>
      <c r="I325" s="50">
        <v>1E-3</v>
      </c>
      <c r="J325">
        <v>40103</v>
      </c>
      <c r="K325" s="50">
        <v>6.0000000000000001E-3</v>
      </c>
      <c r="L325" t="s">
        <v>138</v>
      </c>
      <c r="M325" s="50">
        <v>4.0000000000000001E-3</v>
      </c>
    </row>
    <row r="326" spans="1:13" x14ac:dyDescent="0.25">
      <c r="A326" t="s">
        <v>45</v>
      </c>
      <c r="B326">
        <v>1893</v>
      </c>
      <c r="C326" s="50">
        <v>5.0000000000000001E-3</v>
      </c>
      <c r="D326">
        <v>275</v>
      </c>
      <c r="E326" s="50">
        <v>1E-3</v>
      </c>
      <c r="F326">
        <v>455</v>
      </c>
      <c r="G326" s="50">
        <v>1E-3</v>
      </c>
      <c r="H326">
        <v>2623</v>
      </c>
      <c r="I326" s="50">
        <v>2E-3</v>
      </c>
      <c r="J326">
        <v>18435</v>
      </c>
      <c r="K326" s="50">
        <v>3.0000000000000001E-3</v>
      </c>
      <c r="L326" t="s">
        <v>138</v>
      </c>
      <c r="M326" s="50">
        <v>3.0000000000000001E-3</v>
      </c>
    </row>
    <row r="327" spans="1:13" x14ac:dyDescent="0.25">
      <c r="A327" t="s">
        <v>46</v>
      </c>
      <c r="B327">
        <v>997</v>
      </c>
      <c r="C327" s="50">
        <v>3.0000000000000001E-3</v>
      </c>
      <c r="D327">
        <v>1210</v>
      </c>
      <c r="E327" s="50">
        <v>3.0000000000000001E-3</v>
      </c>
      <c r="F327">
        <v>189</v>
      </c>
      <c r="G327" s="50">
        <v>0</v>
      </c>
      <c r="H327">
        <v>2396</v>
      </c>
      <c r="I327" s="50">
        <v>2E-3</v>
      </c>
      <c r="J327">
        <v>18420</v>
      </c>
      <c r="K327" s="50">
        <v>3.0000000000000001E-3</v>
      </c>
      <c r="L327" t="s">
        <v>138</v>
      </c>
      <c r="M327" s="50">
        <v>3.0000000000000001E-3</v>
      </c>
    </row>
    <row r="328" spans="1:13" x14ac:dyDescent="0.25">
      <c r="A328" t="s">
        <v>47</v>
      </c>
      <c r="B328">
        <v>1754</v>
      </c>
      <c r="C328" s="50">
        <v>4.0000000000000001E-3</v>
      </c>
      <c r="D328">
        <v>495</v>
      </c>
      <c r="E328" s="50">
        <v>1E-3</v>
      </c>
      <c r="F328">
        <v>321</v>
      </c>
      <c r="G328" s="50">
        <v>1E-3</v>
      </c>
      <c r="H328">
        <v>2570</v>
      </c>
      <c r="I328" s="50">
        <v>2E-3</v>
      </c>
      <c r="J328">
        <v>19949</v>
      </c>
      <c r="K328" s="50">
        <v>3.0000000000000001E-3</v>
      </c>
      <c r="L328" t="s">
        <v>138</v>
      </c>
      <c r="M328" s="50">
        <v>3.0000000000000001E-3</v>
      </c>
    </row>
    <row r="329" spans="1:13" x14ac:dyDescent="0.25">
      <c r="A329" t="s">
        <v>48</v>
      </c>
      <c r="B329">
        <v>2233</v>
      </c>
      <c r="C329" s="50">
        <v>6.0000000000000001E-3</v>
      </c>
      <c r="D329">
        <v>401</v>
      </c>
      <c r="E329" s="50">
        <v>1E-3</v>
      </c>
      <c r="F329">
        <v>320</v>
      </c>
      <c r="G329" s="50">
        <v>1E-3</v>
      </c>
      <c r="H329">
        <v>2954</v>
      </c>
      <c r="I329" s="50">
        <v>2E-3</v>
      </c>
      <c r="J329">
        <v>20367</v>
      </c>
      <c r="K329" s="50">
        <v>3.0000000000000001E-3</v>
      </c>
      <c r="L329" t="s">
        <v>138</v>
      </c>
      <c r="M329" s="50">
        <v>3.0000000000000001E-3</v>
      </c>
    </row>
    <row r="330" spans="1:13" x14ac:dyDescent="0.25">
      <c r="A330" t="s">
        <v>49</v>
      </c>
      <c r="B330">
        <v>1297</v>
      </c>
      <c r="C330" s="50">
        <v>3.0000000000000001E-3</v>
      </c>
      <c r="D330">
        <v>351</v>
      </c>
      <c r="E330" s="50">
        <v>1E-3</v>
      </c>
      <c r="F330">
        <v>232</v>
      </c>
      <c r="G330" s="50">
        <v>1E-3</v>
      </c>
      <c r="H330">
        <v>1880</v>
      </c>
      <c r="I330" s="50">
        <v>2E-3</v>
      </c>
      <c r="J330">
        <v>20636</v>
      </c>
      <c r="K330" s="50">
        <v>3.0000000000000001E-3</v>
      </c>
      <c r="L330" t="s">
        <v>137</v>
      </c>
      <c r="M330" s="50">
        <v>5.0000000000000001E-3</v>
      </c>
    </row>
    <row r="331" spans="1:13" x14ac:dyDescent="0.25">
      <c r="A331" t="s">
        <v>50</v>
      </c>
      <c r="B331">
        <v>936</v>
      </c>
      <c r="C331" s="50">
        <v>2E-3</v>
      </c>
      <c r="D331">
        <v>262</v>
      </c>
      <c r="E331" s="50">
        <v>1E-3</v>
      </c>
      <c r="F331">
        <v>230</v>
      </c>
      <c r="G331" s="50">
        <v>1E-3</v>
      </c>
      <c r="H331">
        <v>1428</v>
      </c>
      <c r="I331" s="50">
        <v>1E-3</v>
      </c>
      <c r="J331">
        <v>17434</v>
      </c>
      <c r="K331" s="50">
        <v>3.0000000000000001E-3</v>
      </c>
      <c r="L331" t="s">
        <v>138</v>
      </c>
      <c r="M331" s="50">
        <v>3.0000000000000001E-3</v>
      </c>
    </row>
    <row r="332" spans="1:13" x14ac:dyDescent="0.25">
      <c r="A332" t="s">
        <v>89</v>
      </c>
      <c r="B332">
        <v>2971</v>
      </c>
      <c r="C332" s="50">
        <v>8.0000000000000002E-3</v>
      </c>
      <c r="D332">
        <v>409</v>
      </c>
      <c r="E332" s="50">
        <v>1E-3</v>
      </c>
      <c r="F332">
        <v>426</v>
      </c>
      <c r="G332" s="50">
        <v>1E-3</v>
      </c>
      <c r="H332">
        <v>3806</v>
      </c>
      <c r="I332" s="50">
        <v>3.0000000000000001E-3</v>
      </c>
      <c r="J332">
        <v>24079</v>
      </c>
      <c r="K332" s="50">
        <v>3.0000000000000001E-3</v>
      </c>
      <c r="L332" t="s">
        <v>138</v>
      </c>
      <c r="M332" s="50">
        <v>4.0000000000000001E-3</v>
      </c>
    </row>
    <row r="333" spans="1:13" x14ac:dyDescent="0.25">
      <c r="A333" t="s">
        <v>90</v>
      </c>
      <c r="B333">
        <v>1114</v>
      </c>
      <c r="C333" s="50">
        <v>3.0000000000000001E-3</v>
      </c>
      <c r="D333">
        <v>1182</v>
      </c>
      <c r="E333" s="50">
        <v>3.0000000000000001E-3</v>
      </c>
      <c r="F333">
        <v>372</v>
      </c>
      <c r="G333" s="50">
        <v>1E-3</v>
      </c>
      <c r="H333">
        <v>2668</v>
      </c>
      <c r="I333" s="50">
        <v>2E-3</v>
      </c>
      <c r="J333">
        <v>21182</v>
      </c>
      <c r="K333" s="50">
        <v>3.0000000000000001E-3</v>
      </c>
      <c r="L333" t="s">
        <v>137</v>
      </c>
      <c r="M333" s="50">
        <v>5.0000000000000001E-3</v>
      </c>
    </row>
    <row r="334" spans="1:13" x14ac:dyDescent="0.25">
      <c r="A334" t="s">
        <v>91</v>
      </c>
      <c r="B334">
        <v>1123</v>
      </c>
      <c r="C334" s="50">
        <v>3.0000000000000001E-3</v>
      </c>
      <c r="D334">
        <v>579</v>
      </c>
      <c r="E334" s="50">
        <v>1E-3</v>
      </c>
      <c r="F334">
        <v>380</v>
      </c>
      <c r="G334" s="50">
        <v>1E-3</v>
      </c>
      <c r="H334">
        <v>2082</v>
      </c>
      <c r="I334" s="50">
        <v>2E-3</v>
      </c>
      <c r="J334">
        <v>23895</v>
      </c>
      <c r="K334" s="50">
        <v>3.0000000000000001E-3</v>
      </c>
      <c r="L334" t="s">
        <v>137</v>
      </c>
      <c r="M334" s="50">
        <v>4.0000000000000001E-3</v>
      </c>
    </row>
    <row r="335" spans="1:13" x14ac:dyDescent="0.25">
      <c r="A335" t="s">
        <v>92</v>
      </c>
      <c r="B335">
        <v>1191</v>
      </c>
      <c r="C335" s="50">
        <v>3.0000000000000001E-3</v>
      </c>
      <c r="D335">
        <v>479</v>
      </c>
      <c r="E335" s="50">
        <v>1E-3</v>
      </c>
      <c r="F335">
        <v>312</v>
      </c>
      <c r="G335" s="50">
        <v>1E-3</v>
      </c>
      <c r="H335">
        <v>1982</v>
      </c>
      <c r="I335" s="50">
        <v>2E-3</v>
      </c>
      <c r="J335">
        <v>21322</v>
      </c>
      <c r="K335" s="50">
        <v>3.0000000000000001E-3</v>
      </c>
      <c r="L335" t="s">
        <v>138</v>
      </c>
      <c r="M335" s="50">
        <v>4.0000000000000001E-3</v>
      </c>
    </row>
    <row r="336" spans="1:13" x14ac:dyDescent="0.25">
      <c r="A336" t="s">
        <v>51</v>
      </c>
      <c r="B336">
        <v>316927</v>
      </c>
      <c r="C336" s="50">
        <v>1</v>
      </c>
      <c r="D336">
        <v>337142</v>
      </c>
      <c r="E336" s="50">
        <v>1</v>
      </c>
      <c r="F336">
        <v>290349</v>
      </c>
      <c r="G336" s="50">
        <v>1</v>
      </c>
      <c r="H336">
        <v>944418</v>
      </c>
      <c r="I336" s="50">
        <v>1</v>
      </c>
      <c r="J336">
        <v>5085911</v>
      </c>
      <c r="K336" s="50">
        <v>1</v>
      </c>
      <c r="L336" t="s">
        <v>149</v>
      </c>
      <c r="M336" s="50">
        <v>1</v>
      </c>
    </row>
    <row r="337" spans="1:13" x14ac:dyDescent="0.25">
      <c r="A337" t="s">
        <v>37</v>
      </c>
      <c r="B337">
        <v>2820</v>
      </c>
      <c r="C337" s="50">
        <v>7.0000000000000001E-3</v>
      </c>
      <c r="D337">
        <v>1203</v>
      </c>
      <c r="E337" s="50">
        <v>3.0000000000000001E-3</v>
      </c>
      <c r="F337">
        <v>3715</v>
      </c>
      <c r="G337" s="50">
        <v>8.9999999999999993E-3</v>
      </c>
      <c r="H337">
        <v>7738</v>
      </c>
      <c r="I337" s="50">
        <v>7.0000000000000001E-3</v>
      </c>
      <c r="J337">
        <v>34241</v>
      </c>
      <c r="K337" s="50">
        <v>5.0000000000000001E-3</v>
      </c>
      <c r="L337" t="s">
        <v>140</v>
      </c>
      <c r="M337" s="50">
        <v>8.9999999999999993E-3</v>
      </c>
    </row>
    <row r="338" spans="1:13" x14ac:dyDescent="0.25">
      <c r="A338" t="s">
        <v>53</v>
      </c>
      <c r="B338">
        <v>816</v>
      </c>
      <c r="C338" s="50">
        <v>2E-3</v>
      </c>
      <c r="D338">
        <v>1185</v>
      </c>
      <c r="E338" s="50">
        <v>3.0000000000000001E-3</v>
      </c>
      <c r="F338">
        <v>1175</v>
      </c>
      <c r="G338" s="50">
        <v>3.0000000000000001E-3</v>
      </c>
      <c r="H338">
        <v>3176</v>
      </c>
      <c r="I338" s="50">
        <v>3.0000000000000001E-3</v>
      </c>
      <c r="J338">
        <v>14926</v>
      </c>
      <c r="K338" s="50">
        <v>2E-3</v>
      </c>
      <c r="L338" t="s">
        <v>138</v>
      </c>
      <c r="M338" s="50">
        <v>3.0000000000000001E-3</v>
      </c>
    </row>
    <row r="339" spans="1:13" x14ac:dyDescent="0.25">
      <c r="A339" t="s">
        <v>93</v>
      </c>
      <c r="B339">
        <v>1930</v>
      </c>
      <c r="C339" s="50">
        <v>5.0000000000000001E-3</v>
      </c>
      <c r="D339">
        <v>15</v>
      </c>
      <c r="E339" s="50">
        <v>0</v>
      </c>
      <c r="F339">
        <v>2407</v>
      </c>
      <c r="G339" s="50">
        <v>6.0000000000000001E-3</v>
      </c>
      <c r="H339">
        <v>4352</v>
      </c>
      <c r="I339" s="50">
        <v>4.0000000000000001E-3</v>
      </c>
      <c r="J339">
        <v>11755</v>
      </c>
      <c r="K339" s="50">
        <v>2E-3</v>
      </c>
      <c r="L339" t="s">
        <v>138</v>
      </c>
      <c r="M339" s="50">
        <v>4.0000000000000001E-3</v>
      </c>
    </row>
    <row r="340" spans="1:13" x14ac:dyDescent="0.25">
      <c r="A340" t="s">
        <v>52</v>
      </c>
      <c r="B340">
        <v>157</v>
      </c>
      <c r="C340" s="50">
        <v>0</v>
      </c>
      <c r="D340">
        <v>177</v>
      </c>
      <c r="E340" s="50">
        <v>0</v>
      </c>
      <c r="F340">
        <v>129</v>
      </c>
      <c r="G340" s="50">
        <v>0</v>
      </c>
      <c r="H340">
        <v>463</v>
      </c>
      <c r="I340" s="50">
        <v>0</v>
      </c>
      <c r="J340">
        <v>7868</v>
      </c>
      <c r="K340" s="50">
        <v>1E-3</v>
      </c>
      <c r="L340" t="s">
        <v>125</v>
      </c>
      <c r="M340" s="50">
        <v>1E-3</v>
      </c>
    </row>
    <row r="341" spans="1:13" x14ac:dyDescent="0.25">
      <c r="A341" t="s">
        <v>54</v>
      </c>
      <c r="B341">
        <v>90</v>
      </c>
      <c r="C341" s="50">
        <v>0</v>
      </c>
      <c r="D341">
        <v>45</v>
      </c>
      <c r="E341" s="50">
        <v>0</v>
      </c>
      <c r="F341">
        <v>80</v>
      </c>
      <c r="G341" s="50">
        <v>0</v>
      </c>
      <c r="H341">
        <v>215</v>
      </c>
      <c r="I341" s="50">
        <v>0</v>
      </c>
      <c r="J341">
        <v>994</v>
      </c>
      <c r="K341" s="50">
        <v>0</v>
      </c>
      <c r="L341" t="s">
        <v>125</v>
      </c>
      <c r="M341" s="50">
        <v>1E-3</v>
      </c>
    </row>
    <row r="342" spans="1:13" x14ac:dyDescent="0.25">
      <c r="A342" t="s">
        <v>55</v>
      </c>
      <c r="B342">
        <v>0</v>
      </c>
      <c r="C342" s="50">
        <v>0</v>
      </c>
      <c r="D342">
        <v>3</v>
      </c>
      <c r="E342" s="50">
        <v>0</v>
      </c>
      <c r="F342">
        <v>1</v>
      </c>
      <c r="G342" s="50">
        <v>0</v>
      </c>
      <c r="H342">
        <v>4</v>
      </c>
      <c r="I342" s="50">
        <v>0</v>
      </c>
      <c r="J342">
        <v>27</v>
      </c>
      <c r="K342" s="50">
        <v>0</v>
      </c>
      <c r="L342" t="s">
        <v>125</v>
      </c>
      <c r="M342" s="50">
        <v>0</v>
      </c>
    </row>
    <row r="343" spans="1:13" x14ac:dyDescent="0.25">
      <c r="A343" t="s">
        <v>51</v>
      </c>
      <c r="B343">
        <v>5271</v>
      </c>
      <c r="C343" s="50">
        <v>1.6E-2</v>
      </c>
      <c r="D343">
        <v>6683</v>
      </c>
      <c r="E343" s="50">
        <v>1.9E-2</v>
      </c>
      <c r="F343">
        <v>1436</v>
      </c>
      <c r="G343" s="50">
        <v>4.0000000000000001E-3</v>
      </c>
      <c r="H343">
        <v>13390</v>
      </c>
      <c r="I343" s="50">
        <v>1.2999999999999999E-2</v>
      </c>
      <c r="J343">
        <v>45045</v>
      </c>
      <c r="K343" s="50">
        <v>8.0000000000000002E-3</v>
      </c>
      <c r="L343" t="s">
        <v>137</v>
      </c>
      <c r="M343" s="50">
        <v>7.0000000000000001E-3</v>
      </c>
    </row>
    <row r="344" spans="1:13" x14ac:dyDescent="0.25">
      <c r="A344" t="s">
        <v>87</v>
      </c>
      <c r="B344">
        <v>17512</v>
      </c>
      <c r="C344" s="50">
        <v>4.3999999999999997E-2</v>
      </c>
      <c r="D344">
        <v>14353</v>
      </c>
      <c r="E344" s="50">
        <v>3.5999999999999997E-2</v>
      </c>
      <c r="F344">
        <v>29600</v>
      </c>
      <c r="G344" s="50">
        <v>7.4999999999999997E-2</v>
      </c>
      <c r="H344">
        <v>61465</v>
      </c>
      <c r="I344" s="50">
        <v>5.1999999999999998E-2</v>
      </c>
      <c r="J344">
        <v>332012</v>
      </c>
      <c r="K344" s="50">
        <v>4.8000000000000001E-2</v>
      </c>
      <c r="L344" t="s">
        <v>135</v>
      </c>
      <c r="M344" s="50">
        <v>3.6999999999999998E-2</v>
      </c>
    </row>
    <row r="345" spans="1:13" x14ac:dyDescent="0.25">
      <c r="A345" t="s">
        <v>57</v>
      </c>
      <c r="B345">
        <v>10393</v>
      </c>
      <c r="C345" s="50">
        <v>2.5999999999999999E-2</v>
      </c>
      <c r="D345">
        <v>8543</v>
      </c>
      <c r="E345" s="50">
        <v>2.1999999999999999E-2</v>
      </c>
      <c r="F345">
        <v>22072</v>
      </c>
      <c r="G345" s="50">
        <v>5.6000000000000001E-2</v>
      </c>
      <c r="H345">
        <v>41008</v>
      </c>
      <c r="I345" s="50">
        <v>3.5000000000000003E-2</v>
      </c>
      <c r="J345">
        <v>238681</v>
      </c>
      <c r="K345" s="50">
        <v>3.5000000000000003E-2</v>
      </c>
      <c r="L345" t="s">
        <v>117</v>
      </c>
      <c r="M345" s="50">
        <v>2.4E-2</v>
      </c>
    </row>
    <row r="346" spans="1:13" x14ac:dyDescent="0.25">
      <c r="A346" t="s">
        <v>94</v>
      </c>
      <c r="B346">
        <v>10</v>
      </c>
      <c r="C346" s="50">
        <v>0</v>
      </c>
      <c r="D346">
        <v>0</v>
      </c>
      <c r="E346" s="50">
        <v>0</v>
      </c>
      <c r="F346">
        <v>0</v>
      </c>
      <c r="G346" s="50">
        <v>0</v>
      </c>
      <c r="H346">
        <v>10</v>
      </c>
      <c r="I346" s="50">
        <v>0</v>
      </c>
      <c r="J346">
        <v>19305</v>
      </c>
      <c r="K346" s="50">
        <v>3.0000000000000001E-3</v>
      </c>
      <c r="L346" t="s">
        <v>125</v>
      </c>
      <c r="M346" s="50">
        <v>2E-3</v>
      </c>
    </row>
    <row r="347" spans="1:13" x14ac:dyDescent="0.25">
      <c r="A347" t="s">
        <v>58</v>
      </c>
      <c r="B347">
        <v>3693</v>
      </c>
      <c r="C347" s="50">
        <v>8.9999999999999993E-3</v>
      </c>
      <c r="D347">
        <v>2063</v>
      </c>
      <c r="E347" s="50">
        <v>5.0000000000000001E-3</v>
      </c>
      <c r="F347">
        <v>4860</v>
      </c>
      <c r="G347" s="50">
        <v>1.2E-2</v>
      </c>
      <c r="H347">
        <v>10616</v>
      </c>
      <c r="I347" s="50">
        <v>8.9999999999999993E-3</v>
      </c>
      <c r="J347">
        <v>41524</v>
      </c>
      <c r="K347" s="50">
        <v>6.0000000000000001E-3</v>
      </c>
      <c r="L347" t="s">
        <v>138</v>
      </c>
      <c r="M347" s="50">
        <v>3.0000000000000001E-3</v>
      </c>
    </row>
    <row r="348" spans="1:13" x14ac:dyDescent="0.25">
      <c r="A348" t="s">
        <v>59</v>
      </c>
      <c r="B348">
        <v>3946</v>
      </c>
      <c r="C348" s="50">
        <v>0.01</v>
      </c>
      <c r="D348">
        <v>4133</v>
      </c>
      <c r="E348" s="50">
        <v>0.01</v>
      </c>
      <c r="F348">
        <v>3733</v>
      </c>
      <c r="G348" s="50">
        <v>8.9999999999999993E-3</v>
      </c>
      <c r="H348">
        <v>11812</v>
      </c>
      <c r="I348" s="50">
        <v>0.01</v>
      </c>
      <c r="J348">
        <v>65876</v>
      </c>
      <c r="K348" s="50">
        <v>0.01</v>
      </c>
      <c r="L348" t="s">
        <v>120</v>
      </c>
      <c r="M348" s="50">
        <v>0.01</v>
      </c>
    </row>
    <row r="349" spans="1:13" x14ac:dyDescent="0.25">
      <c r="A349" t="s">
        <v>95</v>
      </c>
      <c r="B349">
        <v>1695</v>
      </c>
      <c r="C349" s="50">
        <v>4.0000000000000001E-3</v>
      </c>
      <c r="D349">
        <v>0</v>
      </c>
      <c r="E349" s="50">
        <v>0</v>
      </c>
      <c r="F349">
        <v>0</v>
      </c>
      <c r="G349" s="50">
        <v>0</v>
      </c>
      <c r="H349">
        <v>1695</v>
      </c>
      <c r="I349" s="50">
        <v>1E-3</v>
      </c>
      <c r="J349">
        <v>7753</v>
      </c>
      <c r="K349" s="50">
        <v>1E-3</v>
      </c>
      <c r="L349" t="s">
        <v>139</v>
      </c>
      <c r="M349" s="50">
        <v>1.7000000000000001E-2</v>
      </c>
    </row>
    <row r="350" spans="1:13" x14ac:dyDescent="0.25">
      <c r="A350" t="s">
        <v>96</v>
      </c>
      <c r="B350">
        <v>0</v>
      </c>
      <c r="C350" s="50">
        <v>0</v>
      </c>
      <c r="D350">
        <v>0</v>
      </c>
      <c r="E350" s="50">
        <v>0</v>
      </c>
      <c r="F350">
        <v>888</v>
      </c>
      <c r="G350" s="50">
        <v>2E-3</v>
      </c>
      <c r="H350">
        <v>888</v>
      </c>
      <c r="I350" s="50">
        <v>1E-3</v>
      </c>
      <c r="J350">
        <v>888</v>
      </c>
      <c r="K350" s="50">
        <v>0</v>
      </c>
      <c r="L350" t="s">
        <v>140</v>
      </c>
      <c r="M350" s="50">
        <v>8.9999999999999993E-3</v>
      </c>
    </row>
    <row r="351" spans="1:13" x14ac:dyDescent="0.25">
      <c r="A351" t="s">
        <v>61</v>
      </c>
      <c r="B351">
        <v>667</v>
      </c>
      <c r="C351" s="50">
        <v>2E-3</v>
      </c>
      <c r="D351">
        <v>0</v>
      </c>
      <c r="E351" s="50">
        <v>0</v>
      </c>
      <c r="F351">
        <v>0</v>
      </c>
      <c r="G351" s="50">
        <v>0</v>
      </c>
      <c r="H351">
        <v>667</v>
      </c>
      <c r="I351" s="50">
        <v>1E-3</v>
      </c>
      <c r="J351">
        <v>9533</v>
      </c>
      <c r="K351" s="50">
        <v>1E-3</v>
      </c>
      <c r="L351" t="s">
        <v>150</v>
      </c>
      <c r="M351" s="50">
        <v>0.14399999999999999</v>
      </c>
    </row>
    <row r="352" spans="1:13" x14ac:dyDescent="0.25">
      <c r="A352" t="s">
        <v>97</v>
      </c>
      <c r="B352">
        <v>0</v>
      </c>
      <c r="C352" s="50">
        <v>0</v>
      </c>
      <c r="D352">
        <v>88</v>
      </c>
      <c r="E352" s="50">
        <v>0</v>
      </c>
      <c r="F352">
        <v>0</v>
      </c>
      <c r="G352" s="50">
        <v>0</v>
      </c>
      <c r="H352">
        <v>88</v>
      </c>
      <c r="I352" s="50">
        <v>0</v>
      </c>
      <c r="J352">
        <v>500</v>
      </c>
      <c r="K352" s="50">
        <v>0</v>
      </c>
      <c r="L352" t="s">
        <v>137</v>
      </c>
      <c r="M352" s="50">
        <v>5.0000000000000001E-3</v>
      </c>
    </row>
    <row r="353" spans="1:13" x14ac:dyDescent="0.25">
      <c r="A353" t="s">
        <v>67</v>
      </c>
      <c r="B353">
        <v>76</v>
      </c>
      <c r="C353" s="50">
        <v>0</v>
      </c>
      <c r="D353">
        <v>0</v>
      </c>
      <c r="E353" s="50">
        <v>0</v>
      </c>
      <c r="F353">
        <v>0</v>
      </c>
      <c r="G353" s="50">
        <v>0</v>
      </c>
      <c r="H353">
        <v>76</v>
      </c>
      <c r="I353" s="50">
        <v>0</v>
      </c>
      <c r="J353">
        <v>103</v>
      </c>
      <c r="K353" s="50">
        <v>0</v>
      </c>
      <c r="L353" t="s">
        <v>125</v>
      </c>
      <c r="M353" s="50">
        <v>0</v>
      </c>
    </row>
    <row r="354" spans="1:13" x14ac:dyDescent="0.25">
      <c r="A354" t="s">
        <v>66</v>
      </c>
      <c r="B354">
        <v>50</v>
      </c>
      <c r="C354" s="50">
        <v>0</v>
      </c>
      <c r="D354">
        <v>0</v>
      </c>
      <c r="E354" s="50">
        <v>0</v>
      </c>
      <c r="F354">
        <v>0</v>
      </c>
      <c r="G354" s="50">
        <v>0</v>
      </c>
      <c r="H354">
        <v>50</v>
      </c>
      <c r="I354" s="50">
        <v>0</v>
      </c>
      <c r="J354">
        <v>91</v>
      </c>
      <c r="K354" s="50">
        <v>0</v>
      </c>
      <c r="L354" t="s">
        <v>138</v>
      </c>
      <c r="M354" s="50">
        <v>3.0000000000000001E-3</v>
      </c>
    </row>
    <row r="356" spans="1:13" x14ac:dyDescent="0.25">
      <c r="A356" t="s">
        <v>68</v>
      </c>
    </row>
    <row r="358" spans="1:13" x14ac:dyDescent="0.25">
      <c r="A358" t="s">
        <v>68</v>
      </c>
    </row>
    <row r="359" spans="1:13" x14ac:dyDescent="0.25">
      <c r="A359" t="s">
        <v>69</v>
      </c>
      <c r="B359" t="s">
        <v>98</v>
      </c>
    </row>
    <row r="360" spans="1:13" x14ac:dyDescent="0.25">
      <c r="A360" t="s">
        <v>71</v>
      </c>
      <c r="B360" t="s">
        <v>99</v>
      </c>
    </row>
    <row r="361" spans="1:13" x14ac:dyDescent="0.25">
      <c r="A361" t="s">
        <v>73</v>
      </c>
      <c r="B361" s="76">
        <v>35</v>
      </c>
    </row>
    <row r="362" spans="1:13" x14ac:dyDescent="0.25">
      <c r="A362" t="s">
        <v>74</v>
      </c>
      <c r="B362" t="s">
        <v>100</v>
      </c>
    </row>
    <row r="363" spans="1:13" x14ac:dyDescent="0.25">
      <c r="A363" t="s">
        <v>76</v>
      </c>
      <c r="B363" t="s">
        <v>101</v>
      </c>
    </row>
    <row r="364" spans="1:13" x14ac:dyDescent="0.25">
      <c r="A364" t="s">
        <v>77</v>
      </c>
      <c r="B364">
        <v>250953</v>
      </c>
    </row>
    <row r="365" spans="1:13" x14ac:dyDescent="0.25">
      <c r="A365" t="s">
        <v>78</v>
      </c>
      <c r="B365" t="s">
        <v>79</v>
      </c>
      <c r="C365" t="s">
        <v>80</v>
      </c>
      <c r="D365" t="s">
        <v>30</v>
      </c>
      <c r="E365" t="s">
        <v>81</v>
      </c>
      <c r="F365" t="s">
        <v>82</v>
      </c>
    </row>
    <row r="366" spans="1:13" x14ac:dyDescent="0.25">
      <c r="A366" t="s">
        <v>31</v>
      </c>
      <c r="B366">
        <v>67198</v>
      </c>
      <c r="C366" s="50">
        <v>1</v>
      </c>
      <c r="D366">
        <v>67196</v>
      </c>
      <c r="E366" s="50">
        <v>1</v>
      </c>
      <c r="F366">
        <v>67202</v>
      </c>
      <c r="G366" s="50">
        <v>1</v>
      </c>
      <c r="H366">
        <v>201596</v>
      </c>
      <c r="I366" s="50">
        <v>1</v>
      </c>
      <c r="J366">
        <v>576250</v>
      </c>
      <c r="K366" s="50">
        <v>1</v>
      </c>
      <c r="L366" t="s">
        <v>151</v>
      </c>
      <c r="M366" s="50">
        <v>1</v>
      </c>
    </row>
    <row r="367" spans="1:13" x14ac:dyDescent="0.25">
      <c r="A367" s="76" t="s">
        <v>32</v>
      </c>
      <c r="B367">
        <v>57385</v>
      </c>
      <c r="C367" s="77">
        <v>0.85399999999999998</v>
      </c>
      <c r="D367">
        <v>60749</v>
      </c>
      <c r="E367" s="77">
        <v>0.90400000000000003</v>
      </c>
      <c r="F367">
        <v>63562</v>
      </c>
      <c r="G367" s="77">
        <v>0.94599999999999995</v>
      </c>
      <c r="H367">
        <v>181696</v>
      </c>
      <c r="I367" s="77">
        <v>0.90100000000000002</v>
      </c>
      <c r="J367">
        <v>503603</v>
      </c>
      <c r="K367" s="50">
        <v>0.874</v>
      </c>
      <c r="L367" t="s">
        <v>152</v>
      </c>
      <c r="M367" s="50">
        <v>0.80400000000000005</v>
      </c>
    </row>
    <row r="368" spans="1:13" x14ac:dyDescent="0.25">
      <c r="A368" s="76" t="s">
        <v>33</v>
      </c>
      <c r="B368">
        <v>64911</v>
      </c>
      <c r="C368" s="77">
        <v>0.96599999999999997</v>
      </c>
      <c r="D368">
        <v>62774</v>
      </c>
      <c r="E368" s="77">
        <v>0.93400000000000005</v>
      </c>
      <c r="F368">
        <v>61350</v>
      </c>
      <c r="G368" s="77">
        <v>0.91300000000000003</v>
      </c>
      <c r="H368">
        <v>189035</v>
      </c>
      <c r="I368" s="77">
        <v>0.93799999999999994</v>
      </c>
      <c r="J368">
        <v>502155</v>
      </c>
      <c r="K368" s="50">
        <v>0.871</v>
      </c>
      <c r="L368" t="s">
        <v>186</v>
      </c>
      <c r="M368" s="50">
        <v>0.76200000000000001</v>
      </c>
    </row>
    <row r="369" spans="1:13" x14ac:dyDescent="0.25">
      <c r="A369" s="76" t="s">
        <v>34</v>
      </c>
      <c r="B369">
        <v>57148</v>
      </c>
      <c r="C369" s="77">
        <v>0.85</v>
      </c>
      <c r="D369">
        <v>57173</v>
      </c>
      <c r="E369" s="77">
        <v>0.85099999999999998</v>
      </c>
      <c r="F369">
        <v>29110</v>
      </c>
      <c r="G369" s="77">
        <v>0.433</v>
      </c>
      <c r="H369">
        <v>143431</v>
      </c>
      <c r="I369" s="77">
        <v>0.71099999999999997</v>
      </c>
      <c r="J369">
        <v>419641</v>
      </c>
      <c r="K369" s="50">
        <v>0.72799999999999998</v>
      </c>
      <c r="L369" t="s">
        <v>187</v>
      </c>
      <c r="M369" s="50">
        <v>0.60899999999999999</v>
      </c>
    </row>
    <row r="370" spans="1:13" x14ac:dyDescent="0.25">
      <c r="A370" s="76" t="s">
        <v>35</v>
      </c>
      <c r="B370">
        <v>1731</v>
      </c>
      <c r="C370" s="77">
        <v>2.5999999999999999E-2</v>
      </c>
      <c r="D370">
        <v>1405</v>
      </c>
      <c r="E370" s="77">
        <v>2.1000000000000001E-2</v>
      </c>
      <c r="F370">
        <v>24042</v>
      </c>
      <c r="G370" s="77">
        <v>0.35799999999999998</v>
      </c>
      <c r="H370">
        <v>27178</v>
      </c>
      <c r="I370" s="77">
        <v>0.13500000000000001</v>
      </c>
      <c r="J370">
        <v>33110</v>
      </c>
      <c r="K370" s="50">
        <v>5.7000000000000002E-2</v>
      </c>
      <c r="L370" t="s">
        <v>153</v>
      </c>
      <c r="M370" s="50">
        <v>7.1999999999999995E-2</v>
      </c>
    </row>
    <row r="371" spans="1:13" x14ac:dyDescent="0.25">
      <c r="A371" s="76" t="s">
        <v>36</v>
      </c>
      <c r="B371">
        <v>1894</v>
      </c>
      <c r="C371" s="77">
        <v>2.8000000000000001E-2</v>
      </c>
      <c r="D371">
        <v>1270</v>
      </c>
      <c r="E371" s="77">
        <v>1.9E-2</v>
      </c>
      <c r="F371">
        <v>6490</v>
      </c>
      <c r="G371" s="77">
        <v>9.7000000000000003E-2</v>
      </c>
      <c r="H371">
        <v>9654</v>
      </c>
      <c r="I371" s="77">
        <v>4.8000000000000001E-2</v>
      </c>
      <c r="J371">
        <v>22858</v>
      </c>
      <c r="K371" s="50">
        <v>0.04</v>
      </c>
      <c r="L371" t="s">
        <v>154</v>
      </c>
      <c r="M371" s="50">
        <v>0.04</v>
      </c>
    </row>
    <row r="372" spans="1:13" x14ac:dyDescent="0.25">
      <c r="A372" s="76" t="s">
        <v>119</v>
      </c>
      <c r="B372">
        <v>2281</v>
      </c>
      <c r="C372" s="77">
        <v>3.4000000000000002E-2</v>
      </c>
      <c r="D372">
        <v>1652</v>
      </c>
      <c r="E372" s="77">
        <v>2.5000000000000001E-2</v>
      </c>
      <c r="F372">
        <v>767</v>
      </c>
      <c r="G372" s="77">
        <v>1.0999999999999999E-2</v>
      </c>
      <c r="H372">
        <v>4700</v>
      </c>
      <c r="I372" s="77">
        <v>2.3E-2</v>
      </c>
      <c r="J372">
        <v>16442</v>
      </c>
      <c r="K372" s="50">
        <v>2.9000000000000001E-2</v>
      </c>
      <c r="L372" t="s">
        <v>135</v>
      </c>
      <c r="M372" s="50">
        <v>0.03</v>
      </c>
    </row>
    <row r="373" spans="1:13" x14ac:dyDescent="0.25">
      <c r="A373" s="76" t="s">
        <v>37</v>
      </c>
      <c r="B373">
        <v>433</v>
      </c>
      <c r="C373" s="50">
        <v>6.0000000000000001E-3</v>
      </c>
      <c r="D373">
        <v>873</v>
      </c>
      <c r="E373" s="50">
        <v>1.2999999999999999E-2</v>
      </c>
      <c r="F373">
        <v>804</v>
      </c>
      <c r="G373" s="50">
        <v>1.2E-2</v>
      </c>
      <c r="H373">
        <v>2110</v>
      </c>
      <c r="I373" s="50">
        <v>0.01</v>
      </c>
      <c r="J373">
        <v>7807</v>
      </c>
      <c r="K373" s="50">
        <v>1.4E-2</v>
      </c>
      <c r="L373" t="s">
        <v>132</v>
      </c>
      <c r="M373" s="50">
        <v>1.6E-2</v>
      </c>
    </row>
    <row r="374" spans="1:13" x14ac:dyDescent="0.25">
      <c r="A374" t="s">
        <v>38</v>
      </c>
      <c r="B374">
        <v>7763</v>
      </c>
      <c r="C374" s="50">
        <v>0.11600000000000001</v>
      </c>
      <c r="D374">
        <v>5601</v>
      </c>
      <c r="E374" s="50">
        <v>8.3000000000000004E-2</v>
      </c>
      <c r="F374">
        <v>32240</v>
      </c>
      <c r="G374" s="50">
        <v>0.48</v>
      </c>
      <c r="H374">
        <v>45604</v>
      </c>
      <c r="I374" s="50">
        <v>0.22600000000000001</v>
      </c>
      <c r="J374">
        <v>82514</v>
      </c>
      <c r="K374" s="50">
        <v>0.14299999999999999</v>
      </c>
      <c r="L374" t="s">
        <v>188</v>
      </c>
      <c r="M374" s="50">
        <v>0.153</v>
      </c>
    </row>
    <row r="375" spans="1:13" x14ac:dyDescent="0.25">
      <c r="A375" t="s">
        <v>122</v>
      </c>
      <c r="B375">
        <v>6339</v>
      </c>
      <c r="C375" s="50">
        <v>9.4E-2</v>
      </c>
      <c r="D375">
        <v>5200</v>
      </c>
      <c r="E375" s="50">
        <v>7.6999999999999999E-2</v>
      </c>
      <c r="F375">
        <v>32103</v>
      </c>
      <c r="G375" s="50">
        <v>0.47799999999999998</v>
      </c>
      <c r="H375">
        <v>43642</v>
      </c>
      <c r="I375" s="50">
        <v>0.216</v>
      </c>
      <c r="J375">
        <v>80217</v>
      </c>
      <c r="K375" s="50">
        <v>0.13900000000000001</v>
      </c>
      <c r="L375" t="s">
        <v>189</v>
      </c>
      <c r="M375" s="50">
        <v>0.13800000000000001</v>
      </c>
    </row>
    <row r="376" spans="1:13" x14ac:dyDescent="0.25">
      <c r="A376" t="s">
        <v>124</v>
      </c>
      <c r="B376">
        <v>30</v>
      </c>
      <c r="C376" s="50">
        <v>0</v>
      </c>
      <c r="D376">
        <v>30</v>
      </c>
      <c r="E376" s="50">
        <v>0</v>
      </c>
      <c r="F376">
        <v>15</v>
      </c>
      <c r="G376" s="50">
        <v>0</v>
      </c>
      <c r="H376">
        <v>75</v>
      </c>
      <c r="I376" s="50">
        <v>0</v>
      </c>
      <c r="J376">
        <v>216</v>
      </c>
      <c r="K376" s="50">
        <v>0</v>
      </c>
      <c r="L376" t="s">
        <v>125</v>
      </c>
      <c r="M376" s="50">
        <v>0</v>
      </c>
    </row>
    <row r="377" spans="1:13" x14ac:dyDescent="0.25">
      <c r="A377" t="s">
        <v>126</v>
      </c>
      <c r="B377">
        <v>28</v>
      </c>
      <c r="C377" s="50">
        <v>0</v>
      </c>
      <c r="D377">
        <v>32</v>
      </c>
      <c r="E377" s="50">
        <v>0</v>
      </c>
      <c r="F377">
        <v>16</v>
      </c>
      <c r="G377" s="50">
        <v>0</v>
      </c>
      <c r="H377">
        <v>76</v>
      </c>
      <c r="I377" s="50">
        <v>0</v>
      </c>
      <c r="J377">
        <v>216</v>
      </c>
      <c r="K377" s="50">
        <v>0</v>
      </c>
      <c r="L377" t="s">
        <v>125</v>
      </c>
      <c r="M377" s="50">
        <v>0</v>
      </c>
    </row>
    <row r="378" spans="1:13" x14ac:dyDescent="0.25">
      <c r="A378" t="s">
        <v>127</v>
      </c>
      <c r="B378">
        <v>0</v>
      </c>
      <c r="C378" s="77">
        <v>0</v>
      </c>
      <c r="D378">
        <v>0</v>
      </c>
      <c r="E378" s="77">
        <v>0</v>
      </c>
      <c r="F378">
        <v>0</v>
      </c>
      <c r="G378" s="77">
        <v>0</v>
      </c>
      <c r="H378">
        <v>0</v>
      </c>
      <c r="I378" s="77">
        <v>0</v>
      </c>
      <c r="J378">
        <v>0</v>
      </c>
      <c r="K378" s="50">
        <v>0</v>
      </c>
      <c r="L378" t="s">
        <v>125</v>
      </c>
      <c r="M378" s="50">
        <v>0</v>
      </c>
    </row>
    <row r="379" spans="1:13" x14ac:dyDescent="0.25">
      <c r="A379" s="76" t="s">
        <v>65</v>
      </c>
      <c r="B379">
        <v>57600</v>
      </c>
      <c r="C379" s="50">
        <v>0.85699999999999998</v>
      </c>
      <c r="D379">
        <v>57600</v>
      </c>
      <c r="E379" s="50">
        <v>0.85699999999999998</v>
      </c>
      <c r="F379">
        <v>28800</v>
      </c>
      <c r="G379" s="50">
        <v>0.42899999999999999</v>
      </c>
      <c r="H379">
        <v>144000</v>
      </c>
      <c r="I379" s="50">
        <v>0.71399999999999997</v>
      </c>
      <c r="J379">
        <v>414720</v>
      </c>
      <c r="K379" s="50">
        <v>0.72</v>
      </c>
      <c r="L379" t="s">
        <v>190</v>
      </c>
      <c r="M379" s="50">
        <v>0.58599999999999997</v>
      </c>
    </row>
    <row r="380" spans="1:13" x14ac:dyDescent="0.25">
      <c r="A380" t="s">
        <v>129</v>
      </c>
      <c r="B380">
        <v>53760</v>
      </c>
      <c r="C380" s="50">
        <v>0.8</v>
      </c>
      <c r="D380">
        <v>61440</v>
      </c>
      <c r="E380" s="50">
        <v>0.91400000000000003</v>
      </c>
      <c r="F380">
        <v>30720</v>
      </c>
      <c r="G380" s="50">
        <v>0.45700000000000002</v>
      </c>
      <c r="H380">
        <v>145920</v>
      </c>
      <c r="I380" s="50">
        <v>0.72399999999999998</v>
      </c>
      <c r="J380">
        <v>414720</v>
      </c>
      <c r="K380" s="50">
        <v>0.72</v>
      </c>
      <c r="L380" t="s">
        <v>155</v>
      </c>
      <c r="M380" s="50">
        <v>0.46100000000000002</v>
      </c>
    </row>
    <row r="381" spans="1:13" x14ac:dyDescent="0.25">
      <c r="A381" t="s">
        <v>131</v>
      </c>
      <c r="B381">
        <v>0</v>
      </c>
      <c r="C381" s="50">
        <v>0</v>
      </c>
      <c r="D381">
        <v>0</v>
      </c>
      <c r="E381" s="50">
        <v>0</v>
      </c>
      <c r="F381">
        <v>0</v>
      </c>
      <c r="G381" s="50">
        <v>0</v>
      </c>
      <c r="H381">
        <v>0</v>
      </c>
      <c r="I381" s="50">
        <v>0</v>
      </c>
      <c r="J381">
        <v>0</v>
      </c>
      <c r="K381" s="50">
        <v>0</v>
      </c>
      <c r="L381" t="s">
        <v>156</v>
      </c>
      <c r="M381" s="50">
        <v>0.124</v>
      </c>
    </row>
    <row r="382" spans="1:13" x14ac:dyDescent="0.25">
      <c r="A382" t="s">
        <v>39</v>
      </c>
      <c r="B382">
        <v>7190</v>
      </c>
      <c r="C382" s="50">
        <v>0.107</v>
      </c>
      <c r="D382">
        <v>4015</v>
      </c>
      <c r="E382" s="50">
        <v>0.06</v>
      </c>
      <c r="F382">
        <v>2416</v>
      </c>
      <c r="G382" s="50">
        <v>3.5999999999999997E-2</v>
      </c>
      <c r="H382">
        <v>13621</v>
      </c>
      <c r="I382" s="50">
        <v>6.8000000000000005E-2</v>
      </c>
      <c r="J382">
        <v>41018</v>
      </c>
      <c r="K382" s="50">
        <v>7.0999999999999994E-2</v>
      </c>
      <c r="L382" t="s">
        <v>134</v>
      </c>
      <c r="M382" s="50">
        <v>0.14799999999999999</v>
      </c>
    </row>
    <row r="383" spans="1:13" x14ac:dyDescent="0.25">
      <c r="A383" t="s">
        <v>88</v>
      </c>
      <c r="B383">
        <v>62</v>
      </c>
      <c r="C383" s="50">
        <v>1E-3</v>
      </c>
      <c r="D383">
        <v>25</v>
      </c>
      <c r="E383" s="50">
        <v>0</v>
      </c>
      <c r="F383">
        <v>195</v>
      </c>
      <c r="G383" s="50">
        <v>3.0000000000000001E-3</v>
      </c>
      <c r="H383">
        <v>282</v>
      </c>
      <c r="I383" s="50">
        <v>1E-3</v>
      </c>
      <c r="J383">
        <v>1265</v>
      </c>
      <c r="K383" s="50">
        <v>2E-3</v>
      </c>
      <c r="L383" t="s">
        <v>157</v>
      </c>
      <c r="M383" s="50">
        <v>0.16400000000000001</v>
      </c>
    </row>
    <row r="384" spans="1:13" x14ac:dyDescent="0.25">
      <c r="A384" t="s">
        <v>40</v>
      </c>
      <c r="B384">
        <v>9838</v>
      </c>
      <c r="C384" s="50">
        <v>0.14599999999999999</v>
      </c>
      <c r="D384">
        <v>6426</v>
      </c>
      <c r="E384" s="50">
        <v>9.6000000000000002E-2</v>
      </c>
      <c r="F384">
        <v>3393</v>
      </c>
      <c r="G384" s="50">
        <v>0.05</v>
      </c>
      <c r="H384">
        <v>19657</v>
      </c>
      <c r="I384" s="50">
        <v>9.8000000000000004E-2</v>
      </c>
      <c r="J384">
        <v>67182</v>
      </c>
      <c r="K384" s="50">
        <v>0.11700000000000001</v>
      </c>
      <c r="L384" t="s">
        <v>158</v>
      </c>
      <c r="M384" s="50">
        <v>0.17799999999999999</v>
      </c>
    </row>
    <row r="385" spans="1:13" x14ac:dyDescent="0.25">
      <c r="A385" t="s">
        <v>41</v>
      </c>
      <c r="B385">
        <v>9813</v>
      </c>
      <c r="C385" s="50">
        <v>0.14599999999999999</v>
      </c>
      <c r="D385">
        <v>6447</v>
      </c>
      <c r="E385" s="50">
        <v>9.6000000000000002E-2</v>
      </c>
      <c r="F385">
        <v>3640</v>
      </c>
      <c r="G385" s="50">
        <v>5.3999999999999999E-2</v>
      </c>
      <c r="H385">
        <v>19900</v>
      </c>
      <c r="I385" s="50">
        <v>9.9000000000000005E-2</v>
      </c>
      <c r="J385">
        <v>72647</v>
      </c>
      <c r="K385" s="50">
        <v>0.126</v>
      </c>
      <c r="L385" t="s">
        <v>159</v>
      </c>
      <c r="M385" s="50">
        <v>0.19600000000000001</v>
      </c>
    </row>
    <row r="386" spans="1:13" x14ac:dyDescent="0.25">
      <c r="A386" t="s">
        <v>42</v>
      </c>
      <c r="B386">
        <v>57385</v>
      </c>
      <c r="C386" s="50">
        <v>0.85399999999999998</v>
      </c>
      <c r="D386">
        <v>60749</v>
      </c>
      <c r="E386" s="50">
        <v>0.90400000000000003</v>
      </c>
      <c r="F386">
        <v>63562</v>
      </c>
      <c r="G386" s="50">
        <v>0.94599999999999995</v>
      </c>
      <c r="H386">
        <v>181696</v>
      </c>
      <c r="I386" s="50">
        <v>0.90100000000000002</v>
      </c>
      <c r="J386">
        <v>503603</v>
      </c>
      <c r="K386" s="50">
        <v>0.874</v>
      </c>
      <c r="L386" t="s">
        <v>152</v>
      </c>
      <c r="M386" s="50">
        <v>0.80400000000000005</v>
      </c>
    </row>
    <row r="387" spans="1:13" x14ac:dyDescent="0.25">
      <c r="A387" t="s">
        <v>43</v>
      </c>
      <c r="B387">
        <v>955</v>
      </c>
      <c r="C387" s="50">
        <v>1.4E-2</v>
      </c>
      <c r="D387">
        <v>598</v>
      </c>
      <c r="E387" s="50">
        <v>8.9999999999999993E-3</v>
      </c>
      <c r="F387">
        <v>342</v>
      </c>
      <c r="G387" s="50">
        <v>5.0000000000000001E-3</v>
      </c>
      <c r="H387">
        <v>1895</v>
      </c>
      <c r="I387" s="50">
        <v>8.9999999999999993E-3</v>
      </c>
      <c r="J387">
        <v>5551</v>
      </c>
      <c r="K387" s="50">
        <v>0.01</v>
      </c>
      <c r="L387" t="s">
        <v>160</v>
      </c>
      <c r="M387" s="50">
        <v>2.7E-2</v>
      </c>
    </row>
    <row r="388" spans="1:13" x14ac:dyDescent="0.25">
      <c r="A388" t="s">
        <v>44</v>
      </c>
      <c r="B388">
        <v>962</v>
      </c>
      <c r="C388" s="50">
        <v>1.4E-2</v>
      </c>
      <c r="D388">
        <v>530</v>
      </c>
      <c r="E388" s="50">
        <v>8.0000000000000002E-3</v>
      </c>
      <c r="F388">
        <v>349</v>
      </c>
      <c r="G388" s="50">
        <v>5.0000000000000001E-3</v>
      </c>
      <c r="H388">
        <v>1841</v>
      </c>
      <c r="I388" s="50">
        <v>8.9999999999999993E-3</v>
      </c>
      <c r="J388">
        <v>5410</v>
      </c>
      <c r="K388" s="50">
        <v>8.9999999999999993E-3</v>
      </c>
      <c r="L388" t="s">
        <v>160</v>
      </c>
      <c r="M388" s="50">
        <v>2.8000000000000001E-2</v>
      </c>
    </row>
    <row r="389" spans="1:13" x14ac:dyDescent="0.25">
      <c r="A389" t="s">
        <v>45</v>
      </c>
      <c r="B389">
        <v>995</v>
      </c>
      <c r="C389" s="50">
        <v>1.4999999999999999E-2</v>
      </c>
      <c r="D389">
        <v>512</v>
      </c>
      <c r="E389" s="50">
        <v>8.0000000000000002E-3</v>
      </c>
      <c r="F389">
        <v>278</v>
      </c>
      <c r="G389" s="50">
        <v>4.0000000000000001E-3</v>
      </c>
      <c r="H389">
        <v>1785</v>
      </c>
      <c r="I389" s="50">
        <v>8.9999999999999993E-3</v>
      </c>
      <c r="J389">
        <v>6101</v>
      </c>
      <c r="K389" s="50">
        <v>1.0999999999999999E-2</v>
      </c>
      <c r="L389" t="s">
        <v>160</v>
      </c>
      <c r="M389" s="50">
        <v>2.7E-2</v>
      </c>
    </row>
    <row r="390" spans="1:13" x14ac:dyDescent="0.25">
      <c r="A390" t="s">
        <v>46</v>
      </c>
      <c r="B390">
        <v>1515</v>
      </c>
      <c r="C390" s="50">
        <v>2.3E-2</v>
      </c>
      <c r="D390">
        <v>1375</v>
      </c>
      <c r="E390" s="50">
        <v>0.02</v>
      </c>
      <c r="F390">
        <v>643</v>
      </c>
      <c r="G390" s="50">
        <v>0.01</v>
      </c>
      <c r="H390">
        <v>3533</v>
      </c>
      <c r="I390" s="50">
        <v>1.7999999999999999E-2</v>
      </c>
      <c r="J390">
        <v>7075</v>
      </c>
      <c r="K390" s="50">
        <v>1.2E-2</v>
      </c>
      <c r="L390" t="s">
        <v>161</v>
      </c>
      <c r="M390" s="50">
        <v>2.5999999999999999E-2</v>
      </c>
    </row>
    <row r="391" spans="1:13" x14ac:dyDescent="0.25">
      <c r="A391" t="s">
        <v>47</v>
      </c>
      <c r="B391">
        <v>691</v>
      </c>
      <c r="C391" s="50">
        <v>0.01</v>
      </c>
      <c r="D391">
        <v>611</v>
      </c>
      <c r="E391" s="50">
        <v>8.9999999999999993E-3</v>
      </c>
      <c r="F391">
        <v>266</v>
      </c>
      <c r="G391" s="50">
        <v>4.0000000000000001E-3</v>
      </c>
      <c r="H391">
        <v>1568</v>
      </c>
      <c r="I391" s="50">
        <v>8.0000000000000002E-3</v>
      </c>
      <c r="J391">
        <v>4965</v>
      </c>
      <c r="K391" s="50">
        <v>8.9999999999999993E-3</v>
      </c>
      <c r="L391" t="s">
        <v>160</v>
      </c>
      <c r="M391" s="50">
        <v>2.7E-2</v>
      </c>
    </row>
    <row r="392" spans="1:13" x14ac:dyDescent="0.25">
      <c r="A392" t="s">
        <v>48</v>
      </c>
      <c r="B392">
        <v>1033</v>
      </c>
      <c r="C392" s="50">
        <v>1.4999999999999999E-2</v>
      </c>
      <c r="D392">
        <v>522</v>
      </c>
      <c r="E392" s="50">
        <v>8.0000000000000002E-3</v>
      </c>
      <c r="F392">
        <v>300</v>
      </c>
      <c r="G392" s="50">
        <v>4.0000000000000001E-3</v>
      </c>
      <c r="H392">
        <v>1855</v>
      </c>
      <c r="I392" s="50">
        <v>8.9999999999999993E-3</v>
      </c>
      <c r="J392">
        <v>4906</v>
      </c>
      <c r="K392" s="50">
        <v>8.9999999999999993E-3</v>
      </c>
      <c r="L392" t="s">
        <v>160</v>
      </c>
      <c r="M392" s="50">
        <v>2.7E-2</v>
      </c>
    </row>
    <row r="393" spans="1:13" x14ac:dyDescent="0.25">
      <c r="A393" t="s">
        <v>49</v>
      </c>
      <c r="B393">
        <v>702</v>
      </c>
      <c r="C393" s="50">
        <v>0.01</v>
      </c>
      <c r="D393">
        <v>525</v>
      </c>
      <c r="E393" s="50">
        <v>8.0000000000000002E-3</v>
      </c>
      <c r="F393">
        <v>306</v>
      </c>
      <c r="G393" s="50">
        <v>5.0000000000000001E-3</v>
      </c>
      <c r="H393">
        <v>1533</v>
      </c>
      <c r="I393" s="50">
        <v>8.0000000000000002E-3</v>
      </c>
      <c r="J393">
        <v>4248</v>
      </c>
      <c r="K393" s="50">
        <v>7.0000000000000001E-3</v>
      </c>
      <c r="L393" t="s">
        <v>118</v>
      </c>
      <c r="M393" s="50">
        <v>8.9999999999999993E-3</v>
      </c>
    </row>
    <row r="394" spans="1:13" x14ac:dyDescent="0.25">
      <c r="A394" t="s">
        <v>50</v>
      </c>
      <c r="B394">
        <v>686</v>
      </c>
      <c r="C394" s="50">
        <v>0.01</v>
      </c>
      <c r="D394">
        <v>508</v>
      </c>
      <c r="E394" s="50">
        <v>8.0000000000000002E-3</v>
      </c>
      <c r="F394">
        <v>334</v>
      </c>
      <c r="G394" s="50">
        <v>5.0000000000000001E-3</v>
      </c>
      <c r="H394">
        <v>1528</v>
      </c>
      <c r="I394" s="50">
        <v>8.0000000000000002E-3</v>
      </c>
      <c r="J394">
        <v>4701</v>
      </c>
      <c r="K394" s="50">
        <v>8.0000000000000002E-3</v>
      </c>
      <c r="L394" t="s">
        <v>120</v>
      </c>
      <c r="M394" s="50">
        <v>8.0000000000000002E-3</v>
      </c>
    </row>
    <row r="395" spans="1:13" x14ac:dyDescent="0.25">
      <c r="A395" t="s">
        <v>51</v>
      </c>
      <c r="B395">
        <v>40605</v>
      </c>
      <c r="C395" s="50">
        <v>1</v>
      </c>
      <c r="D395">
        <v>41284</v>
      </c>
      <c r="E395" s="50">
        <v>1</v>
      </c>
      <c r="F395">
        <v>25901</v>
      </c>
      <c r="G395" s="50">
        <v>1</v>
      </c>
      <c r="H395">
        <v>107790</v>
      </c>
      <c r="I395" s="50">
        <v>1</v>
      </c>
      <c r="J395">
        <v>295306</v>
      </c>
      <c r="K395" s="50">
        <v>0.90800000000000003</v>
      </c>
      <c r="L395" t="s">
        <v>162</v>
      </c>
      <c r="M395" s="50">
        <v>0.65</v>
      </c>
    </row>
    <row r="396" spans="1:13" x14ac:dyDescent="0.25">
      <c r="A396" t="s">
        <v>37</v>
      </c>
      <c r="B396">
        <v>433</v>
      </c>
      <c r="C396" s="50">
        <v>6.0000000000000001E-3</v>
      </c>
      <c r="D396">
        <v>873</v>
      </c>
      <c r="E396" s="50">
        <v>1.2999999999999999E-2</v>
      </c>
      <c r="F396">
        <v>804</v>
      </c>
      <c r="G396" s="50">
        <v>1.2E-2</v>
      </c>
      <c r="H396">
        <v>2110</v>
      </c>
      <c r="I396" s="50">
        <v>0.01</v>
      </c>
      <c r="J396">
        <v>7807</v>
      </c>
      <c r="K396" s="50">
        <v>1.4E-2</v>
      </c>
      <c r="L396" t="s">
        <v>132</v>
      </c>
      <c r="M396" s="50">
        <v>1.6E-2</v>
      </c>
    </row>
    <row r="397" spans="1:13" x14ac:dyDescent="0.25">
      <c r="A397" t="s">
        <v>53</v>
      </c>
      <c r="B397">
        <v>255</v>
      </c>
      <c r="C397" s="50">
        <v>4.0000000000000001E-3</v>
      </c>
      <c r="D397">
        <v>410</v>
      </c>
      <c r="E397" s="50">
        <v>6.0000000000000001E-3</v>
      </c>
      <c r="F397">
        <v>545</v>
      </c>
      <c r="G397" s="50">
        <v>8.0000000000000002E-3</v>
      </c>
      <c r="H397">
        <v>1210</v>
      </c>
      <c r="I397" s="50">
        <v>6.0000000000000001E-3</v>
      </c>
      <c r="J397">
        <v>3482</v>
      </c>
      <c r="K397" s="50">
        <v>6.0000000000000001E-3</v>
      </c>
      <c r="L397" t="s">
        <v>140</v>
      </c>
      <c r="M397" s="50">
        <v>6.0000000000000001E-3</v>
      </c>
    </row>
    <row r="398" spans="1:13" x14ac:dyDescent="0.25">
      <c r="A398" t="s">
        <v>52</v>
      </c>
      <c r="B398">
        <v>13</v>
      </c>
      <c r="C398" s="50">
        <v>0</v>
      </c>
      <c r="D398">
        <v>18</v>
      </c>
      <c r="E398" s="50">
        <v>0</v>
      </c>
      <c r="F398">
        <v>9</v>
      </c>
      <c r="G398" s="50">
        <v>0</v>
      </c>
      <c r="H398">
        <v>40</v>
      </c>
      <c r="I398" s="50">
        <v>0</v>
      </c>
      <c r="J398">
        <v>1476</v>
      </c>
      <c r="K398" s="50">
        <v>3.0000000000000001E-3</v>
      </c>
      <c r="L398" t="s">
        <v>120</v>
      </c>
      <c r="M398" s="50">
        <v>8.0000000000000002E-3</v>
      </c>
    </row>
    <row r="399" spans="1:13" x14ac:dyDescent="0.25">
      <c r="A399" t="s">
        <v>56</v>
      </c>
      <c r="B399">
        <v>118</v>
      </c>
      <c r="C399" s="50">
        <v>2E-3</v>
      </c>
      <c r="D399">
        <v>366</v>
      </c>
      <c r="E399" s="50">
        <v>5.0000000000000001E-3</v>
      </c>
      <c r="F399">
        <v>217</v>
      </c>
      <c r="G399" s="50">
        <v>3.0000000000000001E-3</v>
      </c>
      <c r="H399">
        <v>701</v>
      </c>
      <c r="I399" s="50">
        <v>3.0000000000000001E-3</v>
      </c>
      <c r="J399">
        <v>1437</v>
      </c>
      <c r="K399" s="50">
        <v>2E-3</v>
      </c>
      <c r="L399" t="s">
        <v>125</v>
      </c>
      <c r="M399" s="50">
        <v>1E-3</v>
      </c>
    </row>
    <row r="400" spans="1:13" x14ac:dyDescent="0.25">
      <c r="A400" t="s">
        <v>93</v>
      </c>
      <c r="B400">
        <v>12</v>
      </c>
      <c r="C400" s="50">
        <v>0</v>
      </c>
      <c r="D400">
        <v>18</v>
      </c>
      <c r="E400" s="50">
        <v>0</v>
      </c>
      <c r="F400">
        <v>11</v>
      </c>
      <c r="G400" s="50">
        <v>0</v>
      </c>
      <c r="H400">
        <v>41</v>
      </c>
      <c r="I400" s="50">
        <v>0</v>
      </c>
      <c r="J400">
        <v>1364</v>
      </c>
      <c r="K400" s="50">
        <v>2E-3</v>
      </c>
      <c r="L400" t="s">
        <v>125</v>
      </c>
      <c r="M400" s="50">
        <v>1E-3</v>
      </c>
    </row>
    <row r="401" spans="1:13" x14ac:dyDescent="0.25">
      <c r="A401" t="s">
        <v>54</v>
      </c>
      <c r="B401">
        <v>124</v>
      </c>
      <c r="C401" s="50">
        <v>2E-3</v>
      </c>
      <c r="D401">
        <v>354</v>
      </c>
      <c r="E401" s="50">
        <v>5.0000000000000001E-3</v>
      </c>
      <c r="F401">
        <v>237</v>
      </c>
      <c r="G401" s="50">
        <v>4.0000000000000001E-3</v>
      </c>
      <c r="H401">
        <v>715</v>
      </c>
      <c r="I401" s="50">
        <v>4.0000000000000001E-3</v>
      </c>
      <c r="J401">
        <v>1343</v>
      </c>
      <c r="K401" s="50">
        <v>2E-3</v>
      </c>
      <c r="L401" t="s">
        <v>125</v>
      </c>
      <c r="M401" s="50">
        <v>1E-3</v>
      </c>
    </row>
    <row r="402" spans="1:13" x14ac:dyDescent="0.25">
      <c r="A402" t="s">
        <v>51</v>
      </c>
      <c r="B402">
        <v>136</v>
      </c>
      <c r="C402" s="50">
        <v>2E-3</v>
      </c>
      <c r="D402">
        <v>101</v>
      </c>
      <c r="E402" s="50">
        <v>2E-3</v>
      </c>
      <c r="F402">
        <v>395</v>
      </c>
      <c r="G402" s="50">
        <v>1.0999999999999999E-2</v>
      </c>
      <c r="H402">
        <v>632</v>
      </c>
      <c r="I402" s="50">
        <v>4.0000000000000001E-3</v>
      </c>
      <c r="J402">
        <v>1290</v>
      </c>
      <c r="K402" s="50">
        <v>3.0000000000000001E-3</v>
      </c>
      <c r="L402" t="s">
        <v>153</v>
      </c>
      <c r="M402" s="50">
        <v>0.109</v>
      </c>
    </row>
    <row r="403" spans="1:13" x14ac:dyDescent="0.25">
      <c r="A403" t="s">
        <v>35</v>
      </c>
      <c r="B403">
        <v>1731</v>
      </c>
      <c r="C403" s="50">
        <v>2.5999999999999999E-2</v>
      </c>
      <c r="D403">
        <v>1405</v>
      </c>
      <c r="E403" s="50">
        <v>2.1000000000000001E-2</v>
      </c>
      <c r="F403">
        <v>24042</v>
      </c>
      <c r="G403" s="50">
        <v>0.35799999999999998</v>
      </c>
      <c r="H403">
        <v>27178</v>
      </c>
      <c r="I403" s="50">
        <v>0.13500000000000001</v>
      </c>
      <c r="J403">
        <v>33110</v>
      </c>
      <c r="K403" s="50">
        <v>5.7000000000000002E-2</v>
      </c>
      <c r="L403" t="s">
        <v>153</v>
      </c>
      <c r="M403" s="50">
        <v>7.1999999999999995E-2</v>
      </c>
    </row>
    <row r="404" spans="1:13" x14ac:dyDescent="0.25">
      <c r="A404" t="s">
        <v>102</v>
      </c>
      <c r="B404">
        <v>363</v>
      </c>
      <c r="C404" s="50">
        <v>5.0000000000000001E-3</v>
      </c>
      <c r="D404">
        <v>320</v>
      </c>
      <c r="E404" s="50">
        <v>5.0000000000000001E-3</v>
      </c>
      <c r="F404">
        <v>6627</v>
      </c>
      <c r="G404" s="50">
        <v>9.9000000000000005E-2</v>
      </c>
      <c r="H404">
        <v>7310</v>
      </c>
      <c r="I404" s="50">
        <v>3.5999999999999997E-2</v>
      </c>
      <c r="J404">
        <v>8589</v>
      </c>
      <c r="K404" s="50">
        <v>1.4999999999999999E-2</v>
      </c>
      <c r="L404" t="s">
        <v>160</v>
      </c>
      <c r="M404" s="50">
        <v>2.7E-2</v>
      </c>
    </row>
    <row r="405" spans="1:13" x14ac:dyDescent="0.25">
      <c r="A405" t="s">
        <v>103</v>
      </c>
      <c r="B405">
        <v>613</v>
      </c>
      <c r="C405" s="50">
        <v>8.9999999999999993E-3</v>
      </c>
      <c r="D405">
        <v>527</v>
      </c>
      <c r="E405" s="50">
        <v>8.0000000000000002E-3</v>
      </c>
      <c r="F405">
        <v>10869</v>
      </c>
      <c r="G405" s="50">
        <v>0.16200000000000001</v>
      </c>
      <c r="H405">
        <v>12009</v>
      </c>
      <c r="I405" s="50">
        <v>0.06</v>
      </c>
      <c r="J405">
        <v>14235</v>
      </c>
      <c r="K405" s="50">
        <v>2.5000000000000001E-2</v>
      </c>
      <c r="L405" t="s">
        <v>163</v>
      </c>
      <c r="M405" s="50">
        <v>3.2000000000000001E-2</v>
      </c>
    </row>
    <row r="406" spans="1:13" x14ac:dyDescent="0.25">
      <c r="A406" t="s">
        <v>104</v>
      </c>
      <c r="B406">
        <v>558</v>
      </c>
      <c r="C406" s="50">
        <v>8.0000000000000002E-3</v>
      </c>
      <c r="D406">
        <v>470</v>
      </c>
      <c r="E406" s="50">
        <v>7.0000000000000001E-3</v>
      </c>
      <c r="F406">
        <v>10001</v>
      </c>
      <c r="G406" s="50">
        <v>0.14899999999999999</v>
      </c>
      <c r="H406">
        <v>11029</v>
      </c>
      <c r="I406" s="50">
        <v>5.5E-2</v>
      </c>
      <c r="J406">
        <v>12917</v>
      </c>
      <c r="K406" s="50">
        <v>2.1999999999999999E-2</v>
      </c>
      <c r="L406" t="s">
        <v>163</v>
      </c>
      <c r="M406" s="50">
        <v>3.1E-2</v>
      </c>
    </row>
    <row r="407" spans="1:13" x14ac:dyDescent="0.25">
      <c r="A407" t="s">
        <v>105</v>
      </c>
      <c r="B407">
        <v>570</v>
      </c>
      <c r="C407" s="50">
        <v>8.0000000000000002E-3</v>
      </c>
      <c r="D407">
        <v>450</v>
      </c>
      <c r="E407" s="50">
        <v>7.0000000000000001E-3</v>
      </c>
      <c r="F407">
        <v>9298</v>
      </c>
      <c r="G407" s="50">
        <v>0.13800000000000001</v>
      </c>
      <c r="H407">
        <v>10318</v>
      </c>
      <c r="I407" s="50">
        <v>5.0999999999999997E-2</v>
      </c>
      <c r="J407">
        <v>12182</v>
      </c>
      <c r="K407" s="50">
        <v>2.1000000000000001E-2</v>
      </c>
      <c r="L407" t="s">
        <v>135</v>
      </c>
      <c r="M407" s="50">
        <v>2.9000000000000001E-2</v>
      </c>
    </row>
    <row r="408" spans="1:13" x14ac:dyDescent="0.25">
      <c r="A408" t="s">
        <v>36</v>
      </c>
      <c r="B408">
        <v>1894</v>
      </c>
      <c r="C408" s="50">
        <v>2.8000000000000001E-2</v>
      </c>
      <c r="D408">
        <v>1270</v>
      </c>
      <c r="E408" s="50">
        <v>1.9E-2</v>
      </c>
      <c r="F408">
        <v>6490</v>
      </c>
      <c r="G408" s="50">
        <v>9.7000000000000003E-2</v>
      </c>
      <c r="H408">
        <v>9654</v>
      </c>
      <c r="I408" s="50">
        <v>4.8000000000000001E-2</v>
      </c>
      <c r="J408">
        <v>22858</v>
      </c>
      <c r="K408" s="50">
        <v>0.04</v>
      </c>
      <c r="L408" t="s">
        <v>154</v>
      </c>
      <c r="M408" s="50">
        <v>0.04</v>
      </c>
    </row>
    <row r="409" spans="1:13" x14ac:dyDescent="0.25">
      <c r="A409" t="s">
        <v>58</v>
      </c>
      <c r="B409">
        <v>119</v>
      </c>
      <c r="C409" s="50">
        <v>2E-3</v>
      </c>
      <c r="D409">
        <v>102</v>
      </c>
      <c r="E409" s="50">
        <v>2E-3</v>
      </c>
      <c r="F409">
        <v>5624</v>
      </c>
      <c r="G409" s="50">
        <v>8.4000000000000005E-2</v>
      </c>
      <c r="H409">
        <v>5845</v>
      </c>
      <c r="I409" s="50">
        <v>2.9000000000000001E-2</v>
      </c>
      <c r="J409">
        <v>6646</v>
      </c>
      <c r="K409" s="50">
        <v>1.2E-2</v>
      </c>
      <c r="L409" t="s">
        <v>163</v>
      </c>
      <c r="M409" s="50">
        <v>3.1E-2</v>
      </c>
    </row>
    <row r="410" spans="1:13" x14ac:dyDescent="0.25">
      <c r="A410" t="s">
        <v>59</v>
      </c>
      <c r="B410">
        <v>1784</v>
      </c>
      <c r="C410" s="50">
        <v>2.7E-2</v>
      </c>
      <c r="D410">
        <v>1176</v>
      </c>
      <c r="E410" s="50">
        <v>1.7999999999999999E-2</v>
      </c>
      <c r="F410">
        <v>1044</v>
      </c>
      <c r="G410" s="50">
        <v>1.6E-2</v>
      </c>
      <c r="H410">
        <v>4004</v>
      </c>
      <c r="I410" s="50">
        <v>0.02</v>
      </c>
      <c r="J410">
        <v>16524</v>
      </c>
      <c r="K410" s="50">
        <v>2.9000000000000001E-2</v>
      </c>
      <c r="L410" t="s">
        <v>118</v>
      </c>
      <c r="M410" s="50">
        <v>0.01</v>
      </c>
    </row>
    <row r="411" spans="1:13" x14ac:dyDescent="0.25">
      <c r="A411" t="s">
        <v>53</v>
      </c>
      <c r="B411">
        <v>2012</v>
      </c>
      <c r="C411" s="50">
        <v>0.03</v>
      </c>
      <c r="D411">
        <v>1633</v>
      </c>
      <c r="E411" s="50">
        <v>2.4E-2</v>
      </c>
      <c r="F411">
        <v>767</v>
      </c>
      <c r="G411" s="50">
        <v>1.0999999999999999E-2</v>
      </c>
      <c r="H411">
        <v>4412</v>
      </c>
      <c r="I411" s="50">
        <v>2.1999999999999999E-2</v>
      </c>
      <c r="J411">
        <v>10551</v>
      </c>
      <c r="K411" s="50">
        <v>1.7999999999999999E-2</v>
      </c>
      <c r="L411" t="s">
        <v>161</v>
      </c>
      <c r="M411" s="50">
        <v>2.5999999999999999E-2</v>
      </c>
    </row>
    <row r="412" spans="1:13" x14ac:dyDescent="0.25">
      <c r="A412" t="s">
        <v>106</v>
      </c>
      <c r="B412">
        <v>209</v>
      </c>
      <c r="C412" s="50">
        <v>3.0000000000000001E-3</v>
      </c>
      <c r="D412">
        <v>0</v>
      </c>
      <c r="E412" s="50">
        <v>0</v>
      </c>
      <c r="F412">
        <v>0</v>
      </c>
      <c r="G412" s="50">
        <v>0</v>
      </c>
      <c r="H412">
        <v>209</v>
      </c>
      <c r="I412" s="50">
        <v>1E-3</v>
      </c>
      <c r="J412">
        <v>209</v>
      </c>
      <c r="K412" s="50">
        <v>0</v>
      </c>
      <c r="L412" t="s">
        <v>125</v>
      </c>
      <c r="M412" s="50">
        <v>0</v>
      </c>
    </row>
    <row r="413" spans="1:13" x14ac:dyDescent="0.25">
      <c r="A413" t="s">
        <v>107</v>
      </c>
      <c r="B413">
        <v>47</v>
      </c>
      <c r="C413" s="50">
        <v>1E-3</v>
      </c>
      <c r="D413">
        <v>0</v>
      </c>
      <c r="E413" s="50">
        <v>0</v>
      </c>
      <c r="F413">
        <v>0</v>
      </c>
      <c r="G413" s="50">
        <v>0</v>
      </c>
      <c r="H413">
        <v>47</v>
      </c>
      <c r="I413" s="50">
        <v>0</v>
      </c>
      <c r="J413">
        <v>1196</v>
      </c>
      <c r="K413" s="50">
        <v>2E-3</v>
      </c>
      <c r="L413" t="s">
        <v>138</v>
      </c>
      <c r="M413" s="50">
        <v>2E-3</v>
      </c>
    </row>
    <row r="414" spans="1:13" x14ac:dyDescent="0.25">
      <c r="A414" t="s">
        <v>97</v>
      </c>
      <c r="B414">
        <v>0</v>
      </c>
      <c r="C414" s="50">
        <v>0</v>
      </c>
      <c r="D414">
        <v>19</v>
      </c>
      <c r="E414" s="50">
        <v>0</v>
      </c>
      <c r="F414">
        <v>0</v>
      </c>
      <c r="G414" s="50">
        <v>0</v>
      </c>
      <c r="H414">
        <v>19</v>
      </c>
      <c r="I414" s="50">
        <v>0</v>
      </c>
      <c r="J414">
        <v>119</v>
      </c>
      <c r="K414" s="50">
        <v>0</v>
      </c>
      <c r="L414" t="s">
        <v>138</v>
      </c>
      <c r="M414" s="50">
        <v>2E-3</v>
      </c>
    </row>
    <row r="416" spans="1:13" x14ac:dyDescent="0.25">
      <c r="A416" t="s">
        <v>68</v>
      </c>
    </row>
    <row r="418" spans="1:13" x14ac:dyDescent="0.25">
      <c r="A418" t="s">
        <v>68</v>
      </c>
    </row>
    <row r="419" spans="1:13" x14ac:dyDescent="0.25">
      <c r="A419" t="s">
        <v>69</v>
      </c>
      <c r="B419" t="s">
        <v>108</v>
      </c>
    </row>
    <row r="420" spans="1:13" x14ac:dyDescent="0.25">
      <c r="A420" t="s">
        <v>71</v>
      </c>
      <c r="B420" t="s">
        <v>109</v>
      </c>
    </row>
    <row r="421" spans="1:13" x14ac:dyDescent="0.25">
      <c r="A421" t="s">
        <v>73</v>
      </c>
      <c r="B421" s="76">
        <v>36</v>
      </c>
    </row>
    <row r="422" spans="1:13" x14ac:dyDescent="0.25">
      <c r="A422" t="s">
        <v>74</v>
      </c>
      <c r="B422" t="s">
        <v>109</v>
      </c>
    </row>
    <row r="423" spans="1:13" x14ac:dyDescent="0.25">
      <c r="A423" t="s">
        <v>76</v>
      </c>
      <c r="B423" t="s">
        <v>110</v>
      </c>
    </row>
    <row r="424" spans="1:13" x14ac:dyDescent="0.25">
      <c r="A424" t="s">
        <v>77</v>
      </c>
      <c r="B424">
        <v>250957</v>
      </c>
    </row>
    <row r="425" spans="1:13" x14ac:dyDescent="0.25">
      <c r="A425" t="s">
        <v>78</v>
      </c>
      <c r="B425" t="s">
        <v>79</v>
      </c>
      <c r="C425" t="s">
        <v>80</v>
      </c>
      <c r="D425" t="s">
        <v>30</v>
      </c>
      <c r="E425" t="s">
        <v>81</v>
      </c>
      <c r="F425" t="s">
        <v>82</v>
      </c>
    </row>
    <row r="426" spans="1:13" x14ac:dyDescent="0.25">
      <c r="A426" t="s">
        <v>31</v>
      </c>
      <c r="B426">
        <v>135360</v>
      </c>
      <c r="C426" s="50">
        <v>1</v>
      </c>
      <c r="D426">
        <v>135354</v>
      </c>
      <c r="E426" s="50">
        <v>1</v>
      </c>
      <c r="F426">
        <v>135360</v>
      </c>
      <c r="G426" s="50">
        <v>1</v>
      </c>
      <c r="H426">
        <v>406074</v>
      </c>
      <c r="I426" s="50">
        <v>1</v>
      </c>
      <c r="J426">
        <v>1869645</v>
      </c>
      <c r="K426" s="50">
        <v>1</v>
      </c>
      <c r="L426" t="s">
        <v>164</v>
      </c>
      <c r="M426" s="50">
        <v>1</v>
      </c>
    </row>
    <row r="427" spans="1:13" x14ac:dyDescent="0.25">
      <c r="A427" s="76" t="s">
        <v>32</v>
      </c>
      <c r="B427">
        <v>120114</v>
      </c>
      <c r="C427" s="77">
        <v>0.88700000000000001</v>
      </c>
      <c r="D427">
        <v>125439</v>
      </c>
      <c r="E427" s="77">
        <v>0.92700000000000005</v>
      </c>
      <c r="F427">
        <v>128027</v>
      </c>
      <c r="G427" s="77">
        <v>0.94599999999999995</v>
      </c>
      <c r="H427">
        <v>373580</v>
      </c>
      <c r="I427" s="77">
        <v>0.92</v>
      </c>
      <c r="J427">
        <v>1705990</v>
      </c>
      <c r="K427" s="50">
        <v>0.91200000000000003</v>
      </c>
      <c r="L427" t="s">
        <v>191</v>
      </c>
      <c r="M427" s="50">
        <v>0.85699999999999998</v>
      </c>
    </row>
    <row r="428" spans="1:13" x14ac:dyDescent="0.25">
      <c r="A428" s="76" t="s">
        <v>33</v>
      </c>
      <c r="B428">
        <v>117787</v>
      </c>
      <c r="C428" s="77">
        <v>0.87</v>
      </c>
      <c r="D428">
        <v>125476</v>
      </c>
      <c r="E428" s="77">
        <v>0.92700000000000005</v>
      </c>
      <c r="F428">
        <v>126968</v>
      </c>
      <c r="G428" s="77">
        <v>0.93799999999999994</v>
      </c>
      <c r="H428">
        <v>370231</v>
      </c>
      <c r="I428" s="77">
        <v>0.91200000000000003</v>
      </c>
      <c r="J428">
        <v>1661088</v>
      </c>
      <c r="K428" s="50">
        <v>0.88800000000000001</v>
      </c>
      <c r="L428" t="s">
        <v>192</v>
      </c>
      <c r="M428" s="50">
        <v>0.84</v>
      </c>
    </row>
    <row r="429" spans="1:13" x14ac:dyDescent="0.25">
      <c r="A429" s="76" t="s">
        <v>34</v>
      </c>
      <c r="B429">
        <v>112498</v>
      </c>
      <c r="C429" s="77">
        <v>0.83099999999999996</v>
      </c>
      <c r="D429">
        <v>121728</v>
      </c>
      <c r="E429" s="77">
        <v>0.89900000000000002</v>
      </c>
      <c r="F429">
        <v>86966</v>
      </c>
      <c r="G429" s="77">
        <v>0.64200000000000002</v>
      </c>
      <c r="H429">
        <v>321192</v>
      </c>
      <c r="I429" s="77">
        <v>0.79100000000000004</v>
      </c>
      <c r="J429">
        <v>1570142</v>
      </c>
      <c r="K429" s="50">
        <v>0.84</v>
      </c>
      <c r="L429" t="s">
        <v>193</v>
      </c>
      <c r="M429" s="50">
        <v>0.78300000000000003</v>
      </c>
    </row>
    <row r="430" spans="1:13" x14ac:dyDescent="0.25">
      <c r="A430" s="76" t="s">
        <v>35</v>
      </c>
      <c r="B430">
        <v>3233</v>
      </c>
      <c r="C430" s="77">
        <v>2.4E-2</v>
      </c>
      <c r="D430">
        <v>2942</v>
      </c>
      <c r="E430" s="77">
        <v>2.1999999999999999E-2</v>
      </c>
      <c r="F430">
        <v>29604</v>
      </c>
      <c r="G430" s="77">
        <v>0.219</v>
      </c>
      <c r="H430">
        <v>35779</v>
      </c>
      <c r="I430" s="77">
        <v>8.7999999999999995E-2</v>
      </c>
      <c r="J430">
        <v>68298</v>
      </c>
      <c r="K430" s="50">
        <v>3.6999999999999998E-2</v>
      </c>
      <c r="L430" t="s">
        <v>160</v>
      </c>
      <c r="M430" s="50">
        <v>2.7E-2</v>
      </c>
    </row>
    <row r="431" spans="1:13" x14ac:dyDescent="0.25">
      <c r="A431" s="76" t="s">
        <v>36</v>
      </c>
      <c r="B431">
        <v>1219</v>
      </c>
      <c r="C431" s="77">
        <v>8.9999999999999993E-3</v>
      </c>
      <c r="D431">
        <v>1352</v>
      </c>
      <c r="E431" s="77">
        <v>0.01</v>
      </c>
      <c r="F431">
        <v>9695</v>
      </c>
      <c r="G431" s="77">
        <v>7.1999999999999995E-2</v>
      </c>
      <c r="H431">
        <v>12266</v>
      </c>
      <c r="I431" s="77">
        <v>0.03</v>
      </c>
      <c r="J431">
        <v>30750</v>
      </c>
      <c r="K431" s="50">
        <v>1.6E-2</v>
      </c>
      <c r="L431" t="s">
        <v>139</v>
      </c>
      <c r="M431" s="50">
        <v>1.4E-2</v>
      </c>
    </row>
    <row r="432" spans="1:13" x14ac:dyDescent="0.25">
      <c r="A432" s="76" t="s">
        <v>119</v>
      </c>
      <c r="B432">
        <v>0</v>
      </c>
      <c r="C432" s="77">
        <v>0</v>
      </c>
      <c r="D432">
        <v>0</v>
      </c>
      <c r="E432" s="77">
        <v>0</v>
      </c>
      <c r="F432">
        <v>0</v>
      </c>
      <c r="G432" s="77">
        <v>0</v>
      </c>
      <c r="H432">
        <v>0</v>
      </c>
      <c r="I432" s="77">
        <v>0</v>
      </c>
      <c r="J432">
        <v>0</v>
      </c>
      <c r="K432" s="50">
        <v>0</v>
      </c>
      <c r="L432" t="s">
        <v>118</v>
      </c>
      <c r="M432" s="50">
        <v>8.9999999999999993E-3</v>
      </c>
    </row>
    <row r="433" spans="1:13" x14ac:dyDescent="0.25">
      <c r="A433" s="76" t="s">
        <v>37</v>
      </c>
      <c r="B433">
        <v>468</v>
      </c>
      <c r="C433" s="50">
        <v>3.0000000000000001E-3</v>
      </c>
      <c r="D433">
        <v>512</v>
      </c>
      <c r="E433" s="50">
        <v>4.0000000000000001E-3</v>
      </c>
      <c r="F433">
        <v>773</v>
      </c>
      <c r="G433" s="50">
        <v>6.0000000000000001E-3</v>
      </c>
      <c r="H433">
        <v>1753</v>
      </c>
      <c r="I433" s="50">
        <v>4.0000000000000001E-3</v>
      </c>
      <c r="J433">
        <v>8058</v>
      </c>
      <c r="K433" s="50">
        <v>4.0000000000000001E-3</v>
      </c>
      <c r="L433" t="s">
        <v>120</v>
      </c>
      <c r="M433" s="50">
        <v>8.9999999999999993E-3</v>
      </c>
    </row>
    <row r="434" spans="1:13" x14ac:dyDescent="0.25">
      <c r="A434" t="s">
        <v>38</v>
      </c>
      <c r="B434">
        <v>5289</v>
      </c>
      <c r="C434" s="50">
        <v>3.9E-2</v>
      </c>
      <c r="D434">
        <v>3748</v>
      </c>
      <c r="E434" s="50">
        <v>2.8000000000000001E-2</v>
      </c>
      <c r="F434">
        <v>40002</v>
      </c>
      <c r="G434" s="50">
        <v>0.29599999999999999</v>
      </c>
      <c r="H434">
        <v>49039</v>
      </c>
      <c r="I434" s="50">
        <v>0.121</v>
      </c>
      <c r="J434">
        <v>90946</v>
      </c>
      <c r="K434" s="50">
        <v>4.9000000000000002E-2</v>
      </c>
      <c r="L434" t="s">
        <v>146</v>
      </c>
      <c r="M434" s="50">
        <v>5.6000000000000001E-2</v>
      </c>
    </row>
    <row r="435" spans="1:13" x14ac:dyDescent="0.25">
      <c r="A435" t="s">
        <v>122</v>
      </c>
      <c r="B435">
        <v>4920</v>
      </c>
      <c r="C435" s="50">
        <v>3.5999999999999997E-2</v>
      </c>
      <c r="D435">
        <v>4806</v>
      </c>
      <c r="E435" s="50">
        <v>3.5999999999999997E-2</v>
      </c>
      <c r="F435">
        <v>40072</v>
      </c>
      <c r="G435" s="50">
        <v>0.29599999999999999</v>
      </c>
      <c r="H435">
        <v>49798</v>
      </c>
      <c r="I435" s="50">
        <v>0.123</v>
      </c>
      <c r="J435">
        <v>107106</v>
      </c>
      <c r="K435" s="50">
        <v>5.7000000000000002E-2</v>
      </c>
      <c r="L435" t="s">
        <v>146</v>
      </c>
      <c r="M435" s="50">
        <v>5.7000000000000002E-2</v>
      </c>
    </row>
    <row r="436" spans="1:13" x14ac:dyDescent="0.25">
      <c r="A436" t="s">
        <v>124</v>
      </c>
      <c r="B436">
        <v>14</v>
      </c>
      <c r="C436" s="50">
        <v>0</v>
      </c>
      <c r="D436">
        <v>17</v>
      </c>
      <c r="E436" s="50">
        <v>0</v>
      </c>
      <c r="F436">
        <v>11</v>
      </c>
      <c r="G436" s="50">
        <v>0</v>
      </c>
      <c r="H436">
        <v>42</v>
      </c>
      <c r="I436" s="50">
        <v>0</v>
      </c>
      <c r="J436">
        <v>205</v>
      </c>
      <c r="K436" s="50">
        <v>0</v>
      </c>
      <c r="L436" t="s">
        <v>125</v>
      </c>
      <c r="M436" s="50">
        <v>0</v>
      </c>
    </row>
    <row r="437" spans="1:13" x14ac:dyDescent="0.25">
      <c r="A437" t="s">
        <v>126</v>
      </c>
      <c r="B437">
        <v>14</v>
      </c>
      <c r="C437" s="50">
        <v>0</v>
      </c>
      <c r="D437">
        <v>17</v>
      </c>
      <c r="E437" s="50">
        <v>0</v>
      </c>
      <c r="F437">
        <v>2</v>
      </c>
      <c r="G437" s="50">
        <v>0</v>
      </c>
      <c r="H437">
        <v>33</v>
      </c>
      <c r="I437" s="50">
        <v>0</v>
      </c>
      <c r="J437">
        <v>192</v>
      </c>
      <c r="K437" s="50">
        <v>0</v>
      </c>
      <c r="L437" t="s">
        <v>125</v>
      </c>
      <c r="M437" s="50">
        <v>0</v>
      </c>
    </row>
    <row r="438" spans="1:13" x14ac:dyDescent="0.25">
      <c r="A438" t="s">
        <v>127</v>
      </c>
      <c r="B438">
        <v>0</v>
      </c>
      <c r="C438" s="77">
        <v>0</v>
      </c>
      <c r="D438">
        <v>0</v>
      </c>
      <c r="E438" s="77">
        <v>0</v>
      </c>
      <c r="F438">
        <v>9</v>
      </c>
      <c r="G438" s="77">
        <v>0</v>
      </c>
      <c r="H438">
        <v>9</v>
      </c>
      <c r="I438" s="77">
        <v>0</v>
      </c>
      <c r="J438">
        <v>13</v>
      </c>
      <c r="K438" s="50">
        <v>0</v>
      </c>
      <c r="L438" t="s">
        <v>125</v>
      </c>
      <c r="M438" s="50">
        <v>0</v>
      </c>
    </row>
    <row r="439" spans="1:13" x14ac:dyDescent="0.25">
      <c r="A439" s="76" t="s">
        <v>65</v>
      </c>
      <c r="B439">
        <v>106680</v>
      </c>
      <c r="C439" s="50">
        <v>0.78800000000000003</v>
      </c>
      <c r="D439">
        <v>129540</v>
      </c>
      <c r="E439" s="50">
        <v>0.95699999999999996</v>
      </c>
      <c r="F439">
        <v>83820</v>
      </c>
      <c r="G439" s="50">
        <v>0.61899999999999999</v>
      </c>
      <c r="H439">
        <v>320040</v>
      </c>
      <c r="I439" s="50">
        <v>0.78800000000000003</v>
      </c>
      <c r="J439">
        <v>1562100</v>
      </c>
      <c r="K439" s="50">
        <v>0.83599999999999997</v>
      </c>
      <c r="L439" t="s">
        <v>194</v>
      </c>
      <c r="M439" s="50">
        <v>0.77600000000000002</v>
      </c>
    </row>
    <row r="440" spans="1:13" x14ac:dyDescent="0.25">
      <c r="A440" t="s">
        <v>129</v>
      </c>
      <c r="B440">
        <v>106680</v>
      </c>
      <c r="C440" s="50">
        <v>0.78800000000000003</v>
      </c>
      <c r="D440">
        <v>129540</v>
      </c>
      <c r="E440" s="50">
        <v>0.95699999999999996</v>
      </c>
      <c r="F440">
        <v>15240</v>
      </c>
      <c r="G440" s="50">
        <v>0.113</v>
      </c>
      <c r="H440">
        <v>251460</v>
      </c>
      <c r="I440" s="50">
        <v>0.61899999999999999</v>
      </c>
      <c r="J440">
        <v>1463040</v>
      </c>
      <c r="K440" s="50">
        <v>0.78300000000000003</v>
      </c>
      <c r="L440" t="s">
        <v>165</v>
      </c>
      <c r="M440" s="50">
        <v>0.75800000000000001</v>
      </c>
    </row>
    <row r="441" spans="1:13" x14ac:dyDescent="0.25">
      <c r="A441" t="s">
        <v>131</v>
      </c>
      <c r="B441">
        <v>0</v>
      </c>
      <c r="C441" s="50">
        <v>0</v>
      </c>
      <c r="D441">
        <v>0</v>
      </c>
      <c r="E441" s="50">
        <v>0</v>
      </c>
      <c r="F441">
        <v>68580</v>
      </c>
      <c r="G441" s="50">
        <v>0.50700000000000001</v>
      </c>
      <c r="H441">
        <v>68580</v>
      </c>
      <c r="I441" s="50">
        <v>0.16900000000000001</v>
      </c>
      <c r="J441">
        <v>99060</v>
      </c>
      <c r="K441" s="50">
        <v>5.2999999999999999E-2</v>
      </c>
      <c r="L441" t="s">
        <v>166</v>
      </c>
      <c r="M441" s="50">
        <v>0.02</v>
      </c>
    </row>
    <row r="442" spans="1:13" x14ac:dyDescent="0.25">
      <c r="A442" t="s">
        <v>39</v>
      </c>
      <c r="B442">
        <v>10968</v>
      </c>
      <c r="C442" s="50">
        <v>8.1000000000000003E-2</v>
      </c>
      <c r="D442">
        <v>6052</v>
      </c>
      <c r="E442" s="50">
        <v>4.4999999999999998E-2</v>
      </c>
      <c r="F442">
        <v>3831</v>
      </c>
      <c r="G442" s="50">
        <v>2.8000000000000001E-2</v>
      </c>
      <c r="H442">
        <v>20851</v>
      </c>
      <c r="I442" s="50">
        <v>5.0999999999999997E-2</v>
      </c>
      <c r="J442">
        <v>105949</v>
      </c>
      <c r="K442" s="50">
        <v>5.7000000000000002E-2</v>
      </c>
      <c r="L442" t="s">
        <v>145</v>
      </c>
      <c r="M442" s="50">
        <v>6.4000000000000001E-2</v>
      </c>
    </row>
    <row r="443" spans="1:13" x14ac:dyDescent="0.25">
      <c r="A443" t="s">
        <v>88</v>
      </c>
      <c r="B443">
        <v>0</v>
      </c>
      <c r="C443" s="50">
        <v>0</v>
      </c>
      <c r="D443">
        <v>0</v>
      </c>
      <c r="E443" s="50">
        <v>0</v>
      </c>
      <c r="F443">
        <v>0</v>
      </c>
      <c r="G443" s="50">
        <v>0</v>
      </c>
      <c r="H443">
        <v>0</v>
      </c>
      <c r="I443" s="50">
        <v>0</v>
      </c>
      <c r="J443">
        <v>9054</v>
      </c>
      <c r="K443" s="50">
        <v>5.0000000000000001E-3</v>
      </c>
      <c r="L443" t="s">
        <v>120</v>
      </c>
      <c r="M443" s="50">
        <v>8.0000000000000002E-3</v>
      </c>
    </row>
    <row r="444" spans="1:13" x14ac:dyDescent="0.25">
      <c r="A444" t="s">
        <v>40</v>
      </c>
      <c r="B444">
        <v>135360</v>
      </c>
      <c r="C444" s="50">
        <v>1</v>
      </c>
      <c r="D444">
        <v>135354</v>
      </c>
      <c r="E444" s="50">
        <v>1</v>
      </c>
      <c r="F444">
        <v>135360</v>
      </c>
      <c r="G444" s="50">
        <v>1</v>
      </c>
      <c r="H444">
        <v>406074</v>
      </c>
      <c r="I444" s="50">
        <v>1</v>
      </c>
      <c r="J444">
        <v>861961</v>
      </c>
      <c r="K444" s="50">
        <v>0.46100000000000002</v>
      </c>
      <c r="L444" t="s">
        <v>167</v>
      </c>
      <c r="M444" s="50">
        <v>0.26200000000000001</v>
      </c>
    </row>
    <row r="445" spans="1:13" x14ac:dyDescent="0.25">
      <c r="A445" t="s">
        <v>41</v>
      </c>
      <c r="B445">
        <v>15246</v>
      </c>
      <c r="C445" s="50">
        <v>0.113</v>
      </c>
      <c r="D445">
        <v>9915</v>
      </c>
      <c r="E445" s="50">
        <v>7.2999999999999995E-2</v>
      </c>
      <c r="F445">
        <v>7333</v>
      </c>
      <c r="G445" s="50">
        <v>5.3999999999999999E-2</v>
      </c>
      <c r="H445">
        <v>32494</v>
      </c>
      <c r="I445" s="50">
        <v>0.08</v>
      </c>
      <c r="J445">
        <v>163655</v>
      </c>
      <c r="K445" s="50">
        <v>8.7999999999999995E-2</v>
      </c>
      <c r="L445" t="s">
        <v>168</v>
      </c>
      <c r="M445" s="50">
        <v>0.14299999999999999</v>
      </c>
    </row>
    <row r="446" spans="1:13" x14ac:dyDescent="0.25">
      <c r="A446" t="s">
        <v>42</v>
      </c>
      <c r="B446">
        <v>2327</v>
      </c>
      <c r="C446" s="50">
        <v>1.7000000000000001E-2</v>
      </c>
      <c r="D446">
        <v>-37</v>
      </c>
      <c r="E446" s="50">
        <v>0</v>
      </c>
      <c r="F446">
        <v>1059</v>
      </c>
      <c r="G446" s="50">
        <v>8.0000000000000002E-3</v>
      </c>
      <c r="H446">
        <v>3349</v>
      </c>
      <c r="I446" s="50">
        <v>8.0000000000000002E-3</v>
      </c>
      <c r="J446">
        <v>44902</v>
      </c>
      <c r="K446" s="50">
        <v>2.4E-2</v>
      </c>
      <c r="L446" t="s">
        <v>117</v>
      </c>
      <c r="M446" s="50">
        <v>1.7000000000000001E-2</v>
      </c>
    </row>
    <row r="447" spans="1:13" x14ac:dyDescent="0.25">
      <c r="A447" t="s">
        <v>43</v>
      </c>
      <c r="B447">
        <v>0</v>
      </c>
      <c r="C447" s="50">
        <v>0</v>
      </c>
      <c r="D447">
        <v>0</v>
      </c>
      <c r="E447" s="50">
        <v>0</v>
      </c>
      <c r="F447">
        <v>0</v>
      </c>
      <c r="G447" s="50">
        <v>0</v>
      </c>
      <c r="H447">
        <v>0</v>
      </c>
      <c r="I447" s="50">
        <v>0</v>
      </c>
      <c r="J447">
        <v>11597</v>
      </c>
      <c r="K447" s="50">
        <v>6.0000000000000001E-3</v>
      </c>
      <c r="L447" t="s">
        <v>120</v>
      </c>
      <c r="M447" s="50">
        <v>7.0000000000000001E-3</v>
      </c>
    </row>
    <row r="448" spans="1:13" x14ac:dyDescent="0.25">
      <c r="A448" t="s">
        <v>44</v>
      </c>
      <c r="B448">
        <v>0</v>
      </c>
      <c r="C448" s="50">
        <v>0</v>
      </c>
      <c r="D448">
        <v>0</v>
      </c>
      <c r="E448" s="50">
        <v>0</v>
      </c>
      <c r="F448">
        <v>0</v>
      </c>
      <c r="G448" s="50">
        <v>0</v>
      </c>
      <c r="H448">
        <v>0</v>
      </c>
      <c r="I448" s="50">
        <v>0</v>
      </c>
      <c r="J448">
        <v>6763</v>
      </c>
      <c r="K448" s="50">
        <v>4.0000000000000001E-3</v>
      </c>
      <c r="L448" t="s">
        <v>120</v>
      </c>
      <c r="M448" s="50">
        <v>8.0000000000000002E-3</v>
      </c>
    </row>
    <row r="449" spans="1:13" x14ac:dyDescent="0.25">
      <c r="A449" t="s">
        <v>45</v>
      </c>
      <c r="B449">
        <v>0</v>
      </c>
      <c r="C449" s="50">
        <v>0</v>
      </c>
      <c r="D449">
        <v>0</v>
      </c>
      <c r="E449" s="50">
        <v>0</v>
      </c>
      <c r="F449">
        <v>0</v>
      </c>
      <c r="G449" s="50">
        <v>0</v>
      </c>
      <c r="H449">
        <v>0</v>
      </c>
      <c r="I449" s="50">
        <v>0</v>
      </c>
      <c r="J449">
        <v>7051</v>
      </c>
      <c r="K449" s="50">
        <v>4.0000000000000001E-3</v>
      </c>
      <c r="L449" t="s">
        <v>120</v>
      </c>
      <c r="M449" s="50">
        <v>7.0000000000000001E-3</v>
      </c>
    </row>
    <row r="450" spans="1:13" x14ac:dyDescent="0.25">
      <c r="A450" t="s">
        <v>46</v>
      </c>
      <c r="B450">
        <v>0</v>
      </c>
      <c r="C450" s="50">
        <v>0</v>
      </c>
      <c r="D450">
        <v>0</v>
      </c>
      <c r="E450" s="50">
        <v>0</v>
      </c>
      <c r="F450">
        <v>0</v>
      </c>
      <c r="G450" s="50">
        <v>0</v>
      </c>
      <c r="H450">
        <v>0</v>
      </c>
      <c r="I450" s="50">
        <v>0</v>
      </c>
      <c r="J450">
        <v>7689</v>
      </c>
      <c r="K450" s="50">
        <v>4.0000000000000001E-3</v>
      </c>
      <c r="L450" t="s">
        <v>140</v>
      </c>
      <c r="M450" s="50">
        <v>6.0000000000000001E-3</v>
      </c>
    </row>
    <row r="451" spans="1:13" x14ac:dyDescent="0.25">
      <c r="A451" t="s">
        <v>47</v>
      </c>
      <c r="B451">
        <v>0</v>
      </c>
      <c r="C451" s="50">
        <v>0</v>
      </c>
      <c r="D451">
        <v>0</v>
      </c>
      <c r="E451" s="50">
        <v>0</v>
      </c>
      <c r="F451">
        <v>0</v>
      </c>
      <c r="G451" s="50">
        <v>0</v>
      </c>
      <c r="H451">
        <v>0</v>
      </c>
      <c r="I451" s="50">
        <v>0</v>
      </c>
      <c r="J451">
        <v>2483</v>
      </c>
      <c r="K451" s="50">
        <v>1E-3</v>
      </c>
      <c r="L451" t="s">
        <v>140</v>
      </c>
      <c r="M451" s="50">
        <v>6.0000000000000001E-3</v>
      </c>
    </row>
    <row r="452" spans="1:13" x14ac:dyDescent="0.25">
      <c r="A452" t="s">
        <v>48</v>
      </c>
      <c r="B452">
        <v>0</v>
      </c>
      <c r="C452" s="50">
        <v>0</v>
      </c>
      <c r="D452">
        <v>0</v>
      </c>
      <c r="E452" s="50">
        <v>0</v>
      </c>
      <c r="F452">
        <v>0</v>
      </c>
      <c r="G452" s="50">
        <v>0</v>
      </c>
      <c r="H452">
        <v>0</v>
      </c>
      <c r="I452" s="50">
        <v>0</v>
      </c>
      <c r="J452">
        <v>3378</v>
      </c>
      <c r="K452" s="50">
        <v>2E-3</v>
      </c>
      <c r="L452" t="s">
        <v>140</v>
      </c>
      <c r="M452" s="50">
        <v>5.0000000000000001E-3</v>
      </c>
    </row>
    <row r="453" spans="1:13" x14ac:dyDescent="0.25">
      <c r="A453" t="s">
        <v>49</v>
      </c>
      <c r="B453">
        <v>0</v>
      </c>
      <c r="C453" s="50">
        <v>0</v>
      </c>
      <c r="D453">
        <v>0</v>
      </c>
      <c r="E453" s="50">
        <v>0</v>
      </c>
      <c r="F453">
        <v>0</v>
      </c>
      <c r="G453" s="50">
        <v>0</v>
      </c>
      <c r="H453">
        <v>0</v>
      </c>
      <c r="I453" s="50">
        <v>0</v>
      </c>
      <c r="J453">
        <v>2629</v>
      </c>
      <c r="K453" s="50">
        <v>1E-3</v>
      </c>
      <c r="L453" t="s">
        <v>140</v>
      </c>
      <c r="M453" s="50">
        <v>6.0000000000000001E-3</v>
      </c>
    </row>
    <row r="454" spans="1:13" x14ac:dyDescent="0.25">
      <c r="A454" t="s">
        <v>50</v>
      </c>
      <c r="B454">
        <v>0</v>
      </c>
      <c r="C454" s="50">
        <v>0</v>
      </c>
      <c r="D454">
        <v>0</v>
      </c>
      <c r="E454" s="50">
        <v>0</v>
      </c>
      <c r="F454">
        <v>0</v>
      </c>
      <c r="G454" s="50">
        <v>0</v>
      </c>
      <c r="H454">
        <v>0</v>
      </c>
      <c r="I454" s="50">
        <v>0</v>
      </c>
      <c r="J454">
        <v>3867</v>
      </c>
      <c r="K454" s="50">
        <v>2E-3</v>
      </c>
      <c r="L454" t="s">
        <v>140</v>
      </c>
      <c r="M454" s="50">
        <v>6.0000000000000001E-3</v>
      </c>
    </row>
    <row r="455" spans="1:13" x14ac:dyDescent="0.25">
      <c r="A455" t="s">
        <v>51</v>
      </c>
      <c r="B455">
        <v>114508</v>
      </c>
      <c r="C455" s="50">
        <v>1</v>
      </c>
      <c r="D455">
        <v>123349</v>
      </c>
      <c r="E455" s="50">
        <v>1</v>
      </c>
      <c r="F455">
        <v>97378</v>
      </c>
      <c r="G455" s="50">
        <v>1</v>
      </c>
      <c r="H455">
        <v>335235</v>
      </c>
      <c r="I455" s="50">
        <v>1</v>
      </c>
      <c r="J455">
        <v>1600123</v>
      </c>
      <c r="K455" s="50">
        <v>1</v>
      </c>
      <c r="L455" t="s">
        <v>169</v>
      </c>
      <c r="M455" s="50">
        <v>0.82599999999999996</v>
      </c>
    </row>
    <row r="456" spans="1:13" x14ac:dyDescent="0.25">
      <c r="A456" t="s">
        <v>37</v>
      </c>
      <c r="B456">
        <v>468</v>
      </c>
      <c r="C456" s="50">
        <v>3.0000000000000001E-3</v>
      </c>
      <c r="D456">
        <v>512</v>
      </c>
      <c r="E456" s="50">
        <v>4.0000000000000001E-3</v>
      </c>
      <c r="F456">
        <v>773</v>
      </c>
      <c r="G456" s="50">
        <v>6.0000000000000001E-3</v>
      </c>
      <c r="H456">
        <v>1753</v>
      </c>
      <c r="I456" s="50">
        <v>4.0000000000000001E-3</v>
      </c>
      <c r="J456">
        <v>8058</v>
      </c>
      <c r="K456" s="50">
        <v>4.0000000000000001E-3</v>
      </c>
      <c r="L456" t="s">
        <v>120</v>
      </c>
      <c r="M456" s="50">
        <v>8.9999999999999993E-3</v>
      </c>
    </row>
    <row r="457" spans="1:13" x14ac:dyDescent="0.25">
      <c r="A457" t="s">
        <v>55</v>
      </c>
      <c r="B457">
        <v>246</v>
      </c>
      <c r="C457" s="50">
        <v>2E-3</v>
      </c>
      <c r="D457">
        <v>297</v>
      </c>
      <c r="E457" s="50">
        <v>2E-3</v>
      </c>
      <c r="F457">
        <v>398</v>
      </c>
      <c r="G457" s="50">
        <v>3.0000000000000001E-3</v>
      </c>
      <c r="H457">
        <v>941</v>
      </c>
      <c r="I457" s="50">
        <v>2E-3</v>
      </c>
      <c r="J457">
        <v>2533</v>
      </c>
      <c r="K457" s="50">
        <v>1E-3</v>
      </c>
      <c r="L457" t="s">
        <v>125</v>
      </c>
      <c r="M457" s="50">
        <v>2E-3</v>
      </c>
    </row>
    <row r="458" spans="1:13" x14ac:dyDescent="0.25">
      <c r="A458" t="s">
        <v>53</v>
      </c>
      <c r="B458">
        <v>16</v>
      </c>
      <c r="C458" s="50">
        <v>0</v>
      </c>
      <c r="D458">
        <v>4</v>
      </c>
      <c r="E458" s="50">
        <v>0</v>
      </c>
      <c r="F458">
        <v>6</v>
      </c>
      <c r="G458" s="50">
        <v>0</v>
      </c>
      <c r="H458">
        <v>26</v>
      </c>
      <c r="I458" s="50">
        <v>0</v>
      </c>
      <c r="J458">
        <v>1995</v>
      </c>
      <c r="K458" s="50">
        <v>1E-3</v>
      </c>
      <c r="L458" t="s">
        <v>125</v>
      </c>
      <c r="M458" s="50">
        <v>1E-3</v>
      </c>
    </row>
    <row r="459" spans="1:13" x14ac:dyDescent="0.25">
      <c r="A459" t="s">
        <v>52</v>
      </c>
      <c r="B459">
        <v>30</v>
      </c>
      <c r="C459" s="50">
        <v>0</v>
      </c>
      <c r="D459">
        <v>64</v>
      </c>
      <c r="E459" s="50">
        <v>0</v>
      </c>
      <c r="F459">
        <v>50</v>
      </c>
      <c r="G459" s="50">
        <v>0</v>
      </c>
      <c r="H459">
        <v>144</v>
      </c>
      <c r="I459" s="50">
        <v>0</v>
      </c>
      <c r="J459">
        <v>1552</v>
      </c>
      <c r="K459" s="50">
        <v>1E-3</v>
      </c>
      <c r="L459" t="s">
        <v>138</v>
      </c>
      <c r="M459" s="50">
        <v>2E-3</v>
      </c>
    </row>
    <row r="460" spans="1:13" x14ac:dyDescent="0.25">
      <c r="A460" t="s">
        <v>54</v>
      </c>
      <c r="B460">
        <v>87</v>
      </c>
      <c r="C460" s="50">
        <v>1E-3</v>
      </c>
      <c r="D460">
        <v>73</v>
      </c>
      <c r="E460" s="50">
        <v>1E-3</v>
      </c>
      <c r="F460">
        <v>50</v>
      </c>
      <c r="G460" s="50">
        <v>0</v>
      </c>
      <c r="H460">
        <v>210</v>
      </c>
      <c r="I460" s="50">
        <v>1E-3</v>
      </c>
      <c r="J460">
        <v>1103</v>
      </c>
      <c r="K460" s="50">
        <v>1E-3</v>
      </c>
      <c r="L460" t="s">
        <v>125</v>
      </c>
      <c r="M460" s="50">
        <v>1E-3</v>
      </c>
    </row>
    <row r="461" spans="1:13" x14ac:dyDescent="0.25">
      <c r="A461" t="s">
        <v>93</v>
      </c>
      <c r="B461">
        <v>7</v>
      </c>
      <c r="C461" s="50">
        <v>0</v>
      </c>
      <c r="D461">
        <v>5</v>
      </c>
      <c r="E461" s="50">
        <v>0</v>
      </c>
      <c r="F461">
        <v>4</v>
      </c>
      <c r="G461" s="50">
        <v>0</v>
      </c>
      <c r="H461">
        <v>16</v>
      </c>
      <c r="I461" s="50">
        <v>0</v>
      </c>
      <c r="J461">
        <v>178</v>
      </c>
      <c r="K461" s="50">
        <v>0</v>
      </c>
      <c r="L461" t="s">
        <v>138</v>
      </c>
      <c r="M461" s="50">
        <v>3.0000000000000001E-3</v>
      </c>
    </row>
    <row r="462" spans="1:13" x14ac:dyDescent="0.25">
      <c r="A462" t="s">
        <v>35</v>
      </c>
      <c r="B462">
        <v>3233</v>
      </c>
      <c r="C462" s="50">
        <v>2.4E-2</v>
      </c>
      <c r="D462">
        <v>2942</v>
      </c>
      <c r="E462" s="50">
        <v>2.1999999999999999E-2</v>
      </c>
      <c r="F462">
        <v>29604</v>
      </c>
      <c r="G462" s="50">
        <v>0.219</v>
      </c>
      <c r="H462">
        <v>35779</v>
      </c>
      <c r="I462" s="50">
        <v>8.7999999999999995E-2</v>
      </c>
      <c r="J462">
        <v>68298</v>
      </c>
      <c r="K462" s="50">
        <v>3.6999999999999998E-2</v>
      </c>
      <c r="L462" t="s">
        <v>160</v>
      </c>
      <c r="M462" s="50">
        <v>2.7E-2</v>
      </c>
    </row>
    <row r="463" spans="1:13" x14ac:dyDescent="0.25">
      <c r="A463" t="s">
        <v>102</v>
      </c>
      <c r="B463">
        <v>966</v>
      </c>
      <c r="C463" s="50">
        <v>7.0000000000000001E-3</v>
      </c>
      <c r="D463">
        <v>883</v>
      </c>
      <c r="E463" s="50">
        <v>7.0000000000000001E-3</v>
      </c>
      <c r="F463">
        <v>11813</v>
      </c>
      <c r="G463" s="50">
        <v>8.6999999999999994E-2</v>
      </c>
      <c r="H463">
        <v>13662</v>
      </c>
      <c r="I463" s="50">
        <v>3.4000000000000002E-2</v>
      </c>
      <c r="J463">
        <v>23410</v>
      </c>
      <c r="K463" s="50">
        <v>1.2999999999999999E-2</v>
      </c>
      <c r="L463" t="s">
        <v>118</v>
      </c>
      <c r="M463" s="50">
        <v>8.9999999999999993E-3</v>
      </c>
    </row>
    <row r="464" spans="1:13" x14ac:dyDescent="0.25">
      <c r="A464" t="s">
        <v>103</v>
      </c>
      <c r="B464">
        <v>921</v>
      </c>
      <c r="C464" s="50">
        <v>7.0000000000000001E-3</v>
      </c>
      <c r="D464">
        <v>905</v>
      </c>
      <c r="E464" s="50">
        <v>7.0000000000000001E-3</v>
      </c>
      <c r="F464">
        <v>12075</v>
      </c>
      <c r="G464" s="50">
        <v>8.8999999999999996E-2</v>
      </c>
      <c r="H464">
        <v>13901</v>
      </c>
      <c r="I464" s="50">
        <v>3.4000000000000002E-2</v>
      </c>
      <c r="J464">
        <v>25075</v>
      </c>
      <c r="K464" s="50">
        <v>1.2999999999999999E-2</v>
      </c>
      <c r="L464" t="s">
        <v>118</v>
      </c>
      <c r="M464" s="50">
        <v>0.01</v>
      </c>
    </row>
    <row r="465" spans="1:13" x14ac:dyDescent="0.25">
      <c r="A465" t="s">
        <v>104</v>
      </c>
      <c r="B465">
        <v>1115</v>
      </c>
      <c r="C465" s="50">
        <v>8.0000000000000002E-3</v>
      </c>
      <c r="D465">
        <v>1085</v>
      </c>
      <c r="E465" s="50">
        <v>8.0000000000000002E-3</v>
      </c>
      <c r="F465">
        <v>11959</v>
      </c>
      <c r="G465" s="50">
        <v>8.7999999999999995E-2</v>
      </c>
      <c r="H465">
        <v>14159</v>
      </c>
      <c r="I465" s="50">
        <v>3.5000000000000003E-2</v>
      </c>
      <c r="J465">
        <v>24890</v>
      </c>
      <c r="K465" s="50">
        <v>1.2999999999999999E-2</v>
      </c>
      <c r="L465" t="s">
        <v>118</v>
      </c>
      <c r="M465" s="50">
        <v>8.9999999999999993E-3</v>
      </c>
    </row>
    <row r="466" spans="1:13" x14ac:dyDescent="0.25">
      <c r="A466" t="s">
        <v>105</v>
      </c>
      <c r="B466">
        <v>946</v>
      </c>
      <c r="C466" s="50">
        <v>7.0000000000000001E-3</v>
      </c>
      <c r="D466">
        <v>821</v>
      </c>
      <c r="E466" s="50">
        <v>6.0000000000000001E-3</v>
      </c>
      <c r="F466">
        <v>10761</v>
      </c>
      <c r="G466" s="50">
        <v>7.9000000000000001E-2</v>
      </c>
      <c r="H466">
        <v>12528</v>
      </c>
      <c r="I466" s="50">
        <v>3.1E-2</v>
      </c>
      <c r="J466">
        <v>22859</v>
      </c>
      <c r="K466" s="50">
        <v>1.2E-2</v>
      </c>
      <c r="L466" t="s">
        <v>118</v>
      </c>
      <c r="M466" s="50">
        <v>8.9999999999999993E-3</v>
      </c>
    </row>
    <row r="467" spans="1:13" x14ac:dyDescent="0.25">
      <c r="A467" t="s">
        <v>36</v>
      </c>
      <c r="B467">
        <v>1219</v>
      </c>
      <c r="C467" s="50">
        <v>8.9999999999999993E-3</v>
      </c>
      <c r="D467">
        <v>1352</v>
      </c>
      <c r="E467" s="50">
        <v>0.01</v>
      </c>
      <c r="F467">
        <v>9695</v>
      </c>
      <c r="G467" s="50">
        <v>7.1999999999999995E-2</v>
      </c>
      <c r="H467">
        <v>12266</v>
      </c>
      <c r="I467" s="50">
        <v>0.03</v>
      </c>
      <c r="J467">
        <v>30750</v>
      </c>
      <c r="K467" s="50">
        <v>1.6E-2</v>
      </c>
      <c r="L467" t="s">
        <v>139</v>
      </c>
      <c r="M467" s="50">
        <v>1.4E-2</v>
      </c>
    </row>
    <row r="468" spans="1:13" x14ac:dyDescent="0.25">
      <c r="A468" t="s">
        <v>58</v>
      </c>
      <c r="B468">
        <v>324</v>
      </c>
      <c r="C468" s="50">
        <v>2E-3</v>
      </c>
      <c r="D468">
        <v>551</v>
      </c>
      <c r="E468" s="50">
        <v>4.0000000000000001E-3</v>
      </c>
      <c r="F468">
        <v>8552</v>
      </c>
      <c r="G468" s="50">
        <v>6.3E-2</v>
      </c>
      <c r="H468">
        <v>9427</v>
      </c>
      <c r="I468" s="50">
        <v>2.3E-2</v>
      </c>
      <c r="J468">
        <v>17674</v>
      </c>
      <c r="K468" s="50">
        <v>8.9999999999999993E-3</v>
      </c>
      <c r="L468" t="s">
        <v>120</v>
      </c>
      <c r="M468" s="50">
        <v>8.0000000000000002E-3</v>
      </c>
    </row>
    <row r="469" spans="1:13" x14ac:dyDescent="0.25">
      <c r="A469" t="s">
        <v>59</v>
      </c>
      <c r="B469">
        <v>898</v>
      </c>
      <c r="C469" s="50">
        <v>7.0000000000000001E-3</v>
      </c>
      <c r="D469">
        <v>805</v>
      </c>
      <c r="E469" s="50">
        <v>6.0000000000000001E-3</v>
      </c>
      <c r="F469">
        <v>1416</v>
      </c>
      <c r="G469" s="50">
        <v>0.01</v>
      </c>
      <c r="H469">
        <v>3119</v>
      </c>
      <c r="I469" s="50">
        <v>8.0000000000000002E-3</v>
      </c>
      <c r="J469">
        <v>13464</v>
      </c>
      <c r="K469" s="50">
        <v>7.0000000000000001E-3</v>
      </c>
      <c r="L469" t="s">
        <v>140</v>
      </c>
      <c r="M469" s="50">
        <v>7.0000000000000001E-3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64"/>
  <sheetViews>
    <sheetView showGridLines="0" workbookViewId="0">
      <selection activeCell="J13" sqref="J13"/>
    </sheetView>
  </sheetViews>
  <sheetFormatPr baseColWidth="10" defaultRowHeight="15" x14ac:dyDescent="0.25"/>
  <cols>
    <col min="1" max="1" width="11.42578125" style="48"/>
    <col min="2" max="2" width="16.42578125" style="48" customWidth="1"/>
    <col min="3" max="5" width="13.28515625" style="48" customWidth="1"/>
    <col min="6" max="6" width="1.85546875" style="48" customWidth="1"/>
    <col min="7" max="7" width="13.28515625" style="48" customWidth="1"/>
    <col min="8" max="8" width="11.42578125" style="48"/>
    <col min="9" max="9" width="16.42578125" style="48" customWidth="1"/>
    <col min="10" max="12" width="13.28515625" style="48" customWidth="1"/>
    <col min="13" max="13" width="1.85546875" style="48" customWidth="1"/>
    <col min="14" max="14" width="13.28515625" style="48" customWidth="1"/>
    <col min="15" max="16384" width="11.42578125" style="48"/>
  </cols>
  <sheetData>
    <row r="2" spans="2:14" ht="15.75" thickBot="1" x14ac:dyDescent="0.3"/>
    <row r="3" spans="2:14" ht="19.5" customHeight="1" thickBot="1" x14ac:dyDescent="0.3">
      <c r="B3" s="138" t="s">
        <v>170</v>
      </c>
      <c r="C3" s="139"/>
      <c r="I3" s="138" t="s">
        <v>170</v>
      </c>
      <c r="J3" s="139"/>
    </row>
    <row r="4" spans="2:14" ht="15.75" thickBot="1" x14ac:dyDescent="0.3"/>
    <row r="5" spans="2:14" ht="15.75" thickBot="1" x14ac:dyDescent="0.3">
      <c r="B5" s="49" t="s">
        <v>111</v>
      </c>
      <c r="C5" s="78">
        <v>21</v>
      </c>
      <c r="I5" s="49" t="s">
        <v>175</v>
      </c>
      <c r="J5" s="78">
        <v>22</v>
      </c>
    </row>
    <row r="6" spans="2:14" ht="15.75" thickBot="1" x14ac:dyDescent="0.3">
      <c r="C6" s="80">
        <v>3</v>
      </c>
      <c r="D6" s="80">
        <v>5</v>
      </c>
      <c r="E6" s="80">
        <v>7</v>
      </c>
      <c r="F6" s="80"/>
      <c r="G6" s="80">
        <v>9</v>
      </c>
      <c r="J6" s="80">
        <v>3</v>
      </c>
      <c r="K6" s="80">
        <v>5</v>
      </c>
      <c r="L6" s="80">
        <v>7</v>
      </c>
      <c r="M6" s="80"/>
      <c r="N6" s="80">
        <v>9</v>
      </c>
    </row>
    <row r="7" spans="2:14" ht="15.75" thickBot="1" x14ac:dyDescent="0.3">
      <c r="B7" s="48" t="s">
        <v>64</v>
      </c>
      <c r="C7" s="55" t="s">
        <v>171</v>
      </c>
      <c r="D7" s="56" t="s">
        <v>172</v>
      </c>
      <c r="E7" s="57" t="s">
        <v>173</v>
      </c>
      <c r="G7" s="59" t="s">
        <v>178</v>
      </c>
      <c r="I7" s="48" t="s">
        <v>64</v>
      </c>
      <c r="J7" s="55" t="s">
        <v>171</v>
      </c>
      <c r="K7" s="56" t="s">
        <v>172</v>
      </c>
      <c r="L7" s="57" t="s">
        <v>173</v>
      </c>
      <c r="N7" s="59" t="s">
        <v>178</v>
      </c>
    </row>
    <row r="8" spans="2:14" x14ac:dyDescent="0.25">
      <c r="B8" s="51" t="s">
        <v>32</v>
      </c>
      <c r="C8" s="60">
        <f>VLOOKUP($B8,'Ex2'!$A$10:$M$58,C$6,FALSE)</f>
        <v>0.94799999999999995</v>
      </c>
      <c r="D8" s="61">
        <f>VLOOKUP($B8,'Ex2'!$A$10:$M$58,D$6,FALSE)</f>
        <v>0.91</v>
      </c>
      <c r="E8" s="62">
        <f>VLOOKUP($B8,'Ex2'!$A$10:$M$58,E$6,FALSE)</f>
        <v>0.94899999999999995</v>
      </c>
      <c r="F8" s="63"/>
      <c r="G8" s="64">
        <f>VLOOKUP($B8,'Ex2'!$A$10:$M$58,G$6,FALSE)</f>
        <v>0.93600000000000005</v>
      </c>
      <c r="I8" s="51" t="s">
        <v>32</v>
      </c>
      <c r="J8" s="60">
        <f>VLOOKUP($B8,'Ex2'!$A$70:$M$119,J$6,FALSE)</f>
        <v>0.92800000000000005</v>
      </c>
      <c r="K8" s="61">
        <f>VLOOKUP($B8,'Ex2'!$A$70:$M$119,K$6,FALSE)</f>
        <v>0.95499999999999996</v>
      </c>
      <c r="L8" s="62">
        <f>VLOOKUP($B8,'Ex2'!$A$70:$M$119,L$6,FALSE)</f>
        <v>0.95499999999999996</v>
      </c>
      <c r="M8" s="63"/>
      <c r="N8" s="64">
        <f>VLOOKUP($B8,'Ex2'!$A$70:$M$119,N$6,FALSE)</f>
        <v>0.94599999999999995</v>
      </c>
    </row>
    <row r="9" spans="2:14" x14ac:dyDescent="0.25">
      <c r="B9" s="52" t="s">
        <v>33</v>
      </c>
      <c r="C9" s="65">
        <f>VLOOKUP($B9,'Ex2'!$A$10:$M$58,C$6,FALSE)</f>
        <v>0.99299999999999999</v>
      </c>
      <c r="D9" s="66">
        <f>VLOOKUP($B9,'Ex2'!$A$10:$M$58,D$6,FALSE)</f>
        <v>0.89700000000000002</v>
      </c>
      <c r="E9" s="67">
        <f>VLOOKUP($B9,'Ex2'!$A$10:$M$58,E$6,FALSE)</f>
        <v>0.91</v>
      </c>
      <c r="F9" s="63"/>
      <c r="G9" s="68">
        <f>VLOOKUP($B9,'Ex2'!$A$10:$M$58,G$6,FALSE)</f>
        <v>0.93300000000000005</v>
      </c>
      <c r="I9" s="52" t="s">
        <v>33</v>
      </c>
      <c r="J9" s="65">
        <f>VLOOKUP($B9,'Ex2'!$A$70:$M$119,J$6,FALSE)</f>
        <v>0.85799999999999998</v>
      </c>
      <c r="K9" s="66">
        <f>VLOOKUP($B9,'Ex2'!$A$70:$M$119,K$6,FALSE)</f>
        <v>0.89200000000000002</v>
      </c>
      <c r="L9" s="67">
        <f>VLOOKUP($B9,'Ex2'!$A$70:$M$119,L$6,FALSE)</f>
        <v>0.81599999999999995</v>
      </c>
      <c r="M9" s="63"/>
      <c r="N9" s="68">
        <f>VLOOKUP($B9,'Ex2'!$A$70:$M$119,N$6,FALSE)</f>
        <v>0.85499999999999998</v>
      </c>
    </row>
    <row r="10" spans="2:14" x14ac:dyDescent="0.25">
      <c r="B10" s="52" t="s">
        <v>34</v>
      </c>
      <c r="C10" s="65">
        <f>VLOOKUP($B10,'Ex2'!$A$10:$M$58,C$6,FALSE)</f>
        <v>0.93400000000000005</v>
      </c>
      <c r="D10" s="66">
        <f>VLOOKUP($B10,'Ex2'!$A$10:$M$58,D$6,FALSE)</f>
        <v>0.84099999999999997</v>
      </c>
      <c r="E10" s="67">
        <f>VLOOKUP($B10,'Ex2'!$A$10:$M$58,E$6,FALSE)</f>
        <v>0.8</v>
      </c>
      <c r="F10" s="63"/>
      <c r="G10" s="68">
        <f>VLOOKUP($B10,'Ex2'!$A$10:$M$58,G$6,FALSE)</f>
        <v>0.85799999999999998</v>
      </c>
      <c r="I10" s="52" t="s">
        <v>34</v>
      </c>
      <c r="J10" s="65">
        <f>VLOOKUP($B10,'Ex2'!$A$70:$M$119,J$6,FALSE)</f>
        <v>0.79300000000000004</v>
      </c>
      <c r="K10" s="66">
        <f>VLOOKUP($B10,'Ex2'!$A$70:$M$119,K$6,FALSE)</f>
        <v>0.82899999999999996</v>
      </c>
      <c r="L10" s="67">
        <f>VLOOKUP($B10,'Ex2'!$A$70:$M$119,L$6,FALSE)</f>
        <v>0.71099999999999997</v>
      </c>
      <c r="M10" s="63"/>
      <c r="N10" s="68">
        <f>VLOOKUP($B10,'Ex2'!$A$70:$M$119,N$6,FALSE)</f>
        <v>0.77800000000000002</v>
      </c>
    </row>
    <row r="11" spans="2:14" x14ac:dyDescent="0.25">
      <c r="B11" s="53" t="s">
        <v>35</v>
      </c>
      <c r="C11" s="65">
        <f>VLOOKUP($B11,'Ex2'!$A$10:$M$58,C$6,FALSE)</f>
        <v>1.2E-2</v>
      </c>
      <c r="D11" s="66">
        <f>VLOOKUP($B11,'Ex2'!$A$10:$M$58,D$6,FALSE)</f>
        <v>1.7000000000000001E-2</v>
      </c>
      <c r="E11" s="67">
        <f>VLOOKUP($B11,'Ex2'!$A$10:$M$58,E$6,FALSE)</f>
        <v>5.5E-2</v>
      </c>
      <c r="F11" s="63"/>
      <c r="G11" s="68">
        <f>VLOOKUP($B11,'Ex2'!$A$10:$M$58,G$6,FALSE)</f>
        <v>2.8000000000000001E-2</v>
      </c>
      <c r="I11" s="53" t="s">
        <v>35</v>
      </c>
      <c r="J11" s="65">
        <f>VLOOKUP($B11,'Ex2'!$A$70:$M$119,J$6,FALSE)</f>
        <v>4.3999999999999997E-2</v>
      </c>
      <c r="K11" s="66">
        <f>VLOOKUP($B11,'Ex2'!$A$70:$M$119,K$6,FALSE)</f>
        <v>3.5999999999999997E-2</v>
      </c>
      <c r="L11" s="67">
        <f>VLOOKUP($B11,'Ex2'!$A$70:$M$119,L$6,FALSE)</f>
        <v>7.4999999999999997E-2</v>
      </c>
      <c r="M11" s="63"/>
      <c r="N11" s="68">
        <f>VLOOKUP($B11,'Ex2'!$A$70:$M$119,N$6,FALSE)</f>
        <v>5.1999999999999998E-2</v>
      </c>
    </row>
    <row r="12" spans="2:14" x14ac:dyDescent="0.25">
      <c r="B12" s="53" t="s">
        <v>36</v>
      </c>
      <c r="C12" s="65">
        <f>VLOOKUP($B12,'Ex2'!$A$10:$M$58,C$6,FALSE)</f>
        <v>1.9E-2</v>
      </c>
      <c r="D12" s="66">
        <f>VLOOKUP($B12,'Ex2'!$A$10:$M$58,D$6,FALSE)</f>
        <v>1.9E-2</v>
      </c>
      <c r="E12" s="67">
        <f>VLOOKUP($B12,'Ex2'!$A$10:$M$58,E$6,FALSE)</f>
        <v>3.2000000000000001E-2</v>
      </c>
      <c r="F12" s="63"/>
      <c r="G12" s="68">
        <f>VLOOKUP($B12,'Ex2'!$A$10:$M$58,G$6,FALSE)</f>
        <v>2.3E-2</v>
      </c>
      <c r="I12" s="53" t="s">
        <v>36</v>
      </c>
      <c r="J12" s="65">
        <f>VLOOKUP($B12,'Ex2'!$A$70:$M$119,J$6,FALSE)</f>
        <v>6.0000000000000001E-3</v>
      </c>
      <c r="K12" s="66">
        <f>VLOOKUP($B12,'Ex2'!$A$70:$M$119,K$6,FALSE)</f>
        <v>0</v>
      </c>
      <c r="L12" s="67">
        <f>VLOOKUP($B12,'Ex2'!$A$70:$M$119,L$6,FALSE)</f>
        <v>2E-3</v>
      </c>
      <c r="M12" s="63"/>
      <c r="N12" s="68">
        <f>VLOOKUP($B12,'Ex2'!$A$70:$M$119,N$6,FALSE)</f>
        <v>3.0000000000000001E-3</v>
      </c>
    </row>
    <row r="13" spans="2:14" x14ac:dyDescent="0.25">
      <c r="B13" s="53" t="s">
        <v>119</v>
      </c>
      <c r="C13" s="65">
        <f>VLOOKUP($B13,'Ex2'!$A$10:$M$58,C$6,FALSE)</f>
        <v>1.2999999999999999E-2</v>
      </c>
      <c r="D13" s="66">
        <f>VLOOKUP($B13,'Ex2'!$A$10:$M$58,D$6,FALSE)</f>
        <v>1.4999999999999999E-2</v>
      </c>
      <c r="E13" s="67">
        <f>VLOOKUP($B13,'Ex2'!$A$10:$M$58,E$6,FALSE)</f>
        <v>5.0000000000000001E-3</v>
      </c>
      <c r="F13" s="63"/>
      <c r="G13" s="68">
        <f>VLOOKUP($B13,'Ex2'!$A$10:$M$58,G$6,FALSE)</f>
        <v>1.0999999999999999E-2</v>
      </c>
      <c r="I13" s="53" t="s">
        <v>119</v>
      </c>
      <c r="J13" s="65">
        <f>VLOOKUP($B13,'Ex2'!$A$70:$M$119,J$6,FALSE)</f>
        <v>7.0000000000000001E-3</v>
      </c>
      <c r="K13" s="66">
        <f>VLOOKUP($B13,'Ex2'!$A$70:$M$119,K$6,FALSE)</f>
        <v>3.0000000000000001E-3</v>
      </c>
      <c r="L13" s="67">
        <f>VLOOKUP($B13,'Ex2'!$A$70:$M$119,L$6,FALSE)</f>
        <v>8.9999999999999993E-3</v>
      </c>
      <c r="M13" s="63"/>
      <c r="N13" s="68">
        <f>VLOOKUP($B13,'Ex2'!$A$70:$M$119,N$6,FALSE)</f>
        <v>7.0000000000000001E-3</v>
      </c>
    </row>
    <row r="14" spans="2:14" ht="15.75" thickBot="1" x14ac:dyDescent="0.3">
      <c r="B14" s="54" t="s">
        <v>37</v>
      </c>
      <c r="C14" s="69">
        <f>VLOOKUP($B14,'Ex2'!$A$10:$M$58,C$6,FALSE)</f>
        <v>7.0000000000000001E-3</v>
      </c>
      <c r="D14" s="70">
        <f>VLOOKUP($B14,'Ex2'!$A$10:$M$58,D$6,FALSE)</f>
        <v>2E-3</v>
      </c>
      <c r="E14" s="71">
        <f>VLOOKUP($B14,'Ex2'!$A$10:$M$58,E$6,FALSE)</f>
        <v>1.0999999999999999E-2</v>
      </c>
      <c r="F14" s="63"/>
      <c r="G14" s="72">
        <f>VLOOKUP($B14,'Ex2'!$A$10:$M$58,G$6,FALSE)</f>
        <v>7.0000000000000001E-3</v>
      </c>
      <c r="I14" s="54" t="s">
        <v>37</v>
      </c>
      <c r="J14" s="69">
        <f>VLOOKUP($B14,'Ex2'!$A$70:$M$119,J$6,FALSE)</f>
        <v>6.5000000000000002E-2</v>
      </c>
      <c r="K14" s="70">
        <f>VLOOKUP($B14,'Ex2'!$A$70:$M$119,K$6,FALSE)</f>
        <v>6.3E-2</v>
      </c>
      <c r="L14" s="71">
        <f>VLOOKUP($B14,'Ex2'!$A$70:$M$119,L$6,FALSE)</f>
        <v>0.105</v>
      </c>
      <c r="M14" s="63"/>
      <c r="N14" s="72">
        <f>VLOOKUP($B14,'Ex2'!$A$70:$M$119,N$6,FALSE)</f>
        <v>7.8E-2</v>
      </c>
    </row>
    <row r="15" spans="2:14" ht="8.25" customHeight="1" thickBot="1" x14ac:dyDescent="0.3">
      <c r="C15" s="63"/>
      <c r="D15" s="63"/>
      <c r="E15" s="63"/>
      <c r="F15" s="63"/>
      <c r="G15" s="63"/>
      <c r="J15" s="63"/>
      <c r="K15" s="63"/>
      <c r="L15" s="63"/>
      <c r="M15" s="63"/>
      <c r="N15" s="63"/>
    </row>
    <row r="16" spans="2:14" ht="15.75" thickBot="1" x14ac:dyDescent="0.3">
      <c r="B16" s="58" t="s">
        <v>65</v>
      </c>
      <c r="C16" s="73">
        <f>VLOOKUP($B16,'Ex2'!$A$10:$M$58,C$6,FALSE)</f>
        <v>0.97</v>
      </c>
      <c r="D16" s="73">
        <f>VLOOKUP($B16,'Ex2'!$A$10:$M$58,D$6,FALSE)</f>
        <v>0.86199999999999999</v>
      </c>
      <c r="E16" s="74">
        <f>VLOOKUP($B16,'Ex2'!$A$10:$M$58,E$6,FALSE)</f>
        <v>0.754</v>
      </c>
      <c r="F16" s="63"/>
      <c r="G16" s="75">
        <f>VLOOKUP($B16,'Ex2'!$A$10:$M$58,G$6,FALSE)</f>
        <v>0.86199999999999999</v>
      </c>
      <c r="I16" s="58" t="s">
        <v>174</v>
      </c>
      <c r="J16" s="73">
        <f>VLOOKUP($B16,'Ex2'!$A$70:$M$119,J$6,FALSE)</f>
        <v>0.76</v>
      </c>
      <c r="K16" s="73">
        <f>VLOOKUP($B16,'Ex2'!$A$70:$M$119,K$6,FALSE)</f>
        <v>0.84199999999999997</v>
      </c>
      <c r="L16" s="74">
        <f>VLOOKUP($B16,'Ex2'!$A$70:$M$119,L$6,FALSE)</f>
        <v>0.747</v>
      </c>
      <c r="M16" s="63"/>
      <c r="N16" s="75">
        <f>VLOOKUP($B16,'Ex2'!$A$70:$M$119,N$6,FALSE)</f>
        <v>0.78300000000000003</v>
      </c>
    </row>
    <row r="18" spans="2:14" ht="15.75" thickBot="1" x14ac:dyDescent="0.3"/>
    <row r="19" spans="2:14" ht="19.5" customHeight="1" thickBot="1" x14ac:dyDescent="0.3">
      <c r="B19" s="138" t="s">
        <v>170</v>
      </c>
      <c r="C19" s="139"/>
      <c r="I19" s="138" t="s">
        <v>170</v>
      </c>
      <c r="J19" s="139"/>
    </row>
    <row r="20" spans="2:14" ht="15.75" thickBot="1" x14ac:dyDescent="0.3"/>
    <row r="21" spans="2:14" ht="15.75" thickBot="1" x14ac:dyDescent="0.3">
      <c r="B21" s="49" t="s">
        <v>176</v>
      </c>
      <c r="C21" s="78">
        <v>24</v>
      </c>
      <c r="I21" s="49" t="s">
        <v>177</v>
      </c>
      <c r="J21" s="78">
        <v>25</v>
      </c>
    </row>
    <row r="22" spans="2:14" ht="15.75" thickBot="1" x14ac:dyDescent="0.3">
      <c r="C22" s="80">
        <v>3</v>
      </c>
      <c r="D22" s="80">
        <v>5</v>
      </c>
      <c r="E22" s="80">
        <v>7</v>
      </c>
      <c r="F22" s="80"/>
      <c r="G22" s="80">
        <v>9</v>
      </c>
      <c r="J22" s="80">
        <v>3</v>
      </c>
      <c r="K22" s="80">
        <v>5</v>
      </c>
      <c r="L22" s="80">
        <v>7</v>
      </c>
      <c r="M22" s="80"/>
      <c r="N22" s="80">
        <v>9</v>
      </c>
    </row>
    <row r="23" spans="2:14" ht="15.75" thickBot="1" x14ac:dyDescent="0.3">
      <c r="B23" s="48" t="s">
        <v>64</v>
      </c>
      <c r="C23" s="55" t="s">
        <v>171</v>
      </c>
      <c r="D23" s="56" t="s">
        <v>172</v>
      </c>
      <c r="E23" s="57" t="s">
        <v>173</v>
      </c>
      <c r="G23" s="59" t="s">
        <v>178</v>
      </c>
      <c r="I23" s="48" t="s">
        <v>64</v>
      </c>
      <c r="J23" s="55" t="s">
        <v>171</v>
      </c>
      <c r="K23" s="56" t="s">
        <v>172</v>
      </c>
      <c r="L23" s="57" t="s">
        <v>173</v>
      </c>
      <c r="N23" s="59" t="s">
        <v>178</v>
      </c>
    </row>
    <row r="24" spans="2:14" x14ac:dyDescent="0.25">
      <c r="B24" s="51" t="s">
        <v>32</v>
      </c>
      <c r="C24" s="60"/>
      <c r="D24" s="61"/>
      <c r="E24" s="62"/>
      <c r="F24" s="63"/>
      <c r="G24" s="64"/>
      <c r="I24" s="51" t="s">
        <v>32</v>
      </c>
      <c r="J24" s="60"/>
      <c r="K24" s="61"/>
      <c r="L24" s="62"/>
      <c r="M24" s="63"/>
      <c r="N24" s="64"/>
    </row>
    <row r="25" spans="2:14" x14ac:dyDescent="0.25">
      <c r="B25" s="52" t="s">
        <v>33</v>
      </c>
      <c r="C25" s="65"/>
      <c r="D25" s="66"/>
      <c r="E25" s="67"/>
      <c r="F25" s="63"/>
      <c r="G25" s="68"/>
      <c r="I25" s="52" t="s">
        <v>33</v>
      </c>
      <c r="J25" s="65"/>
      <c r="K25" s="66"/>
      <c r="L25" s="67"/>
      <c r="M25" s="63"/>
      <c r="N25" s="68"/>
    </row>
    <row r="26" spans="2:14" x14ac:dyDescent="0.25">
      <c r="B26" s="52" t="s">
        <v>34</v>
      </c>
      <c r="C26" s="65"/>
      <c r="D26" s="66"/>
      <c r="E26" s="67"/>
      <c r="F26" s="63"/>
      <c r="G26" s="68"/>
      <c r="I26" s="52" t="s">
        <v>34</v>
      </c>
      <c r="J26" s="65"/>
      <c r="K26" s="66"/>
      <c r="L26" s="67"/>
      <c r="M26" s="63"/>
      <c r="N26" s="68"/>
    </row>
    <row r="27" spans="2:14" x14ac:dyDescent="0.25">
      <c r="B27" s="53" t="s">
        <v>35</v>
      </c>
      <c r="C27" s="65"/>
      <c r="D27" s="66"/>
      <c r="E27" s="67"/>
      <c r="F27" s="63"/>
      <c r="G27" s="68"/>
      <c r="I27" s="53" t="s">
        <v>35</v>
      </c>
      <c r="J27" s="65"/>
      <c r="K27" s="66"/>
      <c r="L27" s="67"/>
      <c r="M27" s="63"/>
      <c r="N27" s="68"/>
    </row>
    <row r="28" spans="2:14" x14ac:dyDescent="0.25">
      <c r="B28" s="53" t="s">
        <v>36</v>
      </c>
      <c r="C28" s="65"/>
      <c r="D28" s="66"/>
      <c r="E28" s="67"/>
      <c r="F28" s="63"/>
      <c r="G28" s="68"/>
      <c r="I28" s="53" t="s">
        <v>36</v>
      </c>
      <c r="J28" s="65"/>
      <c r="K28" s="66"/>
      <c r="L28" s="67"/>
      <c r="M28" s="63"/>
      <c r="N28" s="68"/>
    </row>
    <row r="29" spans="2:14" x14ac:dyDescent="0.25">
      <c r="B29" s="53" t="s">
        <v>119</v>
      </c>
      <c r="C29" s="65"/>
      <c r="D29" s="66"/>
      <c r="E29" s="67"/>
      <c r="F29" s="63"/>
      <c r="G29" s="68"/>
      <c r="I29" s="53" t="s">
        <v>119</v>
      </c>
      <c r="J29" s="65"/>
      <c r="K29" s="66"/>
      <c r="L29" s="67"/>
      <c r="M29" s="63"/>
      <c r="N29" s="68"/>
    </row>
    <row r="30" spans="2:14" ht="15.75" thickBot="1" x14ac:dyDescent="0.3">
      <c r="B30" s="54" t="s">
        <v>37</v>
      </c>
      <c r="C30" s="69"/>
      <c r="D30" s="70"/>
      <c r="E30" s="71"/>
      <c r="F30" s="63"/>
      <c r="G30" s="72"/>
      <c r="I30" s="54" t="s">
        <v>37</v>
      </c>
      <c r="J30" s="69"/>
      <c r="K30" s="70"/>
      <c r="L30" s="71"/>
      <c r="M30" s="63"/>
      <c r="N30" s="72"/>
    </row>
    <row r="31" spans="2:14" ht="8.25" customHeight="1" thickBot="1" x14ac:dyDescent="0.3">
      <c r="C31" s="63"/>
      <c r="D31" s="63"/>
      <c r="E31" s="63"/>
      <c r="F31" s="63"/>
      <c r="G31" s="63"/>
      <c r="J31" s="63"/>
      <c r="K31" s="63"/>
      <c r="L31" s="63"/>
      <c r="M31" s="63"/>
      <c r="N31" s="63"/>
    </row>
    <row r="32" spans="2:14" ht="15.75" thickBot="1" x14ac:dyDescent="0.3">
      <c r="B32" s="58" t="s">
        <v>174</v>
      </c>
      <c r="C32" s="73"/>
      <c r="D32" s="73"/>
      <c r="E32" s="74"/>
      <c r="F32" s="63"/>
      <c r="G32" s="75"/>
      <c r="I32" s="58" t="s">
        <v>174</v>
      </c>
      <c r="J32" s="73"/>
      <c r="K32" s="73"/>
      <c r="L32" s="74"/>
      <c r="M32" s="63"/>
      <c r="N32" s="75"/>
    </row>
    <row r="34" spans="2:14" ht="15.75" thickBot="1" x14ac:dyDescent="0.3"/>
    <row r="35" spans="2:14" ht="19.5" customHeight="1" thickBot="1" x14ac:dyDescent="0.3">
      <c r="B35" s="138" t="s">
        <v>170</v>
      </c>
      <c r="C35" s="139"/>
      <c r="I35" s="138" t="s">
        <v>170</v>
      </c>
      <c r="J35" s="139"/>
    </row>
    <row r="36" spans="2:14" ht="15.75" thickBot="1" x14ac:dyDescent="0.3"/>
    <row r="37" spans="2:14" ht="15.75" thickBot="1" x14ac:dyDescent="0.3">
      <c r="B37" s="49" t="s">
        <v>179</v>
      </c>
      <c r="C37" s="78">
        <v>32</v>
      </c>
      <c r="I37" s="49" t="s">
        <v>180</v>
      </c>
      <c r="J37" s="78">
        <v>33</v>
      </c>
    </row>
    <row r="38" spans="2:14" ht="15.75" thickBot="1" x14ac:dyDescent="0.3">
      <c r="C38" s="80">
        <v>3</v>
      </c>
      <c r="D38" s="80">
        <v>5</v>
      </c>
      <c r="E38" s="80">
        <v>7</v>
      </c>
      <c r="F38" s="80"/>
      <c r="G38" s="80">
        <v>9</v>
      </c>
      <c r="J38" s="80">
        <v>3</v>
      </c>
      <c r="K38" s="80">
        <v>5</v>
      </c>
      <c r="L38" s="80">
        <v>7</v>
      </c>
      <c r="M38" s="80"/>
      <c r="N38" s="80">
        <v>9</v>
      </c>
    </row>
    <row r="39" spans="2:14" ht="15.75" thickBot="1" x14ac:dyDescent="0.3">
      <c r="B39" s="48" t="s">
        <v>64</v>
      </c>
      <c r="C39" s="55" t="s">
        <v>171</v>
      </c>
      <c r="D39" s="56" t="s">
        <v>172</v>
      </c>
      <c r="E39" s="57" t="s">
        <v>173</v>
      </c>
      <c r="G39" s="59" t="s">
        <v>178</v>
      </c>
      <c r="I39" s="48" t="s">
        <v>64</v>
      </c>
      <c r="J39" s="55" t="s">
        <v>171</v>
      </c>
      <c r="K39" s="56" t="s">
        <v>172</v>
      </c>
      <c r="L39" s="57" t="s">
        <v>173</v>
      </c>
      <c r="N39" s="59" t="s">
        <v>178</v>
      </c>
    </row>
    <row r="40" spans="2:14" x14ac:dyDescent="0.25">
      <c r="B40" s="51" t="s">
        <v>32</v>
      </c>
      <c r="C40" s="60">
        <f>[1]Base!B42</f>
        <v>0</v>
      </c>
      <c r="D40" s="61">
        <f>[1]Base!C42</f>
        <v>0</v>
      </c>
      <c r="E40" s="62">
        <f>[1]Base!D42</f>
        <v>0</v>
      </c>
      <c r="F40" s="63"/>
      <c r="G40" s="64">
        <f>[1]Base!F42</f>
        <v>0</v>
      </c>
      <c r="I40" s="51" t="s">
        <v>32</v>
      </c>
      <c r="J40" s="60"/>
      <c r="K40" s="61"/>
      <c r="L40" s="62"/>
      <c r="M40" s="63"/>
      <c r="N40" s="64"/>
    </row>
    <row r="41" spans="2:14" x14ac:dyDescent="0.25">
      <c r="B41" s="52" t="s">
        <v>33</v>
      </c>
      <c r="C41" s="65">
        <f>[1]Base!B43</f>
        <v>0</v>
      </c>
      <c r="D41" s="66">
        <f>[1]Base!C43</f>
        <v>0</v>
      </c>
      <c r="E41" s="67">
        <f>[1]Base!D43</f>
        <v>0</v>
      </c>
      <c r="F41" s="63"/>
      <c r="G41" s="68">
        <f>[1]Base!F43</f>
        <v>0</v>
      </c>
      <c r="I41" s="52" t="s">
        <v>33</v>
      </c>
      <c r="J41" s="65"/>
      <c r="K41" s="66"/>
      <c r="L41" s="67"/>
      <c r="M41" s="63"/>
      <c r="N41" s="68"/>
    </row>
    <row r="42" spans="2:14" x14ac:dyDescent="0.25">
      <c r="B42" s="52" t="s">
        <v>34</v>
      </c>
      <c r="C42" s="65">
        <f>[1]Base!B44</f>
        <v>7.0000000000000001E-3</v>
      </c>
      <c r="D42" s="66">
        <f>[1]Base!C44</f>
        <v>0.01</v>
      </c>
      <c r="E42" s="67">
        <f>[1]Base!D44</f>
        <v>0.10299999999999999</v>
      </c>
      <c r="F42" s="63"/>
      <c r="G42" s="68">
        <f>[1]Base!F44</f>
        <v>3.7999999999999999E-2</v>
      </c>
      <c r="I42" s="52" t="s">
        <v>34</v>
      </c>
      <c r="J42" s="65"/>
      <c r="K42" s="66"/>
      <c r="L42" s="67"/>
      <c r="M42" s="63"/>
      <c r="N42" s="68"/>
    </row>
    <row r="43" spans="2:14" x14ac:dyDescent="0.25">
      <c r="B43" s="53" t="s">
        <v>35</v>
      </c>
      <c r="C43" s="65">
        <f>[1]Base!B45</f>
        <v>1.2E-2</v>
      </c>
      <c r="D43" s="66">
        <f>[1]Base!C45</f>
        <v>1.7000000000000001E-2</v>
      </c>
      <c r="E43" s="67">
        <f>[1]Base!D45</f>
        <v>5.5E-2</v>
      </c>
      <c r="F43" s="63"/>
      <c r="G43" s="68">
        <f>[1]Base!F45</f>
        <v>2.8000000000000001E-2</v>
      </c>
      <c r="I43" s="53" t="s">
        <v>35</v>
      </c>
      <c r="J43" s="65"/>
      <c r="K43" s="66"/>
      <c r="L43" s="67"/>
      <c r="M43" s="63"/>
      <c r="N43" s="68"/>
    </row>
    <row r="44" spans="2:14" x14ac:dyDescent="0.25">
      <c r="B44" s="53" t="s">
        <v>36</v>
      </c>
      <c r="C44" s="65">
        <f>[1]Base!B46</f>
        <v>1.2E-2</v>
      </c>
      <c r="D44" s="66">
        <f>[1]Base!C46</f>
        <v>1.7000000000000001E-2</v>
      </c>
      <c r="E44" s="67">
        <f>[1]Base!D46</f>
        <v>5.5E-2</v>
      </c>
      <c r="F44" s="63"/>
      <c r="G44" s="68">
        <f>[1]Base!F46</f>
        <v>2.8000000000000001E-2</v>
      </c>
      <c r="I44" s="53" t="s">
        <v>36</v>
      </c>
      <c r="J44" s="65"/>
      <c r="K44" s="66"/>
      <c r="L44" s="67"/>
      <c r="M44" s="63"/>
      <c r="N44" s="68"/>
    </row>
    <row r="45" spans="2:14" x14ac:dyDescent="0.25">
      <c r="B45" s="53" t="s">
        <v>119</v>
      </c>
      <c r="C45" s="65">
        <f>[1]Base!B47</f>
        <v>1.9E-2</v>
      </c>
      <c r="D45" s="66">
        <f>[1]Base!C47</f>
        <v>1.9E-2</v>
      </c>
      <c r="E45" s="67">
        <f>[1]Base!D47</f>
        <v>3.2000000000000001E-2</v>
      </c>
      <c r="F45" s="63"/>
      <c r="G45" s="68">
        <f>[1]Base!F47</f>
        <v>2.3E-2</v>
      </c>
      <c r="I45" s="53" t="s">
        <v>119</v>
      </c>
      <c r="J45" s="65"/>
      <c r="K45" s="66"/>
      <c r="L45" s="67"/>
      <c r="M45" s="63"/>
      <c r="N45" s="68"/>
    </row>
    <row r="46" spans="2:14" ht="15.75" thickBot="1" x14ac:dyDescent="0.3">
      <c r="B46" s="54" t="s">
        <v>37</v>
      </c>
      <c r="C46" s="69">
        <f>[1]Base!B48</f>
        <v>2E-3</v>
      </c>
      <c r="D46" s="70">
        <f>[1]Base!C48</f>
        <v>3.0000000000000001E-3</v>
      </c>
      <c r="E46" s="71">
        <f>[1]Base!D48</f>
        <v>1.7999999999999999E-2</v>
      </c>
      <c r="F46" s="63"/>
      <c r="G46" s="72">
        <f>[1]Base!F48</f>
        <v>8.0000000000000002E-3</v>
      </c>
      <c r="I46" s="54" t="s">
        <v>37</v>
      </c>
      <c r="J46" s="69"/>
      <c r="K46" s="70"/>
      <c r="L46" s="71"/>
      <c r="M46" s="63"/>
      <c r="N46" s="72"/>
    </row>
    <row r="47" spans="2:14" ht="8.25" customHeight="1" thickBot="1" x14ac:dyDescent="0.3">
      <c r="C47" s="63"/>
      <c r="D47" s="63"/>
      <c r="E47" s="63"/>
      <c r="F47" s="63"/>
      <c r="G47" s="63"/>
      <c r="J47" s="63"/>
      <c r="K47" s="63"/>
      <c r="L47" s="63"/>
      <c r="M47" s="63"/>
      <c r="N47" s="63"/>
    </row>
    <row r="48" spans="2:14" ht="15.75" thickBot="1" x14ac:dyDescent="0.3">
      <c r="B48" s="58" t="s">
        <v>174</v>
      </c>
      <c r="C48" s="73">
        <f>[1]Base!B54</f>
        <v>0</v>
      </c>
      <c r="D48" s="73">
        <f>[1]Base!C54</f>
        <v>4.0000000000000001E-3</v>
      </c>
      <c r="E48" s="74">
        <f>[1]Base!D54</f>
        <v>0</v>
      </c>
      <c r="F48" s="63"/>
      <c r="G48" s="75">
        <f>[1]Base!F54</f>
        <v>1E-3</v>
      </c>
      <c r="I48" s="58" t="s">
        <v>174</v>
      </c>
      <c r="J48" s="73"/>
      <c r="K48" s="73"/>
      <c r="L48" s="74"/>
      <c r="M48" s="63"/>
      <c r="N48" s="75"/>
    </row>
    <row r="50" spans="2:14" ht="15.75" thickBot="1" x14ac:dyDescent="0.3"/>
    <row r="51" spans="2:14" ht="19.5" customHeight="1" thickBot="1" x14ac:dyDescent="0.3">
      <c r="B51" s="138" t="s">
        <v>170</v>
      </c>
      <c r="C51" s="139"/>
      <c r="I51" s="138" t="s">
        <v>170</v>
      </c>
      <c r="J51" s="139"/>
    </row>
    <row r="52" spans="2:14" ht="15.75" thickBot="1" x14ac:dyDescent="0.3"/>
    <row r="53" spans="2:14" ht="15.75" thickBot="1" x14ac:dyDescent="0.3">
      <c r="B53" s="49" t="s">
        <v>181</v>
      </c>
      <c r="C53" s="78">
        <v>35</v>
      </c>
      <c r="I53" s="49" t="s">
        <v>182</v>
      </c>
      <c r="J53" s="78">
        <v>36</v>
      </c>
    </row>
    <row r="54" spans="2:14" ht="15.75" thickBot="1" x14ac:dyDescent="0.3">
      <c r="C54" s="80">
        <v>3</v>
      </c>
      <c r="D54" s="80">
        <v>5</v>
      </c>
      <c r="E54" s="80">
        <v>7</v>
      </c>
      <c r="F54" s="80"/>
      <c r="G54" s="80">
        <v>9</v>
      </c>
      <c r="J54" s="80">
        <v>3</v>
      </c>
      <c r="K54" s="80">
        <v>5</v>
      </c>
      <c r="L54" s="80">
        <v>7</v>
      </c>
      <c r="M54" s="80"/>
      <c r="N54" s="80">
        <v>9</v>
      </c>
    </row>
    <row r="55" spans="2:14" ht="15.75" thickBot="1" x14ac:dyDescent="0.3">
      <c r="B55" s="48" t="s">
        <v>64</v>
      </c>
      <c r="C55" s="55" t="s">
        <v>171</v>
      </c>
      <c r="D55" s="56" t="s">
        <v>172</v>
      </c>
      <c r="E55" s="57" t="s">
        <v>173</v>
      </c>
      <c r="G55" s="59" t="s">
        <v>178</v>
      </c>
      <c r="I55" s="48" t="s">
        <v>64</v>
      </c>
      <c r="J55" s="55" t="s">
        <v>171</v>
      </c>
      <c r="K55" s="56" t="s">
        <v>172</v>
      </c>
      <c r="L55" s="57" t="s">
        <v>173</v>
      </c>
      <c r="N55" s="59" t="s">
        <v>178</v>
      </c>
    </row>
    <row r="56" spans="2:14" x14ac:dyDescent="0.25">
      <c r="B56" s="51" t="s">
        <v>32</v>
      </c>
      <c r="C56" s="60"/>
      <c r="D56" s="61"/>
      <c r="E56" s="62"/>
      <c r="F56" s="63"/>
      <c r="G56" s="64"/>
      <c r="I56" s="51" t="s">
        <v>32</v>
      </c>
      <c r="J56" s="60"/>
      <c r="K56" s="61"/>
      <c r="L56" s="62"/>
      <c r="M56" s="63"/>
      <c r="N56" s="64"/>
    </row>
    <row r="57" spans="2:14" x14ac:dyDescent="0.25">
      <c r="B57" s="52" t="s">
        <v>33</v>
      </c>
      <c r="C57" s="65"/>
      <c r="D57" s="66"/>
      <c r="E57" s="67"/>
      <c r="F57" s="63"/>
      <c r="G57" s="68"/>
      <c r="I57" s="52" t="s">
        <v>33</v>
      </c>
      <c r="J57" s="65"/>
      <c r="K57" s="66"/>
      <c r="L57" s="67"/>
      <c r="M57" s="63"/>
      <c r="N57" s="68"/>
    </row>
    <row r="58" spans="2:14" x14ac:dyDescent="0.25">
      <c r="B58" s="52" t="s">
        <v>34</v>
      </c>
      <c r="C58" s="65"/>
      <c r="D58" s="66"/>
      <c r="E58" s="67"/>
      <c r="F58" s="63"/>
      <c r="G58" s="68"/>
      <c r="I58" s="52" t="s">
        <v>34</v>
      </c>
      <c r="J58" s="65"/>
      <c r="K58" s="66"/>
      <c r="L58" s="67"/>
      <c r="M58" s="63"/>
      <c r="N58" s="68"/>
    </row>
    <row r="59" spans="2:14" x14ac:dyDescent="0.25">
      <c r="B59" s="53" t="s">
        <v>35</v>
      </c>
      <c r="C59" s="65"/>
      <c r="D59" s="66"/>
      <c r="E59" s="67"/>
      <c r="F59" s="63"/>
      <c r="G59" s="68"/>
      <c r="I59" s="53" t="s">
        <v>35</v>
      </c>
      <c r="J59" s="65"/>
      <c r="K59" s="66"/>
      <c r="L59" s="67"/>
      <c r="M59" s="63"/>
      <c r="N59" s="68"/>
    </row>
    <row r="60" spans="2:14" x14ac:dyDescent="0.25">
      <c r="B60" s="53" t="s">
        <v>36</v>
      </c>
      <c r="C60" s="65"/>
      <c r="D60" s="66"/>
      <c r="E60" s="67"/>
      <c r="F60" s="63"/>
      <c r="G60" s="68"/>
      <c r="I60" s="53" t="s">
        <v>36</v>
      </c>
      <c r="J60" s="65"/>
      <c r="K60" s="66"/>
      <c r="L60" s="67"/>
      <c r="M60" s="63"/>
      <c r="N60" s="68"/>
    </row>
    <row r="61" spans="2:14" x14ac:dyDescent="0.25">
      <c r="B61" s="53" t="s">
        <v>119</v>
      </c>
      <c r="C61" s="65"/>
      <c r="D61" s="66"/>
      <c r="E61" s="67"/>
      <c r="F61" s="63"/>
      <c r="G61" s="68"/>
      <c r="I61" s="53" t="s">
        <v>119</v>
      </c>
      <c r="J61" s="65"/>
      <c r="K61" s="66"/>
      <c r="L61" s="67"/>
      <c r="M61" s="63"/>
      <c r="N61" s="68"/>
    </row>
    <row r="62" spans="2:14" ht="15.75" thickBot="1" x14ac:dyDescent="0.3">
      <c r="B62" s="54" t="s">
        <v>37</v>
      </c>
      <c r="C62" s="69"/>
      <c r="D62" s="70"/>
      <c r="E62" s="71"/>
      <c r="F62" s="63"/>
      <c r="G62" s="72"/>
      <c r="I62" s="54" t="s">
        <v>37</v>
      </c>
      <c r="J62" s="69"/>
      <c r="K62" s="70"/>
      <c r="L62" s="71"/>
      <c r="M62" s="63"/>
      <c r="N62" s="72"/>
    </row>
    <row r="63" spans="2:14" ht="8.25" customHeight="1" thickBot="1" x14ac:dyDescent="0.3">
      <c r="C63" s="63"/>
      <c r="D63" s="63"/>
      <c r="E63" s="63"/>
      <c r="F63" s="63"/>
      <c r="G63" s="63"/>
      <c r="J63" s="63"/>
      <c r="K63" s="63"/>
      <c r="L63" s="63"/>
      <c r="M63" s="63"/>
      <c r="N63" s="63"/>
    </row>
    <row r="64" spans="2:14" ht="15.75" thickBot="1" x14ac:dyDescent="0.3">
      <c r="B64" s="58" t="s">
        <v>174</v>
      </c>
      <c r="C64" s="73"/>
      <c r="D64" s="73"/>
      <c r="E64" s="74"/>
      <c r="F64" s="63"/>
      <c r="G64" s="75"/>
      <c r="I64" s="58" t="s">
        <v>174</v>
      </c>
      <c r="J64" s="73"/>
      <c r="K64" s="73"/>
      <c r="L64" s="74"/>
      <c r="M64" s="63"/>
      <c r="N64" s="75"/>
    </row>
  </sheetData>
  <mergeCells count="8">
    <mergeCell ref="B51:C51"/>
    <mergeCell ref="I51:J51"/>
    <mergeCell ref="B3:C3"/>
    <mergeCell ref="I3:J3"/>
    <mergeCell ref="B19:C19"/>
    <mergeCell ref="I19:J19"/>
    <mergeCell ref="B35:C35"/>
    <mergeCell ref="I35:J3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Visuels Sécurité</vt:lpstr>
      <vt:lpstr>Ex2</vt:lpstr>
      <vt:lpstr>Synthèse</vt:lpstr>
      <vt:lpstr>'Visuels Sécurité'!Zone_d_impression</vt:lpstr>
    </vt:vector>
  </TitlesOfParts>
  <Company>SGD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Frederic.Rougevin-Baville@sgdgroup.com</dc:creator>
  <cp:lastModifiedBy>Szuldyner, Alexis</cp:lastModifiedBy>
  <cp:lastPrinted>2015-05-06T13:08:44Z</cp:lastPrinted>
  <dcterms:created xsi:type="dcterms:W3CDTF">2014-04-15T18:15:03Z</dcterms:created>
  <dcterms:modified xsi:type="dcterms:W3CDTF">2015-06-22T16:23:42Z</dcterms:modified>
</cp:coreProperties>
</file>