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erberg-my.sharepoint.com/personal/m_zins_terberg_com/Documents/Bureau/"/>
    </mc:Choice>
  </mc:AlternateContent>
  <xr:revisionPtr revIDLastSave="0" documentId="8_{8C42E7BC-8CDB-46EF-AD3E-B7A2637E5049}" xr6:coauthVersionLast="47" xr6:coauthVersionMax="47" xr10:uidLastSave="{00000000-0000-0000-0000-000000000000}"/>
  <bookViews>
    <workbookView xWindow="57480" yWindow="-120" windowWidth="29040" windowHeight="17640" activeTab="2" xr2:uid="{6DF3F0A2-7D76-4B6A-A92E-3534D3E124A3}"/>
  </bookViews>
  <sheets>
    <sheet name="source" sheetId="1" r:id="rId1"/>
    <sheet name="contraintes" sheetId="3" r:id="rId2"/>
    <sheet name="objectif" sheetId="2" r:id="rId3"/>
  </sheets>
  <definedNames>
    <definedName name="_xlnm._FilterDatabase" localSheetId="0" hidden="1">source!$A$1:$X$58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2" l="1"/>
  <c r="C15" i="2" s="1"/>
  <c r="D13" i="2"/>
  <c r="D15" i="2" s="1"/>
  <c r="E13" i="2"/>
  <c r="E15" i="2" s="1"/>
  <c r="F13" i="2"/>
  <c r="F15" i="2" s="1"/>
  <c r="G13" i="2"/>
  <c r="G15" i="2" s="1"/>
  <c r="H13" i="2"/>
  <c r="H15" i="2" s="1"/>
  <c r="I13" i="2"/>
  <c r="I15" i="2" s="1"/>
  <c r="J13" i="2"/>
  <c r="J15" i="2" s="1"/>
  <c r="K13" i="2"/>
  <c r="K15" i="2" s="1"/>
  <c r="L13" i="2"/>
  <c r="L15" i="2" s="1"/>
  <c r="M13" i="2"/>
  <c r="M15" i="2" s="1"/>
  <c r="N13" i="2"/>
  <c r="N15" i="2" s="1"/>
  <c r="O13" i="2"/>
  <c r="O15" i="2" s="1"/>
  <c r="P13" i="2"/>
  <c r="P15" i="2" s="1"/>
  <c r="Q13" i="2"/>
  <c r="Q15" i="2" s="1"/>
  <c r="R13" i="2"/>
  <c r="R15" i="2" s="1"/>
  <c r="S13" i="2"/>
  <c r="S15" i="2" s="1"/>
  <c r="T13" i="2"/>
  <c r="T15" i="2" s="1"/>
  <c r="U13" i="2"/>
  <c r="U15" i="2" s="1"/>
  <c r="V13" i="2"/>
  <c r="V15" i="2" s="1"/>
  <c r="W13" i="2"/>
  <c r="W15" i="2" s="1"/>
  <c r="X13" i="2"/>
  <c r="X15" i="2" s="1"/>
  <c r="Y13" i="2"/>
  <c r="Y15" i="2" s="1"/>
  <c r="Z13" i="2"/>
  <c r="Z15" i="2" s="1"/>
  <c r="AA13" i="2"/>
  <c r="AA15" i="2" s="1"/>
  <c r="AB13" i="2"/>
  <c r="AB15" i="2" s="1"/>
  <c r="AC13" i="2"/>
  <c r="AC15" i="2" s="1"/>
  <c r="AD13" i="2"/>
  <c r="AD15" i="2" s="1"/>
  <c r="AE13" i="2"/>
  <c r="AE15" i="2" s="1"/>
  <c r="AF13" i="2"/>
  <c r="AF15" i="2" s="1"/>
  <c r="AG13" i="2"/>
  <c r="AG15" i="2" s="1"/>
  <c r="AH13" i="2"/>
  <c r="AH15" i="2" s="1"/>
  <c r="AI13" i="2"/>
  <c r="AJ13" i="2"/>
  <c r="AK13" i="2"/>
  <c r="AK15" i="2" s="1"/>
  <c r="AL13" i="2"/>
  <c r="AL15" i="2" s="1"/>
  <c r="AM13" i="2"/>
  <c r="AM15" i="2" s="1"/>
  <c r="AN13" i="2"/>
  <c r="AN15" i="2" s="1"/>
  <c r="AO13" i="2"/>
  <c r="AO15" i="2" s="1"/>
  <c r="AP13" i="2"/>
  <c r="AP15" i="2" s="1"/>
  <c r="AQ13" i="2"/>
  <c r="AR13" i="2"/>
  <c r="AR15" i="2" s="1"/>
  <c r="AS13" i="2"/>
  <c r="AS15" i="2" s="1"/>
  <c r="AT13" i="2"/>
  <c r="AT15" i="2" s="1"/>
  <c r="AU13" i="2"/>
  <c r="AU15" i="2" s="1"/>
  <c r="AV13" i="2"/>
  <c r="AV15" i="2" s="1"/>
  <c r="AW13" i="2"/>
  <c r="AW15" i="2" s="1"/>
  <c r="AX13" i="2"/>
  <c r="AX15" i="2" s="1"/>
  <c r="AY13" i="2"/>
  <c r="AZ13" i="2"/>
  <c r="BA13" i="2"/>
  <c r="BA15" i="2" s="1"/>
  <c r="BB13" i="2"/>
  <c r="BB15" i="2" s="1"/>
  <c r="BC13" i="2"/>
  <c r="BD13" i="2"/>
  <c r="BE13" i="2"/>
  <c r="BF13" i="2"/>
  <c r="BF15" i="2" s="1"/>
  <c r="BG13" i="2"/>
  <c r="BH13" i="2"/>
  <c r="BH15" i="2" s="1"/>
  <c r="BI13" i="2"/>
  <c r="BI15" i="2" s="1"/>
  <c r="BJ13" i="2"/>
  <c r="BJ15" i="2" s="1"/>
  <c r="BK13" i="2"/>
  <c r="BK15" i="2" s="1"/>
  <c r="BL13" i="2"/>
  <c r="BL15" i="2" s="1"/>
  <c r="BM13" i="2"/>
  <c r="BM15" i="2" s="1"/>
  <c r="BN13" i="2"/>
  <c r="BN15" i="2" s="1"/>
  <c r="BO13" i="2"/>
  <c r="BP13" i="2"/>
  <c r="BQ13" i="2"/>
  <c r="BQ15" i="2" s="1"/>
  <c r="BR13" i="2"/>
  <c r="BR15" i="2" s="1"/>
  <c r="BS13" i="2"/>
  <c r="BS15" i="2" s="1"/>
  <c r="BT13" i="2"/>
  <c r="BT15" i="2" s="1"/>
  <c r="BU13" i="2"/>
  <c r="BU15" i="2" s="1"/>
  <c r="BV13" i="2"/>
  <c r="BV15" i="2" s="1"/>
  <c r="BW13" i="2"/>
  <c r="BX13" i="2"/>
  <c r="BX15" i="2" s="1"/>
  <c r="BY13" i="2"/>
  <c r="BY15" i="2" s="1"/>
  <c r="BZ13" i="2"/>
  <c r="BZ15" i="2" s="1"/>
  <c r="CA13" i="2"/>
  <c r="AI15" i="2"/>
  <c r="AJ15" i="2"/>
  <c r="AQ15" i="2"/>
  <c r="AY15" i="2"/>
  <c r="AZ15" i="2"/>
  <c r="BC15" i="2"/>
  <c r="BD15" i="2"/>
  <c r="BE15" i="2"/>
  <c r="BG15" i="2"/>
  <c r="BO15" i="2"/>
  <c r="BP15" i="2"/>
  <c r="BW15" i="2"/>
  <c r="CA15" i="2"/>
  <c r="B13" i="2"/>
  <c r="B15" i="2" s="1"/>
  <c r="AD2" i="3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2" i="3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B2" i="3"/>
  <c r="C2" i="2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BO2" i="2" s="1"/>
  <c r="BP2" i="2" s="1"/>
  <c r="BQ2" i="2" s="1"/>
  <c r="BR2" i="2" s="1"/>
  <c r="BS2" i="2" s="1"/>
  <c r="BT2" i="2" s="1"/>
  <c r="BU2" i="2" s="1"/>
  <c r="BV2" i="2" s="1"/>
  <c r="BW2" i="2" s="1"/>
  <c r="BX2" i="2" s="1"/>
  <c r="BY2" i="2" s="1"/>
  <c r="BZ2" i="2" s="1"/>
  <c r="CA2" i="2" s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I2" i="1"/>
  <c r="H2" i="1"/>
  <c r="K7" i="1"/>
  <c r="L8" i="1"/>
  <c r="L9" i="1"/>
  <c r="K10" i="1"/>
  <c r="L10" i="1"/>
  <c r="L14" i="1"/>
  <c r="K15" i="1"/>
  <c r="K16" i="1"/>
  <c r="L16" i="1"/>
  <c r="K18" i="1"/>
  <c r="L18" i="1"/>
  <c r="K19" i="1"/>
  <c r="L22" i="1"/>
  <c r="K23" i="1"/>
  <c r="K24" i="1"/>
  <c r="L24" i="1"/>
  <c r="K26" i="1"/>
  <c r="L26" i="1"/>
  <c r="K27" i="1"/>
  <c r="K30" i="1"/>
  <c r="L30" i="1"/>
  <c r="K31" i="1"/>
  <c r="K34" i="1"/>
  <c r="L34" i="1"/>
  <c r="K35" i="1"/>
  <c r="L37" i="1"/>
  <c r="K38" i="1"/>
  <c r="L38" i="1"/>
  <c r="K39" i="1"/>
  <c r="K47" i="1"/>
  <c r="K2" i="1"/>
  <c r="J47" i="1"/>
  <c r="L47" i="1" s="1"/>
  <c r="J46" i="1"/>
  <c r="L46" i="1" s="1"/>
  <c r="J45" i="1"/>
  <c r="K45" i="1" s="1"/>
  <c r="J44" i="1"/>
  <c r="K44" i="1" s="1"/>
  <c r="J43" i="1"/>
  <c r="L43" i="1" s="1"/>
  <c r="J42" i="1"/>
  <c r="K42" i="1" s="1"/>
  <c r="J39" i="1"/>
  <c r="L39" i="1" s="1"/>
  <c r="J38" i="1"/>
  <c r="J37" i="1"/>
  <c r="K37" i="1" s="1"/>
  <c r="J36" i="1"/>
  <c r="K36" i="1" s="1"/>
  <c r="J35" i="1"/>
  <c r="L35" i="1" s="1"/>
  <c r="J33" i="1"/>
  <c r="K33" i="1" s="1"/>
  <c r="J32" i="1"/>
  <c r="K32" i="1" s="1"/>
  <c r="J30" i="1"/>
  <c r="J26" i="1"/>
  <c r="J25" i="1"/>
  <c r="K25" i="1" s="1"/>
  <c r="J24" i="1"/>
  <c r="J23" i="1"/>
  <c r="L23" i="1" s="1"/>
  <c r="J22" i="1"/>
  <c r="K22" i="1" s="1"/>
  <c r="J21" i="1"/>
  <c r="K21" i="1" s="1"/>
  <c r="J20" i="1"/>
  <c r="K20" i="1" s="1"/>
  <c r="J19" i="1"/>
  <c r="L19" i="1" s="1"/>
  <c r="J18" i="1"/>
  <c r="J17" i="1"/>
  <c r="K17" i="1" s="1"/>
  <c r="J16" i="1"/>
  <c r="J15" i="1"/>
  <c r="L15" i="1" s="1"/>
  <c r="J14" i="1"/>
  <c r="K14" i="1" s="1"/>
  <c r="J13" i="1"/>
  <c r="K13" i="1" s="1"/>
  <c r="J11" i="1"/>
  <c r="K11" i="1" s="1"/>
  <c r="J10" i="1"/>
  <c r="J8" i="1"/>
  <c r="K8" i="1" s="1"/>
  <c r="J4" i="1"/>
  <c r="K4" i="1" s="1"/>
  <c r="J6" i="1"/>
  <c r="K6" i="1" s="1"/>
  <c r="J34" i="1"/>
  <c r="J28" i="1"/>
  <c r="K28" i="1" s="1"/>
  <c r="J5" i="1"/>
  <c r="K5" i="1" s="1"/>
  <c r="J3" i="1"/>
  <c r="K3" i="1" s="1"/>
  <c r="J7" i="1"/>
  <c r="L7" i="1" s="1"/>
  <c r="J9" i="1"/>
  <c r="K9" i="1" s="1"/>
  <c r="J12" i="1"/>
  <c r="K12" i="1" s="1"/>
  <c r="J27" i="1"/>
  <c r="L27" i="1" s="1"/>
  <c r="J29" i="1"/>
  <c r="K29" i="1" s="1"/>
  <c r="J31" i="1"/>
  <c r="L31" i="1" s="1"/>
  <c r="J40" i="1"/>
  <c r="K40" i="1" s="1"/>
  <c r="J41" i="1"/>
  <c r="K41" i="1" s="1"/>
  <c r="J2" i="1"/>
  <c r="L2" i="1" s="1"/>
  <c r="K46" i="1" l="1"/>
  <c r="L42" i="1"/>
  <c r="L13" i="1"/>
  <c r="L45" i="1"/>
  <c r="L41" i="1"/>
  <c r="L33" i="1"/>
  <c r="L29" i="1"/>
  <c r="L25" i="1"/>
  <c r="L21" i="1"/>
  <c r="L17" i="1"/>
  <c r="L5" i="1"/>
  <c r="L4" i="1"/>
  <c r="K43" i="1"/>
  <c r="L44" i="1"/>
  <c r="L40" i="1"/>
  <c r="L36" i="1"/>
  <c r="L32" i="1"/>
  <c r="L28" i="1"/>
  <c r="L20" i="1"/>
  <c r="L12" i="1"/>
  <c r="L11" i="1"/>
  <c r="L3" i="1"/>
  <c r="L6" i="1"/>
</calcChain>
</file>

<file path=xl/sharedStrings.xml><?xml version="1.0" encoding="utf-8"?>
<sst xmlns="http://schemas.openxmlformats.org/spreadsheetml/2006/main" count="329" uniqueCount="87">
  <si>
    <t>CLIENTS</t>
  </si>
  <si>
    <t>DEP.</t>
  </si>
  <si>
    <t>ETAT</t>
  </si>
  <si>
    <t>LIVRAISON CONTRACT.</t>
  </si>
  <si>
    <t>24-0356</t>
  </si>
  <si>
    <t>24-0355</t>
  </si>
  <si>
    <t>24-0354</t>
  </si>
  <si>
    <t>24-0353</t>
  </si>
  <si>
    <t>24-0352</t>
  </si>
  <si>
    <t>24-0351</t>
  </si>
  <si>
    <t>24-0350</t>
  </si>
  <si>
    <t>24-0349</t>
  </si>
  <si>
    <t>24-0348</t>
  </si>
  <si>
    <t>24-0347</t>
  </si>
  <si>
    <t>24-0346</t>
  </si>
  <si>
    <t>24-0345</t>
  </si>
  <si>
    <t>24-0344</t>
  </si>
  <si>
    <t>24-0343</t>
  </si>
  <si>
    <t>24-0342</t>
  </si>
  <si>
    <t>24-0341</t>
  </si>
  <si>
    <t>24-0340</t>
  </si>
  <si>
    <t>24-0339</t>
  </si>
  <si>
    <t>24-0338</t>
  </si>
  <si>
    <t>24-0337</t>
  </si>
  <si>
    <t>24-0336</t>
  </si>
  <si>
    <t>24-0335</t>
  </si>
  <si>
    <t>24-0334</t>
  </si>
  <si>
    <t>24-0333</t>
  </si>
  <si>
    <t>24-0332</t>
  </si>
  <si>
    <t>24-0331</t>
  </si>
  <si>
    <t>24-0330</t>
  </si>
  <si>
    <t>24-0329</t>
  </si>
  <si>
    <t>24-0328</t>
  </si>
  <si>
    <t>24-0327</t>
  </si>
  <si>
    <t>24-0326</t>
  </si>
  <si>
    <t>24-0325</t>
  </si>
  <si>
    <t>24-0324</t>
  </si>
  <si>
    <t>24-0323</t>
  </si>
  <si>
    <t>24-0322</t>
  </si>
  <si>
    <t>24-0321</t>
  </si>
  <si>
    <t>24-0320</t>
  </si>
  <si>
    <t>24-0319</t>
  </si>
  <si>
    <t>24-0318</t>
  </si>
  <si>
    <t>24-0317</t>
  </si>
  <si>
    <t>24-0316</t>
  </si>
  <si>
    <t>24-0315</t>
  </si>
  <si>
    <t>24-0314</t>
  </si>
  <si>
    <t>24-0313</t>
  </si>
  <si>
    <t>24-0312</t>
  </si>
  <si>
    <t>24-0311</t>
  </si>
  <si>
    <t>24-0310</t>
  </si>
  <si>
    <t>24-0309</t>
  </si>
  <si>
    <t>24-0308</t>
  </si>
  <si>
    <t>24-0307</t>
  </si>
  <si>
    <t>24-0306</t>
  </si>
  <si>
    <t>24-0305</t>
  </si>
  <si>
    <t>24-0304</t>
  </si>
  <si>
    <t>24-0303</t>
  </si>
  <si>
    <t>24-0302</t>
  </si>
  <si>
    <t>24-0301</t>
  </si>
  <si>
    <t>24-0300</t>
  </si>
  <si>
    <t>En cours cde</t>
  </si>
  <si>
    <t>29</t>
  </si>
  <si>
    <t>91</t>
  </si>
  <si>
    <t>33</t>
  </si>
  <si>
    <t>28</t>
  </si>
  <si>
    <t>74</t>
  </si>
  <si>
    <t>31</t>
  </si>
  <si>
    <t>commande</t>
  </si>
  <si>
    <t>Prix</t>
  </si>
  <si>
    <t>Martha</t>
  </si>
  <si>
    <t>Pierre</t>
  </si>
  <si>
    <t>José</t>
  </si>
  <si>
    <t>Arthur</t>
  </si>
  <si>
    <t>Bob</t>
  </si>
  <si>
    <t>Iness</t>
  </si>
  <si>
    <t>Karine</t>
  </si>
  <si>
    <t>date de la Cde client</t>
  </si>
  <si>
    <t>LIVRAISON PREVISIONNELLE AU 12/11/2024</t>
  </si>
  <si>
    <t>LIVRAISON composant 1</t>
  </si>
  <si>
    <t>annee</t>
  </si>
  <si>
    <t>semaine</t>
  </si>
  <si>
    <t>2025                                       2025                                       2025                                       2025</t>
  </si>
  <si>
    <t xml:space="preserve">                                       2026                                       2026                                       2026                                       2026                                       2026                                       2026                                       2026</t>
  </si>
  <si>
    <t>nombre de slot hebdomadaire possible</t>
  </si>
  <si>
    <t>nombre de commande à décaler</t>
  </si>
  <si>
    <t>nombre de commande par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</si>
</sst>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9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2"/>
      <color theme="0"/>
      <name val="Aptos Narrow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b/>
      <sz val="14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7" fontId="1" fillId="2" borderId="1" xfId="0" applyNumberFormat="1" applyFont="1" applyFill="1" applyBorder="1" applyAlignment="1">
      <alignment horizontal="center" vertical="center" wrapText="1"/>
    </xf>
    <xf numFmtId="7" fontId="3" fillId="2" borderId="1" xfId="1" applyNumberFormat="1" applyFont="1" applyFill="1" applyBorder="1" applyAlignment="1">
      <alignment horizontal="center" vertical="center" wrapText="1"/>
    </xf>
    <xf numFmtId="7" fontId="4" fillId="2" borderId="1" xfId="1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7" fontId="1" fillId="2" borderId="1" xfId="1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wrapText="1" shrinkToFit="1"/>
    </xf>
    <xf numFmtId="164" fontId="2" fillId="0" borderId="2" xfId="1" applyNumberFormat="1" applyFont="1" applyFill="1" applyBorder="1" applyAlignment="1">
      <alignment horizontal="right" wrapText="1" shrinkToFit="1"/>
    </xf>
    <xf numFmtId="49" fontId="6" fillId="0" borderId="3" xfId="0" applyNumberFormat="1" applyFont="1" applyFill="1" applyBorder="1" applyAlignment="1">
      <alignment horizontal="left"/>
    </xf>
    <xf numFmtId="1" fontId="6" fillId="0" borderId="4" xfId="0" applyNumberFormat="1" applyFont="1" applyFill="1" applyBorder="1" applyAlignment="1">
      <alignment horizontal="center" wrapText="1" shrinkToFit="1"/>
    </xf>
    <xf numFmtId="0" fontId="5" fillId="0" borderId="4" xfId="0" applyFont="1" applyFill="1" applyBorder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14" fontId="2" fillId="0" borderId="5" xfId="1" applyNumberFormat="1" applyFont="1" applyFill="1" applyBorder="1" applyAlignment="1">
      <alignment horizontal="center"/>
    </xf>
    <xf numFmtId="14" fontId="5" fillId="0" borderId="5" xfId="0" applyNumberFormat="1" applyFont="1" applyFill="1" applyBorder="1" applyAlignment="1">
      <alignment horizontal="center"/>
    </xf>
    <xf numFmtId="14" fontId="2" fillId="0" borderId="2" xfId="1" applyNumberFormat="1" applyFont="1" applyFill="1" applyBorder="1" applyAlignment="1">
      <alignment horizontal="center" shrinkToFit="1"/>
    </xf>
    <xf numFmtId="0" fontId="1" fillId="2" borderId="1" xfId="0" applyNumberFormat="1" applyFont="1" applyFill="1" applyBorder="1" applyAlignment="1">
      <alignment horizontal="center" vertical="center" wrapText="1"/>
    </xf>
    <xf numFmtId="0" fontId="5" fillId="0" borderId="6" xfId="0" applyNumberFormat="1" applyFont="1" applyFill="1" applyBorder="1" applyAlignment="1">
      <alignment horizontal="center"/>
    </xf>
    <xf numFmtId="0" fontId="0" fillId="0" borderId="0" xfId="0" applyNumberFormat="1"/>
    <xf numFmtId="0" fontId="7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/>
    </xf>
    <xf numFmtId="0" fontId="5" fillId="3" borderId="2" xfId="0" applyFont="1" applyFill="1" applyBorder="1" applyAlignment="1">
      <alignment horizontal="center" wrapText="1" shrinkToFit="1"/>
    </xf>
    <xf numFmtId="14" fontId="5" fillId="3" borderId="5" xfId="0" applyNumberFormat="1" applyFont="1" applyFill="1" applyBorder="1" applyAlignment="1">
      <alignment horizontal="center"/>
    </xf>
    <xf numFmtId="0" fontId="5" fillId="3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 shrinkToFit="1"/>
    </xf>
    <xf numFmtId="0" fontId="5" fillId="6" borderId="0" xfId="0" applyFont="1" applyFill="1" applyBorder="1" applyAlignment="1">
      <alignment horizontal="center" wrapText="1" shrinkToFit="1"/>
    </xf>
    <xf numFmtId="0" fontId="5" fillId="7" borderId="0" xfId="0" applyFont="1" applyFill="1" applyBorder="1" applyAlignment="1">
      <alignment horizontal="center" wrapText="1" shrinkToFit="1"/>
    </xf>
    <xf numFmtId="0" fontId="8" fillId="0" borderId="0" xfId="0" applyFont="1" applyAlignment="1">
      <alignment horizontal="center"/>
    </xf>
    <xf numFmtId="0" fontId="0" fillId="0" borderId="0" xfId="0" applyAlignment="1">
      <alignment wrapText="1"/>
    </xf>
    <xf numFmtId="0" fontId="5" fillId="0" borderId="7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NiveauColonne_1" xfId="1" builtinId="2" iLevel="0"/>
    <cellStyle name="Normal" xfId="0" builtinId="0"/>
  </cellStyles>
  <dxfs count="73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/>
        <condense val="0"/>
        <extend val="0"/>
        <color indexed="12"/>
      </font>
      <fill>
        <patternFill>
          <bgColor rgb="FF00B050"/>
        </patternFill>
      </fill>
    </dxf>
    <dxf>
      <font>
        <b/>
        <i val="0"/>
        <condense val="0"/>
        <extend val="0"/>
        <color indexed="9"/>
      </font>
      <fill>
        <patternFill>
          <bgColor indexed="32"/>
        </patternFill>
      </fill>
    </dxf>
    <dxf>
      <font>
        <b/>
        <i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11</xdr:row>
      <xdr:rowOff>47626</xdr:rowOff>
    </xdr:from>
    <xdr:to>
      <xdr:col>2</xdr:col>
      <xdr:colOff>495300</xdr:colOff>
      <xdr:row>11</xdr:row>
      <xdr:rowOff>295276</xdr:rowOff>
    </xdr:to>
    <xdr:sp macro="" textlink="">
      <xdr:nvSpPr>
        <xdr:cNvPr id="3" name="Flèche : courbe vers le haut 2">
          <a:extLst>
            <a:ext uri="{FF2B5EF4-FFF2-40B4-BE49-F238E27FC236}">
              <a16:creationId xmlns:a16="http://schemas.microsoft.com/office/drawing/2014/main" id="{5E667383-5328-B421-B87B-A297DC1BF33A}"/>
            </a:ext>
          </a:extLst>
        </xdr:cNvPr>
        <xdr:cNvSpPr/>
      </xdr:nvSpPr>
      <xdr:spPr>
        <a:xfrm>
          <a:off x="1209675" y="5362576"/>
          <a:ext cx="866775" cy="247650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190501</xdr:colOff>
      <xdr:row>11</xdr:row>
      <xdr:rowOff>19049</xdr:rowOff>
    </xdr:from>
    <xdr:to>
      <xdr:col>15</xdr:col>
      <xdr:colOff>495301</xdr:colOff>
      <xdr:row>11</xdr:row>
      <xdr:rowOff>295274</xdr:rowOff>
    </xdr:to>
    <xdr:sp macro="" textlink="">
      <xdr:nvSpPr>
        <xdr:cNvPr id="4" name="Flèche : courbe vers le haut 3">
          <a:extLst>
            <a:ext uri="{FF2B5EF4-FFF2-40B4-BE49-F238E27FC236}">
              <a16:creationId xmlns:a16="http://schemas.microsoft.com/office/drawing/2014/main" id="{43BBAC94-F68D-4735-8799-0B47BDD4FD21}"/>
            </a:ext>
          </a:extLst>
        </xdr:cNvPr>
        <xdr:cNvSpPr/>
      </xdr:nvSpPr>
      <xdr:spPr>
        <a:xfrm>
          <a:off x="6305551" y="5333999"/>
          <a:ext cx="933450" cy="276225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55</xdr:col>
      <xdr:colOff>266700</xdr:colOff>
      <xdr:row>9</xdr:row>
      <xdr:rowOff>47625</xdr:rowOff>
    </xdr:from>
    <xdr:to>
      <xdr:col>56</xdr:col>
      <xdr:colOff>438150</xdr:colOff>
      <xdr:row>9</xdr:row>
      <xdr:rowOff>266700</xdr:rowOff>
    </xdr:to>
    <xdr:sp macro="" textlink="">
      <xdr:nvSpPr>
        <xdr:cNvPr id="6" name="Flèche : courbe vers le haut 5">
          <a:extLst>
            <a:ext uri="{FF2B5EF4-FFF2-40B4-BE49-F238E27FC236}">
              <a16:creationId xmlns:a16="http://schemas.microsoft.com/office/drawing/2014/main" id="{0515C113-063F-47EE-BBF9-185C16735D8D}"/>
            </a:ext>
          </a:extLst>
        </xdr:cNvPr>
        <xdr:cNvSpPr/>
      </xdr:nvSpPr>
      <xdr:spPr>
        <a:xfrm>
          <a:off x="18440400" y="4276725"/>
          <a:ext cx="800100" cy="219075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57</xdr:col>
      <xdr:colOff>209550</xdr:colOff>
      <xdr:row>9</xdr:row>
      <xdr:rowOff>38100</xdr:rowOff>
    </xdr:from>
    <xdr:to>
      <xdr:col>58</xdr:col>
      <xdr:colOff>381000</xdr:colOff>
      <xdr:row>9</xdr:row>
      <xdr:rowOff>257175</xdr:rowOff>
    </xdr:to>
    <xdr:sp macro="" textlink="">
      <xdr:nvSpPr>
        <xdr:cNvPr id="7" name="Flèche : courbe vers le haut 6">
          <a:extLst>
            <a:ext uri="{FF2B5EF4-FFF2-40B4-BE49-F238E27FC236}">
              <a16:creationId xmlns:a16="http://schemas.microsoft.com/office/drawing/2014/main" id="{D9D40950-22E0-40A6-BA16-9CC8ADBE5264}"/>
            </a:ext>
          </a:extLst>
        </xdr:cNvPr>
        <xdr:cNvSpPr/>
      </xdr:nvSpPr>
      <xdr:spPr>
        <a:xfrm>
          <a:off x="19507200" y="4267200"/>
          <a:ext cx="800100" cy="219075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55</xdr:col>
      <xdr:colOff>295275</xdr:colOff>
      <xdr:row>8</xdr:row>
      <xdr:rowOff>19050</xdr:rowOff>
    </xdr:from>
    <xdr:to>
      <xdr:col>56</xdr:col>
      <xdr:colOff>466725</xdr:colOff>
      <xdr:row>8</xdr:row>
      <xdr:rowOff>238125</xdr:rowOff>
    </xdr:to>
    <xdr:sp macro="" textlink="">
      <xdr:nvSpPr>
        <xdr:cNvPr id="8" name="Flèche : courbe vers le haut 7">
          <a:extLst>
            <a:ext uri="{FF2B5EF4-FFF2-40B4-BE49-F238E27FC236}">
              <a16:creationId xmlns:a16="http://schemas.microsoft.com/office/drawing/2014/main" id="{400CF4F5-9949-4CA0-93BD-4C21417CF76F}"/>
            </a:ext>
          </a:extLst>
        </xdr:cNvPr>
        <xdr:cNvSpPr/>
      </xdr:nvSpPr>
      <xdr:spPr>
        <a:xfrm>
          <a:off x="18468975" y="3705225"/>
          <a:ext cx="800100" cy="219075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57</xdr:col>
      <xdr:colOff>238125</xdr:colOff>
      <xdr:row>8</xdr:row>
      <xdr:rowOff>9525</xdr:rowOff>
    </xdr:from>
    <xdr:to>
      <xdr:col>58</xdr:col>
      <xdr:colOff>409575</xdr:colOff>
      <xdr:row>8</xdr:row>
      <xdr:rowOff>228600</xdr:rowOff>
    </xdr:to>
    <xdr:sp macro="" textlink="">
      <xdr:nvSpPr>
        <xdr:cNvPr id="9" name="Flèche : courbe vers le haut 8">
          <a:extLst>
            <a:ext uri="{FF2B5EF4-FFF2-40B4-BE49-F238E27FC236}">
              <a16:creationId xmlns:a16="http://schemas.microsoft.com/office/drawing/2014/main" id="{8D25BBF0-FFC2-4D0E-888F-90A95AC7D866}"/>
            </a:ext>
          </a:extLst>
        </xdr:cNvPr>
        <xdr:cNvSpPr/>
      </xdr:nvSpPr>
      <xdr:spPr>
        <a:xfrm>
          <a:off x="19535775" y="3695700"/>
          <a:ext cx="800100" cy="219075"/>
        </a:xfrm>
        <a:prstGeom prst="curvedUpArrow">
          <a:avLst>
            <a:gd name="adj1" fmla="val 32572"/>
            <a:gd name="adj2" fmla="val 150800"/>
            <a:gd name="adj3" fmla="val 48077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A5613-C27B-4E7B-B6FE-284F13165281}">
  <dimension ref="A1:R58"/>
  <sheetViews>
    <sheetView topLeftCell="A25" workbookViewId="0">
      <selection activeCell="J48" sqref="J48:L58"/>
    </sheetView>
  </sheetViews>
  <sheetFormatPr baseColWidth="10" defaultRowHeight="15"/>
  <cols>
    <col min="5" max="5" width="18.5703125" customWidth="1"/>
    <col min="6" max="6" width="23.85546875" customWidth="1"/>
    <col min="7" max="7" width="17.42578125" customWidth="1"/>
    <col min="8" max="9" width="9.5703125" style="17" customWidth="1"/>
    <col min="10" max="10" width="19" customWidth="1"/>
    <col min="11" max="12" width="9.5703125" style="17" customWidth="1"/>
    <col min="13" max="13" width="17" customWidth="1"/>
  </cols>
  <sheetData>
    <row r="1" spans="1:18" ht="48" thickBot="1">
      <c r="A1" s="1" t="s">
        <v>68</v>
      </c>
      <c r="B1" s="3" t="s">
        <v>69</v>
      </c>
      <c r="C1" s="1" t="s">
        <v>0</v>
      </c>
      <c r="D1" s="4" t="s">
        <v>1</v>
      </c>
      <c r="E1" s="1" t="s">
        <v>2</v>
      </c>
      <c r="F1" s="1" t="s">
        <v>77</v>
      </c>
      <c r="G1" s="5" t="s">
        <v>3</v>
      </c>
      <c r="H1" s="15" t="s">
        <v>80</v>
      </c>
      <c r="I1" s="15" t="s">
        <v>81</v>
      </c>
      <c r="J1" s="1" t="s">
        <v>78</v>
      </c>
      <c r="K1" s="15" t="s">
        <v>80</v>
      </c>
      <c r="L1" s="15" t="s">
        <v>81</v>
      </c>
      <c r="M1" s="2" t="s">
        <v>79</v>
      </c>
      <c r="N1" s="2"/>
      <c r="O1" s="2"/>
      <c r="P1" s="2"/>
      <c r="Q1" s="2"/>
      <c r="R1" s="2"/>
    </row>
    <row r="2" spans="1:18" ht="16.5" thickTop="1">
      <c r="A2" s="6" t="s">
        <v>60</v>
      </c>
      <c r="B2" s="7">
        <v>2853.2967032966999</v>
      </c>
      <c r="C2" s="8" t="s">
        <v>70</v>
      </c>
      <c r="D2" s="9">
        <v>60</v>
      </c>
      <c r="E2" s="10" t="s">
        <v>61</v>
      </c>
      <c r="F2" s="11">
        <v>45576</v>
      </c>
      <c r="G2" s="12">
        <v>46091</v>
      </c>
      <c r="H2" s="16">
        <f>YEAR(G2)</f>
        <v>2026</v>
      </c>
      <c r="I2" s="16">
        <f>_xlfn.ISOWEEKNUM(G2)</f>
        <v>11</v>
      </c>
      <c r="J2" s="13">
        <f>+G2</f>
        <v>46091</v>
      </c>
      <c r="K2" s="16">
        <f>YEAR(J2)</f>
        <v>2026</v>
      </c>
      <c r="L2" s="16">
        <f>_xlfn.ISOWEEKNUM(J2)</f>
        <v>11</v>
      </c>
      <c r="M2" s="14">
        <v>45926</v>
      </c>
    </row>
    <row r="3" spans="1:18" ht="15.75">
      <c r="A3" s="6" t="s">
        <v>59</v>
      </c>
      <c r="B3" s="7">
        <v>2940.9340659340601</v>
      </c>
      <c r="C3" s="8" t="s">
        <v>71</v>
      </c>
      <c r="D3" s="9">
        <v>74</v>
      </c>
      <c r="E3" s="10" t="s">
        <v>61</v>
      </c>
      <c r="F3" s="11">
        <v>45576</v>
      </c>
      <c r="G3" s="12">
        <v>45912</v>
      </c>
      <c r="H3" s="16">
        <f t="shared" ref="H3:H58" si="0">YEAR(G3)</f>
        <v>2025</v>
      </c>
      <c r="I3" s="16">
        <f t="shared" ref="I3:I58" si="1">_xlfn.ISOWEEKNUM(G3)</f>
        <v>37</v>
      </c>
      <c r="J3" s="13">
        <f>+M3+7*12</f>
        <v>45842</v>
      </c>
      <c r="K3" s="16">
        <f t="shared" ref="K3:K58" si="2">YEAR(J3)</f>
        <v>2025</v>
      </c>
      <c r="L3" s="16">
        <f t="shared" ref="L3:L58" si="3">_xlfn.ISOWEEKNUM(J3)</f>
        <v>27</v>
      </c>
      <c r="M3" s="14">
        <v>45758</v>
      </c>
    </row>
    <row r="4" spans="1:18" ht="15.75">
      <c r="A4" s="6" t="s">
        <v>58</v>
      </c>
      <c r="B4" s="7">
        <v>3116.20879120879</v>
      </c>
      <c r="C4" s="8" t="s">
        <v>71</v>
      </c>
      <c r="D4" s="9">
        <v>91</v>
      </c>
      <c r="E4" s="10" t="s">
        <v>61</v>
      </c>
      <c r="F4" s="11">
        <v>45576</v>
      </c>
      <c r="G4" s="12">
        <v>45912</v>
      </c>
      <c r="H4" s="16">
        <f t="shared" si="0"/>
        <v>2025</v>
      </c>
      <c r="I4" s="16">
        <f t="shared" si="1"/>
        <v>37</v>
      </c>
      <c r="J4" s="13">
        <f>+M4+7*12</f>
        <v>45828</v>
      </c>
      <c r="K4" s="16">
        <f t="shared" si="2"/>
        <v>2025</v>
      </c>
      <c r="L4" s="16">
        <f t="shared" si="3"/>
        <v>25</v>
      </c>
      <c r="M4" s="14">
        <v>45744</v>
      </c>
    </row>
    <row r="5" spans="1:18" ht="15.75">
      <c r="A5" s="6" t="s">
        <v>57</v>
      </c>
      <c r="B5" s="7">
        <v>3116.20879120879</v>
      </c>
      <c r="C5" s="8" t="s">
        <v>71</v>
      </c>
      <c r="D5" s="9">
        <v>91</v>
      </c>
      <c r="E5" s="10" t="s">
        <v>61</v>
      </c>
      <c r="F5" s="11">
        <v>45576</v>
      </c>
      <c r="G5" s="12">
        <v>45912</v>
      </c>
      <c r="H5" s="16">
        <f t="shared" si="0"/>
        <v>2025</v>
      </c>
      <c r="I5" s="16">
        <f t="shared" si="1"/>
        <v>37</v>
      </c>
      <c r="J5" s="13">
        <f>+M5+7*12</f>
        <v>45828</v>
      </c>
      <c r="K5" s="16">
        <f t="shared" si="2"/>
        <v>2025</v>
      </c>
      <c r="L5" s="16">
        <f t="shared" si="3"/>
        <v>25</v>
      </c>
      <c r="M5" s="14">
        <v>45744</v>
      </c>
    </row>
    <row r="6" spans="1:18" ht="15.75">
      <c r="A6" s="6" t="s">
        <v>56</v>
      </c>
      <c r="B6" s="7">
        <v>3116.20879120879</v>
      </c>
      <c r="C6" s="8" t="s">
        <v>71</v>
      </c>
      <c r="D6" s="9">
        <v>91</v>
      </c>
      <c r="E6" s="10" t="s">
        <v>61</v>
      </c>
      <c r="F6" s="11">
        <v>45576</v>
      </c>
      <c r="G6" s="12">
        <v>45912</v>
      </c>
      <c r="H6" s="16">
        <f t="shared" si="0"/>
        <v>2025</v>
      </c>
      <c r="I6" s="16">
        <f t="shared" si="1"/>
        <v>37</v>
      </c>
      <c r="J6" s="13">
        <f>+M6+7*12</f>
        <v>45828</v>
      </c>
      <c r="K6" s="16">
        <f t="shared" si="2"/>
        <v>2025</v>
      </c>
      <c r="L6" s="16">
        <f t="shared" si="3"/>
        <v>25</v>
      </c>
      <c r="M6" s="14">
        <v>45744</v>
      </c>
    </row>
    <row r="7" spans="1:18" ht="15.75">
      <c r="A7" s="6" t="s">
        <v>55</v>
      </c>
      <c r="B7" s="7">
        <v>2765.6593406593402</v>
      </c>
      <c r="C7" s="8" t="s">
        <v>74</v>
      </c>
      <c r="D7" s="9">
        <v>67</v>
      </c>
      <c r="E7" s="10" t="s">
        <v>61</v>
      </c>
      <c r="F7" s="11">
        <v>45576</v>
      </c>
      <c r="G7" s="12">
        <v>45933</v>
      </c>
      <c r="H7" s="16">
        <f t="shared" si="0"/>
        <v>2025</v>
      </c>
      <c r="I7" s="16">
        <f t="shared" si="1"/>
        <v>40</v>
      </c>
      <c r="J7" s="13">
        <f>+M7+7*12</f>
        <v>45849</v>
      </c>
      <c r="K7" s="16">
        <f t="shared" si="2"/>
        <v>2025</v>
      </c>
      <c r="L7" s="16">
        <f t="shared" si="3"/>
        <v>28</v>
      </c>
      <c r="M7" s="14">
        <v>45765</v>
      </c>
    </row>
    <row r="8" spans="1:18" ht="15.75">
      <c r="A8" s="6" t="s">
        <v>54</v>
      </c>
      <c r="B8" s="7">
        <v>2765.6593406593402</v>
      </c>
      <c r="C8" s="8" t="s">
        <v>74</v>
      </c>
      <c r="D8" s="9">
        <v>67</v>
      </c>
      <c r="E8" s="10" t="s">
        <v>61</v>
      </c>
      <c r="F8" s="11">
        <v>45576</v>
      </c>
      <c r="G8" s="12">
        <v>45933</v>
      </c>
      <c r="H8" s="16">
        <f t="shared" si="0"/>
        <v>2025</v>
      </c>
      <c r="I8" s="16">
        <f t="shared" si="1"/>
        <v>40</v>
      </c>
      <c r="J8" s="13">
        <f>+M8+7*12</f>
        <v>45849</v>
      </c>
      <c r="K8" s="16">
        <f t="shared" si="2"/>
        <v>2025</v>
      </c>
      <c r="L8" s="16">
        <f t="shared" si="3"/>
        <v>28</v>
      </c>
      <c r="M8" s="14">
        <v>45765</v>
      </c>
    </row>
    <row r="9" spans="1:18" ht="15.75">
      <c r="A9" s="6" t="s">
        <v>53</v>
      </c>
      <c r="B9" s="7">
        <v>2940.9340659340601</v>
      </c>
      <c r="C9" s="8" t="s">
        <v>76</v>
      </c>
      <c r="D9" s="9">
        <v>27</v>
      </c>
      <c r="E9" s="10" t="s">
        <v>61</v>
      </c>
      <c r="F9" s="11">
        <v>45576</v>
      </c>
      <c r="G9" s="12">
        <v>46079</v>
      </c>
      <c r="H9" s="16">
        <f t="shared" si="0"/>
        <v>2026</v>
      </c>
      <c r="I9" s="16">
        <f t="shared" si="1"/>
        <v>9</v>
      </c>
      <c r="J9" s="13">
        <f>+G9</f>
        <v>46079</v>
      </c>
      <c r="K9" s="16">
        <f t="shared" si="2"/>
        <v>2026</v>
      </c>
      <c r="L9" s="16">
        <f t="shared" si="3"/>
        <v>9</v>
      </c>
      <c r="M9" s="14"/>
    </row>
    <row r="10" spans="1:18" ht="15.75">
      <c r="A10" s="6" t="s">
        <v>52</v>
      </c>
      <c r="B10" s="7">
        <v>2940.9340659340601</v>
      </c>
      <c r="C10" s="8" t="s">
        <v>76</v>
      </c>
      <c r="D10" s="9">
        <v>27</v>
      </c>
      <c r="E10" s="10" t="s">
        <v>61</v>
      </c>
      <c r="F10" s="11">
        <v>45576</v>
      </c>
      <c r="G10" s="12">
        <v>46079</v>
      </c>
      <c r="H10" s="16">
        <f t="shared" si="0"/>
        <v>2026</v>
      </c>
      <c r="I10" s="16">
        <f t="shared" si="1"/>
        <v>9</v>
      </c>
      <c r="J10" s="13">
        <f>+G10</f>
        <v>46079</v>
      </c>
      <c r="K10" s="16">
        <f t="shared" si="2"/>
        <v>2026</v>
      </c>
      <c r="L10" s="16">
        <f t="shared" si="3"/>
        <v>9</v>
      </c>
      <c r="M10" s="14"/>
    </row>
    <row r="11" spans="1:18" ht="15.75">
      <c r="A11" s="6" t="s">
        <v>51</v>
      </c>
      <c r="B11" s="7">
        <v>2940.9340659340601</v>
      </c>
      <c r="C11" s="8" t="s">
        <v>76</v>
      </c>
      <c r="D11" s="9">
        <v>27</v>
      </c>
      <c r="E11" s="10" t="s">
        <v>61</v>
      </c>
      <c r="F11" s="11">
        <v>45576</v>
      </c>
      <c r="G11" s="12">
        <v>46079</v>
      </c>
      <c r="H11" s="16">
        <f t="shared" si="0"/>
        <v>2026</v>
      </c>
      <c r="I11" s="16">
        <f t="shared" si="1"/>
        <v>9</v>
      </c>
      <c r="J11" s="13">
        <f>+G11</f>
        <v>46079</v>
      </c>
      <c r="K11" s="16">
        <f t="shared" si="2"/>
        <v>2026</v>
      </c>
      <c r="L11" s="16">
        <f t="shared" si="3"/>
        <v>9</v>
      </c>
      <c r="M11" s="14"/>
    </row>
    <row r="12" spans="1:18" ht="15.75">
      <c r="A12" s="6" t="s">
        <v>50</v>
      </c>
      <c r="B12" s="7">
        <v>3203.8461538461502</v>
      </c>
      <c r="C12" s="8" t="s">
        <v>75</v>
      </c>
      <c r="D12" s="9">
        <v>57</v>
      </c>
      <c r="E12" s="10" t="s">
        <v>61</v>
      </c>
      <c r="F12" s="11">
        <v>45576</v>
      </c>
      <c r="G12" s="12">
        <v>45912</v>
      </c>
      <c r="H12" s="16">
        <f t="shared" si="0"/>
        <v>2025</v>
      </c>
      <c r="I12" s="16">
        <f t="shared" si="1"/>
        <v>37</v>
      </c>
      <c r="J12" s="13">
        <f>+G12</f>
        <v>45912</v>
      </c>
      <c r="K12" s="16">
        <f t="shared" si="2"/>
        <v>2025</v>
      </c>
      <c r="L12" s="16">
        <f t="shared" si="3"/>
        <v>37</v>
      </c>
      <c r="M12" s="14">
        <v>45765</v>
      </c>
    </row>
    <row r="13" spans="1:18" ht="15.75">
      <c r="A13" s="6" t="s">
        <v>49</v>
      </c>
      <c r="B13" s="7">
        <v>3203.8461538461502</v>
      </c>
      <c r="C13" s="8" t="s">
        <v>75</v>
      </c>
      <c r="D13" s="9">
        <v>57</v>
      </c>
      <c r="E13" s="10" t="s">
        <v>61</v>
      </c>
      <c r="F13" s="11">
        <v>45576</v>
      </c>
      <c r="G13" s="12">
        <v>45912</v>
      </c>
      <c r="H13" s="16">
        <f t="shared" si="0"/>
        <v>2025</v>
      </c>
      <c r="I13" s="16">
        <f t="shared" si="1"/>
        <v>37</v>
      </c>
      <c r="J13" s="13">
        <f>+G13</f>
        <v>45912</v>
      </c>
      <c r="K13" s="16">
        <f t="shared" si="2"/>
        <v>2025</v>
      </c>
      <c r="L13" s="16">
        <f t="shared" si="3"/>
        <v>37</v>
      </c>
      <c r="M13" s="14">
        <v>45765</v>
      </c>
    </row>
    <row r="14" spans="1:18" ht="15.75">
      <c r="A14" s="6" t="s">
        <v>48</v>
      </c>
      <c r="B14" s="7">
        <v>3203.8461538461502</v>
      </c>
      <c r="C14" s="8" t="s">
        <v>75</v>
      </c>
      <c r="D14" s="9">
        <v>57</v>
      </c>
      <c r="E14" s="10" t="s">
        <v>61</v>
      </c>
      <c r="F14" s="11">
        <v>45576</v>
      </c>
      <c r="G14" s="12">
        <v>45912</v>
      </c>
      <c r="H14" s="16">
        <f t="shared" si="0"/>
        <v>2025</v>
      </c>
      <c r="I14" s="16">
        <f t="shared" si="1"/>
        <v>37</v>
      </c>
      <c r="J14" s="13">
        <f>+G14</f>
        <v>45912</v>
      </c>
      <c r="K14" s="16">
        <f t="shared" si="2"/>
        <v>2025</v>
      </c>
      <c r="L14" s="16">
        <f t="shared" si="3"/>
        <v>37</v>
      </c>
      <c r="M14" s="14">
        <v>45765</v>
      </c>
    </row>
    <row r="15" spans="1:18" ht="15.75">
      <c r="A15" s="6" t="s">
        <v>47</v>
      </c>
      <c r="B15" s="7">
        <v>3203.8461538461502</v>
      </c>
      <c r="C15" s="8" t="s">
        <v>75</v>
      </c>
      <c r="D15" s="9">
        <v>57</v>
      </c>
      <c r="E15" s="10" t="s">
        <v>61</v>
      </c>
      <c r="F15" s="11">
        <v>45576</v>
      </c>
      <c r="G15" s="12">
        <v>45912</v>
      </c>
      <c r="H15" s="16">
        <f t="shared" si="0"/>
        <v>2025</v>
      </c>
      <c r="I15" s="16">
        <f t="shared" si="1"/>
        <v>37</v>
      </c>
      <c r="J15" s="13">
        <f>+G15</f>
        <v>45912</v>
      </c>
      <c r="K15" s="16">
        <f t="shared" si="2"/>
        <v>2025</v>
      </c>
      <c r="L15" s="16">
        <f t="shared" si="3"/>
        <v>37</v>
      </c>
      <c r="M15" s="14">
        <v>45765</v>
      </c>
    </row>
    <row r="16" spans="1:18" ht="15.75">
      <c r="A16" s="6" t="s">
        <v>46</v>
      </c>
      <c r="B16" s="7">
        <v>3203.8461538461502</v>
      </c>
      <c r="C16" s="8" t="s">
        <v>75</v>
      </c>
      <c r="D16" s="9">
        <v>57</v>
      </c>
      <c r="E16" s="10" t="s">
        <v>61</v>
      </c>
      <c r="F16" s="11">
        <v>45576</v>
      </c>
      <c r="G16" s="12">
        <v>45912</v>
      </c>
      <c r="H16" s="16">
        <f t="shared" si="0"/>
        <v>2025</v>
      </c>
      <c r="I16" s="16">
        <f t="shared" si="1"/>
        <v>37</v>
      </c>
      <c r="J16" s="13">
        <f>+G16</f>
        <v>45912</v>
      </c>
      <c r="K16" s="16">
        <f t="shared" si="2"/>
        <v>2025</v>
      </c>
      <c r="L16" s="16">
        <f t="shared" si="3"/>
        <v>37</v>
      </c>
      <c r="M16" s="14">
        <v>45765</v>
      </c>
    </row>
    <row r="17" spans="1:13" ht="15.75">
      <c r="A17" s="6" t="s">
        <v>45</v>
      </c>
      <c r="B17" s="7">
        <v>3203.8461538461502</v>
      </c>
      <c r="C17" s="8" t="s">
        <v>75</v>
      </c>
      <c r="D17" s="9">
        <v>57</v>
      </c>
      <c r="E17" s="10" t="s">
        <v>61</v>
      </c>
      <c r="F17" s="11">
        <v>45576</v>
      </c>
      <c r="G17" s="12">
        <v>45912</v>
      </c>
      <c r="H17" s="16">
        <f t="shared" si="0"/>
        <v>2025</v>
      </c>
      <c r="I17" s="16">
        <f t="shared" si="1"/>
        <v>37</v>
      </c>
      <c r="J17" s="13">
        <f>+G17</f>
        <v>45912</v>
      </c>
      <c r="K17" s="16">
        <f t="shared" si="2"/>
        <v>2025</v>
      </c>
      <c r="L17" s="16">
        <f t="shared" si="3"/>
        <v>37</v>
      </c>
      <c r="M17" s="14">
        <v>45765</v>
      </c>
    </row>
    <row r="18" spans="1:13" ht="15.75">
      <c r="A18" s="6" t="s">
        <v>44</v>
      </c>
      <c r="B18" s="7">
        <v>3203.8461538461502</v>
      </c>
      <c r="C18" s="8" t="s">
        <v>75</v>
      </c>
      <c r="D18" s="9">
        <v>57</v>
      </c>
      <c r="E18" s="10" t="s">
        <v>61</v>
      </c>
      <c r="F18" s="11">
        <v>45576</v>
      </c>
      <c r="G18" s="12">
        <v>45919</v>
      </c>
      <c r="H18" s="16">
        <f t="shared" si="0"/>
        <v>2025</v>
      </c>
      <c r="I18" s="16">
        <f t="shared" si="1"/>
        <v>38</v>
      </c>
      <c r="J18" s="13">
        <f>+G18</f>
        <v>45919</v>
      </c>
      <c r="K18" s="16">
        <f t="shared" si="2"/>
        <v>2025</v>
      </c>
      <c r="L18" s="16">
        <f t="shared" si="3"/>
        <v>38</v>
      </c>
      <c r="M18" s="14">
        <v>45765</v>
      </c>
    </row>
    <row r="19" spans="1:13" ht="15.75">
      <c r="A19" s="6" t="s">
        <v>43</v>
      </c>
      <c r="B19" s="7">
        <v>3203.8461538461502</v>
      </c>
      <c r="C19" s="8" t="s">
        <v>75</v>
      </c>
      <c r="D19" s="9">
        <v>57</v>
      </c>
      <c r="E19" s="10" t="s">
        <v>61</v>
      </c>
      <c r="F19" s="11">
        <v>45576</v>
      </c>
      <c r="G19" s="12">
        <v>45919</v>
      </c>
      <c r="H19" s="16">
        <f t="shared" si="0"/>
        <v>2025</v>
      </c>
      <c r="I19" s="16">
        <f t="shared" si="1"/>
        <v>38</v>
      </c>
      <c r="J19" s="13">
        <f>+G19</f>
        <v>45919</v>
      </c>
      <c r="K19" s="16">
        <f t="shared" si="2"/>
        <v>2025</v>
      </c>
      <c r="L19" s="16">
        <f t="shared" si="3"/>
        <v>38</v>
      </c>
      <c r="M19" s="14">
        <v>45765</v>
      </c>
    </row>
    <row r="20" spans="1:13" ht="15.75">
      <c r="A20" s="6" t="s">
        <v>42</v>
      </c>
      <c r="B20" s="7">
        <v>3203.8461538461502</v>
      </c>
      <c r="C20" s="8" t="s">
        <v>75</v>
      </c>
      <c r="D20" s="9">
        <v>57</v>
      </c>
      <c r="E20" s="10" t="s">
        <v>61</v>
      </c>
      <c r="F20" s="11">
        <v>45580</v>
      </c>
      <c r="G20" s="12">
        <v>45919</v>
      </c>
      <c r="H20" s="16">
        <f t="shared" si="0"/>
        <v>2025</v>
      </c>
      <c r="I20" s="16">
        <f t="shared" si="1"/>
        <v>38</v>
      </c>
      <c r="J20" s="13">
        <f>+G20</f>
        <v>45919</v>
      </c>
      <c r="K20" s="16">
        <f t="shared" si="2"/>
        <v>2025</v>
      </c>
      <c r="L20" s="16">
        <f t="shared" si="3"/>
        <v>38</v>
      </c>
      <c r="M20" s="14">
        <v>45765</v>
      </c>
    </row>
    <row r="21" spans="1:13" ht="15.75">
      <c r="A21" s="6" t="s">
        <v>41</v>
      </c>
      <c r="B21" s="7">
        <v>3203.8461538461502</v>
      </c>
      <c r="C21" s="8" t="s">
        <v>75</v>
      </c>
      <c r="D21" s="9">
        <v>57</v>
      </c>
      <c r="E21" s="10" t="s">
        <v>61</v>
      </c>
      <c r="F21" s="11">
        <v>45581</v>
      </c>
      <c r="G21" s="12">
        <v>45919</v>
      </c>
      <c r="H21" s="16">
        <f t="shared" si="0"/>
        <v>2025</v>
      </c>
      <c r="I21" s="16">
        <f t="shared" si="1"/>
        <v>38</v>
      </c>
      <c r="J21" s="13">
        <f>+G21</f>
        <v>45919</v>
      </c>
      <c r="K21" s="16">
        <f t="shared" si="2"/>
        <v>2025</v>
      </c>
      <c r="L21" s="16">
        <f t="shared" si="3"/>
        <v>38</v>
      </c>
      <c r="M21" s="14">
        <v>45765</v>
      </c>
    </row>
    <row r="22" spans="1:13" ht="15.75">
      <c r="A22" s="6" t="s">
        <v>40</v>
      </c>
      <c r="B22" s="7">
        <v>3203.8461538461502</v>
      </c>
      <c r="C22" s="8" t="s">
        <v>75</v>
      </c>
      <c r="D22" s="9">
        <v>57</v>
      </c>
      <c r="E22" s="10" t="s">
        <v>61</v>
      </c>
      <c r="F22" s="11">
        <v>45582</v>
      </c>
      <c r="G22" s="12">
        <v>45919</v>
      </c>
      <c r="H22" s="16">
        <f t="shared" si="0"/>
        <v>2025</v>
      </c>
      <c r="I22" s="16">
        <f t="shared" si="1"/>
        <v>38</v>
      </c>
      <c r="J22" s="13">
        <f>+G22</f>
        <v>45919</v>
      </c>
      <c r="K22" s="16">
        <f t="shared" si="2"/>
        <v>2025</v>
      </c>
      <c r="L22" s="16">
        <f t="shared" si="3"/>
        <v>38</v>
      </c>
      <c r="M22" s="14">
        <v>45765</v>
      </c>
    </row>
    <row r="23" spans="1:13" ht="15.75">
      <c r="A23" s="6" t="s">
        <v>39</v>
      </c>
      <c r="B23" s="7">
        <v>3203.8461538461502</v>
      </c>
      <c r="C23" s="8" t="s">
        <v>75</v>
      </c>
      <c r="D23" s="9">
        <v>57</v>
      </c>
      <c r="E23" s="10" t="s">
        <v>61</v>
      </c>
      <c r="F23" s="11">
        <v>45582</v>
      </c>
      <c r="G23" s="12">
        <v>45919</v>
      </c>
      <c r="H23" s="16">
        <f t="shared" si="0"/>
        <v>2025</v>
      </c>
      <c r="I23" s="16">
        <f t="shared" si="1"/>
        <v>38</v>
      </c>
      <c r="J23" s="13">
        <f>+G23</f>
        <v>45919</v>
      </c>
      <c r="K23" s="16">
        <f t="shared" si="2"/>
        <v>2025</v>
      </c>
      <c r="L23" s="16">
        <f t="shared" si="3"/>
        <v>38</v>
      </c>
      <c r="M23" s="14">
        <v>45765</v>
      </c>
    </row>
    <row r="24" spans="1:13" ht="15.75">
      <c r="A24" s="6" t="s">
        <v>38</v>
      </c>
      <c r="B24" s="7">
        <v>3203.8461538461502</v>
      </c>
      <c r="C24" s="8" t="s">
        <v>75</v>
      </c>
      <c r="D24" s="9">
        <v>57</v>
      </c>
      <c r="E24" s="10" t="s">
        <v>61</v>
      </c>
      <c r="F24" s="11">
        <v>45582</v>
      </c>
      <c r="G24" s="12">
        <v>45919</v>
      </c>
      <c r="H24" s="16">
        <f t="shared" si="0"/>
        <v>2025</v>
      </c>
      <c r="I24" s="16">
        <f t="shared" si="1"/>
        <v>38</v>
      </c>
      <c r="J24" s="13">
        <f>+G24</f>
        <v>45919</v>
      </c>
      <c r="K24" s="16">
        <f t="shared" si="2"/>
        <v>2025</v>
      </c>
      <c r="L24" s="16">
        <f t="shared" si="3"/>
        <v>38</v>
      </c>
      <c r="M24" s="14">
        <v>45765</v>
      </c>
    </row>
    <row r="25" spans="1:13" ht="15.75">
      <c r="A25" s="6" t="s">
        <v>37</v>
      </c>
      <c r="B25" s="7">
        <v>3203.8461538461502</v>
      </c>
      <c r="C25" s="8" t="s">
        <v>75</v>
      </c>
      <c r="D25" s="9">
        <v>57</v>
      </c>
      <c r="E25" s="10" t="s">
        <v>61</v>
      </c>
      <c r="F25" s="11">
        <v>45582</v>
      </c>
      <c r="G25" s="12">
        <v>45919</v>
      </c>
      <c r="H25" s="16">
        <f t="shared" si="0"/>
        <v>2025</v>
      </c>
      <c r="I25" s="16">
        <f t="shared" si="1"/>
        <v>38</v>
      </c>
      <c r="J25" s="13">
        <f>+G25</f>
        <v>45919</v>
      </c>
      <c r="K25" s="16">
        <f t="shared" si="2"/>
        <v>2025</v>
      </c>
      <c r="L25" s="16">
        <f t="shared" si="3"/>
        <v>38</v>
      </c>
      <c r="M25" s="14">
        <v>45765</v>
      </c>
    </row>
    <row r="26" spans="1:13" ht="15.75">
      <c r="A26" s="6" t="s">
        <v>36</v>
      </c>
      <c r="B26" s="7">
        <v>3203.8461538461502</v>
      </c>
      <c r="C26" s="8" t="s">
        <v>75</v>
      </c>
      <c r="D26" s="9">
        <v>57</v>
      </c>
      <c r="E26" s="10" t="s">
        <v>61</v>
      </c>
      <c r="F26" s="11">
        <v>45582</v>
      </c>
      <c r="G26" s="12">
        <v>45919</v>
      </c>
      <c r="H26" s="16">
        <f t="shared" si="0"/>
        <v>2025</v>
      </c>
      <c r="I26" s="16">
        <f t="shared" si="1"/>
        <v>38</v>
      </c>
      <c r="J26" s="13">
        <f>+G26</f>
        <v>45919</v>
      </c>
      <c r="K26" s="16">
        <f t="shared" si="2"/>
        <v>2025</v>
      </c>
      <c r="L26" s="16">
        <f t="shared" si="3"/>
        <v>38</v>
      </c>
      <c r="M26" s="14">
        <v>45765</v>
      </c>
    </row>
    <row r="27" spans="1:13" ht="15.75">
      <c r="A27" s="6" t="s">
        <v>35</v>
      </c>
      <c r="B27" s="7">
        <v>2152.1978021977998</v>
      </c>
      <c r="C27" s="8" t="s">
        <v>71</v>
      </c>
      <c r="D27" s="9" t="s">
        <v>62</v>
      </c>
      <c r="E27" s="10" t="s">
        <v>61</v>
      </c>
      <c r="F27" s="11">
        <v>45582</v>
      </c>
      <c r="G27" s="12">
        <v>45842</v>
      </c>
      <c r="H27" s="16">
        <f t="shared" si="0"/>
        <v>2025</v>
      </c>
      <c r="I27" s="16">
        <f t="shared" si="1"/>
        <v>27</v>
      </c>
      <c r="J27" s="13">
        <f>+G27</f>
        <v>45842</v>
      </c>
      <c r="K27" s="16">
        <f t="shared" si="2"/>
        <v>2025</v>
      </c>
      <c r="L27" s="16">
        <f t="shared" si="3"/>
        <v>27</v>
      </c>
      <c r="M27" s="14">
        <v>45744</v>
      </c>
    </row>
    <row r="28" spans="1:13" ht="15.75">
      <c r="A28" s="6" t="s">
        <v>34</v>
      </c>
      <c r="B28" s="7">
        <v>2239.83516483516</v>
      </c>
      <c r="C28" s="8" t="s">
        <v>72</v>
      </c>
      <c r="D28" s="9" t="s">
        <v>63</v>
      </c>
      <c r="E28" s="10" t="s">
        <v>61</v>
      </c>
      <c r="F28" s="11">
        <v>45583</v>
      </c>
      <c r="G28" s="12">
        <v>45898</v>
      </c>
      <c r="H28" s="16">
        <f t="shared" si="0"/>
        <v>2025</v>
      </c>
      <c r="I28" s="16">
        <f t="shared" si="1"/>
        <v>35</v>
      </c>
      <c r="J28" s="13">
        <f>+M28+7*12</f>
        <v>45828</v>
      </c>
      <c r="K28" s="16">
        <f t="shared" si="2"/>
        <v>2025</v>
      </c>
      <c r="L28" s="16">
        <f t="shared" si="3"/>
        <v>25</v>
      </c>
      <c r="M28" s="14">
        <v>45744</v>
      </c>
    </row>
    <row r="29" spans="1:13" ht="15.75">
      <c r="A29" s="6" t="s">
        <v>33</v>
      </c>
      <c r="B29" s="7">
        <v>2327.4725274725201</v>
      </c>
      <c r="C29" s="8" t="s">
        <v>71</v>
      </c>
      <c r="D29" s="9" t="s">
        <v>64</v>
      </c>
      <c r="E29" s="10" t="s">
        <v>61</v>
      </c>
      <c r="F29" s="11">
        <v>45583</v>
      </c>
      <c r="G29" s="12">
        <v>46038</v>
      </c>
      <c r="H29" s="16">
        <f t="shared" si="0"/>
        <v>2026</v>
      </c>
      <c r="I29" s="16">
        <f t="shared" si="1"/>
        <v>3</v>
      </c>
      <c r="J29" s="13">
        <f>+G29</f>
        <v>46038</v>
      </c>
      <c r="K29" s="16">
        <f t="shared" si="2"/>
        <v>2026</v>
      </c>
      <c r="L29" s="16">
        <f t="shared" si="3"/>
        <v>3</v>
      </c>
      <c r="M29" s="14">
        <v>45744</v>
      </c>
    </row>
    <row r="30" spans="1:13" ht="15.75">
      <c r="A30" s="6" t="s">
        <v>32</v>
      </c>
      <c r="B30" s="7">
        <v>2327.4725274725201</v>
      </c>
      <c r="C30" s="8" t="s">
        <v>71</v>
      </c>
      <c r="D30" s="9" t="s">
        <v>64</v>
      </c>
      <c r="E30" s="10" t="s">
        <v>61</v>
      </c>
      <c r="F30" s="11">
        <v>45583</v>
      </c>
      <c r="G30" s="12">
        <v>46038</v>
      </c>
      <c r="H30" s="16">
        <f t="shared" si="0"/>
        <v>2026</v>
      </c>
      <c r="I30" s="16">
        <f t="shared" si="1"/>
        <v>3</v>
      </c>
      <c r="J30" s="13">
        <f>+G30</f>
        <v>46038</v>
      </c>
      <c r="K30" s="16">
        <f t="shared" si="2"/>
        <v>2026</v>
      </c>
      <c r="L30" s="16">
        <f t="shared" si="3"/>
        <v>3</v>
      </c>
      <c r="M30" s="14">
        <v>45744</v>
      </c>
    </row>
    <row r="31" spans="1:13" ht="15.75">
      <c r="A31" s="6" t="s">
        <v>31</v>
      </c>
      <c r="B31" s="7">
        <v>2502.7472527472501</v>
      </c>
      <c r="C31" s="8" t="s">
        <v>74</v>
      </c>
      <c r="D31" s="9" t="s">
        <v>65</v>
      </c>
      <c r="E31" s="10" t="s">
        <v>61</v>
      </c>
      <c r="F31" s="11">
        <v>45588</v>
      </c>
      <c r="G31" s="12">
        <v>46080</v>
      </c>
      <c r="H31" s="16">
        <f t="shared" si="0"/>
        <v>2026</v>
      </c>
      <c r="I31" s="16">
        <f t="shared" si="1"/>
        <v>9</v>
      </c>
      <c r="J31" s="13">
        <f>+G31</f>
        <v>46080</v>
      </c>
      <c r="K31" s="16">
        <f t="shared" si="2"/>
        <v>2026</v>
      </c>
      <c r="L31" s="16">
        <f t="shared" si="3"/>
        <v>9</v>
      </c>
      <c r="M31" s="14">
        <v>45744</v>
      </c>
    </row>
    <row r="32" spans="1:13" ht="15.75">
      <c r="A32" s="6" t="s">
        <v>30</v>
      </c>
      <c r="B32" s="7">
        <v>2590.3846153846098</v>
      </c>
      <c r="C32" s="8" t="s">
        <v>74</v>
      </c>
      <c r="D32" s="9" t="s">
        <v>65</v>
      </c>
      <c r="E32" s="10" t="s">
        <v>61</v>
      </c>
      <c r="F32" s="11">
        <v>45588</v>
      </c>
      <c r="G32" s="12">
        <v>46080</v>
      </c>
      <c r="H32" s="16">
        <f t="shared" si="0"/>
        <v>2026</v>
      </c>
      <c r="I32" s="16">
        <f t="shared" si="1"/>
        <v>9</v>
      </c>
      <c r="J32" s="13">
        <f>+G32</f>
        <v>46080</v>
      </c>
      <c r="K32" s="16">
        <f t="shared" si="2"/>
        <v>2026</v>
      </c>
      <c r="L32" s="16">
        <f t="shared" si="3"/>
        <v>9</v>
      </c>
      <c r="M32" s="14">
        <v>45744</v>
      </c>
    </row>
    <row r="33" spans="1:13" ht="15.75">
      <c r="A33" s="6" t="s">
        <v>29</v>
      </c>
      <c r="B33" s="7">
        <v>2678.02197802197</v>
      </c>
      <c r="C33" s="8" t="s">
        <v>74</v>
      </c>
      <c r="D33" s="9" t="s">
        <v>65</v>
      </c>
      <c r="E33" s="10" t="s">
        <v>61</v>
      </c>
      <c r="F33" s="11">
        <v>45588</v>
      </c>
      <c r="G33" s="12">
        <v>46080</v>
      </c>
      <c r="H33" s="16">
        <f t="shared" si="0"/>
        <v>2026</v>
      </c>
      <c r="I33" s="16">
        <f t="shared" si="1"/>
        <v>9</v>
      </c>
      <c r="J33" s="13">
        <f>+G33</f>
        <v>46080</v>
      </c>
      <c r="K33" s="16">
        <f t="shared" si="2"/>
        <v>2026</v>
      </c>
      <c r="L33" s="16">
        <f t="shared" si="3"/>
        <v>9</v>
      </c>
      <c r="M33" s="14">
        <v>45744</v>
      </c>
    </row>
    <row r="34" spans="1:13" ht="15.75">
      <c r="A34" s="6" t="s">
        <v>28</v>
      </c>
      <c r="B34" s="7">
        <v>2765.6593406593402</v>
      </c>
      <c r="C34" s="8" t="s">
        <v>73</v>
      </c>
      <c r="D34" s="9">
        <v>91</v>
      </c>
      <c r="E34" s="10" t="s">
        <v>61</v>
      </c>
      <c r="F34" s="11">
        <v>45589</v>
      </c>
      <c r="G34" s="12">
        <v>45859</v>
      </c>
      <c r="H34" s="16">
        <f t="shared" si="0"/>
        <v>2025</v>
      </c>
      <c r="I34" s="16">
        <f t="shared" si="1"/>
        <v>30</v>
      </c>
      <c r="J34" s="13">
        <f>+M34+7*12</f>
        <v>45828</v>
      </c>
      <c r="K34" s="16">
        <f t="shared" si="2"/>
        <v>2025</v>
      </c>
      <c r="L34" s="16">
        <f t="shared" si="3"/>
        <v>25</v>
      </c>
      <c r="M34" s="14">
        <v>45744</v>
      </c>
    </row>
    <row r="35" spans="1:13" ht="15.75">
      <c r="A35" s="6" t="s">
        <v>27</v>
      </c>
      <c r="B35" s="7">
        <v>2853.2967032966999</v>
      </c>
      <c r="C35" s="8" t="s">
        <v>73</v>
      </c>
      <c r="D35" s="9">
        <v>91</v>
      </c>
      <c r="E35" s="10" t="s">
        <v>61</v>
      </c>
      <c r="F35" s="11">
        <v>45589</v>
      </c>
      <c r="G35" s="12">
        <v>45859</v>
      </c>
      <c r="H35" s="16">
        <f t="shared" si="0"/>
        <v>2025</v>
      </c>
      <c r="I35" s="16">
        <f t="shared" si="1"/>
        <v>30</v>
      </c>
      <c r="J35" s="13">
        <f t="shared" ref="J35:J39" si="4">+M35+7*12</f>
        <v>45828</v>
      </c>
      <c r="K35" s="16">
        <f t="shared" si="2"/>
        <v>2025</v>
      </c>
      <c r="L35" s="16">
        <f t="shared" si="3"/>
        <v>25</v>
      </c>
      <c r="M35" s="14">
        <v>45744</v>
      </c>
    </row>
    <row r="36" spans="1:13" ht="15.75">
      <c r="A36" s="6" t="s">
        <v>26</v>
      </c>
      <c r="B36" s="7">
        <v>2940.9340659340601</v>
      </c>
      <c r="C36" s="8" t="s">
        <v>73</v>
      </c>
      <c r="D36" s="9">
        <v>91</v>
      </c>
      <c r="E36" s="10" t="s">
        <v>61</v>
      </c>
      <c r="F36" s="11">
        <v>45590</v>
      </c>
      <c r="G36" s="12">
        <v>45859</v>
      </c>
      <c r="H36" s="16">
        <f t="shared" si="0"/>
        <v>2025</v>
      </c>
      <c r="I36" s="16">
        <f t="shared" si="1"/>
        <v>30</v>
      </c>
      <c r="J36" s="13">
        <f t="shared" si="4"/>
        <v>45828</v>
      </c>
      <c r="K36" s="16">
        <f t="shared" si="2"/>
        <v>2025</v>
      </c>
      <c r="L36" s="16">
        <f t="shared" si="3"/>
        <v>25</v>
      </c>
      <c r="M36" s="14">
        <v>45744</v>
      </c>
    </row>
    <row r="37" spans="1:13" ht="15.75">
      <c r="A37" s="6" t="s">
        <v>25</v>
      </c>
      <c r="B37" s="7">
        <v>3028.5714285714198</v>
      </c>
      <c r="C37" s="8" t="s">
        <v>73</v>
      </c>
      <c r="D37" s="9">
        <v>91</v>
      </c>
      <c r="E37" s="10" t="s">
        <v>61</v>
      </c>
      <c r="F37" s="11">
        <v>45590</v>
      </c>
      <c r="G37" s="12">
        <v>45859</v>
      </c>
      <c r="H37" s="16">
        <f t="shared" si="0"/>
        <v>2025</v>
      </c>
      <c r="I37" s="16">
        <f t="shared" si="1"/>
        <v>30</v>
      </c>
      <c r="J37" s="13">
        <f t="shared" si="4"/>
        <v>45828</v>
      </c>
      <c r="K37" s="16">
        <f t="shared" si="2"/>
        <v>2025</v>
      </c>
      <c r="L37" s="16">
        <f t="shared" si="3"/>
        <v>25</v>
      </c>
      <c r="M37" s="14">
        <v>45744</v>
      </c>
    </row>
    <row r="38" spans="1:13" ht="15.75">
      <c r="A38" s="6" t="s">
        <v>24</v>
      </c>
      <c r="B38" s="7">
        <v>3116.20879120879</v>
      </c>
      <c r="C38" s="8" t="s">
        <v>73</v>
      </c>
      <c r="D38" s="9">
        <v>91</v>
      </c>
      <c r="E38" s="10" t="s">
        <v>61</v>
      </c>
      <c r="F38" s="11">
        <v>45590</v>
      </c>
      <c r="G38" s="12">
        <v>45859</v>
      </c>
      <c r="H38" s="16">
        <f t="shared" si="0"/>
        <v>2025</v>
      </c>
      <c r="I38" s="16">
        <f t="shared" si="1"/>
        <v>30</v>
      </c>
      <c r="J38" s="13">
        <f t="shared" si="4"/>
        <v>45828</v>
      </c>
      <c r="K38" s="16">
        <f t="shared" si="2"/>
        <v>2025</v>
      </c>
      <c r="L38" s="16">
        <f t="shared" si="3"/>
        <v>25</v>
      </c>
      <c r="M38" s="14">
        <v>45744</v>
      </c>
    </row>
    <row r="39" spans="1:13" ht="15.75">
      <c r="A39" s="6" t="s">
        <v>23</v>
      </c>
      <c r="B39" s="7">
        <v>3203.8461538461502</v>
      </c>
      <c r="C39" s="8" t="s">
        <v>73</v>
      </c>
      <c r="D39" s="9">
        <v>91</v>
      </c>
      <c r="E39" s="10" t="s">
        <v>61</v>
      </c>
      <c r="F39" s="11">
        <v>45590</v>
      </c>
      <c r="G39" s="12">
        <v>45859</v>
      </c>
      <c r="H39" s="16">
        <f t="shared" si="0"/>
        <v>2025</v>
      </c>
      <c r="I39" s="16">
        <f t="shared" si="1"/>
        <v>30</v>
      </c>
      <c r="J39" s="13">
        <f t="shared" si="4"/>
        <v>45828</v>
      </c>
      <c r="K39" s="16">
        <f t="shared" si="2"/>
        <v>2025</v>
      </c>
      <c r="L39" s="16">
        <f t="shared" si="3"/>
        <v>25</v>
      </c>
      <c r="M39" s="14">
        <v>45744</v>
      </c>
    </row>
    <row r="40" spans="1:13" ht="15.75">
      <c r="A40" s="6" t="s">
        <v>22</v>
      </c>
      <c r="B40" s="7">
        <v>3291.4835164835099</v>
      </c>
      <c r="C40" s="8" t="s">
        <v>72</v>
      </c>
      <c r="D40" s="9" t="s">
        <v>66</v>
      </c>
      <c r="E40" s="10" t="s">
        <v>61</v>
      </c>
      <c r="F40" s="11">
        <v>45590</v>
      </c>
      <c r="G40" s="12">
        <v>46181</v>
      </c>
      <c r="H40" s="16">
        <f t="shared" si="0"/>
        <v>2026</v>
      </c>
      <c r="I40" s="16">
        <f t="shared" si="1"/>
        <v>24</v>
      </c>
      <c r="J40" s="13">
        <f>+G40</f>
        <v>46181</v>
      </c>
      <c r="K40" s="16">
        <f t="shared" si="2"/>
        <v>2026</v>
      </c>
      <c r="L40" s="16">
        <f t="shared" si="3"/>
        <v>24</v>
      </c>
      <c r="M40" s="14"/>
    </row>
    <row r="41" spans="1:13" ht="15.75">
      <c r="A41" s="6" t="s">
        <v>21</v>
      </c>
      <c r="B41" s="7">
        <v>3379.1208791208701</v>
      </c>
      <c r="C41" s="8" t="s">
        <v>71</v>
      </c>
      <c r="D41" s="9" t="s">
        <v>67</v>
      </c>
      <c r="E41" s="10" t="s">
        <v>61</v>
      </c>
      <c r="F41" s="11">
        <v>45590</v>
      </c>
      <c r="G41" s="12">
        <v>46204</v>
      </c>
      <c r="H41" s="16">
        <f t="shared" si="0"/>
        <v>2026</v>
      </c>
      <c r="I41" s="16">
        <f t="shared" si="1"/>
        <v>27</v>
      </c>
      <c r="J41" s="13">
        <f>+G41</f>
        <v>46204</v>
      </c>
      <c r="K41" s="16">
        <f t="shared" si="2"/>
        <v>2026</v>
      </c>
      <c r="L41" s="16">
        <f t="shared" si="3"/>
        <v>27</v>
      </c>
      <c r="M41" s="14"/>
    </row>
    <row r="42" spans="1:13" ht="15.75">
      <c r="A42" s="6" t="s">
        <v>20</v>
      </c>
      <c r="B42" s="7">
        <v>3379.1208791208701</v>
      </c>
      <c r="C42" s="8" t="s">
        <v>71</v>
      </c>
      <c r="D42" s="9" t="s">
        <v>67</v>
      </c>
      <c r="E42" s="10" t="s">
        <v>61</v>
      </c>
      <c r="F42" s="11">
        <v>45590</v>
      </c>
      <c r="G42" s="12">
        <v>46204</v>
      </c>
      <c r="H42" s="16">
        <f t="shared" si="0"/>
        <v>2026</v>
      </c>
      <c r="I42" s="16">
        <f t="shared" si="1"/>
        <v>27</v>
      </c>
      <c r="J42" s="13">
        <f>+G42</f>
        <v>46204</v>
      </c>
      <c r="K42" s="16">
        <f t="shared" si="2"/>
        <v>2026</v>
      </c>
      <c r="L42" s="16">
        <f t="shared" si="3"/>
        <v>27</v>
      </c>
      <c r="M42" s="14"/>
    </row>
    <row r="43" spans="1:13" ht="15.75">
      <c r="A43" s="6" t="s">
        <v>19</v>
      </c>
      <c r="B43" s="7">
        <v>3379.1208791208701</v>
      </c>
      <c r="C43" s="8" t="s">
        <v>71</v>
      </c>
      <c r="D43" s="9" t="s">
        <v>67</v>
      </c>
      <c r="E43" s="10" t="s">
        <v>61</v>
      </c>
      <c r="F43" s="11">
        <v>45590</v>
      </c>
      <c r="G43" s="12">
        <v>46204</v>
      </c>
      <c r="H43" s="16">
        <f t="shared" si="0"/>
        <v>2026</v>
      </c>
      <c r="I43" s="16">
        <f t="shared" si="1"/>
        <v>27</v>
      </c>
      <c r="J43" s="13">
        <f>+G43</f>
        <v>46204</v>
      </c>
      <c r="K43" s="16">
        <f t="shared" si="2"/>
        <v>2026</v>
      </c>
      <c r="L43" s="16">
        <f t="shared" si="3"/>
        <v>27</v>
      </c>
      <c r="M43" s="14"/>
    </row>
    <row r="44" spans="1:13" ht="15.75">
      <c r="A44" s="6" t="s">
        <v>18</v>
      </c>
      <c r="B44" s="7">
        <v>3379.1208791208701</v>
      </c>
      <c r="C44" s="8" t="s">
        <v>71</v>
      </c>
      <c r="D44" s="9" t="s">
        <v>67</v>
      </c>
      <c r="E44" s="10" t="s">
        <v>61</v>
      </c>
      <c r="F44" s="11">
        <v>45590</v>
      </c>
      <c r="G44" s="12">
        <v>46204</v>
      </c>
      <c r="H44" s="16">
        <f t="shared" si="0"/>
        <v>2026</v>
      </c>
      <c r="I44" s="16">
        <f t="shared" si="1"/>
        <v>27</v>
      </c>
      <c r="J44" s="13">
        <f>+G44</f>
        <v>46204</v>
      </c>
      <c r="K44" s="16">
        <f t="shared" si="2"/>
        <v>2026</v>
      </c>
      <c r="L44" s="16">
        <f t="shared" si="3"/>
        <v>27</v>
      </c>
      <c r="M44" s="14"/>
    </row>
    <row r="45" spans="1:13" ht="15.75">
      <c r="A45" s="6" t="s">
        <v>17</v>
      </c>
      <c r="B45" s="7">
        <v>3379.1208791208701</v>
      </c>
      <c r="C45" s="8" t="s">
        <v>71</v>
      </c>
      <c r="D45" s="9" t="s">
        <v>67</v>
      </c>
      <c r="E45" s="10" t="s">
        <v>61</v>
      </c>
      <c r="F45" s="11">
        <v>45590</v>
      </c>
      <c r="G45" s="12">
        <v>46204</v>
      </c>
      <c r="H45" s="16">
        <f t="shared" si="0"/>
        <v>2026</v>
      </c>
      <c r="I45" s="16">
        <f t="shared" si="1"/>
        <v>27</v>
      </c>
      <c r="J45" s="13">
        <f>+G45</f>
        <v>46204</v>
      </c>
      <c r="K45" s="16">
        <f t="shared" si="2"/>
        <v>2026</v>
      </c>
      <c r="L45" s="16">
        <f t="shared" si="3"/>
        <v>27</v>
      </c>
      <c r="M45" s="14"/>
    </row>
    <row r="46" spans="1:13" ht="15.75">
      <c r="A46" s="6" t="s">
        <v>16</v>
      </c>
      <c r="B46" s="7">
        <v>3379.1208791208701</v>
      </c>
      <c r="C46" s="8" t="s">
        <v>71</v>
      </c>
      <c r="D46" s="9" t="s">
        <v>67</v>
      </c>
      <c r="E46" s="10" t="s">
        <v>61</v>
      </c>
      <c r="F46" s="11">
        <v>45590</v>
      </c>
      <c r="G46" s="12">
        <v>46204</v>
      </c>
      <c r="H46" s="16">
        <f t="shared" si="0"/>
        <v>2026</v>
      </c>
      <c r="I46" s="16">
        <f t="shared" si="1"/>
        <v>27</v>
      </c>
      <c r="J46" s="13">
        <f>+G46</f>
        <v>46204</v>
      </c>
      <c r="K46" s="16">
        <f t="shared" si="2"/>
        <v>2026</v>
      </c>
      <c r="L46" s="16">
        <f t="shared" si="3"/>
        <v>27</v>
      </c>
      <c r="M46" s="14"/>
    </row>
    <row r="47" spans="1:13" ht="15.75">
      <c r="A47" s="6" t="s">
        <v>15</v>
      </c>
      <c r="B47" s="7">
        <v>3379.1208791208701</v>
      </c>
      <c r="C47" s="8" t="s">
        <v>71</v>
      </c>
      <c r="D47" s="9" t="s">
        <v>67</v>
      </c>
      <c r="E47" s="10" t="s">
        <v>61</v>
      </c>
      <c r="F47" s="11">
        <v>45590</v>
      </c>
      <c r="G47" s="12">
        <v>46204</v>
      </c>
      <c r="H47" s="16">
        <f t="shared" si="0"/>
        <v>2026</v>
      </c>
      <c r="I47" s="16">
        <f t="shared" si="1"/>
        <v>27</v>
      </c>
      <c r="J47" s="13">
        <f>+G47</f>
        <v>46204</v>
      </c>
      <c r="K47" s="16">
        <f t="shared" si="2"/>
        <v>2026</v>
      </c>
      <c r="L47" s="16">
        <f t="shared" si="3"/>
        <v>27</v>
      </c>
      <c r="M47" s="14"/>
    </row>
    <row r="48" spans="1:13" ht="15.75">
      <c r="A48" s="6" t="s">
        <v>14</v>
      </c>
      <c r="B48" s="7">
        <v>3379.1208791208701</v>
      </c>
      <c r="C48" s="8" t="s">
        <v>71</v>
      </c>
      <c r="D48" s="9" t="s">
        <v>67</v>
      </c>
      <c r="E48" s="10" t="s">
        <v>61</v>
      </c>
      <c r="F48" s="11">
        <v>45590</v>
      </c>
      <c r="G48" s="12">
        <v>46218</v>
      </c>
      <c r="H48" s="16">
        <f t="shared" si="0"/>
        <v>2026</v>
      </c>
      <c r="I48" s="16">
        <f t="shared" si="1"/>
        <v>29</v>
      </c>
      <c r="J48" s="22"/>
      <c r="K48" s="23"/>
      <c r="L48" s="23"/>
      <c r="M48" s="14"/>
    </row>
    <row r="49" spans="1:13" ht="15.75">
      <c r="A49" s="6" t="s">
        <v>13</v>
      </c>
      <c r="B49" s="7">
        <v>3379.1208791208701</v>
      </c>
      <c r="C49" s="8" t="s">
        <v>71</v>
      </c>
      <c r="D49" s="9" t="s">
        <v>67</v>
      </c>
      <c r="E49" s="10" t="s">
        <v>61</v>
      </c>
      <c r="F49" s="11">
        <v>45590</v>
      </c>
      <c r="G49" s="12">
        <v>46218</v>
      </c>
      <c r="H49" s="16">
        <f t="shared" si="0"/>
        <v>2026</v>
      </c>
      <c r="I49" s="16">
        <f t="shared" si="1"/>
        <v>29</v>
      </c>
      <c r="J49" s="22"/>
      <c r="K49" s="23"/>
      <c r="L49" s="23"/>
      <c r="M49" s="14"/>
    </row>
    <row r="50" spans="1:13" ht="15.75">
      <c r="A50" s="6" t="s">
        <v>12</v>
      </c>
      <c r="B50" s="7">
        <v>3379.1208791208701</v>
      </c>
      <c r="C50" s="8" t="s">
        <v>71</v>
      </c>
      <c r="D50" s="9" t="s">
        <v>67</v>
      </c>
      <c r="E50" s="10" t="s">
        <v>61</v>
      </c>
      <c r="F50" s="11">
        <v>45590</v>
      </c>
      <c r="G50" s="12">
        <v>46218</v>
      </c>
      <c r="H50" s="16">
        <f t="shared" si="0"/>
        <v>2026</v>
      </c>
      <c r="I50" s="16">
        <f t="shared" si="1"/>
        <v>29</v>
      </c>
      <c r="J50" s="22"/>
      <c r="K50" s="23"/>
      <c r="L50" s="23"/>
      <c r="M50" s="14"/>
    </row>
    <row r="51" spans="1:13" ht="15.75">
      <c r="A51" s="6" t="s">
        <v>11</v>
      </c>
      <c r="B51" s="7">
        <v>3379.1208791208701</v>
      </c>
      <c r="C51" s="8" t="s">
        <v>71</v>
      </c>
      <c r="D51" s="9" t="s">
        <v>67</v>
      </c>
      <c r="E51" s="10" t="s">
        <v>61</v>
      </c>
      <c r="F51" s="11">
        <v>45593</v>
      </c>
      <c r="G51" s="12">
        <v>46218</v>
      </c>
      <c r="H51" s="16">
        <f t="shared" si="0"/>
        <v>2026</v>
      </c>
      <c r="I51" s="16">
        <f t="shared" si="1"/>
        <v>29</v>
      </c>
      <c r="J51" s="22"/>
      <c r="K51" s="23"/>
      <c r="L51" s="23"/>
      <c r="M51" s="14"/>
    </row>
    <row r="52" spans="1:13" ht="15.75">
      <c r="A52" s="6" t="s">
        <v>10</v>
      </c>
      <c r="B52" s="7">
        <v>3379.1208791208701</v>
      </c>
      <c r="C52" s="8" t="s">
        <v>71</v>
      </c>
      <c r="D52" s="9" t="s">
        <v>67</v>
      </c>
      <c r="E52" s="10" t="s">
        <v>61</v>
      </c>
      <c r="F52" s="11">
        <v>45595</v>
      </c>
      <c r="G52" s="12">
        <v>46218</v>
      </c>
      <c r="H52" s="16">
        <f t="shared" si="0"/>
        <v>2026</v>
      </c>
      <c r="I52" s="16">
        <f t="shared" si="1"/>
        <v>29</v>
      </c>
      <c r="J52" s="22"/>
      <c r="K52" s="23"/>
      <c r="L52" s="23"/>
      <c r="M52" s="14"/>
    </row>
    <row r="53" spans="1:13" ht="15.75">
      <c r="A53" s="6" t="s">
        <v>9</v>
      </c>
      <c r="B53" s="7">
        <v>3379.1208791208701</v>
      </c>
      <c r="C53" s="8" t="s">
        <v>71</v>
      </c>
      <c r="D53" s="9" t="s">
        <v>67</v>
      </c>
      <c r="E53" s="10" t="s">
        <v>61</v>
      </c>
      <c r="F53" s="11">
        <v>45595</v>
      </c>
      <c r="G53" s="12">
        <v>46218</v>
      </c>
      <c r="H53" s="16">
        <f t="shared" si="0"/>
        <v>2026</v>
      </c>
      <c r="I53" s="16">
        <f t="shared" si="1"/>
        <v>29</v>
      </c>
      <c r="J53" s="22"/>
      <c r="K53" s="23"/>
      <c r="L53" s="23"/>
      <c r="M53" s="14"/>
    </row>
    <row r="54" spans="1:13" ht="15.75">
      <c r="A54" s="6" t="s">
        <v>8</v>
      </c>
      <c r="B54" s="7">
        <v>3379.1208791208701</v>
      </c>
      <c r="C54" s="8" t="s">
        <v>71</v>
      </c>
      <c r="D54" s="9" t="s">
        <v>67</v>
      </c>
      <c r="E54" s="10" t="s">
        <v>61</v>
      </c>
      <c r="F54" s="11">
        <v>45595</v>
      </c>
      <c r="G54" s="12">
        <v>46218</v>
      </c>
      <c r="H54" s="16">
        <f t="shared" si="0"/>
        <v>2026</v>
      </c>
      <c r="I54" s="16">
        <f t="shared" si="1"/>
        <v>29</v>
      </c>
      <c r="J54" s="22"/>
      <c r="K54" s="23"/>
      <c r="L54" s="23"/>
      <c r="M54" s="14"/>
    </row>
    <row r="55" spans="1:13" ht="15.75">
      <c r="A55" s="6" t="s">
        <v>7</v>
      </c>
      <c r="B55" s="7">
        <v>2940.9340659340601</v>
      </c>
      <c r="C55" s="8" t="s">
        <v>73</v>
      </c>
      <c r="D55" s="9" t="s">
        <v>67</v>
      </c>
      <c r="E55" s="10" t="s">
        <v>61</v>
      </c>
      <c r="F55" s="11">
        <v>45602</v>
      </c>
      <c r="G55" s="12">
        <v>46266</v>
      </c>
      <c r="H55" s="16">
        <f t="shared" si="0"/>
        <v>2026</v>
      </c>
      <c r="I55" s="16">
        <f t="shared" si="1"/>
        <v>36</v>
      </c>
      <c r="J55" s="22"/>
      <c r="K55" s="23"/>
      <c r="L55" s="23"/>
      <c r="M55" s="14"/>
    </row>
    <row r="56" spans="1:13" ht="15.75">
      <c r="A56" s="6" t="s">
        <v>6</v>
      </c>
      <c r="B56" s="7">
        <v>2940.9340659340601</v>
      </c>
      <c r="C56" s="8" t="s">
        <v>73</v>
      </c>
      <c r="D56" s="9" t="s">
        <v>67</v>
      </c>
      <c r="E56" s="10" t="s">
        <v>61</v>
      </c>
      <c r="F56" s="11">
        <v>45609</v>
      </c>
      <c r="G56" s="12">
        <v>46266</v>
      </c>
      <c r="H56" s="16">
        <f t="shared" si="0"/>
        <v>2026</v>
      </c>
      <c r="I56" s="16">
        <f t="shared" si="1"/>
        <v>36</v>
      </c>
      <c r="J56" s="22"/>
      <c r="K56" s="23"/>
      <c r="L56" s="23"/>
      <c r="M56" s="14"/>
    </row>
    <row r="57" spans="1:13" ht="15.75">
      <c r="A57" s="6" t="s">
        <v>5</v>
      </c>
      <c r="B57" s="7">
        <v>2940.9340659340601</v>
      </c>
      <c r="C57" s="8" t="s">
        <v>73</v>
      </c>
      <c r="D57" s="9" t="s">
        <v>67</v>
      </c>
      <c r="E57" s="10" t="s">
        <v>61</v>
      </c>
      <c r="F57" s="11">
        <v>45609</v>
      </c>
      <c r="G57" s="12">
        <v>46266</v>
      </c>
      <c r="H57" s="16">
        <f t="shared" si="0"/>
        <v>2026</v>
      </c>
      <c r="I57" s="16">
        <f t="shared" si="1"/>
        <v>36</v>
      </c>
      <c r="J57" s="22"/>
      <c r="K57" s="23"/>
      <c r="L57" s="23"/>
      <c r="M57" s="14"/>
    </row>
    <row r="58" spans="1:13" ht="15.75">
      <c r="A58" s="6" t="s">
        <v>4</v>
      </c>
      <c r="B58" s="7">
        <v>2940.9340659340601</v>
      </c>
      <c r="C58" s="8" t="s">
        <v>73</v>
      </c>
      <c r="D58" s="9" t="s">
        <v>67</v>
      </c>
      <c r="E58" s="10" t="s">
        <v>61</v>
      </c>
      <c r="F58" s="11">
        <v>45611</v>
      </c>
      <c r="G58" s="12">
        <v>46266</v>
      </c>
      <c r="H58" s="16">
        <f t="shared" si="0"/>
        <v>2026</v>
      </c>
      <c r="I58" s="16">
        <f t="shared" si="1"/>
        <v>36</v>
      </c>
      <c r="J58" s="22"/>
      <c r="K58" s="23"/>
      <c r="L58" s="23"/>
      <c r="M58" s="14"/>
    </row>
  </sheetData>
  <autoFilter ref="A1:X58" xr:uid="{38EA5613-C27B-4E7B-B6FE-284F13165281}"/>
  <sortState xmlns:xlrd2="http://schemas.microsoft.com/office/spreadsheetml/2017/richdata2" ref="F2:F58">
    <sortCondition ref="F58"/>
  </sortState>
  <conditionalFormatting sqref="A1:A58">
    <cfRule type="duplicateValues" dxfId="33" priority="15"/>
  </conditionalFormatting>
  <conditionalFormatting sqref="E2:E58">
    <cfRule type="cellIs" dxfId="32" priority="6" stopIfTrue="1" operator="equal">
      <formula>"livré"</formula>
    </cfRule>
    <cfRule type="cellIs" dxfId="31" priority="7" stopIfTrue="1" operator="equal">
      <formula>"En cours cde"</formula>
    </cfRule>
    <cfRule type="cellIs" dxfId="30" priority="8" stopIfTrue="1" operator="equal">
      <formula>"En att recep"</formula>
    </cfRule>
  </conditionalFormatting>
  <conditionalFormatting sqref="M1">
    <cfRule type="cellIs" dxfId="29" priority="5" stopIfTrue="1" operator="equal">
      <formula>"OUI"</formula>
    </cfRule>
  </conditionalFormatting>
  <conditionalFormatting sqref="M2:M11 M40:M58">
    <cfRule type="cellIs" dxfId="28" priority="4" stopIfTrue="1" operator="equal">
      <formula>"OUI"</formula>
    </cfRule>
  </conditionalFormatting>
  <conditionalFormatting sqref="M12:M33">
    <cfRule type="cellIs" dxfId="27" priority="3" stopIfTrue="1" operator="equal">
      <formula>"OUI"</formula>
    </cfRule>
  </conditionalFormatting>
  <conditionalFormatting sqref="M34:M39">
    <cfRule type="cellIs" dxfId="26" priority="2" stopIfTrue="1" operator="equal">
      <formula>"OUI"</formula>
    </cfRule>
  </conditionalFormatting>
  <conditionalFormatting sqref="N1:R1">
    <cfRule type="cellIs" dxfId="25" priority="1" stopIfTrue="1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C0628-42C5-4FA1-882B-EBED65093495}">
  <dimension ref="A1:BZ13"/>
  <sheetViews>
    <sheetView topLeftCell="R1" workbookViewId="0">
      <selection activeCell="AC13" sqref="AC13:BZ13"/>
    </sheetView>
  </sheetViews>
  <sheetFormatPr baseColWidth="10" defaultColWidth="4.28515625" defaultRowHeight="15"/>
  <sheetData>
    <row r="1" spans="1:78" ht="18.75">
      <c r="A1" s="18" t="s">
        <v>82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20" t="s">
        <v>83</v>
      </c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</row>
    <row r="2" spans="1:78">
      <c r="A2">
        <v>25</v>
      </c>
      <c r="B2">
        <f>+A2+1</f>
        <v>26</v>
      </c>
      <c r="C2">
        <f t="shared" ref="C2:BN2" si="0">+B2+1</f>
        <v>27</v>
      </c>
      <c r="D2">
        <f t="shared" si="0"/>
        <v>28</v>
      </c>
      <c r="E2">
        <f t="shared" si="0"/>
        <v>29</v>
      </c>
      <c r="F2">
        <f t="shared" si="0"/>
        <v>30</v>
      </c>
      <c r="G2">
        <f t="shared" si="0"/>
        <v>31</v>
      </c>
      <c r="H2">
        <f t="shared" si="0"/>
        <v>32</v>
      </c>
      <c r="I2">
        <f t="shared" si="0"/>
        <v>33</v>
      </c>
      <c r="J2">
        <f t="shared" si="0"/>
        <v>34</v>
      </c>
      <c r="K2">
        <f t="shared" si="0"/>
        <v>35</v>
      </c>
      <c r="L2">
        <f t="shared" si="0"/>
        <v>36</v>
      </c>
      <c r="M2">
        <f t="shared" si="0"/>
        <v>37</v>
      </c>
      <c r="N2">
        <f t="shared" si="0"/>
        <v>38</v>
      </c>
      <c r="O2">
        <f t="shared" si="0"/>
        <v>39</v>
      </c>
      <c r="P2">
        <f t="shared" si="0"/>
        <v>40</v>
      </c>
      <c r="Q2">
        <f t="shared" si="0"/>
        <v>41</v>
      </c>
      <c r="R2">
        <f t="shared" si="0"/>
        <v>42</v>
      </c>
      <c r="S2">
        <f t="shared" si="0"/>
        <v>43</v>
      </c>
      <c r="T2">
        <f t="shared" si="0"/>
        <v>44</v>
      </c>
      <c r="U2">
        <f t="shared" si="0"/>
        <v>45</v>
      </c>
      <c r="V2">
        <f t="shared" si="0"/>
        <v>46</v>
      </c>
      <c r="W2">
        <f t="shared" si="0"/>
        <v>47</v>
      </c>
      <c r="X2">
        <f t="shared" si="0"/>
        <v>48</v>
      </c>
      <c r="Y2">
        <f t="shared" si="0"/>
        <v>49</v>
      </c>
      <c r="Z2">
        <f t="shared" si="0"/>
        <v>50</v>
      </c>
      <c r="AA2">
        <f t="shared" si="0"/>
        <v>51</v>
      </c>
      <c r="AB2">
        <f t="shared" si="0"/>
        <v>52</v>
      </c>
      <c r="AC2">
        <v>1</v>
      </c>
      <c r="AD2">
        <f t="shared" si="0"/>
        <v>2</v>
      </c>
      <c r="AE2">
        <f t="shared" si="0"/>
        <v>3</v>
      </c>
      <c r="AF2">
        <f t="shared" si="0"/>
        <v>4</v>
      </c>
      <c r="AG2">
        <f t="shared" si="0"/>
        <v>5</v>
      </c>
      <c r="AH2">
        <f t="shared" si="0"/>
        <v>6</v>
      </c>
      <c r="AI2">
        <f t="shared" si="0"/>
        <v>7</v>
      </c>
      <c r="AJ2">
        <f t="shared" si="0"/>
        <v>8</v>
      </c>
      <c r="AK2">
        <f t="shared" si="0"/>
        <v>9</v>
      </c>
      <c r="AL2">
        <f t="shared" si="0"/>
        <v>10</v>
      </c>
      <c r="AM2">
        <f t="shared" si="0"/>
        <v>11</v>
      </c>
      <c r="AN2">
        <f t="shared" si="0"/>
        <v>12</v>
      </c>
      <c r="AO2">
        <f t="shared" si="0"/>
        <v>13</v>
      </c>
      <c r="AP2">
        <f t="shared" si="0"/>
        <v>14</v>
      </c>
      <c r="AQ2">
        <f t="shared" si="0"/>
        <v>15</v>
      </c>
      <c r="AR2">
        <f t="shared" si="0"/>
        <v>16</v>
      </c>
      <c r="AS2">
        <f t="shared" si="0"/>
        <v>17</v>
      </c>
      <c r="AT2">
        <f t="shared" si="0"/>
        <v>18</v>
      </c>
      <c r="AU2">
        <f t="shared" si="0"/>
        <v>19</v>
      </c>
      <c r="AV2">
        <f t="shared" si="0"/>
        <v>20</v>
      </c>
      <c r="AW2">
        <f t="shared" si="0"/>
        <v>21</v>
      </c>
      <c r="AX2">
        <f t="shared" si="0"/>
        <v>22</v>
      </c>
      <c r="AY2">
        <f t="shared" si="0"/>
        <v>23</v>
      </c>
      <c r="AZ2">
        <f t="shared" si="0"/>
        <v>24</v>
      </c>
      <c r="BA2">
        <f t="shared" si="0"/>
        <v>25</v>
      </c>
      <c r="BB2">
        <f t="shared" si="0"/>
        <v>26</v>
      </c>
      <c r="BC2">
        <f t="shared" si="0"/>
        <v>27</v>
      </c>
      <c r="BD2">
        <f t="shared" si="0"/>
        <v>28</v>
      </c>
      <c r="BE2">
        <f t="shared" si="0"/>
        <v>29</v>
      </c>
      <c r="BF2">
        <f t="shared" si="0"/>
        <v>30</v>
      </c>
      <c r="BG2">
        <f t="shared" si="0"/>
        <v>31</v>
      </c>
      <c r="BH2">
        <f t="shared" si="0"/>
        <v>32</v>
      </c>
      <c r="BI2">
        <f t="shared" si="0"/>
        <v>33</v>
      </c>
      <c r="BJ2">
        <f t="shared" si="0"/>
        <v>34</v>
      </c>
      <c r="BK2">
        <f t="shared" si="0"/>
        <v>35</v>
      </c>
      <c r="BL2">
        <f t="shared" si="0"/>
        <v>36</v>
      </c>
      <c r="BM2">
        <f t="shared" si="0"/>
        <v>37</v>
      </c>
      <c r="BN2">
        <f t="shared" si="0"/>
        <v>38</v>
      </c>
      <c r="BO2">
        <f t="shared" ref="BO2:BZ2" si="1">+BN2+1</f>
        <v>39</v>
      </c>
      <c r="BP2">
        <f t="shared" si="1"/>
        <v>40</v>
      </c>
      <c r="BQ2">
        <f t="shared" si="1"/>
        <v>41</v>
      </c>
      <c r="BR2">
        <f t="shared" si="1"/>
        <v>42</v>
      </c>
      <c r="BS2">
        <f t="shared" si="1"/>
        <v>43</v>
      </c>
      <c r="BT2">
        <f t="shared" si="1"/>
        <v>44</v>
      </c>
      <c r="BU2">
        <f t="shared" si="1"/>
        <v>45</v>
      </c>
      <c r="BV2">
        <f t="shared" si="1"/>
        <v>46</v>
      </c>
      <c r="BW2">
        <f t="shared" si="1"/>
        <v>47</v>
      </c>
      <c r="BX2">
        <f t="shared" si="1"/>
        <v>48</v>
      </c>
      <c r="BY2">
        <f t="shared" si="1"/>
        <v>49</v>
      </c>
      <c r="BZ2">
        <f t="shared" si="1"/>
        <v>50</v>
      </c>
    </row>
    <row r="3" spans="1:78" ht="15.75">
      <c r="A3" s="6" t="s">
        <v>58</v>
      </c>
      <c r="C3" s="6" t="s">
        <v>59</v>
      </c>
      <c r="D3" s="6" t="s">
        <v>55</v>
      </c>
      <c r="M3" s="6" t="s">
        <v>50</v>
      </c>
      <c r="N3" t="s">
        <v>44</v>
      </c>
      <c r="AE3" s="6" t="s">
        <v>33</v>
      </c>
      <c r="AK3" s="6" t="s">
        <v>53</v>
      </c>
      <c r="AM3" s="6" t="s">
        <v>60</v>
      </c>
      <c r="AZ3" s="6" t="s">
        <v>22</v>
      </c>
      <c r="BC3" s="21" t="s">
        <v>21</v>
      </c>
      <c r="BE3" s="21" t="s">
        <v>14</v>
      </c>
      <c r="BL3" s="21" t="s">
        <v>7</v>
      </c>
    </row>
    <row r="4" spans="1:78" ht="15.75">
      <c r="A4" s="6" t="s">
        <v>57</v>
      </c>
      <c r="C4" s="6" t="s">
        <v>35</v>
      </c>
      <c r="D4" s="6" t="s">
        <v>54</v>
      </c>
      <c r="M4" s="6" t="s">
        <v>49</v>
      </c>
      <c r="N4" t="s">
        <v>43</v>
      </c>
      <c r="AE4" s="6" t="s">
        <v>32</v>
      </c>
      <c r="AK4" s="6" t="s">
        <v>52</v>
      </c>
      <c r="BC4" s="21" t="s">
        <v>20</v>
      </c>
      <c r="BE4" s="21" t="s">
        <v>13</v>
      </c>
      <c r="BL4" s="21" t="s">
        <v>6</v>
      </c>
    </row>
    <row r="5" spans="1:78" ht="15.75">
      <c r="A5" s="6" t="s">
        <v>56</v>
      </c>
      <c r="M5" s="6" t="s">
        <v>48</v>
      </c>
      <c r="N5" t="s">
        <v>42</v>
      </c>
      <c r="AK5" s="6" t="s">
        <v>51</v>
      </c>
      <c r="BC5" s="21" t="s">
        <v>19</v>
      </c>
      <c r="BE5" s="21" t="s">
        <v>12</v>
      </c>
      <c r="BL5" s="21" t="s">
        <v>5</v>
      </c>
    </row>
    <row r="6" spans="1:78" ht="15.75">
      <c r="A6" s="6" t="s">
        <v>34</v>
      </c>
      <c r="M6" s="6" t="s">
        <v>47</v>
      </c>
      <c r="N6" t="s">
        <v>41</v>
      </c>
      <c r="AK6" s="6" t="s">
        <v>31</v>
      </c>
      <c r="BC6" s="21" t="s">
        <v>18</v>
      </c>
      <c r="BE6" s="21" t="s">
        <v>11</v>
      </c>
      <c r="BL6" s="21" t="s">
        <v>4</v>
      </c>
    </row>
    <row r="7" spans="1:78" ht="15.75">
      <c r="A7" s="6" t="s">
        <v>28</v>
      </c>
      <c r="M7" s="6" t="s">
        <v>46</v>
      </c>
      <c r="N7" t="s">
        <v>40</v>
      </c>
      <c r="AK7" s="6" t="s">
        <v>30</v>
      </c>
      <c r="BC7" s="21" t="s">
        <v>17</v>
      </c>
      <c r="BE7" s="21" t="s">
        <v>10</v>
      </c>
    </row>
    <row r="8" spans="1:78" ht="15.75">
      <c r="A8" s="6" t="s">
        <v>27</v>
      </c>
      <c r="M8" s="6" t="s">
        <v>45</v>
      </c>
      <c r="N8" t="s">
        <v>39</v>
      </c>
      <c r="AK8" s="6" t="s">
        <v>29</v>
      </c>
      <c r="BC8" s="21" t="s">
        <v>16</v>
      </c>
      <c r="BE8" s="21" t="s">
        <v>9</v>
      </c>
    </row>
    <row r="9" spans="1:78" ht="15.75">
      <c r="A9" s="6" t="s">
        <v>26</v>
      </c>
      <c r="N9" t="s">
        <v>38</v>
      </c>
      <c r="BC9" s="21" t="s">
        <v>15</v>
      </c>
      <c r="BE9" s="21" t="s">
        <v>8</v>
      </c>
    </row>
    <row r="10" spans="1:78" ht="15.75">
      <c r="A10" s="6" t="s">
        <v>25</v>
      </c>
      <c r="N10" t="s">
        <v>37</v>
      </c>
    </row>
    <row r="11" spans="1:78" ht="15.75">
      <c r="A11" s="6" t="s">
        <v>24</v>
      </c>
      <c r="N11" t="s">
        <v>36</v>
      </c>
    </row>
    <row r="13" spans="1:78" ht="15.75">
      <c r="A13" s="24">
        <v>10</v>
      </c>
      <c r="B13" s="24">
        <v>10</v>
      </c>
      <c r="C13" s="24">
        <v>10</v>
      </c>
      <c r="D13" s="24">
        <v>10</v>
      </c>
      <c r="E13" s="24">
        <v>10</v>
      </c>
      <c r="F13" s="24">
        <v>10</v>
      </c>
      <c r="G13" s="24">
        <v>10</v>
      </c>
      <c r="H13" s="24">
        <v>10</v>
      </c>
      <c r="I13" s="24">
        <v>10</v>
      </c>
      <c r="J13" s="24">
        <v>10</v>
      </c>
      <c r="K13" s="24">
        <v>10</v>
      </c>
      <c r="L13" s="24">
        <v>10</v>
      </c>
      <c r="M13" s="24">
        <v>10</v>
      </c>
      <c r="N13" s="24">
        <v>10</v>
      </c>
      <c r="O13" s="24">
        <v>10</v>
      </c>
      <c r="P13" s="24">
        <v>10</v>
      </c>
      <c r="Q13" s="24">
        <v>10</v>
      </c>
      <c r="R13" s="24">
        <v>10</v>
      </c>
      <c r="S13" s="24">
        <v>10</v>
      </c>
      <c r="T13" s="24">
        <v>10</v>
      </c>
      <c r="U13" s="24">
        <v>10</v>
      </c>
      <c r="V13" s="24">
        <v>10</v>
      </c>
      <c r="W13" s="24">
        <v>10</v>
      </c>
      <c r="X13" s="24">
        <v>10</v>
      </c>
      <c r="Y13" s="24">
        <v>10</v>
      </c>
      <c r="Z13" s="24">
        <v>10</v>
      </c>
      <c r="AA13" s="24">
        <v>10</v>
      </c>
      <c r="AB13" s="24">
        <v>10</v>
      </c>
      <c r="AC13" s="24">
        <v>5</v>
      </c>
      <c r="AD13" s="24">
        <v>5</v>
      </c>
      <c r="AE13" s="24">
        <v>5</v>
      </c>
      <c r="AF13" s="24">
        <v>5</v>
      </c>
      <c r="AG13" s="24">
        <v>5</v>
      </c>
      <c r="AH13" s="24">
        <v>5</v>
      </c>
      <c r="AI13" s="24">
        <v>5</v>
      </c>
      <c r="AJ13" s="24">
        <v>5</v>
      </c>
      <c r="AK13" s="24">
        <v>5</v>
      </c>
      <c r="AL13" s="24">
        <v>5</v>
      </c>
      <c r="AM13" s="24">
        <v>5</v>
      </c>
      <c r="AN13" s="24">
        <v>5</v>
      </c>
      <c r="AO13" s="24">
        <v>5</v>
      </c>
      <c r="AP13" s="24">
        <v>5</v>
      </c>
      <c r="AQ13" s="24">
        <v>5</v>
      </c>
      <c r="AR13" s="24">
        <v>5</v>
      </c>
      <c r="AS13" s="24">
        <v>5</v>
      </c>
      <c r="AT13" s="24">
        <v>5</v>
      </c>
      <c r="AU13" s="24">
        <v>5</v>
      </c>
      <c r="AV13" s="24">
        <v>5</v>
      </c>
      <c r="AW13" s="24">
        <v>5</v>
      </c>
      <c r="AX13" s="24">
        <v>5</v>
      </c>
      <c r="AY13" s="24">
        <v>5</v>
      </c>
      <c r="AZ13" s="24">
        <v>5</v>
      </c>
      <c r="BA13" s="24">
        <v>5</v>
      </c>
      <c r="BB13" s="24">
        <v>5</v>
      </c>
      <c r="BC13" s="24">
        <v>5</v>
      </c>
      <c r="BD13" s="24">
        <v>5</v>
      </c>
      <c r="BE13" s="24">
        <v>5</v>
      </c>
      <c r="BF13" s="24">
        <v>5</v>
      </c>
      <c r="BG13" s="24">
        <v>5</v>
      </c>
      <c r="BH13" s="24">
        <v>5</v>
      </c>
      <c r="BI13" s="24">
        <v>5</v>
      </c>
      <c r="BJ13" s="24">
        <v>5</v>
      </c>
      <c r="BK13" s="24">
        <v>5</v>
      </c>
      <c r="BL13" s="24">
        <v>5</v>
      </c>
      <c r="BM13" s="24">
        <v>5</v>
      </c>
      <c r="BN13" s="24">
        <v>5</v>
      </c>
      <c r="BO13" s="24">
        <v>5</v>
      </c>
      <c r="BP13" s="24">
        <v>5</v>
      </c>
      <c r="BQ13" s="24">
        <v>5</v>
      </c>
      <c r="BR13" s="24">
        <v>5</v>
      </c>
      <c r="BS13" s="24">
        <v>5</v>
      </c>
      <c r="BT13" s="24">
        <v>5</v>
      </c>
      <c r="BU13" s="24">
        <v>5</v>
      </c>
      <c r="BV13" s="24">
        <v>5</v>
      </c>
      <c r="BW13" s="24">
        <v>5</v>
      </c>
      <c r="BX13" s="24">
        <v>5</v>
      </c>
      <c r="BY13" s="24">
        <v>5</v>
      </c>
      <c r="BZ13" s="24">
        <v>5</v>
      </c>
    </row>
  </sheetData>
  <mergeCells count="2">
    <mergeCell ref="A1:AB1"/>
    <mergeCell ref="AC1:BZ1"/>
  </mergeCells>
  <conditionalFormatting sqref="A3:A11 A13:BZ13">
    <cfRule type="duplicateValues" dxfId="24" priority="12"/>
  </conditionalFormatting>
  <conditionalFormatting sqref="C3:C4">
    <cfRule type="duplicateValues" dxfId="23" priority="11"/>
  </conditionalFormatting>
  <conditionalFormatting sqref="D3:D4">
    <cfRule type="duplicateValues" dxfId="22" priority="10"/>
  </conditionalFormatting>
  <conditionalFormatting sqref="M3:M8">
    <cfRule type="duplicateValues" dxfId="21" priority="9"/>
  </conditionalFormatting>
  <conditionalFormatting sqref="AE3:AE4">
    <cfRule type="duplicateValues" dxfId="20" priority="8"/>
  </conditionalFormatting>
  <conditionalFormatting sqref="AK3:AK8">
    <cfRule type="duplicateValues" dxfId="19" priority="7"/>
  </conditionalFormatting>
  <conditionalFormatting sqref="AM3">
    <cfRule type="duplicateValues" dxfId="18" priority="6"/>
  </conditionalFormatting>
  <conditionalFormatting sqref="AZ3">
    <cfRule type="duplicateValues" dxfId="17" priority="5"/>
  </conditionalFormatting>
  <conditionalFormatting sqref="BC3:BC9">
    <cfRule type="duplicateValues" dxfId="16" priority="4"/>
  </conditionalFormatting>
  <conditionalFormatting sqref="BE3:BE9">
    <cfRule type="duplicateValues" dxfId="15" priority="3"/>
  </conditionalFormatting>
  <conditionalFormatting sqref="BL3:BL6">
    <cfRule type="duplicateValues" dxfId="14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CF63F-5B7B-455B-82C3-1BF986BC907C}">
  <dimension ref="A1:CA16"/>
  <sheetViews>
    <sheetView tabSelected="1" workbookViewId="0">
      <selection activeCell="BE9" sqref="BE9"/>
    </sheetView>
  </sheetViews>
  <sheetFormatPr baseColWidth="10" defaultColWidth="9.42578125" defaultRowHeight="15"/>
  <cols>
    <col min="1" max="1" width="14.28515625" customWidth="1"/>
    <col min="3" max="3" width="10" customWidth="1"/>
    <col min="6" max="13" width="3.7109375" customWidth="1"/>
    <col min="16" max="16" width="9.140625" customWidth="1"/>
    <col min="17" max="31" width="3.7109375" customWidth="1"/>
    <col min="32" max="32" width="9.42578125" collapsed="1"/>
    <col min="33" max="37" width="3.7109375" customWidth="1"/>
    <col min="38" max="38" width="9.42578125" collapsed="1"/>
    <col min="39" max="39" width="3.7109375" customWidth="1"/>
    <col min="41" max="52" width="3.7109375" customWidth="1"/>
    <col min="54" max="55" width="3.7109375" customWidth="1"/>
    <col min="57" max="57" width="7.42578125" customWidth="1"/>
    <col min="59" max="59" width="6.28515625" customWidth="1"/>
    <col min="60" max="64" width="3.7109375" customWidth="1"/>
    <col min="66" max="79" width="3.7109375" customWidth="1"/>
  </cols>
  <sheetData>
    <row r="1" spans="1:79" ht="18.75">
      <c r="B1" s="18" t="s">
        <v>82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20" t="s">
        <v>83</v>
      </c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</row>
    <row r="2" spans="1:79">
      <c r="B2">
        <v>25</v>
      </c>
      <c r="C2">
        <f>+B2+1</f>
        <v>26</v>
      </c>
      <c r="D2">
        <f t="shared" ref="D2:BO2" si="0">+C2+1</f>
        <v>27</v>
      </c>
      <c r="E2">
        <f t="shared" si="0"/>
        <v>28</v>
      </c>
      <c r="F2">
        <f t="shared" si="0"/>
        <v>29</v>
      </c>
      <c r="G2">
        <f t="shared" si="0"/>
        <v>30</v>
      </c>
      <c r="H2">
        <f t="shared" si="0"/>
        <v>31</v>
      </c>
      <c r="I2">
        <f t="shared" si="0"/>
        <v>32</v>
      </c>
      <c r="J2">
        <f t="shared" si="0"/>
        <v>33</v>
      </c>
      <c r="K2">
        <f t="shared" si="0"/>
        <v>34</v>
      </c>
      <c r="L2">
        <f t="shared" si="0"/>
        <v>35</v>
      </c>
      <c r="M2">
        <f t="shared" si="0"/>
        <v>36</v>
      </c>
      <c r="N2">
        <f t="shared" si="0"/>
        <v>37</v>
      </c>
      <c r="O2">
        <f t="shared" si="0"/>
        <v>38</v>
      </c>
      <c r="P2">
        <f t="shared" si="0"/>
        <v>39</v>
      </c>
      <c r="Q2">
        <f t="shared" si="0"/>
        <v>40</v>
      </c>
      <c r="R2">
        <f t="shared" si="0"/>
        <v>41</v>
      </c>
      <c r="S2">
        <f t="shared" si="0"/>
        <v>42</v>
      </c>
      <c r="T2">
        <f t="shared" si="0"/>
        <v>43</v>
      </c>
      <c r="U2">
        <f t="shared" si="0"/>
        <v>44</v>
      </c>
      <c r="V2">
        <f t="shared" si="0"/>
        <v>45</v>
      </c>
      <c r="W2">
        <f t="shared" si="0"/>
        <v>46</v>
      </c>
      <c r="X2">
        <f t="shared" si="0"/>
        <v>47</v>
      </c>
      <c r="Y2">
        <f t="shared" si="0"/>
        <v>48</v>
      </c>
      <c r="Z2">
        <f t="shared" si="0"/>
        <v>49</v>
      </c>
      <c r="AA2">
        <f t="shared" si="0"/>
        <v>50</v>
      </c>
      <c r="AB2">
        <f t="shared" si="0"/>
        <v>51</v>
      </c>
      <c r="AC2">
        <f t="shared" si="0"/>
        <v>52</v>
      </c>
      <c r="AD2">
        <v>1</v>
      </c>
      <c r="AE2">
        <f t="shared" si="0"/>
        <v>2</v>
      </c>
      <c r="AF2">
        <f t="shared" si="0"/>
        <v>3</v>
      </c>
      <c r="AG2">
        <f t="shared" si="0"/>
        <v>4</v>
      </c>
      <c r="AH2">
        <f t="shared" si="0"/>
        <v>5</v>
      </c>
      <c r="AI2">
        <f t="shared" si="0"/>
        <v>6</v>
      </c>
      <c r="AJ2">
        <f t="shared" si="0"/>
        <v>7</v>
      </c>
      <c r="AK2">
        <f t="shared" si="0"/>
        <v>8</v>
      </c>
      <c r="AL2">
        <f t="shared" si="0"/>
        <v>9</v>
      </c>
      <c r="AM2">
        <f t="shared" si="0"/>
        <v>10</v>
      </c>
      <c r="AN2">
        <f t="shared" si="0"/>
        <v>11</v>
      </c>
      <c r="AO2">
        <f t="shared" si="0"/>
        <v>12</v>
      </c>
      <c r="AP2">
        <f t="shared" si="0"/>
        <v>13</v>
      </c>
      <c r="AQ2">
        <f t="shared" si="0"/>
        <v>14</v>
      </c>
      <c r="AR2">
        <f t="shared" si="0"/>
        <v>15</v>
      </c>
      <c r="AS2">
        <f t="shared" si="0"/>
        <v>16</v>
      </c>
      <c r="AT2">
        <f t="shared" si="0"/>
        <v>17</v>
      </c>
      <c r="AU2">
        <f t="shared" si="0"/>
        <v>18</v>
      </c>
      <c r="AV2">
        <f t="shared" si="0"/>
        <v>19</v>
      </c>
      <c r="AW2">
        <f t="shared" si="0"/>
        <v>20</v>
      </c>
      <c r="AX2">
        <f t="shared" si="0"/>
        <v>21</v>
      </c>
      <c r="AY2">
        <f t="shared" si="0"/>
        <v>22</v>
      </c>
      <c r="AZ2">
        <f t="shared" si="0"/>
        <v>23</v>
      </c>
      <c r="BA2">
        <f t="shared" si="0"/>
        <v>24</v>
      </c>
      <c r="BB2">
        <f t="shared" si="0"/>
        <v>25</v>
      </c>
      <c r="BC2">
        <f t="shared" si="0"/>
        <v>26</v>
      </c>
      <c r="BD2">
        <f t="shared" si="0"/>
        <v>27</v>
      </c>
      <c r="BE2">
        <f t="shared" si="0"/>
        <v>28</v>
      </c>
      <c r="BF2">
        <f t="shared" si="0"/>
        <v>29</v>
      </c>
      <c r="BG2">
        <f t="shared" si="0"/>
        <v>30</v>
      </c>
      <c r="BH2">
        <f t="shared" si="0"/>
        <v>31</v>
      </c>
      <c r="BI2">
        <f t="shared" si="0"/>
        <v>32</v>
      </c>
      <c r="BJ2">
        <f t="shared" si="0"/>
        <v>33</v>
      </c>
      <c r="BK2">
        <f t="shared" si="0"/>
        <v>34</v>
      </c>
      <c r="BL2">
        <f t="shared" si="0"/>
        <v>35</v>
      </c>
      <c r="BM2">
        <f t="shared" si="0"/>
        <v>36</v>
      </c>
      <c r="BN2">
        <f t="shared" si="0"/>
        <v>37</v>
      </c>
      <c r="BO2">
        <f t="shared" si="0"/>
        <v>38</v>
      </c>
      <c r="BP2">
        <f t="shared" ref="BP2:CA2" si="1">+BO2+1</f>
        <v>39</v>
      </c>
      <c r="BQ2">
        <f t="shared" si="1"/>
        <v>40</v>
      </c>
      <c r="BR2">
        <f t="shared" si="1"/>
        <v>41</v>
      </c>
      <c r="BS2">
        <f t="shared" si="1"/>
        <v>42</v>
      </c>
      <c r="BT2">
        <f t="shared" si="1"/>
        <v>43</v>
      </c>
      <c r="BU2">
        <f t="shared" si="1"/>
        <v>44</v>
      </c>
      <c r="BV2">
        <f t="shared" si="1"/>
        <v>45</v>
      </c>
      <c r="BW2">
        <f t="shared" si="1"/>
        <v>46</v>
      </c>
      <c r="BX2">
        <f t="shared" si="1"/>
        <v>47</v>
      </c>
      <c r="BY2">
        <f t="shared" si="1"/>
        <v>48</v>
      </c>
      <c r="BZ2">
        <f t="shared" si="1"/>
        <v>49</v>
      </c>
      <c r="CA2">
        <f t="shared" si="1"/>
        <v>50</v>
      </c>
    </row>
    <row r="3" spans="1:79" ht="42.75" customHeight="1">
      <c r="B3" s="6" t="s">
        <v>58</v>
      </c>
      <c r="D3" s="6" t="s">
        <v>59</v>
      </c>
      <c r="E3" s="6" t="s">
        <v>55</v>
      </c>
      <c r="N3" s="6" t="s">
        <v>50</v>
      </c>
      <c r="O3" t="s">
        <v>44</v>
      </c>
      <c r="AF3" s="6" t="s">
        <v>33</v>
      </c>
      <c r="AL3" s="6" t="s">
        <v>53</v>
      </c>
      <c r="AN3" s="6" t="s">
        <v>60</v>
      </c>
      <c r="BA3" s="6" t="s">
        <v>22</v>
      </c>
      <c r="BD3" s="21" t="s">
        <v>21</v>
      </c>
      <c r="BF3" s="21" t="s">
        <v>14</v>
      </c>
      <c r="BM3" s="21" t="s">
        <v>7</v>
      </c>
    </row>
    <row r="4" spans="1:79" ht="42.75" customHeight="1">
      <c r="B4" s="6" t="s">
        <v>57</v>
      </c>
      <c r="D4" s="6" t="s">
        <v>35</v>
      </c>
      <c r="E4" s="6" t="s">
        <v>54</v>
      </c>
      <c r="N4" s="6" t="s">
        <v>49</v>
      </c>
      <c r="O4" t="s">
        <v>43</v>
      </c>
      <c r="AF4" s="6" t="s">
        <v>32</v>
      </c>
      <c r="AL4" s="6" t="s">
        <v>52</v>
      </c>
      <c r="BD4" s="21" t="s">
        <v>20</v>
      </c>
      <c r="BF4" s="21" t="s">
        <v>13</v>
      </c>
      <c r="BM4" s="21" t="s">
        <v>6</v>
      </c>
    </row>
    <row r="5" spans="1:79" ht="42.75" customHeight="1">
      <c r="B5" s="6" t="s">
        <v>56</v>
      </c>
      <c r="N5" s="6" t="s">
        <v>48</v>
      </c>
      <c r="O5" t="s">
        <v>42</v>
      </c>
      <c r="AL5" s="6" t="s">
        <v>51</v>
      </c>
      <c r="BD5" s="21" t="s">
        <v>19</v>
      </c>
      <c r="BF5" s="21" t="s">
        <v>12</v>
      </c>
      <c r="BM5" s="21" t="s">
        <v>5</v>
      </c>
    </row>
    <row r="6" spans="1:79" ht="42.75" customHeight="1">
      <c r="B6" s="6" t="s">
        <v>34</v>
      </c>
      <c r="N6" s="6" t="s">
        <v>47</v>
      </c>
      <c r="O6" t="s">
        <v>41</v>
      </c>
      <c r="AL6" s="6" t="s">
        <v>31</v>
      </c>
      <c r="BD6" s="21" t="s">
        <v>18</v>
      </c>
      <c r="BF6" s="21" t="s">
        <v>11</v>
      </c>
      <c r="BM6" s="21" t="s">
        <v>4</v>
      </c>
    </row>
    <row r="7" spans="1:79" ht="42.75" customHeight="1">
      <c r="B7" s="6" t="s">
        <v>28</v>
      </c>
      <c r="N7" s="6" t="s">
        <v>46</v>
      </c>
      <c r="O7" t="s">
        <v>40</v>
      </c>
      <c r="AL7" s="6" t="s">
        <v>30</v>
      </c>
      <c r="BD7" s="21" t="s">
        <v>17</v>
      </c>
      <c r="BF7" s="21" t="s">
        <v>10</v>
      </c>
    </row>
    <row r="8" spans="1:79" ht="42.75" customHeight="1">
      <c r="B8" s="6" t="s">
        <v>27</v>
      </c>
      <c r="N8" s="6" t="s">
        <v>45</v>
      </c>
      <c r="O8" t="s">
        <v>39</v>
      </c>
      <c r="AL8" s="6" t="s">
        <v>29</v>
      </c>
      <c r="BD8" s="21" t="s">
        <v>16</v>
      </c>
      <c r="BF8" s="21" t="s">
        <v>9</v>
      </c>
    </row>
    <row r="9" spans="1:79" ht="42.75" customHeight="1">
      <c r="B9" s="6" t="s">
        <v>26</v>
      </c>
      <c r="O9" t="s">
        <v>38</v>
      </c>
      <c r="BD9" s="21" t="s">
        <v>15</v>
      </c>
      <c r="BF9" s="21" t="s">
        <v>8</v>
      </c>
    </row>
    <row r="10" spans="1:79" ht="42.75" customHeight="1">
      <c r="B10" s="6" t="s">
        <v>25</v>
      </c>
      <c r="O10" t="s">
        <v>37</v>
      </c>
    </row>
    <row r="11" spans="1:79" ht="42.75" customHeight="1">
      <c r="B11" s="6" t="s">
        <v>24</v>
      </c>
      <c r="O11" t="s">
        <v>36</v>
      </c>
    </row>
    <row r="12" spans="1:79" ht="42.75" customHeight="1">
      <c r="B12" s="6"/>
    </row>
    <row r="13" spans="1:79" s="32" customFormat="1" ht="45">
      <c r="A13" s="31" t="s">
        <v>86</v>
      </c>
      <c r="B13" s="29">
        <f>COUNTA(B3:B12)</f>
        <v>9</v>
      </c>
      <c r="C13" s="29">
        <f t="shared" ref="C13:BN13" si="2">COUNTA(C3:C12)</f>
        <v>0</v>
      </c>
      <c r="D13" s="29">
        <f t="shared" si="2"/>
        <v>2</v>
      </c>
      <c r="E13" s="29">
        <f t="shared" si="2"/>
        <v>2</v>
      </c>
      <c r="F13" s="29">
        <f t="shared" si="2"/>
        <v>0</v>
      </c>
      <c r="G13" s="29">
        <f t="shared" si="2"/>
        <v>0</v>
      </c>
      <c r="H13" s="29">
        <f t="shared" si="2"/>
        <v>0</v>
      </c>
      <c r="I13" s="29">
        <f t="shared" si="2"/>
        <v>0</v>
      </c>
      <c r="J13" s="29">
        <f t="shared" si="2"/>
        <v>0</v>
      </c>
      <c r="K13" s="29">
        <f t="shared" si="2"/>
        <v>0</v>
      </c>
      <c r="L13" s="29">
        <f t="shared" si="2"/>
        <v>0</v>
      </c>
      <c r="M13" s="29">
        <f t="shared" si="2"/>
        <v>0</v>
      </c>
      <c r="N13" s="29">
        <f t="shared" si="2"/>
        <v>6</v>
      </c>
      <c r="O13" s="29">
        <f t="shared" si="2"/>
        <v>9</v>
      </c>
      <c r="P13" s="29">
        <f t="shared" si="2"/>
        <v>0</v>
      </c>
      <c r="Q13" s="29">
        <f t="shared" si="2"/>
        <v>0</v>
      </c>
      <c r="R13" s="29">
        <f t="shared" si="2"/>
        <v>0</v>
      </c>
      <c r="S13" s="29">
        <f t="shared" si="2"/>
        <v>0</v>
      </c>
      <c r="T13" s="29">
        <f t="shared" si="2"/>
        <v>0</v>
      </c>
      <c r="U13" s="29">
        <f t="shared" si="2"/>
        <v>0</v>
      </c>
      <c r="V13" s="29">
        <f t="shared" si="2"/>
        <v>0</v>
      </c>
      <c r="W13" s="29">
        <f t="shared" si="2"/>
        <v>0</v>
      </c>
      <c r="X13" s="29">
        <f t="shared" si="2"/>
        <v>0</v>
      </c>
      <c r="Y13" s="29">
        <f t="shared" si="2"/>
        <v>0</v>
      </c>
      <c r="Z13" s="29">
        <f t="shared" si="2"/>
        <v>0</v>
      </c>
      <c r="AA13" s="29">
        <f t="shared" si="2"/>
        <v>0</v>
      </c>
      <c r="AB13" s="29">
        <f t="shared" si="2"/>
        <v>0</v>
      </c>
      <c r="AC13" s="29">
        <f t="shared" si="2"/>
        <v>0</v>
      </c>
      <c r="AD13" s="29">
        <f t="shared" si="2"/>
        <v>0</v>
      </c>
      <c r="AE13" s="29">
        <f t="shared" si="2"/>
        <v>0</v>
      </c>
      <c r="AF13" s="29">
        <f t="shared" si="2"/>
        <v>2</v>
      </c>
      <c r="AG13" s="29">
        <f t="shared" si="2"/>
        <v>0</v>
      </c>
      <c r="AH13" s="29">
        <f t="shared" si="2"/>
        <v>0</v>
      </c>
      <c r="AI13" s="29">
        <f t="shared" si="2"/>
        <v>0</v>
      </c>
      <c r="AJ13" s="29">
        <f t="shared" si="2"/>
        <v>0</v>
      </c>
      <c r="AK13" s="29">
        <f t="shared" si="2"/>
        <v>0</v>
      </c>
      <c r="AL13" s="29">
        <f t="shared" si="2"/>
        <v>6</v>
      </c>
      <c r="AM13" s="29">
        <f t="shared" si="2"/>
        <v>0</v>
      </c>
      <c r="AN13" s="29">
        <f t="shared" si="2"/>
        <v>1</v>
      </c>
      <c r="AO13" s="29">
        <f t="shared" si="2"/>
        <v>0</v>
      </c>
      <c r="AP13" s="29">
        <f t="shared" si="2"/>
        <v>0</v>
      </c>
      <c r="AQ13" s="29">
        <f t="shared" si="2"/>
        <v>0</v>
      </c>
      <c r="AR13" s="29">
        <f t="shared" si="2"/>
        <v>0</v>
      </c>
      <c r="AS13" s="29">
        <f t="shared" si="2"/>
        <v>0</v>
      </c>
      <c r="AT13" s="29">
        <f t="shared" si="2"/>
        <v>0</v>
      </c>
      <c r="AU13" s="29">
        <f t="shared" si="2"/>
        <v>0</v>
      </c>
      <c r="AV13" s="29">
        <f t="shared" si="2"/>
        <v>0</v>
      </c>
      <c r="AW13" s="29">
        <f t="shared" si="2"/>
        <v>0</v>
      </c>
      <c r="AX13" s="29">
        <f t="shared" si="2"/>
        <v>0</v>
      </c>
      <c r="AY13" s="29">
        <f t="shared" si="2"/>
        <v>0</v>
      </c>
      <c r="AZ13" s="29">
        <f t="shared" si="2"/>
        <v>0</v>
      </c>
      <c r="BA13" s="29">
        <f t="shared" si="2"/>
        <v>1</v>
      </c>
      <c r="BB13" s="29">
        <f t="shared" si="2"/>
        <v>0</v>
      </c>
      <c r="BC13" s="29">
        <f t="shared" si="2"/>
        <v>0</v>
      </c>
      <c r="BD13" s="29">
        <f t="shared" si="2"/>
        <v>7</v>
      </c>
      <c r="BE13" s="29">
        <f t="shared" si="2"/>
        <v>0</v>
      </c>
      <c r="BF13" s="29">
        <f t="shared" si="2"/>
        <v>7</v>
      </c>
      <c r="BG13" s="29">
        <f t="shared" si="2"/>
        <v>0</v>
      </c>
      <c r="BH13" s="29">
        <f t="shared" si="2"/>
        <v>0</v>
      </c>
      <c r="BI13" s="29">
        <f t="shared" si="2"/>
        <v>0</v>
      </c>
      <c r="BJ13" s="29">
        <f t="shared" si="2"/>
        <v>0</v>
      </c>
      <c r="BK13" s="29">
        <f t="shared" si="2"/>
        <v>0</v>
      </c>
      <c r="BL13" s="29">
        <f t="shared" si="2"/>
        <v>0</v>
      </c>
      <c r="BM13" s="29">
        <f t="shared" si="2"/>
        <v>4</v>
      </c>
      <c r="BN13" s="29">
        <f t="shared" si="2"/>
        <v>0</v>
      </c>
      <c r="BO13" s="29">
        <f t="shared" ref="BO13:CA13" si="3">COUNTA(BO3:BO12)</f>
        <v>0</v>
      </c>
      <c r="BP13" s="29">
        <f t="shared" si="3"/>
        <v>0</v>
      </c>
      <c r="BQ13" s="29">
        <f t="shared" si="3"/>
        <v>0</v>
      </c>
      <c r="BR13" s="29">
        <f t="shared" si="3"/>
        <v>0</v>
      </c>
      <c r="BS13" s="29">
        <f t="shared" si="3"/>
        <v>0</v>
      </c>
      <c r="BT13" s="29">
        <f t="shared" si="3"/>
        <v>0</v>
      </c>
      <c r="BU13" s="29">
        <f t="shared" si="3"/>
        <v>0</v>
      </c>
      <c r="BV13" s="29">
        <f t="shared" si="3"/>
        <v>0</v>
      </c>
      <c r="BW13" s="29">
        <f t="shared" si="3"/>
        <v>0</v>
      </c>
      <c r="BX13" s="29">
        <f t="shared" si="3"/>
        <v>0</v>
      </c>
      <c r="BY13" s="29">
        <f t="shared" si="3"/>
        <v>0</v>
      </c>
      <c r="BZ13" s="29">
        <f t="shared" si="3"/>
        <v>0</v>
      </c>
      <c r="CA13" s="29">
        <f t="shared" si="3"/>
        <v>0</v>
      </c>
    </row>
    <row r="14" spans="1:79" s="19" customFormat="1" ht="45">
      <c r="A14" s="30" t="s">
        <v>84</v>
      </c>
      <c r="B14" s="26">
        <v>8</v>
      </c>
      <c r="C14" s="26">
        <v>8</v>
      </c>
      <c r="D14" s="26">
        <v>8</v>
      </c>
      <c r="E14" s="26">
        <v>8</v>
      </c>
      <c r="F14" s="26">
        <v>8</v>
      </c>
      <c r="G14" s="26">
        <v>8</v>
      </c>
      <c r="H14" s="26">
        <v>8</v>
      </c>
      <c r="I14" s="26">
        <v>8</v>
      </c>
      <c r="J14" s="26">
        <v>8</v>
      </c>
      <c r="K14" s="26">
        <v>8</v>
      </c>
      <c r="L14" s="26">
        <v>8</v>
      </c>
      <c r="M14" s="26">
        <v>8</v>
      </c>
      <c r="N14" s="26">
        <v>8</v>
      </c>
      <c r="O14" s="26">
        <v>8</v>
      </c>
      <c r="P14" s="26">
        <v>8</v>
      </c>
      <c r="Q14" s="26">
        <v>8</v>
      </c>
      <c r="R14" s="26">
        <v>8</v>
      </c>
      <c r="S14" s="26">
        <v>8</v>
      </c>
      <c r="T14" s="26">
        <v>8</v>
      </c>
      <c r="U14" s="26">
        <v>8</v>
      </c>
      <c r="V14" s="26">
        <v>8</v>
      </c>
      <c r="W14" s="26">
        <v>8</v>
      </c>
      <c r="X14" s="26">
        <v>8</v>
      </c>
      <c r="Y14" s="26">
        <v>8</v>
      </c>
      <c r="Z14" s="26">
        <v>8</v>
      </c>
      <c r="AA14" s="26">
        <v>8</v>
      </c>
      <c r="AB14" s="26">
        <v>8</v>
      </c>
      <c r="AC14" s="26">
        <v>8</v>
      </c>
      <c r="AD14" s="25">
        <v>5</v>
      </c>
      <c r="AE14" s="25">
        <v>5</v>
      </c>
      <c r="AF14" s="25">
        <v>5</v>
      </c>
      <c r="AG14" s="25">
        <v>5</v>
      </c>
      <c r="AH14" s="25">
        <v>5</v>
      </c>
      <c r="AI14" s="25">
        <v>5</v>
      </c>
      <c r="AJ14" s="25">
        <v>5</v>
      </c>
      <c r="AK14" s="25">
        <v>5</v>
      </c>
      <c r="AL14" s="25">
        <v>5</v>
      </c>
      <c r="AM14" s="25">
        <v>5</v>
      </c>
      <c r="AN14" s="25">
        <v>5</v>
      </c>
      <c r="AO14" s="25">
        <v>5</v>
      </c>
      <c r="AP14" s="25">
        <v>5</v>
      </c>
      <c r="AQ14" s="25">
        <v>5</v>
      </c>
      <c r="AR14" s="25">
        <v>5</v>
      </c>
      <c r="AS14" s="25">
        <v>5</v>
      </c>
      <c r="AT14" s="25">
        <v>5</v>
      </c>
      <c r="AU14" s="25">
        <v>5</v>
      </c>
      <c r="AV14" s="25">
        <v>5</v>
      </c>
      <c r="AW14" s="25">
        <v>5</v>
      </c>
      <c r="AX14" s="25">
        <v>5</v>
      </c>
      <c r="AY14" s="25">
        <v>5</v>
      </c>
      <c r="AZ14" s="25">
        <v>5</v>
      </c>
      <c r="BA14" s="25">
        <v>5</v>
      </c>
      <c r="BB14" s="25">
        <v>5</v>
      </c>
      <c r="BC14" s="25">
        <v>5</v>
      </c>
      <c r="BD14" s="25">
        <v>5</v>
      </c>
      <c r="BE14" s="25">
        <v>5</v>
      </c>
      <c r="BF14" s="25">
        <v>5</v>
      </c>
      <c r="BG14" s="25">
        <v>5</v>
      </c>
      <c r="BH14" s="25">
        <v>5</v>
      </c>
      <c r="BI14" s="25">
        <v>5</v>
      </c>
      <c r="BJ14" s="25">
        <v>5</v>
      </c>
      <c r="BK14" s="25">
        <v>5</v>
      </c>
      <c r="BL14" s="25">
        <v>5</v>
      </c>
      <c r="BM14" s="25">
        <v>5</v>
      </c>
      <c r="BN14" s="25">
        <v>5</v>
      </c>
      <c r="BO14" s="25">
        <v>5</v>
      </c>
      <c r="BP14" s="25">
        <v>5</v>
      </c>
      <c r="BQ14" s="25">
        <v>5</v>
      </c>
      <c r="BR14" s="25">
        <v>5</v>
      </c>
      <c r="BS14" s="25">
        <v>5</v>
      </c>
      <c r="BT14" s="25">
        <v>5</v>
      </c>
      <c r="BU14" s="25">
        <v>5</v>
      </c>
      <c r="BV14" s="25">
        <v>5</v>
      </c>
      <c r="BW14" s="25">
        <v>5</v>
      </c>
      <c r="BX14" s="25">
        <v>5</v>
      </c>
      <c r="BY14" s="25">
        <v>5</v>
      </c>
      <c r="BZ14" s="25">
        <v>5</v>
      </c>
      <c r="CA14" s="25">
        <v>5</v>
      </c>
    </row>
    <row r="15" spans="1:79" s="27" customFormat="1" ht="47.25">
      <c r="A15" s="30" t="s">
        <v>85</v>
      </c>
      <c r="B15" s="27">
        <f>IF(B13-B14&gt;0,B13-B14,"")</f>
        <v>1</v>
      </c>
      <c r="C15" s="27" t="str">
        <f>IF(C13-C14&gt;0,C13-C14,"")</f>
        <v/>
      </c>
      <c r="D15" s="27" t="str">
        <f>IF(D13-D14&gt;0,D13-D14,"")</f>
        <v/>
      </c>
      <c r="E15" s="27" t="str">
        <f>IF(E13-E14&gt;0,E13-E14,"")</f>
        <v/>
      </c>
      <c r="F15" s="27" t="str">
        <f>IF(F13-F14&gt;0,F13-F14,"")</f>
        <v/>
      </c>
      <c r="G15" s="27" t="str">
        <f>IF(G13-G14&gt;0,G13-G14,"")</f>
        <v/>
      </c>
      <c r="H15" s="27" t="str">
        <f>IF(H13-H14&gt;0,H13-H14,"")</f>
        <v/>
      </c>
      <c r="I15" s="27" t="str">
        <f>IF(I13-I14&gt;0,I13-I14,"")</f>
        <v/>
      </c>
      <c r="J15" s="27" t="str">
        <f>IF(J13-J14&gt;0,J13-J14,"")</f>
        <v/>
      </c>
      <c r="K15" s="27" t="str">
        <f>IF(K13-K14&gt;0,K13-K14,"")</f>
        <v/>
      </c>
      <c r="L15" s="27" t="str">
        <f>IF(L13-L14&gt;0,L13-L14,"")</f>
        <v/>
      </c>
      <c r="M15" s="27" t="str">
        <f>IF(M13-M14&gt;0,M13-M14,"")</f>
        <v/>
      </c>
      <c r="N15" s="27" t="str">
        <f>IF(N13-N14&gt;0,N13-N14,"")</f>
        <v/>
      </c>
      <c r="O15" s="27">
        <f>IF(O13-O14&gt;0,O13-O14,"")</f>
        <v>1</v>
      </c>
      <c r="P15" s="27" t="str">
        <f>IF(P13-P14&gt;0,P13-P14,"")</f>
        <v/>
      </c>
      <c r="Q15" s="27" t="str">
        <f>IF(Q13-Q14&gt;0,Q13-Q14,"")</f>
        <v/>
      </c>
      <c r="R15" s="27" t="str">
        <f>IF(R13-R14&gt;0,R13-R14,"")</f>
        <v/>
      </c>
      <c r="S15" s="27" t="str">
        <f>IF(S13-S14&gt;0,S13-S14,"")</f>
        <v/>
      </c>
      <c r="T15" s="27" t="str">
        <f>IF(T13-T14&gt;0,T13-T14,"")</f>
        <v/>
      </c>
      <c r="U15" s="27" t="str">
        <f>IF(U13-U14&gt;0,U13-U14,"")</f>
        <v/>
      </c>
      <c r="V15" s="27" t="str">
        <f>IF(V13-V14&gt;0,V13-V14,"")</f>
        <v/>
      </c>
      <c r="W15" s="27" t="str">
        <f>IF(W13-W14&gt;0,W13-W14,"")</f>
        <v/>
      </c>
      <c r="X15" s="27" t="str">
        <f>IF(X13-X14&gt;0,X13-X14,"")</f>
        <v/>
      </c>
      <c r="Y15" s="27" t="str">
        <f>IF(Y13-Y14&gt;0,Y13-Y14,"")</f>
        <v/>
      </c>
      <c r="Z15" s="27" t="str">
        <f>IF(Z13-Z14&gt;0,Z13-Z14,"")</f>
        <v/>
      </c>
      <c r="AA15" s="27" t="str">
        <f>IF(AA13-AA14&gt;0,AA13-AA14,"")</f>
        <v/>
      </c>
      <c r="AB15" s="27" t="str">
        <f>IF(AB13-AB14&gt;0,AB13-AB14,"")</f>
        <v/>
      </c>
      <c r="AC15" s="27" t="str">
        <f>IF(AC13-AC14&gt;0,AC13-AC14,"")</f>
        <v/>
      </c>
      <c r="AD15" s="27" t="str">
        <f>IF(AD13-AD14&gt;0,AD13-AD14,"")</f>
        <v/>
      </c>
      <c r="AE15" s="27" t="str">
        <f>IF(AE13-AE14&gt;0,AE13-AE14,"")</f>
        <v/>
      </c>
      <c r="AF15" s="27" t="str">
        <f>IF(AF13-AF14&gt;0,AF13-AF14,"")</f>
        <v/>
      </c>
      <c r="AG15" s="27" t="str">
        <f>IF(AG13-AG14&gt;0,AG13-AG14,"")</f>
        <v/>
      </c>
      <c r="AH15" s="27" t="str">
        <f>IF(AH13-AH14&gt;0,AH13-AH14,"")</f>
        <v/>
      </c>
      <c r="AI15" s="27" t="str">
        <f>IF(AI13-AI14&gt;0,AI13-AI14,"")</f>
        <v/>
      </c>
      <c r="AJ15" s="27" t="str">
        <f>IF(AJ13-AJ14&gt;0,AJ13-AJ14,"")</f>
        <v/>
      </c>
      <c r="AK15" s="27" t="str">
        <f>IF(AK13-AK14&gt;0,AK13-AK14,"")</f>
        <v/>
      </c>
      <c r="AL15" s="27">
        <f>IF(AL13-AL14&gt;0,AL13-AL14,"")</f>
        <v>1</v>
      </c>
      <c r="AM15" s="27" t="str">
        <f>IF(AM13-AM14&gt;0,AM13-AM14,"")</f>
        <v/>
      </c>
      <c r="AN15" s="27" t="str">
        <f>IF(AN13-AN14&gt;0,AN13-AN14,"")</f>
        <v/>
      </c>
      <c r="AO15" s="27" t="str">
        <f>IF(AO13-AO14&gt;0,AO13-AO14,"")</f>
        <v/>
      </c>
      <c r="AP15" s="27" t="str">
        <f>IF(AP13-AP14&gt;0,AP13-AP14,"")</f>
        <v/>
      </c>
      <c r="AQ15" s="27" t="str">
        <f>IF(AQ13-AQ14&gt;0,AQ13-AQ14,"")</f>
        <v/>
      </c>
      <c r="AR15" s="27" t="str">
        <f>IF(AR13-AR14&gt;0,AR13-AR14,"")</f>
        <v/>
      </c>
      <c r="AS15" s="27" t="str">
        <f>IF(AS13-AS14&gt;0,AS13-AS14,"")</f>
        <v/>
      </c>
      <c r="AT15" s="27" t="str">
        <f>IF(AT13-AT14&gt;0,AT13-AT14,"")</f>
        <v/>
      </c>
      <c r="AU15" s="27" t="str">
        <f>IF(AU13-AU14&gt;0,AU13-AU14,"")</f>
        <v/>
      </c>
      <c r="AV15" s="27" t="str">
        <f>IF(AV13-AV14&gt;0,AV13-AV14,"")</f>
        <v/>
      </c>
      <c r="AW15" s="27" t="str">
        <f>IF(AW13-AW14&gt;0,AW13-AW14,"")</f>
        <v/>
      </c>
      <c r="AX15" s="27" t="str">
        <f>IF(AX13-AX14&gt;0,AX13-AX14,"")</f>
        <v/>
      </c>
      <c r="AY15" s="27" t="str">
        <f>IF(AY13-AY14&gt;0,AY13-AY14,"")</f>
        <v/>
      </c>
      <c r="AZ15" s="27" t="str">
        <f>IF(AZ13-AZ14&gt;0,AZ13-AZ14,"")</f>
        <v/>
      </c>
      <c r="BA15" s="27" t="str">
        <f>IF(BA13-BA14&gt;0,BA13-BA14,"")</f>
        <v/>
      </c>
      <c r="BB15" s="27" t="str">
        <f>IF(BB13-BB14&gt;0,BB13-BB14,"")</f>
        <v/>
      </c>
      <c r="BC15" s="27" t="str">
        <f>IF(BC13-BC14&gt;0,BC13-BC14,"")</f>
        <v/>
      </c>
      <c r="BD15" s="27">
        <f>IF(BD13-BD14&gt;0,BD13-BD14,"")</f>
        <v>2</v>
      </c>
      <c r="BE15" s="27" t="str">
        <f>IF(BE13-BE14&gt;0,BE13-BE14,"")</f>
        <v/>
      </c>
      <c r="BF15" s="27">
        <f>IF(BF13-BF14&gt;0,BF13-BF14,"")</f>
        <v>2</v>
      </c>
      <c r="BG15" s="27" t="str">
        <f>IF(BG13-BG14&gt;0,BG13-BG14,"")</f>
        <v/>
      </c>
      <c r="BH15" s="27" t="str">
        <f>IF(BH13-BH14&gt;0,BH13-BH14,"")</f>
        <v/>
      </c>
      <c r="BI15" s="27" t="str">
        <f>IF(BI13-BI14&gt;0,BI13-BI14,"")</f>
        <v/>
      </c>
      <c r="BJ15" s="27" t="str">
        <f>IF(BJ13-BJ14&gt;0,BJ13-BJ14,"")</f>
        <v/>
      </c>
      <c r="BK15" s="27" t="str">
        <f>IF(BK13-BK14&gt;0,BK13-BK14,"")</f>
        <v/>
      </c>
      <c r="BL15" s="27" t="str">
        <f>IF(BL13-BL14&gt;0,BL13-BL14,"")</f>
        <v/>
      </c>
      <c r="BM15" s="27" t="str">
        <f>IF(BM13-BM14&gt;0,BM13-BM14,"")</f>
        <v/>
      </c>
      <c r="BN15" s="27" t="str">
        <f>IF(BN13-BN14&gt;0,BN13-BN14,"")</f>
        <v/>
      </c>
      <c r="BO15" s="27" t="str">
        <f>IF(BO13-BO14&gt;0,BO13-BO14,"")</f>
        <v/>
      </c>
      <c r="BP15" s="27" t="str">
        <f>IF(BP13-BP14&gt;0,BP13-BP14,"")</f>
        <v/>
      </c>
      <c r="BQ15" s="27" t="str">
        <f>IF(BQ13-BQ14&gt;0,BQ13-BQ14,"")</f>
        <v/>
      </c>
      <c r="BR15" s="27" t="str">
        <f>IF(BR13-BR14&gt;0,BR13-BR14,"")</f>
        <v/>
      </c>
      <c r="BS15" s="27" t="str">
        <f>IF(BS13-BS14&gt;0,BS13-BS14,"")</f>
        <v/>
      </c>
      <c r="BT15" s="27" t="str">
        <f>IF(BT13-BT14&gt;0,BT13-BT14,"")</f>
        <v/>
      </c>
      <c r="BU15" s="27" t="str">
        <f>IF(BU13-BU14&gt;0,BU13-BU14,"")</f>
        <v/>
      </c>
      <c r="BV15" s="27" t="str">
        <f>IF(BV13-BV14&gt;0,BV13-BV14,"")</f>
        <v/>
      </c>
      <c r="BW15" s="27" t="str">
        <f>IF(BW13-BW14&gt;0,BW13-BW14,"")</f>
        <v/>
      </c>
      <c r="BX15" s="27" t="str">
        <f>IF(BX13-BX14&gt;0,BX13-BX14,"")</f>
        <v/>
      </c>
      <c r="BY15" s="27" t="str">
        <f>IF(BY13-BY14&gt;0,BY13-BY14,"")</f>
        <v/>
      </c>
      <c r="BZ15" s="27" t="str">
        <f>IF(BZ13-BZ14&gt;0,BZ13-BZ14,"")</f>
        <v/>
      </c>
      <c r="CA15" s="27" t="str">
        <f>IF(CA13-CA14&gt;0,CA13-CA14,"")</f>
        <v/>
      </c>
    </row>
    <row r="16" spans="1:79">
      <c r="A16" s="28"/>
    </row>
  </sheetData>
  <mergeCells count="2">
    <mergeCell ref="B1:AC1"/>
    <mergeCell ref="AD1:CA1"/>
  </mergeCells>
  <conditionalFormatting sqref="B12">
    <cfRule type="duplicateValues" dxfId="12" priority="27"/>
  </conditionalFormatting>
  <conditionalFormatting sqref="B3:B11">
    <cfRule type="duplicateValues" dxfId="11" priority="14"/>
  </conditionalFormatting>
  <conditionalFormatting sqref="D3:D4">
    <cfRule type="duplicateValues" dxfId="10" priority="13"/>
  </conditionalFormatting>
  <conditionalFormatting sqref="E3:E4">
    <cfRule type="duplicateValues" dxfId="9" priority="12"/>
  </conditionalFormatting>
  <conditionalFormatting sqref="N3:N8">
    <cfRule type="duplicateValues" dxfId="8" priority="10"/>
  </conditionalFormatting>
  <conditionalFormatting sqref="AF3:AF4">
    <cfRule type="duplicateValues" dxfId="7" priority="9"/>
  </conditionalFormatting>
  <conditionalFormatting sqref="AL3:AL8">
    <cfRule type="duplicateValues" dxfId="6" priority="8"/>
  </conditionalFormatting>
  <conditionalFormatting sqref="AN3">
    <cfRule type="duplicateValues" dxfId="5" priority="7"/>
  </conditionalFormatting>
  <conditionalFormatting sqref="BA3">
    <cfRule type="duplicateValues" dxfId="4" priority="6"/>
  </conditionalFormatting>
  <conditionalFormatting sqref="BD3:BD9">
    <cfRule type="duplicateValues" dxfId="3" priority="5"/>
  </conditionalFormatting>
  <conditionalFormatting sqref="BF3:BF9">
    <cfRule type="duplicateValues" dxfId="2" priority="4"/>
  </conditionalFormatting>
  <conditionalFormatting sqref="BM3:BM6">
    <cfRule type="duplicateValues" dxfId="1" priority="3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contraintes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Zins, Magali</dc:creator>
  <cp:lastModifiedBy>Zins, Magali</cp:lastModifiedBy>
  <dcterms:created xsi:type="dcterms:W3CDTF">2024-11-15T08:34:19Z</dcterms:created>
  <dcterms:modified xsi:type="dcterms:W3CDTF">2024-11-15T09:02:34Z</dcterms:modified>
</cp:coreProperties>
</file>