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7" codeName="{CEAC5D1E-EA50-3977-4720-3AE11EBBE5F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eanlouss/Documents/Volleyball/DOCUMMENTS/"/>
    </mc:Choice>
  </mc:AlternateContent>
  <xr:revisionPtr revIDLastSave="0" documentId="13_ncr:1_{55095B39-0C01-C344-8C9D-069AC4DB3C01}" xr6:coauthVersionLast="47" xr6:coauthVersionMax="47" xr10:uidLastSave="{00000000-0000-0000-0000-000000000000}"/>
  <bookViews>
    <workbookView xWindow="20" yWindow="500" windowWidth="25560" windowHeight="14900" activeTab="6" xr2:uid="{5100A94A-085D-6B4B-B6C8-CDF1C85C6790}"/>
  </bookViews>
  <sheets>
    <sheet name="EQUIPES" sheetId="2" r:id="rId1"/>
    <sheet name="MATCH" sheetId="6" r:id="rId2"/>
    <sheet name="REGLEMENT" sheetId="1" r:id="rId3"/>
    <sheet name="MATOS" sheetId="3" r:id="rId4"/>
    <sheet name="FEUILLE DE MATCH" sheetId="4" r:id="rId5"/>
    <sheet name="CALCULATEUR DE TEMPS" sheetId="5" r:id="rId6"/>
    <sheet name="F" sheetId="7" r:id="rId7"/>
  </sheets>
  <definedNames>
    <definedName name="_xlnm._FilterDatabase" localSheetId="0" hidden="1">EQUIPES!$C$2:$E$2</definedName>
    <definedName name="_xlnm._FilterDatabase" localSheetId="3" hidden="1">MATOS!$A$2:$D$2</definedName>
    <definedName name="_xleta.IF" hidden="1" xlm="1">#NAME?</definedName>
    <definedName name="_xleta.LOOKUP" hidden="1" xlm="1">#NAME?</definedName>
    <definedName name="_xleta.PV" hidden="1" xlm="1">#NAME?</definedName>
    <definedName name="_xleta.VLOOKUP" hidden="1" xlm="1">#NAME?</definedName>
    <definedName name="ARBITRE">MATCH!#REF!</definedName>
    <definedName name="EQUIPE15">F!$L$1:$M$121</definedName>
    <definedName name="EQUIPE16">F!$H$1:$I$121</definedName>
    <definedName name="LISTE1">EQUIPES!$AF:$AF</definedName>
    <definedName name="MATCH">MATCH!#REF!</definedName>
    <definedName name="NB">EQUIPES!$B$2:$B$25</definedName>
    <definedName name="NBEQUIPE">EQUIPES!$B$2:$B$18</definedName>
    <definedName name="NBMATCH">MATCH!#REF!</definedName>
    <definedName name="NOM">EQUIPES!$C:$C</definedName>
    <definedName name="POINTS">MATCH!#REF!</definedName>
    <definedName name="TERRAIN">MATCH!#REF!</definedName>
    <definedName name="_xlnm.Print_Area" localSheetId="4">'FEUILLE DE MATCH'!$B$1:$N$25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2" l="1"/>
  <c r="B13" i="2"/>
  <c r="B14" i="2"/>
  <c r="B15" i="2"/>
  <c r="B16" i="2"/>
  <c r="B17" i="2"/>
  <c r="B18" i="2"/>
  <c r="B11" i="2"/>
  <c r="B1" i="7"/>
  <c r="X1" i="7" s="1"/>
  <c r="W3" i="7" s="1"/>
  <c r="C3" i="6"/>
  <c r="AJ1" i="7" l="1"/>
  <c r="AI49" i="7" s="1"/>
  <c r="T1" i="7"/>
  <c r="S86" i="7" s="1"/>
  <c r="AF1" i="7"/>
  <c r="AE61" i="7" s="1"/>
  <c r="W114" i="7"/>
  <c r="W113" i="7"/>
  <c r="W100" i="7"/>
  <c r="W99" i="7"/>
  <c r="W98" i="7"/>
  <c r="W82" i="7"/>
  <c r="W81" i="7"/>
  <c r="W120" i="7"/>
  <c r="W80" i="7"/>
  <c r="W112" i="7"/>
  <c r="W92" i="7"/>
  <c r="W79" i="7"/>
  <c r="W111" i="7"/>
  <c r="W91" i="7"/>
  <c r="W76" i="7"/>
  <c r="W108" i="7"/>
  <c r="W90" i="7"/>
  <c r="W72" i="7"/>
  <c r="P1" i="7"/>
  <c r="O98" i="7" s="1"/>
  <c r="W104" i="7"/>
  <c r="W89" i="7"/>
  <c r="W71" i="7"/>
  <c r="AN1" i="7"/>
  <c r="AM90" i="7" s="1"/>
  <c r="W121" i="7"/>
  <c r="W103" i="7"/>
  <c r="W88" i="7"/>
  <c r="W68" i="7"/>
  <c r="W119" i="7"/>
  <c r="W107" i="7"/>
  <c r="W97" i="7"/>
  <c r="W87" i="7"/>
  <c r="W75" i="7"/>
  <c r="W116" i="7"/>
  <c r="W106" i="7"/>
  <c r="W96" i="7"/>
  <c r="W84" i="7"/>
  <c r="W74" i="7"/>
  <c r="W115" i="7"/>
  <c r="W105" i="7"/>
  <c r="W95" i="7"/>
  <c r="W83" i="7"/>
  <c r="W73" i="7"/>
  <c r="S103" i="7"/>
  <c r="S89" i="7"/>
  <c r="S102" i="7"/>
  <c r="S88" i="7"/>
  <c r="S4" i="7"/>
  <c r="S99" i="7"/>
  <c r="S107" i="7"/>
  <c r="S115" i="7"/>
  <c r="S84" i="7"/>
  <c r="S92" i="7"/>
  <c r="S100" i="7"/>
  <c r="S116" i="7"/>
  <c r="S93" i="7"/>
  <c r="S101" i="7"/>
  <c r="S109" i="7"/>
  <c r="S117" i="7"/>
  <c r="S113" i="7"/>
  <c r="S98" i="7"/>
  <c r="S87" i="7"/>
  <c r="S111" i="7"/>
  <c r="S97" i="7"/>
  <c r="S110" i="7"/>
  <c r="S96" i="7"/>
  <c r="S82" i="7"/>
  <c r="S120" i="7"/>
  <c r="S106" i="7"/>
  <c r="S95" i="7"/>
  <c r="S81" i="7"/>
  <c r="S119" i="7"/>
  <c r="S105" i="7"/>
  <c r="S80" i="7"/>
  <c r="S118" i="7"/>
  <c r="S104" i="7"/>
  <c r="W118" i="7"/>
  <c r="W110" i="7"/>
  <c r="W102" i="7"/>
  <c r="W94" i="7"/>
  <c r="W86" i="7"/>
  <c r="W78" i="7"/>
  <c r="W70" i="7"/>
  <c r="W117" i="7"/>
  <c r="W109" i="7"/>
  <c r="W101" i="7"/>
  <c r="W93" i="7"/>
  <c r="W85" i="7"/>
  <c r="W77" i="7"/>
  <c r="W69" i="7"/>
  <c r="AB1" i="7"/>
  <c r="AA7" i="7" s="1"/>
  <c r="H1" i="7"/>
  <c r="G25" i="7" s="1"/>
  <c r="L1" i="7"/>
  <c r="K17" i="7" s="1"/>
  <c r="W67" i="7"/>
  <c r="W61" i="7"/>
  <c r="W44" i="7"/>
  <c r="S57" i="7"/>
  <c r="S48" i="7"/>
  <c r="S30" i="7"/>
  <c r="S11" i="7"/>
  <c r="S74" i="7"/>
  <c r="S65" i="7"/>
  <c r="S47" i="7"/>
  <c r="S38" i="7"/>
  <c r="S29" i="7"/>
  <c r="S19" i="7"/>
  <c r="S73" i="7"/>
  <c r="S64" i="7"/>
  <c r="S46" i="7"/>
  <c r="S37" i="7"/>
  <c r="S27" i="7"/>
  <c r="S18" i="7"/>
  <c r="S9" i="7"/>
  <c r="S63" i="7"/>
  <c r="S45" i="7"/>
  <c r="S35" i="7"/>
  <c r="S26" i="7"/>
  <c r="S17" i="7"/>
  <c r="S8" i="7"/>
  <c r="W43" i="7"/>
  <c r="S71" i="7"/>
  <c r="S62" i="7"/>
  <c r="S53" i="7"/>
  <c r="S43" i="7"/>
  <c r="S34" i="7"/>
  <c r="S25" i="7"/>
  <c r="S16" i="7"/>
  <c r="W21" i="7"/>
  <c r="S79" i="7"/>
  <c r="S70" i="7"/>
  <c r="S61" i="7"/>
  <c r="S51" i="7"/>
  <c r="S42" i="7"/>
  <c r="S33" i="7"/>
  <c r="S15" i="7"/>
  <c r="S6" i="7"/>
  <c r="S78" i="7"/>
  <c r="S69" i="7"/>
  <c r="S59" i="7"/>
  <c r="S50" i="7"/>
  <c r="S41" i="7"/>
  <c r="S23" i="7"/>
  <c r="S14" i="7"/>
  <c r="S5" i="7"/>
  <c r="S66" i="7"/>
  <c r="S39" i="7"/>
  <c r="S77" i="7"/>
  <c r="S67" i="7"/>
  <c r="S49" i="7"/>
  <c r="S40" i="7"/>
  <c r="S31" i="7"/>
  <c r="S22" i="7"/>
  <c r="S13" i="7"/>
  <c r="S3" i="7"/>
  <c r="W6" i="7"/>
  <c r="W14" i="7"/>
  <c r="W22" i="7"/>
  <c r="W30" i="7"/>
  <c r="W38" i="7"/>
  <c r="W46" i="7"/>
  <c r="W54" i="7"/>
  <c r="W62" i="7"/>
  <c r="W7" i="7"/>
  <c r="W15" i="7"/>
  <c r="W23" i="7"/>
  <c r="W31" i="7"/>
  <c r="W39" i="7"/>
  <c r="W47" i="7"/>
  <c r="W55" i="7"/>
  <c r="W63" i="7"/>
  <c r="W8" i="7"/>
  <c r="W16" i="7"/>
  <c r="W24" i="7"/>
  <c r="W32" i="7"/>
  <c r="W40" i="7"/>
  <c r="W48" i="7"/>
  <c r="W56" i="7"/>
  <c r="W64" i="7"/>
  <c r="W10" i="7"/>
  <c r="W26" i="7"/>
  <c r="W42" i="7"/>
  <c r="W58" i="7"/>
  <c r="W9" i="7"/>
  <c r="W17" i="7"/>
  <c r="W25" i="7"/>
  <c r="W33" i="7"/>
  <c r="W41" i="7"/>
  <c r="W49" i="7"/>
  <c r="W57" i="7"/>
  <c r="W65" i="7"/>
  <c r="W18" i="7"/>
  <c r="W34" i="7"/>
  <c r="W50" i="7"/>
  <c r="W66" i="7"/>
  <c r="W60" i="7"/>
  <c r="W19" i="7"/>
  <c r="W59" i="7"/>
  <c r="W13" i="7"/>
  <c r="W53" i="7"/>
  <c r="W12" i="7"/>
  <c r="W29" i="7"/>
  <c r="W51" i="7"/>
  <c r="W20" i="7"/>
  <c r="W37" i="7"/>
  <c r="W36" i="7"/>
  <c r="W35" i="7"/>
  <c r="W52" i="7"/>
  <c r="W11" i="7"/>
  <c r="W28" i="7"/>
  <c r="W5" i="7"/>
  <c r="W2" i="7"/>
  <c r="W45" i="7"/>
  <c r="W27" i="7"/>
  <c r="W4" i="7"/>
  <c r="S76" i="7"/>
  <c r="S60" i="7"/>
  <c r="S52" i="7"/>
  <c r="S44" i="7"/>
  <c r="S36" i="7"/>
  <c r="S28" i="7"/>
  <c r="S20" i="7"/>
  <c r="S12" i="7"/>
  <c r="AI20" i="7"/>
  <c r="AI85" i="7"/>
  <c r="AI84" i="7"/>
  <c r="AI53" i="7"/>
  <c r="AI52" i="7"/>
  <c r="K118" i="7"/>
  <c r="K72" i="7"/>
  <c r="AI10" i="7"/>
  <c r="AI21" i="7"/>
  <c r="AI61" i="7"/>
  <c r="AI103" i="7"/>
  <c r="AI29" i="7"/>
  <c r="AI71" i="7"/>
  <c r="AI104" i="7"/>
  <c r="AI30" i="7"/>
  <c r="AI105" i="7"/>
  <c r="AI73" i="7"/>
  <c r="AI41" i="7"/>
  <c r="AI116" i="7"/>
  <c r="AI72" i="7"/>
  <c r="AI40" i="7"/>
  <c r="AI113" i="7"/>
  <c r="AI81" i="7"/>
  <c r="AI17" i="7"/>
  <c r="AI95" i="7"/>
  <c r="AI9" i="7"/>
  <c r="AI94" i="7"/>
  <c r="AI63" i="7"/>
  <c r="AI39" i="7"/>
  <c r="AI8" i="7"/>
  <c r="AI117" i="7"/>
  <c r="AI93" i="7"/>
  <c r="AI62" i="7"/>
  <c r="AI31" i="7"/>
  <c r="AI7" i="7"/>
  <c r="AI102" i="7"/>
  <c r="AI80" i="7"/>
  <c r="AI60" i="7"/>
  <c r="AI38" i="7"/>
  <c r="AI16" i="7"/>
  <c r="AI121" i="7"/>
  <c r="AI101" i="7"/>
  <c r="AI79" i="7"/>
  <c r="AI57" i="7"/>
  <c r="AI37" i="7"/>
  <c r="AI15" i="7"/>
  <c r="AI120" i="7"/>
  <c r="AI78" i="7"/>
  <c r="AI4" i="7"/>
  <c r="AI112" i="7"/>
  <c r="AI92" i="7"/>
  <c r="AI70" i="7"/>
  <c r="AI48" i="7"/>
  <c r="AI28" i="7"/>
  <c r="AI6" i="7"/>
  <c r="AI111" i="7"/>
  <c r="AI89" i="7"/>
  <c r="AI69" i="7"/>
  <c r="AI47" i="7"/>
  <c r="AI25" i="7"/>
  <c r="AI5" i="7"/>
  <c r="AI110" i="7"/>
  <c r="AI100" i="7"/>
  <c r="AI88" i="7"/>
  <c r="AI68" i="7"/>
  <c r="AI56" i="7"/>
  <c r="AI46" i="7"/>
  <c r="AI36" i="7"/>
  <c r="AI24" i="7"/>
  <c r="AI14" i="7"/>
  <c r="AI119" i="7"/>
  <c r="AI109" i="7"/>
  <c r="AI97" i="7"/>
  <c r="AI87" i="7"/>
  <c r="AI77" i="7"/>
  <c r="AI65" i="7"/>
  <c r="AI55" i="7"/>
  <c r="AI45" i="7"/>
  <c r="AI33" i="7"/>
  <c r="AI23" i="7"/>
  <c r="AI13" i="7"/>
  <c r="AI118" i="7"/>
  <c r="AI108" i="7"/>
  <c r="AI96" i="7"/>
  <c r="AI86" i="7"/>
  <c r="AI76" i="7"/>
  <c r="AI64" i="7"/>
  <c r="AI54" i="7"/>
  <c r="AI44" i="7"/>
  <c r="AI32" i="7"/>
  <c r="AI22" i="7"/>
  <c r="AI12" i="7"/>
  <c r="AI115" i="7"/>
  <c r="AI107" i="7"/>
  <c r="AI99" i="7"/>
  <c r="AI91" i="7"/>
  <c r="AI83" i="7"/>
  <c r="AI75" i="7"/>
  <c r="AI67" i="7"/>
  <c r="AI59" i="7"/>
  <c r="AI51" i="7"/>
  <c r="AI43" i="7"/>
  <c r="AI35" i="7"/>
  <c r="AI27" i="7"/>
  <c r="AI19" i="7"/>
  <c r="AI11" i="7"/>
  <c r="AI3" i="7"/>
  <c r="AI2" i="7"/>
  <c r="AI114" i="7"/>
  <c r="AI106" i="7"/>
  <c r="AI98" i="7"/>
  <c r="AI90" i="7"/>
  <c r="AI82" i="7"/>
  <c r="AI74" i="7"/>
  <c r="AI66" i="7"/>
  <c r="AI58" i="7"/>
  <c r="AI50" i="7"/>
  <c r="AI42" i="7"/>
  <c r="AI34" i="7"/>
  <c r="AI26" i="7"/>
  <c r="AI18" i="7"/>
  <c r="B5" i="5"/>
  <c r="AE33" i="7" l="1"/>
  <c r="AE30" i="7"/>
  <c r="AE70" i="7"/>
  <c r="AE38" i="7"/>
  <c r="AE3" i="7"/>
  <c r="AE27" i="7"/>
  <c r="AE86" i="7"/>
  <c r="AE119" i="7"/>
  <c r="AE120" i="7"/>
  <c r="AE50" i="7"/>
  <c r="AE19" i="7"/>
  <c r="AE40" i="7"/>
  <c r="AE25" i="7"/>
  <c r="AE22" i="7"/>
  <c r="AE11" i="7"/>
  <c r="AE112" i="7"/>
  <c r="AE105" i="7"/>
  <c r="AE72" i="7"/>
  <c r="AE37" i="7"/>
  <c r="AE36" i="7"/>
  <c r="AE42" i="7"/>
  <c r="AE59" i="7"/>
  <c r="AE81" i="7"/>
  <c r="AE63" i="7"/>
  <c r="AE107" i="7"/>
  <c r="AE75" i="7"/>
  <c r="AE2" i="7"/>
  <c r="AE14" i="7"/>
  <c r="AE23" i="7"/>
  <c r="AE10" i="7"/>
  <c r="AE100" i="7"/>
  <c r="AE90" i="7"/>
  <c r="AE116" i="7"/>
  <c r="AE104" i="7"/>
  <c r="AE8" i="7"/>
  <c r="AE96" i="7"/>
  <c r="AE113" i="7"/>
  <c r="AE9" i="7"/>
  <c r="AE44" i="7"/>
  <c r="AM6" i="7"/>
  <c r="AE29" i="7"/>
  <c r="AE28" i="7"/>
  <c r="AE34" i="7"/>
  <c r="AE79" i="7"/>
  <c r="AE51" i="7"/>
  <c r="AE73" i="7"/>
  <c r="AE62" i="7"/>
  <c r="AE71" i="7"/>
  <c r="AM75" i="7"/>
  <c r="AE21" i="7"/>
  <c r="AE20" i="7"/>
  <c r="AE54" i="7"/>
  <c r="AE55" i="7"/>
  <c r="AE91" i="7"/>
  <c r="AE106" i="7"/>
  <c r="AE65" i="7"/>
  <c r="AE117" i="7"/>
  <c r="AE47" i="7"/>
  <c r="AM40" i="7"/>
  <c r="AE7" i="7"/>
  <c r="AE13" i="7"/>
  <c r="AE12" i="7"/>
  <c r="AE64" i="7"/>
  <c r="AE67" i="7"/>
  <c r="AE111" i="7"/>
  <c r="AE32" i="7"/>
  <c r="AE24" i="7"/>
  <c r="AE46" i="7"/>
  <c r="AE5" i="7"/>
  <c r="AE35" i="7"/>
  <c r="AE76" i="7"/>
  <c r="AE77" i="7"/>
  <c r="AE110" i="7"/>
  <c r="AE74" i="7"/>
  <c r="AM22" i="7"/>
  <c r="K74" i="7"/>
  <c r="AE52" i="7"/>
  <c r="K80" i="7"/>
  <c r="S114" i="7"/>
  <c r="AE17" i="7"/>
  <c r="AE6" i="7"/>
  <c r="AE31" i="7"/>
  <c r="AE4" i="7"/>
  <c r="AE26" i="7"/>
  <c r="AE108" i="7"/>
  <c r="AE87" i="7"/>
  <c r="AE68" i="7"/>
  <c r="AE56" i="7"/>
  <c r="AE80" i="7"/>
  <c r="AE66" i="7"/>
  <c r="AE57" i="7"/>
  <c r="AE103" i="7"/>
  <c r="AE115" i="7"/>
  <c r="S68" i="7"/>
  <c r="AE41" i="7"/>
  <c r="AE39" i="7"/>
  <c r="AE45" i="7"/>
  <c r="AE15" i="7"/>
  <c r="AE43" i="7"/>
  <c r="AE18" i="7"/>
  <c r="S58" i="7"/>
  <c r="S32" i="7"/>
  <c r="S24" i="7"/>
  <c r="S7" i="7"/>
  <c r="S2" i="7"/>
  <c r="S72" i="7"/>
  <c r="S10" i="7"/>
  <c r="S21" i="7"/>
  <c r="S90" i="7"/>
  <c r="AE118" i="7"/>
  <c r="AE99" i="7"/>
  <c r="AE88" i="7"/>
  <c r="AE69" i="7"/>
  <c r="AE92" i="7"/>
  <c r="AE58" i="7"/>
  <c r="AE16" i="7"/>
  <c r="S85" i="7"/>
  <c r="S91" i="7"/>
  <c r="AA46" i="7"/>
  <c r="S54" i="7"/>
  <c r="S55" i="7"/>
  <c r="S56" i="7"/>
  <c r="S75" i="7"/>
  <c r="AE53" i="7"/>
  <c r="S94" i="7"/>
  <c r="AE109" i="7"/>
  <c r="AE78" i="7"/>
  <c r="S121" i="7"/>
  <c r="AE60" i="7"/>
  <c r="AE98" i="7"/>
  <c r="AE89" i="7"/>
  <c r="S112" i="7"/>
  <c r="S108" i="7"/>
  <c r="S83" i="7"/>
  <c r="K26" i="7"/>
  <c r="K10" i="7"/>
  <c r="AE83" i="7"/>
  <c r="K44" i="7"/>
  <c r="O48" i="7"/>
  <c r="AE114" i="7"/>
  <c r="AE121" i="7"/>
  <c r="AE49" i="7"/>
  <c r="AE85" i="7"/>
  <c r="AE93" i="7"/>
  <c r="AE94" i="7"/>
  <c r="K52" i="7"/>
  <c r="O54" i="7"/>
  <c r="O81" i="7"/>
  <c r="O96" i="7"/>
  <c r="AM5" i="7"/>
  <c r="B5" i="7" s="1"/>
  <c r="K103" i="7"/>
  <c r="O75" i="7"/>
  <c r="O34" i="7"/>
  <c r="K2" i="7"/>
  <c r="K94" i="7"/>
  <c r="K121" i="7"/>
  <c r="AE101" i="7"/>
  <c r="AE102" i="7"/>
  <c r="AE82" i="7"/>
  <c r="AE97" i="7"/>
  <c r="AE95" i="7"/>
  <c r="AE48" i="7"/>
  <c r="O63" i="7"/>
  <c r="K6" i="7"/>
  <c r="AE84" i="7"/>
  <c r="O51" i="7"/>
  <c r="O58" i="7"/>
  <c r="O85" i="7"/>
  <c r="O78" i="7"/>
  <c r="O121" i="7"/>
  <c r="O67" i="7"/>
  <c r="O39" i="7"/>
  <c r="O10" i="7"/>
  <c r="O24" i="7"/>
  <c r="AA31" i="7"/>
  <c r="O25" i="7"/>
  <c r="O103" i="7"/>
  <c r="O115" i="7"/>
  <c r="O28" i="7"/>
  <c r="O18" i="7"/>
  <c r="AM41" i="7"/>
  <c r="AM100" i="7"/>
  <c r="O44" i="7"/>
  <c r="O16" i="7"/>
  <c r="O62" i="7"/>
  <c r="O45" i="7"/>
  <c r="O100" i="7"/>
  <c r="O83" i="7"/>
  <c r="O8" i="7"/>
  <c r="O104" i="7"/>
  <c r="O69" i="7"/>
  <c r="AM60" i="7"/>
  <c r="AM7" i="7"/>
  <c r="O92" i="7"/>
  <c r="O38" i="7"/>
  <c r="O82" i="7"/>
  <c r="O77" i="7"/>
  <c r="O120" i="7"/>
  <c r="G52" i="7"/>
  <c r="AA14" i="7"/>
  <c r="AA11" i="7"/>
  <c r="AA21" i="7"/>
  <c r="AM89" i="7"/>
  <c r="O55" i="7"/>
  <c r="AA25" i="7"/>
  <c r="O118" i="7"/>
  <c r="O108" i="7"/>
  <c r="AA2" i="7"/>
  <c r="AM107" i="7"/>
  <c r="AM8" i="7"/>
  <c r="AM9" i="7"/>
  <c r="O42" i="7"/>
  <c r="O87" i="7"/>
  <c r="AM12" i="7"/>
  <c r="AM73" i="7"/>
  <c r="AM65" i="7"/>
  <c r="O47" i="7"/>
  <c r="AA17" i="7"/>
  <c r="O110" i="7"/>
  <c r="O97" i="7"/>
  <c r="AA34" i="7"/>
  <c r="AM92" i="7"/>
  <c r="O11" i="7"/>
  <c r="O52" i="7"/>
  <c r="O17" i="7"/>
  <c r="O9" i="7"/>
  <c r="AA19" i="7"/>
  <c r="O64" i="7"/>
  <c r="AA50" i="7"/>
  <c r="AM103" i="7"/>
  <c r="AM3" i="7"/>
  <c r="AM108" i="7"/>
  <c r="O19" i="7"/>
  <c r="O60" i="7"/>
  <c r="O57" i="7"/>
  <c r="O29" i="7"/>
  <c r="O21" i="7"/>
  <c r="O14" i="7"/>
  <c r="B14" i="7" s="1"/>
  <c r="D15" i="6" s="1"/>
  <c r="O56" i="7"/>
  <c r="AA8" i="7"/>
  <c r="O93" i="7"/>
  <c r="O113" i="7"/>
  <c r="O99" i="7"/>
  <c r="AM69" i="7"/>
  <c r="AM37" i="7"/>
  <c r="AM88" i="7"/>
  <c r="AM11" i="7"/>
  <c r="AM30" i="7"/>
  <c r="AM58" i="7"/>
  <c r="AM78" i="7"/>
  <c r="AM79" i="7"/>
  <c r="AM119" i="7"/>
  <c r="AM43" i="7"/>
  <c r="AM66" i="7"/>
  <c r="AM95" i="7"/>
  <c r="AM114" i="7"/>
  <c r="AM97" i="7"/>
  <c r="AM15" i="7"/>
  <c r="B15" i="7" s="1"/>
  <c r="D16" i="6" s="1"/>
  <c r="AM52" i="7"/>
  <c r="B52" i="7" s="1"/>
  <c r="AM111" i="7"/>
  <c r="AM16" i="7"/>
  <c r="AM17" i="7"/>
  <c r="AM101" i="7"/>
  <c r="AM81" i="7"/>
  <c r="AM56" i="7"/>
  <c r="AM18" i="7"/>
  <c r="AM105" i="7"/>
  <c r="AM32" i="7"/>
  <c r="AM86" i="7"/>
  <c r="AM13" i="7"/>
  <c r="AM57" i="7"/>
  <c r="AM99" i="7"/>
  <c r="AM35" i="7"/>
  <c r="AM72" i="7"/>
  <c r="AM110" i="7"/>
  <c r="AM70" i="7"/>
  <c r="AM29" i="7"/>
  <c r="AM33" i="7"/>
  <c r="AM82" i="7"/>
  <c r="AM63" i="7"/>
  <c r="AM38" i="7"/>
  <c r="AM96" i="7"/>
  <c r="AM23" i="7"/>
  <c r="AM77" i="7"/>
  <c r="AM121" i="7"/>
  <c r="AM48" i="7"/>
  <c r="AM91" i="7"/>
  <c r="AM27" i="7"/>
  <c r="AM109" i="7"/>
  <c r="AM36" i="7"/>
  <c r="AM34" i="7"/>
  <c r="AM28" i="7"/>
  <c r="AM93" i="7"/>
  <c r="AM45" i="7"/>
  <c r="AM64" i="7"/>
  <c r="AM20" i="7"/>
  <c r="AM87" i="7"/>
  <c r="AM68" i="7"/>
  <c r="AM39" i="7"/>
  <c r="AM19" i="7"/>
  <c r="AM44" i="7"/>
  <c r="AM46" i="7"/>
  <c r="B46" i="7" s="1"/>
  <c r="AM42" i="7"/>
  <c r="AM14" i="7"/>
  <c r="AM112" i="7"/>
  <c r="AM83" i="7"/>
  <c r="AM61" i="7"/>
  <c r="AM24" i="7"/>
  <c r="AM71" i="7"/>
  <c r="AM54" i="7"/>
  <c r="AM62" i="7"/>
  <c r="AM116" i="7"/>
  <c r="AM53" i="7"/>
  <c r="AM84" i="7"/>
  <c r="AM26" i="7"/>
  <c r="AM102" i="7"/>
  <c r="AM106" i="7"/>
  <c r="AM120" i="7"/>
  <c r="AM98" i="7"/>
  <c r="AM55" i="7"/>
  <c r="AM4" i="7"/>
  <c r="AM50" i="7"/>
  <c r="AM104" i="7"/>
  <c r="AM31" i="7"/>
  <c r="AM76" i="7"/>
  <c r="AM115" i="7"/>
  <c r="AM51" i="7"/>
  <c r="AM21" i="7"/>
  <c r="AM49" i="7"/>
  <c r="AM25" i="7"/>
  <c r="AM59" i="7"/>
  <c r="AM85" i="7"/>
  <c r="AM113" i="7"/>
  <c r="AM80" i="7"/>
  <c r="AM74" i="7"/>
  <c r="AM67" i="7"/>
  <c r="AM94" i="7"/>
  <c r="AM2" i="7"/>
  <c r="AM117" i="7"/>
  <c r="AM118" i="7"/>
  <c r="AM47" i="7"/>
  <c r="AM10" i="7"/>
  <c r="C10" i="7" s="1"/>
  <c r="H11" i="6" s="1"/>
  <c r="G3" i="7"/>
  <c r="O59" i="7"/>
  <c r="O36" i="7"/>
  <c r="O37" i="7"/>
  <c r="O26" i="7"/>
  <c r="O7" i="7"/>
  <c r="O2" i="7"/>
  <c r="O72" i="7"/>
  <c r="O73" i="7"/>
  <c r="O66" i="7"/>
  <c r="O23" i="7"/>
  <c r="O86" i="7"/>
  <c r="O107" i="7"/>
  <c r="O95" i="7"/>
  <c r="O114" i="7"/>
  <c r="O106" i="7"/>
  <c r="O112" i="7"/>
  <c r="O117" i="7"/>
  <c r="O116" i="7"/>
  <c r="O88" i="7"/>
  <c r="O12" i="7"/>
  <c r="O22" i="7"/>
  <c r="B22" i="7" s="1"/>
  <c r="D23" i="6" s="1"/>
  <c r="AA49" i="7"/>
  <c r="O119" i="7"/>
  <c r="O109" i="7"/>
  <c r="O102" i="7"/>
  <c r="G61" i="7"/>
  <c r="O27" i="7"/>
  <c r="O91" i="7"/>
  <c r="O68" i="7"/>
  <c r="O4" i="7"/>
  <c r="O79" i="7"/>
  <c r="O70" i="7"/>
  <c r="O49" i="7"/>
  <c r="O30" i="7"/>
  <c r="O31" i="7"/>
  <c r="O65" i="7"/>
  <c r="O74" i="7"/>
  <c r="O3" i="7"/>
  <c r="O94" i="7"/>
  <c r="G63" i="7"/>
  <c r="O35" i="7"/>
  <c r="O76" i="7"/>
  <c r="O5" i="7"/>
  <c r="O89" i="7"/>
  <c r="O80" i="7"/>
  <c r="O61" i="7"/>
  <c r="O40" i="7"/>
  <c r="O41" i="7"/>
  <c r="O32" i="7"/>
  <c r="O43" i="7"/>
  <c r="O20" i="7"/>
  <c r="O84" i="7"/>
  <c r="O15" i="7"/>
  <c r="O6" i="7"/>
  <c r="O90" i="7"/>
  <c r="O71" i="7"/>
  <c r="O50" i="7"/>
  <c r="O53" i="7"/>
  <c r="O13" i="7"/>
  <c r="O46" i="7"/>
  <c r="O33" i="7"/>
  <c r="AA3" i="7"/>
  <c r="AA39" i="7"/>
  <c r="O111" i="7"/>
  <c r="O101" i="7"/>
  <c r="O105" i="7"/>
  <c r="G22" i="7"/>
  <c r="AA30" i="7"/>
  <c r="G102" i="7"/>
  <c r="AA20" i="7"/>
  <c r="AA27" i="7"/>
  <c r="AA41" i="7"/>
  <c r="AA33" i="7"/>
  <c r="AA22" i="7"/>
  <c r="G59" i="7"/>
  <c r="AA52" i="7"/>
  <c r="AA56" i="7"/>
  <c r="AA13" i="7"/>
  <c r="G40" i="7"/>
  <c r="AA44" i="7"/>
  <c r="AA24" i="7"/>
  <c r="AA15" i="7"/>
  <c r="AA5" i="7"/>
  <c r="AA43" i="7"/>
  <c r="AA26" i="7"/>
  <c r="AA23" i="7"/>
  <c r="G80" i="7"/>
  <c r="K88" i="7"/>
  <c r="AA4" i="7"/>
  <c r="AA16" i="7"/>
  <c r="G67" i="7"/>
  <c r="G68" i="7"/>
  <c r="G69" i="7"/>
  <c r="G30" i="7"/>
  <c r="G110" i="7"/>
  <c r="B110" i="7" s="1"/>
  <c r="G79" i="7"/>
  <c r="G24" i="7"/>
  <c r="G57" i="7"/>
  <c r="G34" i="7"/>
  <c r="AA35" i="7"/>
  <c r="AA60" i="7"/>
  <c r="AA68" i="7"/>
  <c r="AA76" i="7"/>
  <c r="AA84" i="7"/>
  <c r="AA92" i="7"/>
  <c r="AA100" i="7"/>
  <c r="AA108" i="7"/>
  <c r="AA116" i="7"/>
  <c r="AA61" i="7"/>
  <c r="AA69" i="7"/>
  <c r="AA77" i="7"/>
  <c r="AA85" i="7"/>
  <c r="AA93" i="7"/>
  <c r="AA101" i="7"/>
  <c r="AA109" i="7"/>
  <c r="AA117" i="7"/>
  <c r="AA62" i="7"/>
  <c r="AA70" i="7"/>
  <c r="AA78" i="7"/>
  <c r="AA86" i="7"/>
  <c r="AA94" i="7"/>
  <c r="AA102" i="7"/>
  <c r="AA110" i="7"/>
  <c r="AA118" i="7"/>
  <c r="AA64" i="7"/>
  <c r="AA75" i="7"/>
  <c r="AA89" i="7"/>
  <c r="AA103" i="7"/>
  <c r="AA114" i="7"/>
  <c r="AA65" i="7"/>
  <c r="AA79" i="7"/>
  <c r="AA90" i="7"/>
  <c r="AA104" i="7"/>
  <c r="AA115" i="7"/>
  <c r="AA66" i="7"/>
  <c r="AA80" i="7"/>
  <c r="AA91" i="7"/>
  <c r="AA105" i="7"/>
  <c r="AA119" i="7"/>
  <c r="AA67" i="7"/>
  <c r="AA81" i="7"/>
  <c r="AA95" i="7"/>
  <c r="AA106" i="7"/>
  <c r="AA120" i="7"/>
  <c r="AA57" i="7"/>
  <c r="AA71" i="7"/>
  <c r="AA82" i="7"/>
  <c r="AA96" i="7"/>
  <c r="AA107" i="7"/>
  <c r="AA121" i="7"/>
  <c r="AA58" i="7"/>
  <c r="AA72" i="7"/>
  <c r="AA83" i="7"/>
  <c r="AA97" i="7"/>
  <c r="AA111" i="7"/>
  <c r="AA73" i="7"/>
  <c r="AA98" i="7"/>
  <c r="AA59" i="7"/>
  <c r="AA87" i="7"/>
  <c r="AA112" i="7"/>
  <c r="AA63" i="7"/>
  <c r="AA74" i="7"/>
  <c r="AA88" i="7"/>
  <c r="AA99" i="7"/>
  <c r="AA113" i="7"/>
  <c r="G97" i="7"/>
  <c r="G84" i="7"/>
  <c r="G118" i="7"/>
  <c r="G11" i="7"/>
  <c r="G91" i="7"/>
  <c r="G5" i="7"/>
  <c r="G85" i="7"/>
  <c r="G46" i="7"/>
  <c r="G15" i="7"/>
  <c r="G95" i="7"/>
  <c r="G65" i="7"/>
  <c r="G41" i="7"/>
  <c r="G74" i="7"/>
  <c r="G10" i="7"/>
  <c r="G112" i="7"/>
  <c r="AA6" i="7"/>
  <c r="AA12" i="7"/>
  <c r="AA53" i="7"/>
  <c r="C53" i="7" s="1"/>
  <c r="G77" i="7"/>
  <c r="G82" i="7"/>
  <c r="G92" i="7"/>
  <c r="G19" i="7"/>
  <c r="G20" i="7"/>
  <c r="G100" i="7"/>
  <c r="G13" i="7"/>
  <c r="G93" i="7"/>
  <c r="G54" i="7"/>
  <c r="G23" i="7"/>
  <c r="G111" i="7"/>
  <c r="G89" i="7"/>
  <c r="G33" i="7"/>
  <c r="G73" i="7"/>
  <c r="G27" i="7"/>
  <c r="G115" i="7"/>
  <c r="G28" i="7"/>
  <c r="G108" i="7"/>
  <c r="G21" i="7"/>
  <c r="G101" i="7"/>
  <c r="G70" i="7"/>
  <c r="G39" i="7"/>
  <c r="G119" i="7"/>
  <c r="G114" i="7"/>
  <c r="G113" i="7"/>
  <c r="AA18" i="7"/>
  <c r="AA42" i="7"/>
  <c r="AA10" i="7"/>
  <c r="AA28" i="7"/>
  <c r="AA48" i="7"/>
  <c r="AA9" i="7"/>
  <c r="AA54" i="7"/>
  <c r="AA45" i="7"/>
  <c r="G83" i="7"/>
  <c r="G38" i="7"/>
  <c r="G72" i="7"/>
  <c r="AA36" i="7"/>
  <c r="AA51" i="7"/>
  <c r="AA40" i="7"/>
  <c r="AA55" i="7"/>
  <c r="AA37" i="7"/>
  <c r="G87" i="7"/>
  <c r="G120" i="7"/>
  <c r="G4" i="7"/>
  <c r="G99" i="7"/>
  <c r="G35" i="7"/>
  <c r="G36" i="7"/>
  <c r="G116" i="7"/>
  <c r="G29" i="7"/>
  <c r="G109" i="7"/>
  <c r="G86" i="7"/>
  <c r="G47" i="7"/>
  <c r="G106" i="7"/>
  <c r="G50" i="7"/>
  <c r="G51" i="7"/>
  <c r="G44" i="7"/>
  <c r="G37" i="7"/>
  <c r="G14" i="7"/>
  <c r="G94" i="7"/>
  <c r="G55" i="7"/>
  <c r="G66" i="7"/>
  <c r="G64" i="7"/>
  <c r="G121" i="7"/>
  <c r="G26" i="7"/>
  <c r="B26" i="7" s="1"/>
  <c r="D27" i="6" s="1"/>
  <c r="AA32" i="7"/>
  <c r="AA47" i="7"/>
  <c r="AA38" i="7"/>
  <c r="AA29" i="7"/>
  <c r="K41" i="7"/>
  <c r="K78" i="7"/>
  <c r="K31" i="7"/>
  <c r="G75" i="7"/>
  <c r="B75" i="7" s="1"/>
  <c r="G60" i="7"/>
  <c r="G45" i="7"/>
  <c r="G6" i="7"/>
  <c r="G78" i="7"/>
  <c r="G31" i="7"/>
  <c r="G103" i="7"/>
  <c r="K104" i="7"/>
  <c r="K49" i="7"/>
  <c r="G2" i="7"/>
  <c r="G17" i="7"/>
  <c r="G90" i="7"/>
  <c r="K62" i="7"/>
  <c r="K15" i="7"/>
  <c r="K66" i="7"/>
  <c r="K102" i="7"/>
  <c r="K58" i="7"/>
  <c r="B58" i="7" s="1"/>
  <c r="K119" i="7"/>
  <c r="K36" i="7"/>
  <c r="K93" i="7"/>
  <c r="K61" i="7"/>
  <c r="K25" i="7"/>
  <c r="K105" i="7"/>
  <c r="K101" i="7"/>
  <c r="K24" i="7"/>
  <c r="K37" i="7"/>
  <c r="G43" i="7"/>
  <c r="G107" i="7"/>
  <c r="G12" i="7"/>
  <c r="G76" i="7"/>
  <c r="G53" i="7"/>
  <c r="G117" i="7"/>
  <c r="G62" i="7"/>
  <c r="G7" i="7"/>
  <c r="B7" i="7" s="1"/>
  <c r="G71" i="7"/>
  <c r="K57" i="7"/>
  <c r="G81" i="7"/>
  <c r="G104" i="7"/>
  <c r="G32" i="7"/>
  <c r="G105" i="7"/>
  <c r="K116" i="7"/>
  <c r="K63" i="7"/>
  <c r="K21" i="7"/>
  <c r="K107" i="7"/>
  <c r="K29" i="7"/>
  <c r="K99" i="7"/>
  <c r="K50" i="7"/>
  <c r="K114" i="7"/>
  <c r="K87" i="7"/>
  <c r="K76" i="7"/>
  <c r="K48" i="7"/>
  <c r="K54" i="7"/>
  <c r="K112" i="7"/>
  <c r="K120" i="7"/>
  <c r="K110" i="7"/>
  <c r="K60" i="7"/>
  <c r="K32" i="7"/>
  <c r="K109" i="7"/>
  <c r="K91" i="7"/>
  <c r="G18" i="7"/>
  <c r="G88" i="7"/>
  <c r="G42" i="7"/>
  <c r="G98" i="7"/>
  <c r="G9" i="7"/>
  <c r="G56" i="7"/>
  <c r="G49" i="7"/>
  <c r="G48" i="7"/>
  <c r="G16" i="7"/>
  <c r="G58" i="7"/>
  <c r="G96" i="7"/>
  <c r="G8" i="7"/>
  <c r="K83" i="7"/>
  <c r="K59" i="7"/>
  <c r="K35" i="7"/>
  <c r="K81" i="7"/>
  <c r="K71" i="7"/>
  <c r="K77" i="7"/>
  <c r="K12" i="7"/>
  <c r="K8" i="7"/>
  <c r="K22" i="7"/>
  <c r="C22" i="7" s="1"/>
  <c r="H23" i="6" s="1"/>
  <c r="K13" i="7"/>
  <c r="K27" i="7"/>
  <c r="K34" i="7"/>
  <c r="K23" i="7"/>
  <c r="K45" i="7"/>
  <c r="K96" i="7"/>
  <c r="K111" i="7"/>
  <c r="K14" i="7"/>
  <c r="K84" i="7"/>
  <c r="K19" i="7"/>
  <c r="K11" i="7"/>
  <c r="K73" i="7"/>
  <c r="K82" i="7"/>
  <c r="K16" i="7"/>
  <c r="K7" i="7"/>
  <c r="K117" i="7"/>
  <c r="K68" i="7"/>
  <c r="B68" i="7" s="1"/>
  <c r="K4" i="7"/>
  <c r="K40" i="7"/>
  <c r="K47" i="7"/>
  <c r="K38" i="7"/>
  <c r="K53" i="7"/>
  <c r="K115" i="7"/>
  <c r="K43" i="7"/>
  <c r="K98" i="7"/>
  <c r="K89" i="7"/>
  <c r="K65" i="7"/>
  <c r="K106" i="7"/>
  <c r="K55" i="7"/>
  <c r="K46" i="7"/>
  <c r="K100" i="7"/>
  <c r="K28" i="7"/>
  <c r="K64" i="7"/>
  <c r="K95" i="7"/>
  <c r="K86" i="7"/>
  <c r="K85" i="7"/>
  <c r="K5" i="7"/>
  <c r="K75" i="7"/>
  <c r="K3" i="7"/>
  <c r="K9" i="7"/>
  <c r="K42" i="7"/>
  <c r="K113" i="7"/>
  <c r="K97" i="7"/>
  <c r="K90" i="7"/>
  <c r="K39" i="7"/>
  <c r="K30" i="7"/>
  <c r="K92" i="7"/>
  <c r="K20" i="7"/>
  <c r="K56" i="7"/>
  <c r="B56" i="7" s="1"/>
  <c r="K79" i="7"/>
  <c r="K70" i="7"/>
  <c r="K69" i="7"/>
  <c r="K108" i="7"/>
  <c r="K67" i="7"/>
  <c r="K51" i="7"/>
  <c r="K33" i="7"/>
  <c r="K18" i="7"/>
  <c r="B38" i="7"/>
  <c r="E7" i="5"/>
  <c r="B7" i="5" s="1"/>
  <c r="C5" i="5"/>
  <c r="D8" i="6" l="1"/>
  <c r="D6" i="6"/>
  <c r="C6" i="6" s="1"/>
  <c r="B31" i="7"/>
  <c r="C15" i="7"/>
  <c r="H16" i="6" s="1"/>
  <c r="C6" i="7"/>
  <c r="H7" i="6" s="1"/>
  <c r="B25" i="7"/>
  <c r="D26" i="6" s="1"/>
  <c r="B114" i="7"/>
  <c r="B6" i="7"/>
  <c r="D7" i="6" s="1"/>
  <c r="B94" i="7"/>
  <c r="C4" i="7"/>
  <c r="H5" i="6" s="1"/>
  <c r="C40" i="7"/>
  <c r="B21" i="7"/>
  <c r="D22" i="6" s="1"/>
  <c r="B17" i="7"/>
  <c r="D18" i="6" s="1"/>
  <c r="B18" i="7"/>
  <c r="D19" i="6" s="1"/>
  <c r="B35" i="7"/>
  <c r="B20" i="7"/>
  <c r="D21" i="6" s="1"/>
  <c r="B99" i="7"/>
  <c r="C8" i="7"/>
  <c r="H9" i="6" s="1"/>
  <c r="C52" i="7"/>
  <c r="C60" i="7"/>
  <c r="B112" i="7"/>
  <c r="B74" i="7"/>
  <c r="C64" i="7"/>
  <c r="B24" i="7"/>
  <c r="D25" i="6" s="1"/>
  <c r="C83" i="7"/>
  <c r="B87" i="7"/>
  <c r="C55" i="7"/>
  <c r="C77" i="7"/>
  <c r="C7" i="7"/>
  <c r="H8" i="6" s="1"/>
  <c r="C14" i="7"/>
  <c r="H15" i="6" s="1"/>
  <c r="C17" i="7"/>
  <c r="H18" i="6" s="1"/>
  <c r="B32" i="7"/>
  <c r="B29" i="7"/>
  <c r="D30" i="6" s="1"/>
  <c r="C2" i="7"/>
  <c r="H3" i="6" s="1"/>
  <c r="B60" i="7"/>
  <c r="C57" i="7"/>
  <c r="B73" i="7"/>
  <c r="B33" i="7"/>
  <c r="C9" i="7"/>
  <c r="H10" i="6" s="1"/>
  <c r="B44" i="7"/>
  <c r="B8" i="7"/>
  <c r="D9" i="6" s="1"/>
  <c r="C94" i="7"/>
  <c r="C21" i="7"/>
  <c r="H22" i="6" s="1"/>
  <c r="B4" i="7"/>
  <c r="D5" i="6" s="1"/>
  <c r="C80" i="7"/>
  <c r="C54" i="7"/>
  <c r="B13" i="7"/>
  <c r="D14" i="6" s="1"/>
  <c r="C66" i="7"/>
  <c r="B88" i="7"/>
  <c r="C12" i="7"/>
  <c r="H13" i="6" s="1"/>
  <c r="B93" i="7"/>
  <c r="C121" i="7"/>
  <c r="C41" i="7"/>
  <c r="C58" i="7"/>
  <c r="B27" i="7"/>
  <c r="D28" i="6" s="1"/>
  <c r="B120" i="7"/>
  <c r="C24" i="7"/>
  <c r="H25" i="6" s="1"/>
  <c r="C31" i="7"/>
  <c r="C20" i="7"/>
  <c r="H21" i="6" s="1"/>
  <c r="C49" i="7"/>
  <c r="C16" i="7"/>
  <c r="H17" i="6" s="1"/>
  <c r="B12" i="7"/>
  <c r="D13" i="6" s="1"/>
  <c r="B57" i="7"/>
  <c r="C36" i="7"/>
  <c r="B28" i="7"/>
  <c r="D29" i="6" s="1"/>
  <c r="C99" i="7"/>
  <c r="C67" i="7"/>
  <c r="C118" i="7"/>
  <c r="C35" i="7"/>
  <c r="B30" i="7"/>
  <c r="B59" i="7"/>
  <c r="B104" i="7"/>
  <c r="C26" i="7"/>
  <c r="H27" i="6" s="1"/>
  <c r="B61" i="7"/>
  <c r="B41" i="7"/>
  <c r="C30" i="7"/>
  <c r="C108" i="7"/>
  <c r="C5" i="7"/>
  <c r="H6" i="6" s="1"/>
  <c r="B2" i="7"/>
  <c r="D3" i="6" s="1"/>
  <c r="C25" i="7"/>
  <c r="H26" i="6" s="1"/>
  <c r="B50" i="7"/>
  <c r="C18" i="7"/>
  <c r="H19" i="6" s="1"/>
  <c r="C19" i="7"/>
  <c r="H20" i="6" s="1"/>
  <c r="C93" i="7"/>
  <c r="C13" i="7"/>
  <c r="H14" i="6" s="1"/>
  <c r="B96" i="7"/>
  <c r="B121" i="7"/>
  <c r="C50" i="7"/>
  <c r="B54" i="7"/>
  <c r="B63" i="7"/>
  <c r="C32" i="7"/>
  <c r="C27" i="7"/>
  <c r="H28" i="6" s="1"/>
  <c r="B9" i="7"/>
  <c r="D10" i="6" s="1"/>
  <c r="C92" i="7"/>
  <c r="C3" i="7"/>
  <c r="H4" i="6" s="1"/>
  <c r="C34" i="7"/>
  <c r="B23" i="7"/>
  <c r="D24" i="6" s="1"/>
  <c r="B36" i="7"/>
  <c r="C104" i="7"/>
  <c r="C33" i="7"/>
  <c r="B69" i="7"/>
  <c r="C47" i="7"/>
  <c r="C71" i="7"/>
  <c r="C107" i="7"/>
  <c r="C102" i="7"/>
  <c r="C43" i="7"/>
  <c r="C117" i="7"/>
  <c r="B10" i="7"/>
  <c r="D11" i="6" s="1"/>
  <c r="C29" i="7"/>
  <c r="H30" i="6" s="1"/>
  <c r="B66" i="7"/>
  <c r="C46" i="7"/>
  <c r="C106" i="7"/>
  <c r="B67" i="7"/>
  <c r="B16" i="7"/>
  <c r="D17" i="6" s="1"/>
  <c r="B118" i="7"/>
  <c r="C70" i="7"/>
  <c r="B40" i="7"/>
  <c r="C79" i="7"/>
  <c r="B113" i="7"/>
  <c r="B95" i="7"/>
  <c r="C89" i="7"/>
  <c r="B19" i="7"/>
  <c r="D20" i="6" s="1"/>
  <c r="B49" i="7"/>
  <c r="B109" i="7"/>
  <c r="B76" i="7"/>
  <c r="C119" i="7"/>
  <c r="C37" i="7"/>
  <c r="C72" i="7"/>
  <c r="C120" i="7"/>
  <c r="B80" i="7"/>
  <c r="B103" i="7"/>
  <c r="B84" i="7"/>
  <c r="C44" i="7"/>
  <c r="C74" i="7"/>
  <c r="B101" i="7"/>
  <c r="B11" i="7"/>
  <c r="D12" i="6" s="1"/>
  <c r="B39" i="7"/>
  <c r="C82" i="7"/>
  <c r="C88" i="7"/>
  <c r="C61" i="7"/>
  <c r="B90" i="7"/>
  <c r="B85" i="7"/>
  <c r="C73" i="7"/>
  <c r="C23" i="7"/>
  <c r="H24" i="6" s="1"/>
  <c r="B42" i="7"/>
  <c r="C103" i="7"/>
  <c r="B34" i="7"/>
  <c r="B91" i="7"/>
  <c r="B116" i="7"/>
  <c r="B43" i="7"/>
  <c r="B37" i="7"/>
  <c r="B72" i="7"/>
  <c r="C11" i="7"/>
  <c r="H12" i="6" s="1"/>
  <c r="B64" i="7"/>
  <c r="B98" i="7"/>
  <c r="C59" i="7"/>
  <c r="C28" i="7"/>
  <c r="H29" i="6" s="1"/>
  <c r="B51" i="7"/>
  <c r="B117" i="7"/>
  <c r="B83" i="7"/>
  <c r="C114" i="7"/>
  <c r="C115" i="7"/>
  <c r="C111" i="7"/>
  <c r="C110" i="7"/>
  <c r="B97" i="7"/>
  <c r="B86" i="7"/>
  <c r="C65" i="7"/>
  <c r="C42" i="7"/>
  <c r="C84" i="7"/>
  <c r="C105" i="7"/>
  <c r="C101" i="7"/>
  <c r="B100" i="7"/>
  <c r="B102" i="7"/>
  <c r="B55" i="7"/>
  <c r="C38" i="7"/>
  <c r="B45" i="7"/>
  <c r="B77" i="7"/>
  <c r="C112" i="7"/>
  <c r="B78" i="7"/>
  <c r="C109" i="7"/>
  <c r="C68" i="7"/>
  <c r="B119" i="7"/>
  <c r="B105" i="7"/>
  <c r="B82" i="7"/>
  <c r="C87" i="7"/>
  <c r="C81" i="7"/>
  <c r="B71" i="7"/>
  <c r="B62" i="7"/>
  <c r="C78" i="7"/>
  <c r="C75" i="7"/>
  <c r="B107" i="7"/>
  <c r="C98" i="7"/>
  <c r="B79" i="7"/>
  <c r="B48" i="7"/>
  <c r="B53" i="7"/>
  <c r="C85" i="7"/>
  <c r="C69" i="7"/>
  <c r="C51" i="7"/>
  <c r="C62" i="7"/>
  <c r="B65" i="7"/>
  <c r="C76" i="7"/>
  <c r="C86" i="7"/>
  <c r="C63" i="7"/>
  <c r="B89" i="7"/>
  <c r="C91" i="7"/>
  <c r="C116" i="7"/>
  <c r="B81" i="7"/>
  <c r="C90" i="7"/>
  <c r="C56" i="7"/>
  <c r="C48" i="7"/>
  <c r="B106" i="7"/>
  <c r="C97" i="7"/>
  <c r="C95" i="7"/>
  <c r="C113" i="7"/>
  <c r="B108" i="7"/>
  <c r="B47" i="7"/>
  <c r="B3" i="7"/>
  <c r="D4" i="6" s="1"/>
  <c r="C39" i="7"/>
  <c r="B70" i="7"/>
  <c r="C45" i="7"/>
  <c r="B111" i="7"/>
  <c r="B92" i="7"/>
  <c r="C96" i="7"/>
  <c r="C100" i="7"/>
  <c r="B115" i="7"/>
  <c r="C9" i="6" l="1"/>
  <c r="AR2" i="7"/>
  <c r="C12" i="6"/>
  <c r="C15" i="6" s="1"/>
  <c r="C18" i="6" s="1"/>
  <c r="C21" i="6" s="1"/>
  <c r="C24" i="6" s="1"/>
  <c r="C27" i="6" s="1"/>
  <c r="C30" i="6" s="1"/>
  <c r="D39" i="6"/>
  <c r="D42" i="6"/>
  <c r="D51" i="6"/>
  <c r="D54" i="6"/>
  <c r="D63" i="6"/>
  <c r="D66" i="6"/>
  <c r="D75" i="6"/>
  <c r="D78" i="6"/>
  <c r="D87" i="6"/>
  <c r="D90" i="6"/>
  <c r="D99" i="6"/>
  <c r="D102" i="6"/>
  <c r="D111" i="6"/>
  <c r="D114" i="6"/>
  <c r="D33" i="6"/>
  <c r="C33" i="6" s="1"/>
  <c r="D86" i="6"/>
  <c r="H116" i="6"/>
  <c r="H94" i="6"/>
  <c r="H115" i="6"/>
  <c r="H104" i="6"/>
  <c r="H63" i="6"/>
  <c r="H37" i="6"/>
  <c r="D61" i="6"/>
  <c r="D77" i="6"/>
  <c r="H121" i="6"/>
  <c r="H122" i="6"/>
  <c r="H50" i="6"/>
  <c r="H81" i="6"/>
  <c r="H53" i="6"/>
  <c r="H45" i="6"/>
  <c r="H100" i="6"/>
  <c r="H40" i="6"/>
  <c r="H92" i="6"/>
  <c r="H41" i="6"/>
  <c r="D103" i="6"/>
  <c r="D119" i="6"/>
  <c r="D112" i="6"/>
  <c r="H55" i="6"/>
  <c r="H36" i="6"/>
  <c r="H64" i="6"/>
  <c r="H119" i="6"/>
  <c r="H42" i="6"/>
  <c r="H110" i="6"/>
  <c r="D74" i="6"/>
  <c r="H72" i="6"/>
  <c r="H98" i="6"/>
  <c r="D67" i="6"/>
  <c r="H97" i="6"/>
  <c r="H76" i="6"/>
  <c r="H49" i="6"/>
  <c r="D58" i="6"/>
  <c r="H80" i="6"/>
  <c r="D109" i="6"/>
  <c r="D62" i="6"/>
  <c r="H106" i="6"/>
  <c r="H111" i="6"/>
  <c r="H67" i="6"/>
  <c r="H46" i="6"/>
  <c r="H86" i="6"/>
  <c r="H58" i="6"/>
  <c r="H117" i="6"/>
  <c r="H87" i="6"/>
  <c r="D85" i="6"/>
  <c r="H77" i="6"/>
  <c r="H51" i="6"/>
  <c r="H79" i="6"/>
  <c r="H78" i="6"/>
  <c r="H107" i="6"/>
  <c r="H73" i="6"/>
  <c r="H57" i="6"/>
  <c r="H35" i="6"/>
  <c r="H71" i="6"/>
  <c r="H69" i="6"/>
  <c r="H52" i="6"/>
  <c r="H105" i="6"/>
  <c r="D113" i="6"/>
  <c r="H65" i="6"/>
  <c r="D94" i="6"/>
  <c r="D50" i="6"/>
  <c r="H85" i="6"/>
  <c r="H34" i="6"/>
  <c r="D100" i="6"/>
  <c r="H68" i="6"/>
  <c r="H88" i="6"/>
  <c r="H101" i="6"/>
  <c r="H56" i="6"/>
  <c r="H99" i="6"/>
  <c r="H43" i="6"/>
  <c r="H93" i="6"/>
  <c r="H95" i="6"/>
  <c r="D91" i="6"/>
  <c r="D92" i="6"/>
  <c r="D82" i="6"/>
  <c r="D55" i="6"/>
  <c r="D122" i="6"/>
  <c r="D73" i="6"/>
  <c r="D97" i="6"/>
  <c r="D31" i="6"/>
  <c r="D116" i="6"/>
  <c r="D79" i="6"/>
  <c r="D104" i="6"/>
  <c r="D46" i="6"/>
  <c r="D121" i="6"/>
  <c r="D37" i="6"/>
  <c r="D40" i="6"/>
  <c r="D49" i="6"/>
  <c r="D101" i="6"/>
  <c r="D53" i="6"/>
  <c r="D43" i="6"/>
  <c r="D110" i="6"/>
  <c r="H39" i="6"/>
  <c r="D64" i="6"/>
  <c r="D107" i="6" l="1"/>
  <c r="D76" i="6"/>
  <c r="H60" i="6"/>
  <c r="H38" i="6"/>
  <c r="H82" i="6"/>
  <c r="D118" i="6"/>
  <c r="D71" i="6"/>
  <c r="D108" i="6"/>
  <c r="D96" i="6"/>
  <c r="D84" i="6"/>
  <c r="D72" i="6"/>
  <c r="D60" i="6"/>
  <c r="D48" i="6"/>
  <c r="D36" i="6"/>
  <c r="C36" i="6" s="1"/>
  <c r="C39" i="6" s="1"/>
  <c r="C42" i="6" s="1"/>
  <c r="D65" i="6"/>
  <c r="H61" i="6"/>
  <c r="D35" i="6"/>
  <c r="H83" i="6"/>
  <c r="D47" i="6"/>
  <c r="H54" i="6"/>
  <c r="H48" i="6"/>
  <c r="H113" i="6"/>
  <c r="H32" i="6"/>
  <c r="H108" i="6"/>
  <c r="D89" i="6"/>
  <c r="H84" i="6"/>
  <c r="H33" i="6"/>
  <c r="D70" i="6"/>
  <c r="H118" i="6"/>
  <c r="H89" i="6"/>
  <c r="D38" i="6"/>
  <c r="D120" i="6"/>
  <c r="H103" i="6"/>
  <c r="D80" i="6"/>
  <c r="H66" i="6"/>
  <c r="H120" i="6"/>
  <c r="D41" i="6"/>
  <c r="D83" i="6"/>
  <c r="H44" i="6"/>
  <c r="D88" i="6"/>
  <c r="D95" i="6"/>
  <c r="H47" i="6"/>
  <c r="H31" i="6"/>
  <c r="H74" i="6"/>
  <c r="D106" i="6"/>
  <c r="H90" i="6"/>
  <c r="H96" i="6"/>
  <c r="D117" i="6"/>
  <c r="D105" i="6"/>
  <c r="D93" i="6"/>
  <c r="D81" i="6"/>
  <c r="D69" i="6"/>
  <c r="D57" i="6"/>
  <c r="D45" i="6"/>
  <c r="D34" i="6"/>
  <c r="D59" i="6"/>
  <c r="H102" i="6"/>
  <c r="D115" i="6"/>
  <c r="D44" i="6"/>
  <c r="D52" i="6"/>
  <c r="H59" i="6"/>
  <c r="H109" i="6"/>
  <c r="D56" i="6"/>
  <c r="H114" i="6"/>
  <c r="H112" i="6"/>
  <c r="H62" i="6"/>
  <c r="D68" i="6"/>
  <c r="H75" i="6"/>
  <c r="H70" i="6"/>
  <c r="D98" i="6"/>
  <c r="D32" i="6"/>
  <c r="H91" i="6"/>
  <c r="C45" i="6" l="1"/>
  <c r="C48" i="6" s="1"/>
  <c r="C51" i="6" s="1"/>
  <c r="C54" i="6" s="1"/>
  <c r="C57" i="6" s="1"/>
  <c r="C60" i="6" s="1"/>
  <c r="C63" i="6" s="1"/>
  <c r="C66" i="6" s="1"/>
  <c r="C69" i="6" s="1"/>
  <c r="C72" i="6" s="1"/>
  <c r="C75" i="6" s="1"/>
  <c r="C78" i="6" s="1"/>
  <c r="C81" i="6" s="1"/>
  <c r="C84" i="6" s="1"/>
  <c r="C87" i="6" s="1"/>
  <c r="C90" i="6" s="1"/>
  <c r="C93" i="6" s="1"/>
  <c r="C96" i="6" s="1"/>
  <c r="C99" i="6" s="1"/>
  <c r="C102" i="6" s="1"/>
  <c r="C105" i="6" s="1"/>
  <c r="C108" i="6" s="1"/>
  <c r="C111" i="6" s="1"/>
  <c r="C114" i="6" s="1"/>
  <c r="C117" i="6" s="1"/>
  <c r="C120" i="6" s="1"/>
  <c r="A13" i="6" s="1"/>
</calcChain>
</file>

<file path=xl/sharedStrings.xml><?xml version="1.0" encoding="utf-8"?>
<sst xmlns="http://schemas.openxmlformats.org/spreadsheetml/2006/main" count="397" uniqueCount="103">
  <si>
    <t>Seule les équipes qui ont payé au préalable, seront inscritent. ( confirmation de paiement).</t>
  </si>
  <si>
    <t>NB</t>
  </si>
  <si>
    <t>NOM</t>
  </si>
  <si>
    <t>Caisse pour le bar.</t>
  </si>
  <si>
    <t>Pc &amp; Imprimante &amp; Multiprise</t>
  </si>
  <si>
    <t>Serviettes pour sandwishs</t>
  </si>
  <si>
    <t>Siflets &amp; Chronos</t>
  </si>
  <si>
    <t>Feuille de match &amp; Bic &amp; Support</t>
  </si>
  <si>
    <t>Bar</t>
  </si>
  <si>
    <t>Match</t>
  </si>
  <si>
    <t>SUJET</t>
  </si>
  <si>
    <t>LIEUX</t>
  </si>
  <si>
    <t>Essuies vaisselle</t>
  </si>
  <si>
    <t>OK</t>
  </si>
  <si>
    <t>Papier colant</t>
  </si>
  <si>
    <t>Papier wc</t>
  </si>
  <si>
    <t>Autre</t>
  </si>
  <si>
    <t>Table</t>
  </si>
  <si>
    <t>MATOS</t>
  </si>
  <si>
    <t>REGLEMENT</t>
  </si>
  <si>
    <t>FEUILLE DE MATCH</t>
  </si>
  <si>
    <t>EQUIPE</t>
  </si>
  <si>
    <t>T1</t>
  </si>
  <si>
    <t>T3</t>
  </si>
  <si>
    <t>T2</t>
  </si>
  <si>
    <t>ARBITRAGE</t>
  </si>
  <si>
    <r>
      <t xml:space="preserve">Donnez un </t>
    </r>
    <r>
      <rPr>
        <sz val="20"/>
        <color rgb="FFFF0000"/>
        <rFont val="Calibri (Corps)"/>
      </rPr>
      <t>NOM</t>
    </r>
    <r>
      <rPr>
        <sz val="20"/>
        <color theme="1"/>
        <rFont val="Calibri"/>
        <family val="2"/>
        <scheme val="minor"/>
      </rPr>
      <t xml:space="preserve"> à votre équipe, un nom court, maximum deux mots.</t>
    </r>
  </si>
  <si>
    <r>
      <t xml:space="preserve">Le </t>
    </r>
    <r>
      <rPr>
        <sz val="20"/>
        <color rgb="FFFF0000"/>
        <rFont val="Calibri (Corps)"/>
      </rPr>
      <t>fairplay</t>
    </r>
    <r>
      <rPr>
        <sz val="20"/>
        <color theme="1"/>
        <rFont val="Calibri"/>
        <family val="2"/>
        <scheme val="minor"/>
      </rPr>
      <t xml:space="preserve"> envers les joueurs et les arbitres est de rigueur, nous comptons sur vous pour une bonne </t>
    </r>
    <r>
      <rPr>
        <sz val="20"/>
        <color rgb="FFFF0000"/>
        <rFont val="Calibri (Corps)"/>
      </rPr>
      <t>ambiance</t>
    </r>
    <r>
      <rPr>
        <sz val="20"/>
        <color theme="1"/>
        <rFont val="Calibri"/>
        <family val="2"/>
        <scheme val="minor"/>
      </rPr>
      <t>.</t>
    </r>
  </si>
  <si>
    <r>
      <t xml:space="preserve">Il est </t>
    </r>
    <r>
      <rPr>
        <sz val="20"/>
        <color rgb="FFFF0000"/>
        <rFont val="Calibri (Corps)"/>
      </rPr>
      <t>interdit de manger</t>
    </r>
    <r>
      <rPr>
        <sz val="20"/>
        <color theme="1"/>
        <rFont val="Calibri"/>
        <family val="2"/>
        <scheme val="minor"/>
      </rPr>
      <t xml:space="preserve"> dans la salle de sport.</t>
    </r>
  </si>
  <si>
    <r>
      <t xml:space="preserve">Chaque équipe doit fournir un </t>
    </r>
    <r>
      <rPr>
        <sz val="20"/>
        <color rgb="FFFF0000"/>
        <rFont val="Calibri (Corps)"/>
      </rPr>
      <t>arbitre</t>
    </r>
    <r>
      <rPr>
        <sz val="20"/>
        <color theme="1"/>
        <rFont val="Calibri"/>
        <family val="2"/>
        <scheme val="minor"/>
      </rPr>
      <t>. L'arbitre arbitrera quand son équipe ne joue pas.</t>
    </r>
  </si>
  <si>
    <r>
      <t xml:space="preserve">l'arbitre indiquera sur la feuille de match, une fois les équipes en place, le nom des équipes en respectant leur emplacement sur  le terrain </t>
    </r>
    <r>
      <rPr>
        <sz val="20"/>
        <color rgb="FFFF0000"/>
        <rFont val="Calibri (Corps)"/>
      </rPr>
      <t>gauche et droite.</t>
    </r>
  </si>
  <si>
    <r>
      <t xml:space="preserve">Prenez avec vous votre propre </t>
    </r>
    <r>
      <rPr>
        <sz val="20"/>
        <color rgb="FFFF0000"/>
        <rFont val="Calibri (Corps)"/>
      </rPr>
      <t>siflet</t>
    </r>
    <r>
      <rPr>
        <sz val="20"/>
        <color theme="1"/>
        <rFont val="Calibri"/>
        <family val="2"/>
        <scheme val="minor"/>
      </rPr>
      <t xml:space="preserve"> pour l'arbitrage ( pour éviter les changements de bouches).</t>
    </r>
  </si>
  <si>
    <r>
      <t xml:space="preserve">Les matchs ce jouent aux </t>
    </r>
    <r>
      <rPr>
        <sz val="20"/>
        <color rgb="FFFF0000"/>
        <rFont val="Calibri (Corps)"/>
      </rPr>
      <t>temps</t>
    </r>
    <r>
      <rPr>
        <sz val="20"/>
        <color theme="1"/>
        <rFont val="Calibri"/>
        <family val="2"/>
        <scheme val="minor"/>
      </rPr>
      <t>, quand le temps est écoulé, l'échange en cour continue et le match s'arrête juste après.</t>
    </r>
  </si>
  <si>
    <r>
      <t xml:space="preserve">le match peut également terminer plus tôt si une équipe est arrivé à </t>
    </r>
    <r>
      <rPr>
        <sz val="20"/>
        <color rgb="FFFF0000"/>
        <rFont val="Calibri (Corps)"/>
      </rPr>
      <t>30 Points</t>
    </r>
    <r>
      <rPr>
        <sz val="20"/>
        <color theme="1"/>
        <rFont val="Calibri"/>
        <family val="2"/>
        <scheme val="minor"/>
      </rPr>
      <t>.</t>
    </r>
  </si>
  <si>
    <r>
      <rPr>
        <sz val="20"/>
        <color rgb="FFFF0000"/>
        <rFont val="Calibri (Corps)"/>
      </rPr>
      <t>Présentez vous</t>
    </r>
    <r>
      <rPr>
        <sz val="20"/>
        <color theme="1"/>
        <rFont val="Calibri"/>
        <family val="2"/>
        <scheme val="minor"/>
      </rPr>
      <t xml:space="preserve"> à la table de marque à votre arrivée, pour confirmer votre présence.</t>
    </r>
  </si>
  <si>
    <t>L'arbitre remettra la feuille de match à la table de Marque.</t>
  </si>
  <si>
    <t>NB EQUIPE</t>
  </si>
  <si>
    <t>TEMPS DE JEUX</t>
  </si>
  <si>
    <t>NB MATCH</t>
  </si>
  <si>
    <t>TEMPS TOTAL</t>
  </si>
  <si>
    <t>TEMPS EN MIN</t>
  </si>
  <si>
    <t>CALCULE DE TEMPS</t>
  </si>
  <si>
    <t>13H</t>
  </si>
  <si>
    <t>MAX</t>
  </si>
  <si>
    <t>9H</t>
  </si>
  <si>
    <t>22H</t>
  </si>
  <si>
    <t>12H</t>
  </si>
  <si>
    <t>21H</t>
  </si>
  <si>
    <t>20H</t>
  </si>
  <si>
    <t>19H</t>
  </si>
  <si>
    <t>18H</t>
  </si>
  <si>
    <t>11H</t>
  </si>
  <si>
    <t>10H</t>
  </si>
  <si>
    <t>POINTS</t>
  </si>
  <si>
    <t>TERRAIN</t>
  </si>
  <si>
    <t>PRESENT</t>
  </si>
  <si>
    <t>PAYE</t>
  </si>
  <si>
    <t>ARBITRE</t>
  </si>
  <si>
    <t>Coupes Médailles</t>
  </si>
  <si>
    <t>NAMUR</t>
  </si>
  <si>
    <t>CINEY</t>
  </si>
  <si>
    <t>HEER</t>
  </si>
  <si>
    <t>DINANT</t>
  </si>
  <si>
    <t>HERMETON</t>
  </si>
  <si>
    <t>AGIMONT</t>
  </si>
  <si>
    <t>ANTHEE</t>
  </si>
  <si>
    <t>YVOIR</t>
  </si>
  <si>
    <t>JAMBE</t>
  </si>
  <si>
    <t>MIAVOYE</t>
  </si>
  <si>
    <t>GIVET</t>
  </si>
  <si>
    <t>SPONTIN</t>
  </si>
  <si>
    <t>ONHAYE</t>
  </si>
  <si>
    <t>3 TERRAINS</t>
  </si>
  <si>
    <t>LEFFE</t>
  </si>
  <si>
    <t>GEDINE</t>
  </si>
  <si>
    <t>EQUIPE 2</t>
  </si>
  <si>
    <t>VS</t>
  </si>
  <si>
    <t>EQUIPE1</t>
  </si>
  <si>
    <t xml:space="preserve">TERRAIN 1 </t>
  </si>
  <si>
    <t>TERRAIN 2</t>
  </si>
  <si>
    <t>TERRAIN 3</t>
  </si>
  <si>
    <t>TERRAIN 1</t>
  </si>
  <si>
    <t>HEURE</t>
  </si>
  <si>
    <t>HEURE DE DEPART</t>
  </si>
  <si>
    <t>RETARD</t>
  </si>
  <si>
    <t>HEURE DE FIN</t>
  </si>
  <si>
    <t>Abitres</t>
  </si>
  <si>
    <t>Terrain 1</t>
  </si>
  <si>
    <t>Terrain 2</t>
  </si>
  <si>
    <t>Terrain 3</t>
  </si>
  <si>
    <t>Terrain 10</t>
  </si>
  <si>
    <t>Terrain 11</t>
  </si>
  <si>
    <t>Terrain 12</t>
  </si>
  <si>
    <t>Terrain 13</t>
  </si>
  <si>
    <t>Terrain 14</t>
  </si>
  <si>
    <t>Terrain 15</t>
  </si>
  <si>
    <t>Terrain 16</t>
  </si>
  <si>
    <t>Terrain 17</t>
  </si>
  <si>
    <t>Terrain 18</t>
  </si>
  <si>
    <t>Terrain 19</t>
  </si>
  <si>
    <t>Terrain 20</t>
  </si>
  <si>
    <t>Terrain 21</t>
  </si>
  <si>
    <t>Terrain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</si>
</sst>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##&quot; Equipes&quot;"/>
  </numFmts>
  <fonts count="20"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0" tint="-4.9989318521683403E-2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48"/>
      <color rgb="FF00B0F0"/>
      <name val="Calibri"/>
      <family val="2"/>
      <scheme val="minor"/>
    </font>
    <font>
      <sz val="20"/>
      <color rgb="FFFF0000"/>
      <name val="Calibri (Corps)"/>
    </font>
    <font>
      <b/>
      <sz val="18"/>
      <color rgb="FFFF0000"/>
      <name val="Calibri"/>
      <family val="2"/>
      <scheme val="minor"/>
    </font>
    <font>
      <sz val="8"/>
      <name val="Calibri"/>
      <family val="2"/>
      <scheme val="minor"/>
    </font>
    <font>
      <sz val="16"/>
      <color rgb="FF00B0F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name val="Calibri"/>
      <family val="2"/>
    </font>
    <font>
      <b/>
      <sz val="36"/>
      <color theme="1"/>
      <name val="Calibri"/>
      <family val="2"/>
      <scheme val="minor"/>
    </font>
    <font>
      <b/>
      <sz val="24"/>
      <color rgb="FF000000"/>
      <name val="Cambria Math"/>
      <family val="1"/>
    </font>
    <font>
      <b/>
      <sz val="16"/>
      <color rgb="FF000000"/>
      <name val="Al Tarikh Regular"/>
    </font>
    <font>
      <b/>
      <sz val="36"/>
      <color rgb="FF000000"/>
      <name val="Apple Braille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7"/>
      </left>
      <right style="medium">
        <color theme="7"/>
      </right>
      <top style="medium">
        <color theme="7"/>
      </top>
      <bottom style="medium">
        <color theme="7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5" fillId="0" borderId="0" xfId="0" applyFont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8" fillId="4" borderId="0" xfId="0" applyFont="1" applyFill="1" applyAlignment="1">
      <alignment horizontal="center" vertical="center" textRotation="255" shrinkToFit="1"/>
    </xf>
    <xf numFmtId="0" fontId="7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2" fillId="5" borderId="12" xfId="0" applyFont="1" applyFill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10" fillId="6" borderId="11" xfId="0" applyNumberFormat="1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" fontId="0" fillId="4" borderId="0" xfId="0" applyNumberFormat="1" applyFill="1" applyAlignment="1" applyProtection="1">
      <alignment horizontal="center" vertical="center"/>
      <protection locked="0"/>
    </xf>
    <xf numFmtId="0" fontId="0" fillId="4" borderId="22" xfId="0" applyFill="1" applyBorder="1" applyAlignment="1" applyProtection="1">
      <alignment horizontal="center" vertical="center"/>
      <protection locked="0"/>
    </xf>
    <xf numFmtId="0" fontId="0" fillId="4" borderId="21" xfId="0" applyFill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12" borderId="0" xfId="0" applyFill="1"/>
    <xf numFmtId="0" fontId="0" fillId="12" borderId="0" xfId="0" applyFill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0" xfId="0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19" xfId="0" applyFont="1" applyBorder="1" applyAlignment="1" applyProtection="1">
      <alignment horizontal="center"/>
      <protection locked="0"/>
    </xf>
    <xf numFmtId="20" fontId="0" fillId="4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3" fillId="4" borderId="0" xfId="0" applyNumberFormat="1" applyFont="1" applyFill="1" applyAlignment="1">
      <alignment horizontal="center" vertical="center"/>
    </xf>
    <xf numFmtId="20" fontId="2" fillId="4" borderId="0" xfId="0" applyNumberFormat="1" applyFont="1" applyFill="1" applyAlignment="1">
      <alignment horizontal="center" vertical="center"/>
    </xf>
    <xf numFmtId="20" fontId="2" fillId="13" borderId="23" xfId="0" applyNumberFormat="1" applyFont="1" applyFill="1" applyBorder="1" applyAlignment="1">
      <alignment horizontal="center" vertical="center"/>
    </xf>
    <xf numFmtId="20" fontId="14" fillId="13" borderId="22" xfId="0" applyNumberFormat="1" applyFont="1" applyFill="1" applyBorder="1" applyAlignment="1" applyProtection="1">
      <alignment horizontal="center" vertical="center"/>
      <protection locked="0"/>
    </xf>
    <xf numFmtId="20" fontId="2" fillId="5" borderId="23" xfId="0" applyNumberFormat="1" applyFont="1" applyFill="1" applyBorder="1" applyAlignment="1">
      <alignment horizontal="center" vertical="center"/>
    </xf>
    <xf numFmtId="20" fontId="14" fillId="5" borderId="22" xfId="0" applyNumberFormat="1" applyFont="1" applyFill="1" applyBorder="1" applyAlignment="1" applyProtection="1">
      <alignment horizontal="center" vertical="center"/>
      <protection locked="0"/>
    </xf>
    <xf numFmtId="20" fontId="2" fillId="14" borderId="23" xfId="0" applyNumberFormat="1" applyFont="1" applyFill="1" applyBorder="1" applyAlignment="1">
      <alignment horizontal="center" vertical="center"/>
    </xf>
    <xf numFmtId="20" fontId="14" fillId="14" borderId="22" xfId="0" applyNumberFormat="1" applyFont="1" applyFill="1" applyBorder="1" applyAlignment="1" applyProtection="1">
      <alignment horizontal="center" vertical="center"/>
      <protection locked="0"/>
    </xf>
    <xf numFmtId="20" fontId="2" fillId="15" borderId="23" xfId="0" applyNumberFormat="1" applyFont="1" applyFill="1" applyBorder="1" applyAlignment="1">
      <alignment horizontal="center" vertical="center"/>
    </xf>
    <xf numFmtId="20" fontId="13" fillId="16" borderId="22" xfId="0" applyNumberFormat="1" applyFont="1" applyFill="1" applyBorder="1" applyAlignment="1">
      <alignment horizontal="center" vertical="center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8" borderId="21" xfId="0" applyFill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17" borderId="0" xfId="0" applyFill="1" applyAlignment="1">
      <alignment horizontal="center" vertical="center"/>
    </xf>
    <xf numFmtId="0" fontId="15" fillId="4" borderId="0" xfId="0" applyFont="1" applyFill="1" applyAlignment="1">
      <alignment horizontal="center"/>
    </xf>
    <xf numFmtId="0" fontId="0" fillId="4" borderId="0" xfId="0" applyFill="1"/>
    <xf numFmtId="0" fontId="1" fillId="0" borderId="0" xfId="0" applyFont="1" applyAlignment="1">
      <alignment horizontal="center"/>
    </xf>
    <xf numFmtId="0" fontId="2" fillId="0" borderId="21" xfId="0" applyFont="1" applyBorder="1" applyAlignment="1">
      <alignment horizontal="center" vertical="center"/>
    </xf>
    <xf numFmtId="20" fontId="2" fillId="17" borderId="21" xfId="0" applyNumberFormat="1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5" fillId="11" borderId="21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0" borderId="21" xfId="0" applyFont="1" applyBorder="1" applyAlignment="1">
      <alignment horizontal="center"/>
    </xf>
    <xf numFmtId="0" fontId="4" fillId="0" borderId="21" xfId="0" applyFont="1" applyBorder="1" applyAlignment="1" applyProtection="1">
      <alignment horizontal="center"/>
      <protection locked="0"/>
    </xf>
    <xf numFmtId="165" fontId="16" fillId="0" borderId="19" xfId="0" applyNumberFormat="1" applyFont="1" applyBorder="1" applyAlignment="1">
      <alignment horizontal="center" vertical="center"/>
    </xf>
    <xf numFmtId="20" fontId="0" fillId="7" borderId="14" xfId="0" applyNumberFormat="1" applyFill="1" applyBorder="1" applyAlignment="1">
      <alignment horizontal="center" vertical="center"/>
    </xf>
    <xf numFmtId="20" fontId="0" fillId="7" borderId="0" xfId="0" applyNumberFormat="1" applyFill="1" applyAlignment="1">
      <alignment horizontal="center" vertical="center"/>
    </xf>
    <xf numFmtId="20" fontId="0" fillId="7" borderId="19" xfId="0" applyNumberFormat="1" applyFill="1" applyBorder="1" applyAlignment="1">
      <alignment horizontal="center" vertical="center"/>
    </xf>
    <xf numFmtId="20" fontId="0" fillId="10" borderId="14" xfId="0" applyNumberFormat="1" applyFill="1" applyBorder="1" applyAlignment="1">
      <alignment horizontal="center" vertical="center"/>
    </xf>
    <xf numFmtId="20" fontId="0" fillId="10" borderId="0" xfId="0" applyNumberFormat="1" applyFill="1" applyAlignment="1">
      <alignment horizontal="center" vertical="center"/>
    </xf>
    <xf numFmtId="20" fontId="0" fillId="10" borderId="19" xfId="0" applyNumberFormat="1" applyFill="1" applyBorder="1" applyAlignment="1">
      <alignment horizontal="center" vertical="center"/>
    </xf>
    <xf numFmtId="20" fontId="0" fillId="8" borderId="14" xfId="0" applyNumberFormat="1" applyFill="1" applyBorder="1" applyAlignment="1">
      <alignment horizontal="center" vertical="center"/>
    </xf>
    <xf numFmtId="20" fontId="0" fillId="8" borderId="0" xfId="0" applyNumberFormat="1" applyFill="1" applyAlignment="1">
      <alignment horizontal="center" vertical="center"/>
    </xf>
    <xf numFmtId="20" fontId="0" fillId="8" borderId="19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8" fillId="0" borderId="8" xfId="0" applyFont="1" applyBorder="1" applyAlignment="1">
      <alignment horizontal="center" vertical="center" textRotation="255" shrinkToFit="1"/>
    </xf>
    <xf numFmtId="0" fontId="8" fillId="0" borderId="9" xfId="0" applyFont="1" applyBorder="1" applyAlignment="1">
      <alignment horizontal="center" vertical="center" textRotation="255" shrinkToFit="1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4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0</xdr:colOff>
          <xdr:row>0</xdr:row>
          <xdr:rowOff>546100</xdr:rowOff>
        </xdr:from>
        <xdr:ext cx="1524000" cy="381000"/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36576" tIns="32004" rIns="36576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mbria Math" pitchFamily="1" charset="0"/>
                  <a:ea typeface="Cambria Math" pitchFamily="1" charset="0"/>
                </a:rPr>
                <a:t>RESET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647700</xdr:colOff>
          <xdr:row>3</xdr:row>
          <xdr:rowOff>0</xdr:rowOff>
        </xdr:from>
        <xdr:to>
          <xdr:col>8</xdr:col>
          <xdr:colOff>0</xdr:colOff>
          <xdr:row>6</xdr:row>
          <xdr:rowOff>279400</xdr:rowOff>
        </xdr:to>
        <xdr:sp macro="" textlink="">
          <xdr:nvSpPr>
            <xdr:cNvPr id="1204" name="Button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41148" rIns="27432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l Tarikh Regular" charset="0"/>
                  <a:cs typeface="Al Tarikh Regular" charset="0"/>
                </a:rPr>
                <a:t>CLIQUEZ ICI POUR COMMENCER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0</xdr:colOff>
          <xdr:row>8</xdr:row>
          <xdr:rowOff>76200</xdr:rowOff>
        </xdr:from>
        <xdr:ext cx="1866900" cy="711200"/>
        <xdr:sp macro="" textlink="">
          <xdr:nvSpPr>
            <xdr:cNvPr id="1218" name="Button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54864" tIns="36576" rIns="54864" bIns="36576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Apple Braille"/>
                </a:rPr>
                <a:t>OK</a:t>
              </a:r>
            </a:p>
          </xdr:txBody>
        </xdr:sp>
        <xdr:clientData fPrintsWithSheet="0"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12C59-D3AB-1A41-BB49-1B61E78555F0}">
  <sheetPr codeName="Feuil1">
    <tabColor rgb="FFFFFF00"/>
  </sheetPr>
  <dimension ref="A1:AF321"/>
  <sheetViews>
    <sheetView workbookViewId="0">
      <selection activeCell="A3" sqref="A3"/>
    </sheetView>
  </sheetViews>
  <sheetFormatPr baseColWidth="10" defaultRowHeight="24"/>
  <cols>
    <col min="1" max="1" width="27.875" style="42" customWidth="1"/>
    <col min="2" max="2" width="12" style="3" customWidth="1"/>
    <col min="3" max="3" width="30.25" style="3" customWidth="1"/>
    <col min="4" max="4" width="13.5" style="3" customWidth="1"/>
    <col min="5" max="31" width="10.625" style="3"/>
    <col min="32" max="32" width="0" style="3" hidden="1" customWidth="1"/>
    <col min="33" max="16384" width="10.625" style="3"/>
  </cols>
  <sheetData>
    <row r="1" spans="1:32" ht="73" customHeight="1" thickBot="1">
      <c r="B1" s="77">
        <v>8</v>
      </c>
      <c r="C1" s="77"/>
      <c r="D1" s="77"/>
      <c r="E1" s="77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</row>
    <row r="2" spans="1:32" s="4" customFormat="1" ht="28" customHeight="1" thickBot="1">
      <c r="A2" s="42"/>
      <c r="B2" s="73" t="s">
        <v>1</v>
      </c>
      <c r="C2" s="74" t="s">
        <v>2</v>
      </c>
      <c r="D2" s="73" t="s">
        <v>55</v>
      </c>
      <c r="E2" s="73" t="s">
        <v>56</v>
      </c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4" t="s">
        <v>59</v>
      </c>
      <c r="R2" s="42"/>
      <c r="S2" s="42"/>
      <c r="T2" s="42"/>
      <c r="U2" s="42"/>
      <c r="V2" s="42"/>
      <c r="W2" s="42"/>
      <c r="X2" s="42"/>
      <c r="Y2" s="42"/>
      <c r="Z2" s="42"/>
      <c r="AA2" s="42"/>
      <c r="AF2" s="4">
        <v>2</v>
      </c>
    </row>
    <row r="3" spans="1:32" ht="28" customHeight="1" thickBot="1">
      <c r="B3" s="75">
        <v>1</v>
      </c>
      <c r="C3" s="44" t="s">
        <v>59</v>
      </c>
      <c r="D3" s="76"/>
      <c r="E3" s="76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4" t="s">
        <v>60</v>
      </c>
      <c r="R3" s="42"/>
      <c r="S3" s="42"/>
      <c r="T3" s="42"/>
      <c r="U3" s="42"/>
      <c r="V3" s="42"/>
      <c r="W3" s="42"/>
      <c r="X3" s="42"/>
      <c r="Y3" s="42"/>
      <c r="Z3" s="42"/>
      <c r="AA3" s="42"/>
      <c r="AF3" s="3">
        <v>3</v>
      </c>
    </row>
    <row r="4" spans="1:32" ht="28" customHeight="1" thickBot="1">
      <c r="B4" s="75">
        <v>2</v>
      </c>
      <c r="C4" s="44" t="s">
        <v>60</v>
      </c>
      <c r="D4" s="76"/>
      <c r="E4" s="76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4" t="s">
        <v>61</v>
      </c>
      <c r="R4" s="42"/>
      <c r="S4" s="42"/>
      <c r="T4" s="42"/>
      <c r="U4" s="42"/>
      <c r="V4" s="42"/>
      <c r="W4" s="42"/>
      <c r="X4" s="42"/>
      <c r="Y4" s="42"/>
      <c r="Z4" s="42"/>
      <c r="AA4" s="42"/>
      <c r="AF4" s="4">
        <v>4</v>
      </c>
    </row>
    <row r="5" spans="1:32" ht="28" customHeight="1" thickBot="1">
      <c r="B5" s="75">
        <v>3</v>
      </c>
      <c r="C5" s="44" t="s">
        <v>61</v>
      </c>
      <c r="D5" s="76"/>
      <c r="E5" s="76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4" t="s">
        <v>62</v>
      </c>
      <c r="R5" s="42"/>
      <c r="S5" s="42"/>
      <c r="T5" s="42"/>
      <c r="U5" s="42"/>
      <c r="V5" s="42"/>
      <c r="W5" s="42"/>
      <c r="X5" s="42"/>
      <c r="Y5" s="42"/>
      <c r="Z5" s="42"/>
      <c r="AA5" s="42"/>
      <c r="AF5" s="3">
        <v>5</v>
      </c>
    </row>
    <row r="6" spans="1:32" ht="28" customHeight="1" thickBot="1">
      <c r="B6" s="75">
        <v>4</v>
      </c>
      <c r="C6" s="44" t="s">
        <v>62</v>
      </c>
      <c r="D6" s="76"/>
      <c r="E6" s="76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4" t="s">
        <v>63</v>
      </c>
      <c r="R6" s="42"/>
      <c r="S6" s="42"/>
      <c r="T6" s="42"/>
      <c r="U6" s="42"/>
      <c r="V6" s="42"/>
      <c r="W6" s="42"/>
      <c r="X6" s="42"/>
      <c r="Y6" s="42"/>
      <c r="Z6" s="42"/>
      <c r="AA6" s="42"/>
      <c r="AF6" s="4">
        <v>6</v>
      </c>
    </row>
    <row r="7" spans="1:32" ht="28" customHeight="1" thickBot="1">
      <c r="B7" s="75">
        <v>5</v>
      </c>
      <c r="C7" s="44" t="s">
        <v>63</v>
      </c>
      <c r="D7" s="76"/>
      <c r="E7" s="76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4" t="s">
        <v>64</v>
      </c>
      <c r="R7" s="42"/>
      <c r="S7" s="42"/>
      <c r="T7" s="42"/>
      <c r="U7" s="42"/>
      <c r="V7" s="42"/>
      <c r="W7" s="42"/>
      <c r="X7" s="42"/>
      <c r="Y7" s="42"/>
      <c r="Z7" s="42"/>
      <c r="AA7" s="42"/>
      <c r="AF7" s="3">
        <v>7</v>
      </c>
    </row>
    <row r="8" spans="1:32" ht="28" customHeight="1" thickBot="1">
      <c r="B8" s="75">
        <v>6</v>
      </c>
      <c r="C8" s="44" t="s">
        <v>64</v>
      </c>
      <c r="D8" s="76"/>
      <c r="E8" s="76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4" t="s">
        <v>65</v>
      </c>
      <c r="R8" s="42"/>
      <c r="S8" s="42"/>
      <c r="T8" s="42"/>
      <c r="U8" s="42"/>
      <c r="V8" s="42"/>
      <c r="W8" s="42"/>
      <c r="X8" s="42"/>
      <c r="Y8" s="42"/>
      <c r="Z8" s="42"/>
      <c r="AA8" s="42"/>
      <c r="AF8" s="4">
        <v>8</v>
      </c>
    </row>
    <row r="9" spans="1:32" ht="28" customHeight="1" thickBot="1">
      <c r="B9" s="75">
        <v>7</v>
      </c>
      <c r="C9" s="44" t="s">
        <v>65</v>
      </c>
      <c r="D9" s="76"/>
      <c r="E9" s="76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4" t="s">
        <v>66</v>
      </c>
      <c r="R9" s="42"/>
      <c r="S9" s="42"/>
      <c r="T9" s="42"/>
      <c r="U9" s="42"/>
      <c r="V9" s="42"/>
      <c r="W9" s="42"/>
      <c r="X9" s="42"/>
      <c r="Y9" s="42"/>
      <c r="Z9" s="42"/>
      <c r="AA9" s="42"/>
      <c r="AF9" s="3">
        <v>9</v>
      </c>
    </row>
    <row r="10" spans="1:32" ht="28" customHeight="1" thickBot="1">
      <c r="B10" s="75">
        <v>8</v>
      </c>
      <c r="C10" s="44" t="s">
        <v>66</v>
      </c>
      <c r="D10" s="76"/>
      <c r="E10" s="76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4" t="s">
        <v>67</v>
      </c>
      <c r="R10" s="42"/>
      <c r="S10" s="42"/>
      <c r="T10" s="42"/>
      <c r="U10" s="42"/>
      <c r="V10" s="42"/>
      <c r="W10" s="42"/>
      <c r="X10" s="42"/>
      <c r="Y10" s="42"/>
      <c r="Z10" s="42"/>
      <c r="AA10" s="42"/>
      <c r="AF10" s="4">
        <v>10</v>
      </c>
    </row>
    <row r="11" spans="1:32" ht="28" customHeight="1" thickBot="1">
      <c r="B11" s="75" t="str">
        <f>IF(B1&gt;8,9,"")</f>
        <v/>
      </c>
      <c r="C11" s="44" t="s">
        <v>67</v>
      </c>
      <c r="D11" s="76"/>
      <c r="E11" s="76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4" t="s">
        <v>68</v>
      </c>
      <c r="R11" s="42"/>
      <c r="S11" s="42"/>
      <c r="T11" s="42"/>
      <c r="U11" s="42"/>
      <c r="V11" s="42"/>
      <c r="W11" s="42"/>
      <c r="X11" s="42"/>
      <c r="Y11" s="42"/>
      <c r="Z11" s="42"/>
      <c r="AA11" s="42"/>
      <c r="AF11" s="3">
        <v>11</v>
      </c>
    </row>
    <row r="12" spans="1:32" ht="28" customHeight="1" thickBot="1">
      <c r="B12" s="75" t="str">
        <f>IF(B1&gt;9,10,"")</f>
        <v/>
      </c>
      <c r="C12" s="44" t="s">
        <v>68</v>
      </c>
      <c r="D12" s="76"/>
      <c r="E12" s="76"/>
      <c r="F12" s="42"/>
      <c r="G12" s="42"/>
      <c r="H12" s="64"/>
      <c r="I12" s="42"/>
      <c r="J12" s="42"/>
      <c r="K12" s="42"/>
      <c r="L12" s="42"/>
      <c r="M12" s="42"/>
      <c r="N12" s="42"/>
      <c r="O12" s="42"/>
      <c r="P12" s="42"/>
      <c r="Q12" s="44" t="s">
        <v>69</v>
      </c>
      <c r="R12" s="42"/>
      <c r="S12" s="42"/>
      <c r="T12" s="42"/>
      <c r="U12" s="42"/>
      <c r="V12" s="42"/>
      <c r="W12" s="42"/>
      <c r="X12" s="42"/>
      <c r="Y12" s="42"/>
      <c r="Z12" s="42"/>
      <c r="AA12" s="42"/>
      <c r="AF12" s="4">
        <v>12</v>
      </c>
    </row>
    <row r="13" spans="1:32" ht="28" customHeight="1" thickBot="1">
      <c r="B13" s="75" t="str">
        <f>IF(B1&gt;10,11,"")</f>
        <v/>
      </c>
      <c r="C13" s="44" t="s">
        <v>69</v>
      </c>
      <c r="D13" s="76"/>
      <c r="E13" s="76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4" t="s">
        <v>70</v>
      </c>
      <c r="R13" s="42"/>
      <c r="S13" s="42"/>
      <c r="T13" s="42"/>
      <c r="U13" s="42"/>
      <c r="V13" s="42"/>
      <c r="W13" s="42"/>
      <c r="X13" s="42"/>
      <c r="Y13" s="42"/>
      <c r="Z13" s="42"/>
      <c r="AA13" s="42"/>
      <c r="AF13" s="3">
        <v>13</v>
      </c>
    </row>
    <row r="14" spans="1:32" ht="28" customHeight="1" thickBot="1">
      <c r="B14" s="75" t="str">
        <f>IF(B1&gt;11,12,"")</f>
        <v/>
      </c>
      <c r="C14" s="44" t="s">
        <v>70</v>
      </c>
      <c r="D14" s="76"/>
      <c r="E14" s="76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4" t="s">
        <v>71</v>
      </c>
      <c r="R14" s="42"/>
      <c r="S14" s="42"/>
      <c r="T14" s="42"/>
      <c r="U14" s="42"/>
      <c r="V14" s="42"/>
      <c r="W14" s="42"/>
      <c r="X14" s="42"/>
      <c r="Y14" s="42"/>
      <c r="Z14" s="42"/>
      <c r="AA14" s="42"/>
      <c r="AF14" s="4">
        <v>14</v>
      </c>
    </row>
    <row r="15" spans="1:32" ht="28" customHeight="1" thickBot="1">
      <c r="B15" s="75" t="str">
        <f>IF(B1&gt;12,13,"")</f>
        <v/>
      </c>
      <c r="C15" s="44" t="s">
        <v>71</v>
      </c>
      <c r="D15" s="76"/>
      <c r="E15" s="76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4" t="s">
        <v>73</v>
      </c>
      <c r="R15" s="42"/>
      <c r="S15" s="42"/>
      <c r="T15" s="42"/>
      <c r="U15" s="42"/>
      <c r="V15" s="42"/>
      <c r="W15" s="42"/>
      <c r="X15" s="42"/>
      <c r="Y15" s="42"/>
      <c r="Z15" s="42"/>
      <c r="AA15" s="42"/>
      <c r="AF15" s="3">
        <v>15</v>
      </c>
    </row>
    <row r="16" spans="1:32" ht="28" customHeight="1" thickBot="1">
      <c r="B16" s="75" t="str">
        <f>IF(B1&gt;13,14,"")</f>
        <v/>
      </c>
      <c r="C16" s="44" t="s">
        <v>73</v>
      </c>
      <c r="D16" s="76"/>
      <c r="E16" s="76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5" t="s">
        <v>74</v>
      </c>
      <c r="R16" s="42"/>
      <c r="S16" s="42"/>
      <c r="T16" s="42"/>
      <c r="U16" s="42"/>
      <c r="V16" s="42"/>
      <c r="W16" s="42"/>
      <c r="X16" s="42"/>
      <c r="Y16" s="42"/>
      <c r="Z16" s="42"/>
      <c r="AA16" s="42"/>
      <c r="AF16" s="4">
        <v>16</v>
      </c>
    </row>
    <row r="17" spans="2:32" ht="28" customHeight="1" thickBot="1">
      <c r="B17" s="75" t="str">
        <f>IF(B1&gt;14,15,"")</f>
        <v/>
      </c>
      <c r="C17" s="45" t="s">
        <v>74</v>
      </c>
      <c r="D17" s="76"/>
      <c r="E17" s="76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F17" s="3">
        <v>17</v>
      </c>
    </row>
    <row r="18" spans="2:32" ht="28" customHeight="1" thickBot="1">
      <c r="B18" s="75" t="str">
        <f>IF(B1&gt;15,16,"")</f>
        <v/>
      </c>
      <c r="C18" s="76"/>
      <c r="D18" s="76"/>
      <c r="E18" s="76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F18" s="4">
        <v>18</v>
      </c>
    </row>
    <row r="19" spans="2:32" s="42" customFormat="1"/>
    <row r="20" spans="2:32" s="42" customFormat="1"/>
    <row r="21" spans="2:32" s="42" customFormat="1"/>
    <row r="22" spans="2:32" s="42" customFormat="1"/>
    <row r="23" spans="2:32" s="42" customFormat="1"/>
    <row r="24" spans="2:32" s="42" customFormat="1"/>
    <row r="25" spans="2:32" s="42" customFormat="1"/>
    <row r="26" spans="2:32" s="42" customFormat="1"/>
    <row r="27" spans="2:32" s="42" customFormat="1"/>
    <row r="28" spans="2:32" s="42" customFormat="1"/>
    <row r="29" spans="2:32" s="42" customFormat="1"/>
    <row r="30" spans="2:32" s="42" customFormat="1"/>
    <row r="31" spans="2:32" s="42" customFormat="1"/>
    <row r="32" spans="2:32" s="42" customFormat="1"/>
    <row r="33" s="42" customFormat="1"/>
    <row r="34" s="42" customFormat="1"/>
    <row r="35" s="42" customFormat="1"/>
    <row r="36" s="42" customFormat="1"/>
    <row r="37" s="42" customFormat="1"/>
    <row r="38" s="42" customFormat="1"/>
    <row r="39" s="42" customFormat="1"/>
    <row r="40" s="42" customFormat="1"/>
    <row r="41" s="42" customFormat="1"/>
    <row r="42" s="42" customFormat="1"/>
    <row r="43" s="42" customFormat="1"/>
    <row r="44" s="42" customFormat="1"/>
    <row r="45" s="42" customFormat="1"/>
    <row r="46" s="42" customFormat="1"/>
    <row r="47" s="42" customFormat="1"/>
    <row r="48" s="42" customFormat="1"/>
    <row r="49" s="42" customFormat="1"/>
    <row r="50" s="42" customFormat="1"/>
    <row r="51" s="42" customFormat="1"/>
    <row r="52" s="42" customFormat="1"/>
    <row r="53" s="42" customFormat="1"/>
    <row r="54" s="42" customFormat="1"/>
    <row r="55" s="42" customFormat="1"/>
    <row r="56" s="42" customFormat="1"/>
    <row r="57" s="42" customFormat="1"/>
    <row r="58" s="42" customFormat="1"/>
    <row r="59" s="42" customFormat="1"/>
    <row r="60" s="42" customFormat="1"/>
    <row r="61" s="42" customFormat="1"/>
    <row r="62" s="42" customFormat="1"/>
    <row r="63" s="42" customFormat="1"/>
    <row r="64" s="42" customFormat="1"/>
    <row r="65" s="42" customFormat="1"/>
    <row r="66" s="42" customFormat="1"/>
    <row r="67" s="42" customFormat="1"/>
    <row r="68" s="42" customFormat="1"/>
    <row r="69" s="42" customFormat="1"/>
    <row r="70" s="42" customFormat="1"/>
    <row r="71" s="42" customFormat="1"/>
    <row r="72" s="42" customFormat="1"/>
    <row r="73" s="42" customFormat="1"/>
    <row r="74" s="42" customFormat="1"/>
    <row r="75" s="42" customFormat="1"/>
    <row r="76" s="42" customFormat="1"/>
    <row r="77" s="42" customFormat="1"/>
    <row r="78" s="42" customFormat="1"/>
    <row r="79" s="42" customFormat="1"/>
    <row r="80" s="42" customFormat="1"/>
    <row r="81" s="42" customFormat="1"/>
    <row r="82" s="42" customFormat="1"/>
    <row r="83" s="42" customFormat="1"/>
    <row r="84" s="42" customFormat="1"/>
    <row r="85" s="42" customFormat="1"/>
    <row r="86" s="42" customFormat="1"/>
    <row r="87" s="42" customFormat="1"/>
    <row r="88" s="42" customFormat="1"/>
    <row r="89" s="42" customFormat="1"/>
    <row r="90" s="42" customFormat="1"/>
    <row r="91" s="42" customFormat="1"/>
    <row r="92" s="42" customFormat="1"/>
    <row r="93" s="42" customFormat="1"/>
    <row r="94" s="42" customFormat="1"/>
    <row r="95" s="42" customFormat="1"/>
    <row r="96" s="42" customFormat="1"/>
    <row r="97" s="42" customFormat="1"/>
    <row r="98" s="42" customFormat="1"/>
    <row r="99" s="42" customFormat="1"/>
    <row r="100" s="42" customFormat="1"/>
    <row r="101" s="42" customFormat="1"/>
    <row r="102" s="42" customFormat="1"/>
    <row r="103" s="42" customFormat="1"/>
    <row r="104" s="42" customFormat="1"/>
    <row r="105" s="42" customFormat="1"/>
    <row r="106" s="42" customFormat="1"/>
    <row r="107" s="42" customFormat="1"/>
    <row r="108" s="42" customFormat="1"/>
    <row r="109" s="42" customFormat="1"/>
    <row r="110" s="42" customFormat="1"/>
    <row r="111" s="42" customFormat="1"/>
    <row r="112" s="42" customFormat="1"/>
    <row r="113" s="42" customFormat="1"/>
    <row r="114" s="42" customFormat="1"/>
    <row r="115" s="42" customFormat="1"/>
    <row r="116" s="42" customFormat="1"/>
    <row r="117" s="42" customFormat="1"/>
    <row r="118" s="42" customFormat="1"/>
    <row r="119" s="42" customFormat="1"/>
    <row r="120" s="42" customFormat="1"/>
    <row r="121" s="42" customFormat="1"/>
    <row r="122" s="42" customFormat="1"/>
    <row r="123" s="42" customFormat="1"/>
    <row r="124" s="42" customFormat="1"/>
    <row r="125" s="42" customFormat="1"/>
    <row r="126" s="42" customFormat="1"/>
    <row r="127" s="42" customFormat="1"/>
    <row r="128" s="42" customFormat="1"/>
    <row r="129" s="42" customFormat="1"/>
    <row r="130" s="42" customFormat="1"/>
    <row r="131" s="42" customFormat="1"/>
    <row r="132" s="42" customFormat="1"/>
    <row r="133" s="42" customFormat="1"/>
    <row r="134" s="42" customFormat="1"/>
    <row r="135" s="42" customFormat="1"/>
    <row r="136" s="42" customFormat="1"/>
    <row r="137" s="42" customFormat="1"/>
    <row r="138" s="42" customFormat="1"/>
    <row r="139" s="42" customFormat="1"/>
    <row r="140" s="42" customFormat="1"/>
    <row r="141" s="42" customFormat="1"/>
    <row r="142" s="42" customFormat="1"/>
    <row r="143" s="42" customFormat="1"/>
    <row r="144" s="42" customFormat="1"/>
    <row r="145" s="42" customFormat="1"/>
    <row r="146" s="42" customFormat="1"/>
    <row r="147" s="42" customFormat="1"/>
    <row r="148" s="42" customFormat="1"/>
    <row r="149" s="42" customFormat="1"/>
    <row r="150" s="42" customFormat="1"/>
    <row r="151" s="42" customFormat="1"/>
    <row r="152" s="42" customFormat="1"/>
    <row r="153" s="42" customFormat="1"/>
    <row r="154" s="42" customFormat="1"/>
    <row r="155" s="42" customFormat="1"/>
    <row r="156" s="42" customFormat="1"/>
    <row r="157" s="42" customFormat="1"/>
    <row r="158" s="42" customFormat="1"/>
    <row r="159" s="42" customFormat="1"/>
    <row r="160" s="42" customFormat="1"/>
    <row r="161" s="42" customFormat="1"/>
    <row r="162" s="42" customFormat="1"/>
    <row r="163" s="42" customFormat="1"/>
    <row r="164" s="42" customFormat="1"/>
    <row r="165" s="42" customFormat="1"/>
    <row r="166" s="42" customFormat="1"/>
    <row r="167" s="42" customFormat="1"/>
    <row r="168" s="42" customFormat="1"/>
    <row r="169" s="42" customFormat="1"/>
    <row r="170" s="42" customFormat="1"/>
    <row r="171" s="42" customFormat="1"/>
    <row r="172" s="42" customFormat="1"/>
    <row r="173" s="42" customFormat="1"/>
    <row r="174" s="42" customFormat="1"/>
    <row r="175" s="42" customFormat="1"/>
    <row r="176" s="42" customFormat="1"/>
    <row r="177" s="42" customFormat="1"/>
    <row r="178" s="42" customFormat="1"/>
    <row r="179" s="42" customFormat="1"/>
    <row r="180" s="42" customFormat="1"/>
    <row r="181" s="42" customFormat="1"/>
    <row r="182" s="42" customFormat="1"/>
    <row r="183" s="42" customFormat="1"/>
    <row r="184" s="42" customFormat="1"/>
    <row r="185" s="42" customFormat="1"/>
    <row r="186" s="42" customFormat="1"/>
    <row r="187" s="42" customFormat="1"/>
    <row r="188" s="42" customFormat="1"/>
    <row r="189" s="42" customFormat="1"/>
    <row r="190" s="42" customFormat="1"/>
    <row r="191" s="42" customFormat="1"/>
    <row r="192" s="42" customFormat="1"/>
    <row r="193" s="42" customFormat="1"/>
    <row r="194" s="42" customFormat="1"/>
    <row r="195" s="42" customFormat="1"/>
    <row r="196" s="42" customFormat="1"/>
    <row r="197" s="42" customFormat="1"/>
    <row r="198" s="42" customFormat="1"/>
    <row r="199" s="42" customFormat="1"/>
    <row r="200" s="42" customFormat="1"/>
    <row r="201" s="42" customFormat="1"/>
    <row r="202" s="42" customFormat="1"/>
    <row r="203" s="42" customFormat="1"/>
    <row r="204" s="42" customFormat="1"/>
    <row r="205" s="42" customFormat="1"/>
    <row r="206" s="42" customFormat="1"/>
    <row r="207" s="42" customFormat="1"/>
    <row r="208" s="42" customFormat="1"/>
    <row r="209" s="42" customFormat="1"/>
    <row r="210" s="42" customFormat="1"/>
    <row r="211" s="42" customFormat="1"/>
    <row r="212" s="42" customFormat="1"/>
    <row r="213" s="42" customFormat="1"/>
    <row r="214" s="42" customFormat="1"/>
    <row r="215" s="42" customFormat="1"/>
    <row r="216" s="42" customFormat="1"/>
    <row r="217" s="42" customFormat="1"/>
    <row r="218" s="42" customFormat="1"/>
    <row r="219" s="42" customFormat="1"/>
    <row r="220" s="42" customFormat="1"/>
    <row r="221" s="42" customFormat="1"/>
    <row r="222" s="42" customFormat="1"/>
    <row r="223" s="42" customFormat="1"/>
    <row r="224" s="42" customFormat="1"/>
    <row r="225" s="42" customFormat="1"/>
    <row r="226" s="42" customFormat="1"/>
    <row r="227" s="42" customFormat="1"/>
    <row r="228" s="42" customFormat="1"/>
    <row r="229" s="42" customFormat="1"/>
    <row r="230" s="42" customFormat="1"/>
    <row r="231" s="42" customFormat="1"/>
    <row r="232" s="42" customFormat="1"/>
    <row r="233" s="42" customFormat="1"/>
    <row r="234" s="42" customFormat="1"/>
    <row r="235" s="42" customFormat="1"/>
    <row r="236" s="42" customFormat="1"/>
    <row r="237" s="42" customFormat="1"/>
    <row r="238" s="42" customFormat="1"/>
    <row r="239" s="42" customFormat="1"/>
    <row r="240" s="42" customFormat="1"/>
    <row r="241" s="42" customFormat="1"/>
    <row r="242" s="42" customFormat="1"/>
    <row r="243" s="42" customFormat="1"/>
    <row r="244" s="42" customFormat="1"/>
    <row r="245" s="42" customFormat="1"/>
    <row r="246" s="42" customFormat="1"/>
    <row r="247" s="42" customFormat="1"/>
    <row r="248" s="42" customFormat="1"/>
    <row r="249" s="42" customFormat="1"/>
    <row r="250" s="42" customFormat="1"/>
    <row r="251" s="42" customFormat="1"/>
    <row r="252" s="42" customFormat="1"/>
    <row r="253" s="42" customFormat="1"/>
    <row r="254" s="42" customFormat="1"/>
    <row r="255" s="42" customFormat="1"/>
    <row r="256" s="42" customFormat="1"/>
    <row r="257" s="42" customFormat="1"/>
    <row r="258" s="42" customFormat="1"/>
    <row r="259" s="42" customFormat="1"/>
    <row r="260" s="42" customFormat="1"/>
    <row r="261" s="42" customFormat="1"/>
    <row r="262" s="42" customFormat="1"/>
    <row r="263" s="42" customFormat="1"/>
    <row r="264" s="42" customFormat="1"/>
    <row r="265" s="42" customFormat="1"/>
    <row r="266" s="42" customFormat="1"/>
    <row r="267" s="42" customFormat="1"/>
    <row r="268" s="42" customFormat="1"/>
    <row r="269" s="42" customFormat="1"/>
    <row r="270" s="42" customFormat="1"/>
    <row r="271" s="42" customFormat="1"/>
    <row r="272" s="42" customFormat="1"/>
    <row r="273" s="42" customFormat="1"/>
    <row r="274" s="42" customFormat="1"/>
    <row r="275" s="42" customFormat="1"/>
    <row r="276" s="42" customFormat="1"/>
    <row r="277" s="42" customFormat="1"/>
    <row r="278" s="42" customFormat="1"/>
    <row r="279" s="42" customFormat="1"/>
    <row r="280" s="42" customFormat="1"/>
    <row r="281" s="42" customFormat="1"/>
    <row r="282" s="42" customFormat="1"/>
    <row r="283" s="42" customFormat="1"/>
    <row r="284" s="42" customFormat="1"/>
    <row r="285" s="42" customFormat="1"/>
    <row r="286" s="42" customFormat="1"/>
    <row r="287" s="42" customFormat="1"/>
    <row r="288" s="42" customFormat="1"/>
    <row r="289" s="42" customFormat="1"/>
    <row r="290" s="42" customFormat="1"/>
    <row r="291" s="42" customFormat="1"/>
    <row r="292" s="42" customFormat="1"/>
    <row r="293" s="42" customFormat="1"/>
    <row r="294" s="42" customFormat="1"/>
    <row r="295" s="42" customFormat="1"/>
    <row r="296" s="42" customFormat="1"/>
    <row r="297" s="42" customFormat="1"/>
    <row r="298" s="42" customFormat="1"/>
    <row r="299" s="42" customFormat="1"/>
    <row r="300" s="42" customFormat="1"/>
    <row r="301" s="42" customFormat="1"/>
    <row r="302" s="42" customFormat="1"/>
    <row r="303" s="42" customFormat="1"/>
    <row r="304" s="42" customFormat="1"/>
    <row r="305" s="42" customFormat="1"/>
    <row r="306" s="42" customFormat="1"/>
    <row r="307" s="42" customFormat="1"/>
    <row r="308" s="42" customFormat="1"/>
    <row r="309" s="42" customFormat="1"/>
    <row r="310" s="42" customFormat="1"/>
    <row r="311" s="42" customFormat="1"/>
    <row r="312" s="42" customFormat="1"/>
    <row r="313" s="42" customFormat="1"/>
    <row r="314" s="42" customFormat="1"/>
    <row r="315" s="42" customFormat="1"/>
    <row r="316" s="42" customFormat="1"/>
    <row r="317" s="42" customFormat="1"/>
    <row r="318" s="42" customFormat="1"/>
    <row r="319" s="42" customFormat="1"/>
    <row r="320" s="42" customFormat="1"/>
    <row r="321" s="42" customFormat="1"/>
  </sheetData>
  <mergeCells count="1">
    <mergeCell ref="B1:E1"/>
  </mergeCells>
  <phoneticPr fontId="11" type="noConversion"/>
  <conditionalFormatting sqref="B3:B18">
    <cfRule type="expression" dxfId="0" priority="1" stopIfTrue="1">
      <formula>$D3="V"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2" r:id="rId3" name="Button 38">
              <controlPr defaultSize="0" print="0" autoFill="0" autoPict="0" macro="[0]!RESET">
                <anchor moveWithCells="1">
                  <from>
                    <xdr:col>6</xdr:col>
                    <xdr:colOff>0</xdr:colOff>
                    <xdr:row>0</xdr:row>
                    <xdr:rowOff>546100</xdr:rowOff>
                  </from>
                  <to>
                    <xdr:col>7</xdr:col>
                    <xdr:colOff>444500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4" name="Button 180">
              <controlPr defaultSize="0" print="0" autoFill="0" autoPict="0" macro="[0]!commencer">
                <anchor moveWithCells="1" sizeWithCells="1">
                  <from>
                    <xdr:col>5</xdr:col>
                    <xdr:colOff>647700</xdr:colOff>
                    <xdr:row>3</xdr:row>
                    <xdr:rowOff>0</xdr:rowOff>
                  </from>
                  <to>
                    <xdr:col>8</xdr:col>
                    <xdr:colOff>0</xdr:colOff>
                    <xdr:row>6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5" name="Button 194">
              <controlPr defaultSize="0" print="0" autoFill="0" autoPict="0" macro="[0]!Module1.Match">
                <anchor moveWithCells="1">
                  <from>
                    <xdr:col>6</xdr:col>
                    <xdr:colOff>0</xdr:colOff>
                    <xdr:row>8</xdr:row>
                    <xdr:rowOff>76200</xdr:rowOff>
                  </from>
                  <to>
                    <xdr:col>7</xdr:col>
                    <xdr:colOff>787400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6CF93-978D-AD42-85F1-C1DF9115A0EE}">
  <sheetPr codeName="Feuil6">
    <tabColor rgb="FFFF0000"/>
  </sheetPr>
  <dimension ref="A1:Z2587"/>
  <sheetViews>
    <sheetView workbookViewId="0">
      <selection activeCell="E10" sqref="E10"/>
    </sheetView>
  </sheetViews>
  <sheetFormatPr baseColWidth="10" defaultRowHeight="22" thickBottom="1"/>
  <cols>
    <col min="1" max="1" width="34.25" style="46" customWidth="1"/>
    <col min="2" max="2" width="14.25" style="17" customWidth="1"/>
    <col min="3" max="3" width="10.75" style="47" customWidth="1"/>
    <col min="4" max="4" width="14.625" style="17" customWidth="1"/>
    <col min="5" max="5" width="7.625" style="62" customWidth="1"/>
    <col min="6" max="6" width="6.625" style="17" customWidth="1"/>
    <col min="7" max="7" width="7.625" style="62" customWidth="1"/>
    <col min="8" max="8" width="14.625" style="17" customWidth="1"/>
    <col min="9" max="9" width="14.375" style="17" customWidth="1"/>
    <col min="10" max="10" width="82.125" style="18" customWidth="1"/>
    <col min="11" max="11" width="10.625" style="39"/>
    <col min="12" max="12" width="10.625" style="35"/>
    <col min="13" max="16384" width="10.625" style="17"/>
  </cols>
  <sheetData>
    <row r="1" spans="1:26" s="18" customFormat="1" ht="46" customHeight="1" thickBot="1">
      <c r="A1" s="46"/>
      <c r="C1" s="46"/>
      <c r="E1" s="34"/>
      <c r="G1" s="34"/>
      <c r="K1" s="36"/>
      <c r="L1" s="34"/>
    </row>
    <row r="2" spans="1:26" s="33" customFormat="1" ht="27" thickBot="1">
      <c r="A2" s="48"/>
      <c r="B2" s="67" t="s">
        <v>54</v>
      </c>
      <c r="C2" s="68" t="s">
        <v>82</v>
      </c>
      <c r="D2" s="69" t="s">
        <v>77</v>
      </c>
      <c r="E2" s="58" t="s">
        <v>53</v>
      </c>
      <c r="F2" s="70" t="s">
        <v>76</v>
      </c>
      <c r="G2" s="58" t="s">
        <v>53</v>
      </c>
      <c r="H2" s="71" t="s">
        <v>75</v>
      </c>
      <c r="I2" s="72" t="s">
        <v>57</v>
      </c>
      <c r="J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</row>
    <row r="3" spans="1:26" thickBot="1">
      <c r="A3" s="50" t="s">
        <v>83</v>
      </c>
      <c r="B3" s="24" t="s">
        <v>78</v>
      </c>
      <c r="C3" s="81">
        <f>A4+A10</f>
        <v>0.375</v>
      </c>
      <c r="D3" s="25" t="str">
        <f>IFERROR(VLOOKUP(F!$B2,EQUIPES!$B$3:$C$20,2,FALSE),"")</f>
        <v>NAMUR</v>
      </c>
      <c r="E3" s="59"/>
      <c r="F3" s="25" t="s">
        <v>76</v>
      </c>
      <c r="G3" s="59"/>
      <c r="H3" s="25" t="str">
        <f>IFERROR(VLOOKUP(F!$C2,EQUIPES!$B$3:$C$20,2,FALSE),"")</f>
        <v>CINEY</v>
      </c>
      <c r="I3" s="26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</row>
    <row r="4" spans="1:26" thickBot="1">
      <c r="A4" s="51">
        <v>0.375</v>
      </c>
      <c r="B4" s="27" t="s">
        <v>79</v>
      </c>
      <c r="C4" s="82"/>
      <c r="D4" s="22" t="str">
        <f>IFERROR(VLOOKUP(F!$B3,EQUIPES!$B$3:$C$20,2,FALSE),"")</f>
        <v>HEER</v>
      </c>
      <c r="E4" s="60"/>
      <c r="F4" s="22" t="s">
        <v>76</v>
      </c>
      <c r="G4" s="60"/>
      <c r="H4" s="22" t="str">
        <f>IFERROR(VLOOKUP(F!$C3,EQUIPES!$B$3:$C$20,2,FALSE),"")</f>
        <v>DINANT</v>
      </c>
      <c r="I4" s="2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</row>
    <row r="5" spans="1:26" thickBot="1">
      <c r="A5" s="49"/>
      <c r="B5" s="29" t="s">
        <v>80</v>
      </c>
      <c r="C5" s="83"/>
      <c r="D5" s="30" t="str">
        <f>IFERROR(VLOOKUP(F!$B4,EQUIPES!$B$3:$C$20,2,FALSE),"")</f>
        <v>HERMETON</v>
      </c>
      <c r="E5" s="61"/>
      <c r="F5" s="30" t="s">
        <v>76</v>
      </c>
      <c r="G5" s="61"/>
      <c r="H5" s="30" t="str">
        <f>IFERROR(VLOOKUP(F!$C4,EQUIPES!$B$3:$C$20,2,FALSE),"")</f>
        <v>AGIMONT</v>
      </c>
      <c r="I5" s="31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</row>
    <row r="6" spans="1:26" thickBot="1">
      <c r="A6" s="52" t="s">
        <v>37</v>
      </c>
      <c r="B6" s="24" t="s">
        <v>81</v>
      </c>
      <c r="C6" s="84">
        <f>IF(D6="","",C3+$A$7)</f>
        <v>0.3888888888888889</v>
      </c>
      <c r="D6" s="25" t="str">
        <f>IFERROR(VLOOKUP(F!$B5,EQUIPES!$B$3:$C$20,2,FALSE),"")</f>
        <v>ANTHEE</v>
      </c>
      <c r="E6" s="59"/>
      <c r="F6" s="25" t="s">
        <v>76</v>
      </c>
      <c r="G6" s="59"/>
      <c r="H6" s="25" t="str">
        <f>IFERROR(VLOOKUP(F!$C5,EQUIPES!$B$3:$C$20,2,FALSE),"")</f>
        <v>YVOIR</v>
      </c>
      <c r="I6" s="26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thickBot="1">
      <c r="A7" s="53">
        <v>1.3888888888888888E-2</v>
      </c>
      <c r="B7" s="27" t="s">
        <v>79</v>
      </c>
      <c r="C7" s="85"/>
      <c r="D7" s="22" t="str">
        <f>IFERROR(VLOOKUP(F!$B6,EQUIPES!$B$3:$C$20,2,FALSE),"")</f>
        <v>NAMUR</v>
      </c>
      <c r="E7" s="60"/>
      <c r="F7" s="22" t="s">
        <v>76</v>
      </c>
      <c r="G7" s="60"/>
      <c r="H7" s="22" t="str">
        <f>IFERROR(VLOOKUP(F!$C6,EQUIPES!$B$3:$C$20,2,FALSE),"")</f>
        <v>DINANT</v>
      </c>
      <c r="I7" s="2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</row>
    <row r="8" spans="1:26" thickBot="1">
      <c r="A8" s="49"/>
      <c r="B8" s="29" t="s">
        <v>80</v>
      </c>
      <c r="C8" s="86"/>
      <c r="D8" s="30" t="str">
        <f>IFERROR(VLOOKUP(F!$B7,EQUIPES!$B$3:$C$20,2,FALSE),"")</f>
        <v>CINEY</v>
      </c>
      <c r="E8" s="61"/>
      <c r="F8" s="30" t="s">
        <v>76</v>
      </c>
      <c r="G8" s="61"/>
      <c r="H8" s="30" t="str">
        <f>IFERROR(VLOOKUP(F!$C7,EQUIPES!$B$3:$C$20,2,FALSE),"")</f>
        <v>AGIMONT</v>
      </c>
      <c r="I8" s="31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</row>
    <row r="9" spans="1:26" thickBot="1">
      <c r="A9" s="54" t="s">
        <v>84</v>
      </c>
      <c r="B9" s="24" t="s">
        <v>81</v>
      </c>
      <c r="C9" s="78">
        <f>IF(D9="","",C6+$A$7)</f>
        <v>0.40277777777777779</v>
      </c>
      <c r="D9" s="25" t="str">
        <f>IFERROR(VLOOKUP(F!$B8,EQUIPES!$B$3:$C$20,2,FALSE),"")</f>
        <v>HEER</v>
      </c>
      <c r="E9" s="59"/>
      <c r="F9" s="25" t="s">
        <v>76</v>
      </c>
      <c r="G9" s="59"/>
      <c r="H9" s="25" t="str">
        <f>IFERROR(VLOOKUP(F!$C8,EQUIPES!$B$3:$C$20,2,FALSE),"")</f>
        <v>YVOIR</v>
      </c>
      <c r="I9" s="26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</row>
    <row r="10" spans="1:26" thickBot="1">
      <c r="A10" s="55">
        <v>0</v>
      </c>
      <c r="B10" s="27" t="s">
        <v>79</v>
      </c>
      <c r="C10" s="79"/>
      <c r="D10" s="22" t="str">
        <f>IFERROR(VLOOKUP(F!$B9,EQUIPES!$B$3:$C$20,2,FALSE),"")</f>
        <v>HERMETON</v>
      </c>
      <c r="E10" s="60"/>
      <c r="F10" s="22" t="s">
        <v>76</v>
      </c>
      <c r="G10" s="60"/>
      <c r="H10" s="22" t="str">
        <f>IFERROR(VLOOKUP(F!$C9,EQUIPES!$B$3:$C$20,2,FALSE),"")</f>
        <v>ANTHEE</v>
      </c>
      <c r="I10" s="2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</row>
    <row r="11" spans="1:26" thickBot="1">
      <c r="B11" s="29" t="s">
        <v>80</v>
      </c>
      <c r="C11" s="80"/>
      <c r="D11" s="30" t="str">
        <f>IFERROR(VLOOKUP(F!$B10,EQUIPES!$B$3:$C$20,2,FALSE),"")</f>
        <v>NAMUR</v>
      </c>
      <c r="E11" s="61"/>
      <c r="F11" s="30" t="s">
        <v>76</v>
      </c>
      <c r="G11" s="61"/>
      <c r="H11" s="30" t="str">
        <f>IFERROR(VLOOKUP(F!$C10,EQUIPES!$B$3:$C$20,2,FALSE),"")</f>
        <v>AGIMONT</v>
      </c>
      <c r="I11" s="31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</row>
    <row r="12" spans="1:26" thickBot="1">
      <c r="A12" s="56" t="s">
        <v>85</v>
      </c>
      <c r="B12" s="24" t="s">
        <v>81</v>
      </c>
      <c r="C12" s="81">
        <f>IF(D12="","",C9+$A$7)</f>
        <v>0.41666666666666669</v>
      </c>
      <c r="D12" s="25" t="str">
        <f>IFERROR(VLOOKUP(F!$B11,EQUIPES!$B$3:$C$20,2,FALSE),"")</f>
        <v>DINANT</v>
      </c>
      <c r="E12" s="59"/>
      <c r="F12" s="25" t="s">
        <v>76</v>
      </c>
      <c r="G12" s="59"/>
      <c r="H12" s="25" t="str">
        <f>IFERROR(VLOOKUP(F!$C11,EQUIPES!$B$3:$C$20,2,FALSE),"")</f>
        <v>YVOIR</v>
      </c>
      <c r="I12" s="26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</row>
    <row r="13" spans="1:26" thickBot="1">
      <c r="A13" s="57">
        <f>INDEX(C3:C120, MATCH(MAX(C3:C120), C3:C120, 0))</f>
        <v>0.5</v>
      </c>
      <c r="B13" s="27" t="s">
        <v>79</v>
      </c>
      <c r="C13" s="82"/>
      <c r="D13" s="22" t="str">
        <f>IFERROR(VLOOKUP(F!$B12,EQUIPES!$B$3:$C$20,2,FALSE),"")</f>
        <v>CINEY</v>
      </c>
      <c r="E13" s="60"/>
      <c r="F13" s="22" t="s">
        <v>76</v>
      </c>
      <c r="G13" s="60"/>
      <c r="H13" s="22" t="str">
        <f>IFERROR(VLOOKUP(F!$C12,EQUIPES!$B$3:$C$20,2,FALSE),"")</f>
        <v>ANTHEE</v>
      </c>
      <c r="I13" s="2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</row>
    <row r="14" spans="1:26" thickBot="1">
      <c r="B14" s="29" t="s">
        <v>80</v>
      </c>
      <c r="C14" s="83"/>
      <c r="D14" s="30" t="str">
        <f>IFERROR(VLOOKUP(F!$B13,EQUIPES!$B$3:$C$20,2,FALSE),"")</f>
        <v>HEER</v>
      </c>
      <c r="E14" s="61"/>
      <c r="F14" s="30" t="s">
        <v>76</v>
      </c>
      <c r="G14" s="61"/>
      <c r="H14" s="30" t="str">
        <f>IFERROR(VLOOKUP(F!$C13,EQUIPES!$B$3:$C$20,2,FALSE),"")</f>
        <v>HERMETON</v>
      </c>
      <c r="I14" s="31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</row>
    <row r="15" spans="1:26" thickBot="1">
      <c r="B15" s="24" t="s">
        <v>81</v>
      </c>
      <c r="C15" s="84">
        <f t="shared" ref="C15" si="0">IF(D15="","",C12+$A$7)</f>
        <v>0.43055555555555558</v>
      </c>
      <c r="D15" s="25" t="str">
        <f>IFERROR(VLOOKUP(F!$B14,EQUIPES!$B$3:$C$20,2,FALSE),"")</f>
        <v>NAMUR</v>
      </c>
      <c r="E15" s="59"/>
      <c r="F15" s="25" t="s">
        <v>76</v>
      </c>
      <c r="G15" s="59"/>
      <c r="H15" s="25" t="str">
        <f>IFERROR(VLOOKUP(F!$C14,EQUIPES!$B$3:$C$20,2,FALSE),"")</f>
        <v>YVOIR</v>
      </c>
      <c r="I15" s="26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</row>
    <row r="16" spans="1:26" thickBot="1">
      <c r="B16" s="27" t="s">
        <v>79</v>
      </c>
      <c r="C16" s="85"/>
      <c r="D16" s="22" t="str">
        <f>IFERROR(VLOOKUP(F!$B15,EQUIPES!$B$3:$C$20,2,FALSE),"")</f>
        <v>AGIMONT</v>
      </c>
      <c r="E16" s="60"/>
      <c r="F16" s="22" t="s">
        <v>76</v>
      </c>
      <c r="G16" s="60"/>
      <c r="H16" s="22" t="str">
        <f>IFERROR(VLOOKUP(F!$C15,EQUIPES!$B$3:$C$20,2,FALSE),"")</f>
        <v>ANTHEE</v>
      </c>
      <c r="I16" s="2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</row>
    <row r="17" spans="2:26" thickBot="1">
      <c r="B17" s="29" t="s">
        <v>80</v>
      </c>
      <c r="C17" s="86"/>
      <c r="D17" s="30" t="str">
        <f>IFERROR(VLOOKUP(F!$B16,EQUIPES!$B$3:$C$20,2,FALSE),"")</f>
        <v>DINANT</v>
      </c>
      <c r="E17" s="61"/>
      <c r="F17" s="30" t="s">
        <v>76</v>
      </c>
      <c r="G17" s="61"/>
      <c r="H17" s="30" t="str">
        <f>IFERROR(VLOOKUP(F!$C16,EQUIPES!$B$3:$C$20,2,FALSE),"")</f>
        <v>HERMETON</v>
      </c>
      <c r="I17" s="31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</row>
    <row r="18" spans="2:26" thickBot="1">
      <c r="B18" s="24" t="s">
        <v>81</v>
      </c>
      <c r="C18" s="78">
        <f t="shared" ref="C18" si="1">IF(D18="","",C15+$A$7)</f>
        <v>0.44444444444444448</v>
      </c>
      <c r="D18" s="25" t="str">
        <f>IFERROR(VLOOKUP(F!$B17,EQUIPES!$B$3:$C$20,2,FALSE),"")</f>
        <v>CINEY</v>
      </c>
      <c r="E18" s="59"/>
      <c r="F18" s="25" t="s">
        <v>76</v>
      </c>
      <c r="G18" s="59"/>
      <c r="H18" s="25" t="str">
        <f>IFERROR(VLOOKUP(F!$C17,EQUIPES!$B$3:$C$20,2,FALSE),"")</f>
        <v>HEER</v>
      </c>
      <c r="I18" s="26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</row>
    <row r="19" spans="2:26" thickBot="1">
      <c r="B19" s="27" t="s">
        <v>79</v>
      </c>
      <c r="C19" s="79"/>
      <c r="D19" s="22" t="str">
        <f>IFERROR(VLOOKUP(F!$B18,EQUIPES!$B$3:$C$20,2,FALSE),"")</f>
        <v>NAMUR</v>
      </c>
      <c r="E19" s="60"/>
      <c r="F19" s="22" t="s">
        <v>76</v>
      </c>
      <c r="G19" s="60"/>
      <c r="H19" s="22" t="str">
        <f>IFERROR(VLOOKUP(F!$C18,EQUIPES!$B$3:$C$20,2,FALSE),"")</f>
        <v>ANTHEE</v>
      </c>
      <c r="I19" s="2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2:26" thickBot="1">
      <c r="B20" s="29" t="s">
        <v>80</v>
      </c>
      <c r="C20" s="80"/>
      <c r="D20" s="30" t="str">
        <f>IFERROR(VLOOKUP(F!$B19,EQUIPES!$B$3:$C$20,2,FALSE),"")</f>
        <v>YVOIR</v>
      </c>
      <c r="E20" s="61"/>
      <c r="F20" s="30" t="s">
        <v>76</v>
      </c>
      <c r="G20" s="61"/>
      <c r="H20" s="30" t="str">
        <f>IFERROR(VLOOKUP(F!$C19,EQUIPES!$B$3:$C$20,2,FALSE),"")</f>
        <v>HERMETON</v>
      </c>
      <c r="I20" s="31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</row>
    <row r="21" spans="2:26" thickBot="1">
      <c r="B21" s="24" t="s">
        <v>81</v>
      </c>
      <c r="C21" s="81">
        <f t="shared" ref="C21" si="2">IF(D21="","",C18+$A$7)</f>
        <v>0.45833333333333337</v>
      </c>
      <c r="D21" s="25" t="str">
        <f>IFERROR(VLOOKUP(F!$B20,EQUIPES!$B$3:$C$20,2,FALSE),"")</f>
        <v>AGIMONT</v>
      </c>
      <c r="E21" s="59"/>
      <c r="F21" s="25" t="s">
        <v>76</v>
      </c>
      <c r="G21" s="59"/>
      <c r="H21" s="25" t="str">
        <f>IFERROR(VLOOKUP(F!$C20,EQUIPES!$B$3:$C$20,2,FALSE),"")</f>
        <v>HEER</v>
      </c>
      <c r="I21" s="26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</row>
    <row r="22" spans="2:26" thickBot="1">
      <c r="B22" s="27" t="s">
        <v>79</v>
      </c>
      <c r="C22" s="82"/>
      <c r="D22" s="22" t="str">
        <f>IFERROR(VLOOKUP(F!$B21,EQUIPES!$B$3:$C$20,2,FALSE),"")</f>
        <v>DINANT</v>
      </c>
      <c r="E22" s="60"/>
      <c r="F22" s="22" t="s">
        <v>76</v>
      </c>
      <c r="G22" s="60"/>
      <c r="H22" s="22" t="str">
        <f>IFERROR(VLOOKUP(F!$C21,EQUIPES!$B$3:$C$20,2,FALSE),"")</f>
        <v>CINEY</v>
      </c>
      <c r="I22" s="2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</row>
    <row r="23" spans="2:26" thickBot="1">
      <c r="B23" s="29" t="s">
        <v>80</v>
      </c>
      <c r="C23" s="83"/>
      <c r="D23" s="30" t="str">
        <f>IFERROR(VLOOKUP(F!$B22,EQUIPES!$B$3:$C$20,2,FALSE),"")</f>
        <v>NAMUR</v>
      </c>
      <c r="E23" s="61"/>
      <c r="F23" s="30" t="s">
        <v>76</v>
      </c>
      <c r="G23" s="61"/>
      <c r="H23" s="30" t="str">
        <f>IFERROR(VLOOKUP(F!$C22,EQUIPES!$B$3:$C$20,2,FALSE),"")</f>
        <v>HERMETON</v>
      </c>
      <c r="I23" s="31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</row>
    <row r="24" spans="2:26" thickBot="1">
      <c r="B24" s="24" t="s">
        <v>81</v>
      </c>
      <c r="C24" s="84">
        <f t="shared" ref="C24" si="3">IF(D24="","",C21+$A$7)</f>
        <v>0.47222222222222227</v>
      </c>
      <c r="D24" s="25" t="str">
        <f>IFERROR(VLOOKUP(F!$B23,EQUIPES!$B$3:$C$20,2,FALSE),"")</f>
        <v>ANTHEE</v>
      </c>
      <c r="E24" s="59"/>
      <c r="F24" s="25" t="s">
        <v>76</v>
      </c>
      <c r="G24" s="59"/>
      <c r="H24" s="25" t="str">
        <f>IFERROR(VLOOKUP(F!$C23,EQUIPES!$B$3:$C$20,2,FALSE),"")</f>
        <v>HEER</v>
      </c>
      <c r="I24" s="26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</row>
    <row r="25" spans="2:26" thickBot="1">
      <c r="B25" s="27" t="s">
        <v>79</v>
      </c>
      <c r="C25" s="85"/>
      <c r="D25" s="22" t="str">
        <f>IFERROR(VLOOKUP(F!$B24,EQUIPES!$B$3:$C$20,2,FALSE),"")</f>
        <v>YVOIR</v>
      </c>
      <c r="E25" s="60"/>
      <c r="F25" s="22" t="s">
        <v>76</v>
      </c>
      <c r="G25" s="60"/>
      <c r="H25" s="22" t="str">
        <f>IFERROR(VLOOKUP(F!$C24,EQUIPES!$B$3:$C$20,2,FALSE),"")</f>
        <v>CINEY</v>
      </c>
      <c r="I25" s="2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</row>
    <row r="26" spans="2:26" thickBot="1">
      <c r="B26" s="29" t="s">
        <v>80</v>
      </c>
      <c r="C26" s="86"/>
      <c r="D26" s="30" t="str">
        <f>IFERROR(VLOOKUP(F!$B25,EQUIPES!$B$3:$C$20,2,FALSE),"")</f>
        <v>AGIMONT</v>
      </c>
      <c r="E26" s="61"/>
      <c r="F26" s="30" t="s">
        <v>76</v>
      </c>
      <c r="G26" s="61"/>
      <c r="H26" s="30" t="str">
        <f>IFERROR(VLOOKUP(F!$C25,EQUIPES!$B$3:$C$20,2,FALSE),"")</f>
        <v>DINANT</v>
      </c>
      <c r="I26" s="31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</row>
    <row r="27" spans="2:26" thickBot="1">
      <c r="B27" s="24" t="s">
        <v>81</v>
      </c>
      <c r="C27" s="78">
        <f t="shared" ref="C27" si="4">IF(D27="","",C24+$A$7)</f>
        <v>0.48611111111111116</v>
      </c>
      <c r="D27" s="25" t="str">
        <f>IFERROR(VLOOKUP(F!$B26,EQUIPES!$B$3:$C$20,2,FALSE),"")</f>
        <v>NAMUR</v>
      </c>
      <c r="E27" s="59"/>
      <c r="F27" s="25" t="s">
        <v>76</v>
      </c>
      <c r="G27" s="59"/>
      <c r="H27" s="25" t="str">
        <f>IFERROR(VLOOKUP(F!$C26,EQUIPES!$B$3:$C$20,2,FALSE),"")</f>
        <v>HEER</v>
      </c>
      <c r="I27" s="26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</row>
    <row r="28" spans="2:26" thickBot="1">
      <c r="B28" s="27" t="s">
        <v>79</v>
      </c>
      <c r="C28" s="79"/>
      <c r="D28" s="22" t="str">
        <f>IFERROR(VLOOKUP(F!$B27,EQUIPES!$B$3:$C$20,2,FALSE),"")</f>
        <v>HERMETON</v>
      </c>
      <c r="E28" s="60"/>
      <c r="F28" s="22" t="s">
        <v>76</v>
      </c>
      <c r="G28" s="60"/>
      <c r="H28" s="22" t="str">
        <f>IFERROR(VLOOKUP(F!$C27,EQUIPES!$B$3:$C$20,2,FALSE),"")</f>
        <v>CINEY</v>
      </c>
      <c r="I28" s="2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</row>
    <row r="29" spans="2:26" thickBot="1">
      <c r="B29" s="29" t="s">
        <v>80</v>
      </c>
      <c r="C29" s="80"/>
      <c r="D29" s="30" t="str">
        <f>IFERROR(VLOOKUP(F!$B28,EQUIPES!$B$3:$C$20,2,FALSE),"")</f>
        <v>ANTHEE</v>
      </c>
      <c r="E29" s="61"/>
      <c r="F29" s="30" t="s">
        <v>76</v>
      </c>
      <c r="G29" s="61"/>
      <c r="H29" s="30" t="str">
        <f>IFERROR(VLOOKUP(F!$C28,EQUIPES!$B$3:$C$20,2,FALSE),"")</f>
        <v>DINANT</v>
      </c>
      <c r="I29" s="31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</row>
    <row r="30" spans="2:26" thickBot="1">
      <c r="B30" s="24" t="s">
        <v>81</v>
      </c>
      <c r="C30" s="81">
        <f t="shared" ref="C30" si="5">IF(D30="","",C27+$A$7)</f>
        <v>0.5</v>
      </c>
      <c r="D30" s="25" t="str">
        <f>IFERROR(VLOOKUP(F!$B29,EQUIPES!$B$3:$C$20,2,FALSE),"")</f>
        <v>YVOIR</v>
      </c>
      <c r="E30" s="59"/>
      <c r="F30" s="25" t="s">
        <v>76</v>
      </c>
      <c r="G30" s="59"/>
      <c r="H30" s="25" t="str">
        <f>IFERROR(VLOOKUP(F!$C29,EQUIPES!$B$3:$C$20,2,FALSE),"")</f>
        <v>AGIMONT</v>
      </c>
      <c r="I30" s="26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</row>
    <row r="31" spans="2:26" thickBot="1">
      <c r="B31" s="27" t="s">
        <v>79</v>
      </c>
      <c r="C31" s="82"/>
      <c r="D31" s="22" t="str">
        <f>IFERROR(VLOOKUP(F!$B30,EQUIPES!$B$3:$C$20,2,FALSE),"")</f>
        <v/>
      </c>
      <c r="E31" s="60"/>
      <c r="F31" s="22" t="s">
        <v>76</v>
      </c>
      <c r="G31" s="60"/>
      <c r="H31" s="22" t="str">
        <f>IFERROR(VLOOKUP(F!$C30,EQUIPES!$B$3:$C$20,2,FALSE),"")</f>
        <v/>
      </c>
      <c r="I31" s="2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</row>
    <row r="32" spans="2:26" thickBot="1">
      <c r="B32" s="29" t="s">
        <v>80</v>
      </c>
      <c r="C32" s="83"/>
      <c r="D32" s="30" t="str">
        <f>IFERROR(VLOOKUP(F!$B31,EQUIPES!$B$3:$C$20,2,FALSE),"")</f>
        <v/>
      </c>
      <c r="E32" s="61"/>
      <c r="F32" s="30" t="s">
        <v>76</v>
      </c>
      <c r="G32" s="61"/>
      <c r="H32" s="30" t="str">
        <f>IFERROR(VLOOKUP(F!$C31,EQUIPES!$B$3:$C$20,2,FALSE),"")</f>
        <v/>
      </c>
      <c r="I32" s="31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</row>
    <row r="33" spans="2:26" thickBot="1">
      <c r="B33" s="24" t="s">
        <v>81</v>
      </c>
      <c r="C33" s="84" t="str">
        <f>IFERROR(IF(D33="","",C30+$A$7),"")</f>
        <v/>
      </c>
      <c r="D33" s="25" t="str">
        <f>IFERROR(VLOOKUP(F!$B32,EQUIPES!$B$3:$C$20,2,FALSE),"")</f>
        <v/>
      </c>
      <c r="E33" s="59"/>
      <c r="F33" s="25" t="s">
        <v>76</v>
      </c>
      <c r="G33" s="59"/>
      <c r="H33" s="25" t="str">
        <f>IFERROR(VLOOKUP(F!$C32,EQUIPES!$B$3:$C$20,2,FALSE),"")</f>
        <v/>
      </c>
      <c r="I33" s="26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</row>
    <row r="34" spans="2:26" thickBot="1">
      <c r="B34" s="27" t="s">
        <v>79</v>
      </c>
      <c r="C34" s="85"/>
      <c r="D34" s="22" t="str">
        <f>IFERROR(VLOOKUP(F!$B33,EQUIPES!$B$3:$C$20,2,FALSE),"")</f>
        <v/>
      </c>
      <c r="E34" s="60"/>
      <c r="F34" s="22" t="s">
        <v>76</v>
      </c>
      <c r="G34" s="60"/>
      <c r="H34" s="22" t="str">
        <f>IFERROR(VLOOKUP(F!$C33,EQUIPES!$B$3:$C$20,2,FALSE),"")</f>
        <v/>
      </c>
      <c r="I34" s="2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</row>
    <row r="35" spans="2:26" thickBot="1">
      <c r="B35" s="29" t="s">
        <v>80</v>
      </c>
      <c r="C35" s="86"/>
      <c r="D35" s="30" t="str">
        <f>IFERROR(VLOOKUP(F!$B34,EQUIPES!$B$3:$C$20,2,FALSE),"")</f>
        <v/>
      </c>
      <c r="E35" s="61"/>
      <c r="F35" s="30" t="s">
        <v>76</v>
      </c>
      <c r="G35" s="61"/>
      <c r="H35" s="30" t="str">
        <f>IFERROR(VLOOKUP(F!$C34,EQUIPES!$B$3:$C$20,2,FALSE),"")</f>
        <v/>
      </c>
      <c r="I35" s="31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</row>
    <row r="36" spans="2:26" thickBot="1">
      <c r="B36" s="24" t="s">
        <v>81</v>
      </c>
      <c r="C36" s="78" t="str">
        <f t="shared" ref="C36" si="6">IF(D36="","",C33+$A$7)</f>
        <v/>
      </c>
      <c r="D36" s="25" t="str">
        <f>IFERROR(VLOOKUP(F!$B35,EQUIPES!$B$3:$C$20,2,FALSE),"")</f>
        <v/>
      </c>
      <c r="E36" s="59"/>
      <c r="F36" s="25" t="s">
        <v>76</v>
      </c>
      <c r="G36" s="59"/>
      <c r="H36" s="25" t="str">
        <f>IFERROR(VLOOKUP(F!$C35,EQUIPES!$B$3:$C$20,2,FALSE),"")</f>
        <v/>
      </c>
      <c r="I36" s="26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</row>
    <row r="37" spans="2:26" thickBot="1">
      <c r="B37" s="27" t="s">
        <v>79</v>
      </c>
      <c r="C37" s="79"/>
      <c r="D37" s="22" t="str">
        <f>IFERROR(VLOOKUP(F!$B36,EQUIPES!$B$3:$C$20,2,FALSE),"")</f>
        <v/>
      </c>
      <c r="E37" s="60"/>
      <c r="F37" s="22" t="s">
        <v>76</v>
      </c>
      <c r="G37" s="60"/>
      <c r="H37" s="22" t="str">
        <f>IFERROR(VLOOKUP(F!$C36,EQUIPES!$B$3:$C$20,2,FALSE),"")</f>
        <v/>
      </c>
      <c r="I37" s="2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</row>
    <row r="38" spans="2:26" thickBot="1">
      <c r="B38" s="29" t="s">
        <v>80</v>
      </c>
      <c r="C38" s="80"/>
      <c r="D38" s="30" t="str">
        <f>IFERROR(VLOOKUP(F!$B37,EQUIPES!$B$3:$C$20,2,FALSE),"")</f>
        <v/>
      </c>
      <c r="E38" s="61"/>
      <c r="F38" s="30" t="s">
        <v>76</v>
      </c>
      <c r="G38" s="61"/>
      <c r="H38" s="30" t="str">
        <f>IFERROR(VLOOKUP(F!$C37,EQUIPES!$B$3:$C$20,2,FALSE),"")</f>
        <v/>
      </c>
      <c r="I38" s="31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</row>
    <row r="39" spans="2:26" thickBot="1">
      <c r="B39" s="24" t="s">
        <v>81</v>
      </c>
      <c r="C39" s="81" t="str">
        <f t="shared" ref="C39" si="7">IF(D39="","",C36+$A$7)</f>
        <v/>
      </c>
      <c r="D39" s="25" t="str">
        <f>IFERROR(VLOOKUP(F!$B38,EQUIPES!$B$3:$C$20,2,FALSE),"")</f>
        <v/>
      </c>
      <c r="E39" s="59"/>
      <c r="F39" s="25" t="s">
        <v>76</v>
      </c>
      <c r="G39" s="59"/>
      <c r="H39" s="25" t="str">
        <f>IFERROR(VLOOKUP(F!$C38,EQUIPES!$B$3:$C$20,2,FALSE),"")</f>
        <v/>
      </c>
      <c r="I39" s="26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</row>
    <row r="40" spans="2:26" thickBot="1">
      <c r="B40" s="27" t="s">
        <v>79</v>
      </c>
      <c r="C40" s="82"/>
      <c r="D40" s="22" t="str">
        <f>IFERROR(VLOOKUP(F!$B39,EQUIPES!$B$3:$C$20,2,FALSE),"")</f>
        <v/>
      </c>
      <c r="E40" s="60"/>
      <c r="F40" s="22" t="s">
        <v>76</v>
      </c>
      <c r="G40" s="60"/>
      <c r="H40" s="22" t="str">
        <f>IFERROR(VLOOKUP(F!$C39,EQUIPES!$B$3:$C$20,2,FALSE),"")</f>
        <v/>
      </c>
      <c r="I40" s="2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</row>
    <row r="41" spans="2:26" thickBot="1">
      <c r="B41" s="29" t="s">
        <v>80</v>
      </c>
      <c r="C41" s="83"/>
      <c r="D41" s="30" t="str">
        <f>IFERROR(VLOOKUP(F!$B40,EQUIPES!$B$3:$C$20,2,FALSE),"")</f>
        <v/>
      </c>
      <c r="E41" s="61"/>
      <c r="F41" s="30" t="s">
        <v>76</v>
      </c>
      <c r="G41" s="61"/>
      <c r="H41" s="30" t="str">
        <f>IFERROR(VLOOKUP(F!$C40,EQUIPES!$B$3:$C$20,2,FALSE),"")</f>
        <v/>
      </c>
      <c r="I41" s="31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</row>
    <row r="42" spans="2:26" thickBot="1">
      <c r="B42" s="24" t="s">
        <v>81</v>
      </c>
      <c r="C42" s="84" t="str">
        <f t="shared" ref="C42" si="8">IF(D42="","",C39+$A$7)</f>
        <v/>
      </c>
      <c r="D42" s="25" t="str">
        <f>IFERROR(VLOOKUP(F!$B41,EQUIPES!$B$3:$C$20,2,FALSE),"")</f>
        <v/>
      </c>
      <c r="E42" s="59"/>
      <c r="F42" s="25" t="s">
        <v>76</v>
      </c>
      <c r="G42" s="59"/>
      <c r="H42" s="25" t="str">
        <f>IFERROR(VLOOKUP(F!$C41,EQUIPES!$B$3:$C$20,2,FALSE),"")</f>
        <v/>
      </c>
      <c r="I42" s="26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</row>
    <row r="43" spans="2:26" thickBot="1">
      <c r="B43" s="27" t="s">
        <v>79</v>
      </c>
      <c r="C43" s="85"/>
      <c r="D43" s="22" t="str">
        <f>IFERROR(VLOOKUP(F!$B42,EQUIPES!$B$3:$C$20,2,FALSE),"")</f>
        <v/>
      </c>
      <c r="E43" s="60"/>
      <c r="F43" s="22" t="s">
        <v>76</v>
      </c>
      <c r="G43" s="60"/>
      <c r="H43" s="22" t="str">
        <f>IFERROR(VLOOKUP(F!$C42,EQUIPES!$B$3:$C$20,2,FALSE),"")</f>
        <v/>
      </c>
      <c r="I43" s="2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</row>
    <row r="44" spans="2:26" thickBot="1">
      <c r="B44" s="29" t="s">
        <v>80</v>
      </c>
      <c r="C44" s="86"/>
      <c r="D44" s="30" t="str">
        <f>IFERROR(VLOOKUP(F!$B43,EQUIPES!$B$3:$C$20,2,FALSE),"")</f>
        <v/>
      </c>
      <c r="E44" s="61"/>
      <c r="F44" s="30" t="s">
        <v>76</v>
      </c>
      <c r="G44" s="61"/>
      <c r="H44" s="30" t="str">
        <f>IFERROR(VLOOKUP(F!$C43,EQUIPES!$B$3:$C$20,2,FALSE),"")</f>
        <v/>
      </c>
      <c r="I44" s="31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</row>
    <row r="45" spans="2:26" thickBot="1">
      <c r="B45" s="24" t="s">
        <v>81</v>
      </c>
      <c r="C45" s="78" t="str">
        <f t="shared" ref="C45" si="9">IF(D45="","",C42+$A$7)</f>
        <v/>
      </c>
      <c r="D45" s="25" t="str">
        <f>IFERROR(VLOOKUP(F!$B44,EQUIPES!$B$3:$C$20,2,FALSE),"")</f>
        <v/>
      </c>
      <c r="E45" s="59"/>
      <c r="F45" s="25" t="s">
        <v>76</v>
      </c>
      <c r="G45" s="59"/>
      <c r="H45" s="25" t="str">
        <f>IFERROR(VLOOKUP(F!$C44,EQUIPES!$B$3:$C$20,2,FALSE),"")</f>
        <v/>
      </c>
      <c r="I45" s="26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</row>
    <row r="46" spans="2:26" thickBot="1">
      <c r="B46" s="27" t="s">
        <v>79</v>
      </c>
      <c r="C46" s="79"/>
      <c r="D46" s="22" t="str">
        <f>IFERROR(VLOOKUP(F!$B45,EQUIPES!$B$3:$C$20,2,FALSE),"")</f>
        <v/>
      </c>
      <c r="E46" s="60"/>
      <c r="F46" s="22" t="s">
        <v>76</v>
      </c>
      <c r="G46" s="60"/>
      <c r="H46" s="22" t="str">
        <f>IFERROR(VLOOKUP(F!$C45,EQUIPES!$B$3:$C$20,2,FALSE),"")</f>
        <v/>
      </c>
      <c r="I46" s="2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</row>
    <row r="47" spans="2:26" thickBot="1">
      <c r="B47" s="29" t="s">
        <v>80</v>
      </c>
      <c r="C47" s="80"/>
      <c r="D47" s="30" t="str">
        <f>IFERROR(VLOOKUP(F!$B46,EQUIPES!$B$3:$C$20,2,FALSE),"")</f>
        <v/>
      </c>
      <c r="E47" s="61"/>
      <c r="F47" s="30" t="s">
        <v>76</v>
      </c>
      <c r="G47" s="61"/>
      <c r="H47" s="30" t="str">
        <f>IFERROR(VLOOKUP(F!$C46,EQUIPES!$B$3:$C$20,2,FALSE),"")</f>
        <v/>
      </c>
      <c r="I47" s="31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</row>
    <row r="48" spans="2:26" thickBot="1">
      <c r="B48" s="24" t="s">
        <v>81</v>
      </c>
      <c r="C48" s="81" t="str">
        <f t="shared" ref="C48" si="10">IF(D48="","",C45+$A$7)</f>
        <v/>
      </c>
      <c r="D48" s="25" t="str">
        <f>IFERROR(VLOOKUP(F!$B47,EQUIPES!$B$3:$C$20,2,FALSE),"")</f>
        <v/>
      </c>
      <c r="E48" s="59"/>
      <c r="F48" s="25" t="s">
        <v>76</v>
      </c>
      <c r="G48" s="59"/>
      <c r="H48" s="25" t="str">
        <f>IFERROR(VLOOKUP(F!$C47,EQUIPES!$B$3:$C$20,2,FALSE),"")</f>
        <v/>
      </c>
      <c r="I48" s="26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</row>
    <row r="49" spans="2:26" thickBot="1">
      <c r="B49" s="27" t="s">
        <v>79</v>
      </c>
      <c r="C49" s="82"/>
      <c r="D49" s="22" t="str">
        <f>IFERROR(VLOOKUP(F!$B48,EQUIPES!$B$3:$C$20,2,FALSE),"")</f>
        <v/>
      </c>
      <c r="E49" s="60"/>
      <c r="F49" s="22" t="s">
        <v>76</v>
      </c>
      <c r="G49" s="60"/>
      <c r="H49" s="22" t="str">
        <f>IFERROR(VLOOKUP(F!$C48,EQUIPES!$B$3:$C$20,2,FALSE),"")</f>
        <v/>
      </c>
      <c r="I49" s="2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</row>
    <row r="50" spans="2:26" thickBot="1">
      <c r="B50" s="29" t="s">
        <v>80</v>
      </c>
      <c r="C50" s="83"/>
      <c r="D50" s="30" t="str">
        <f>IFERROR(VLOOKUP(F!$B49,EQUIPES!$B$3:$C$20,2,FALSE),"")</f>
        <v/>
      </c>
      <c r="E50" s="61"/>
      <c r="F50" s="30" t="s">
        <v>76</v>
      </c>
      <c r="G50" s="61"/>
      <c r="H50" s="30" t="str">
        <f>IFERROR(VLOOKUP(F!$C49,EQUIPES!$B$3:$C$20,2,FALSE),"")</f>
        <v/>
      </c>
      <c r="I50" s="31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</row>
    <row r="51" spans="2:26" thickBot="1">
      <c r="B51" s="24" t="s">
        <v>81</v>
      </c>
      <c r="C51" s="84" t="str">
        <f t="shared" ref="C51" si="11">IF(D51="","",C48+$A$7)</f>
        <v/>
      </c>
      <c r="D51" s="25" t="str">
        <f>IFERROR(VLOOKUP(F!$B50,EQUIPES!$B$3:$C$20,2,FALSE),"")</f>
        <v/>
      </c>
      <c r="E51" s="59"/>
      <c r="F51" s="25" t="s">
        <v>76</v>
      </c>
      <c r="G51" s="59"/>
      <c r="H51" s="25" t="str">
        <f>IFERROR(VLOOKUP(F!$C50,EQUIPES!$B$3:$C$20,2,FALSE),"")</f>
        <v/>
      </c>
      <c r="I51" s="26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</row>
    <row r="52" spans="2:26" thickBot="1">
      <c r="B52" s="27" t="s">
        <v>79</v>
      </c>
      <c r="C52" s="85"/>
      <c r="D52" s="22" t="str">
        <f>IFERROR(VLOOKUP(F!$B51,EQUIPES!$B$3:$C$20,2,FALSE),"")</f>
        <v/>
      </c>
      <c r="E52" s="60"/>
      <c r="F52" s="22" t="s">
        <v>76</v>
      </c>
      <c r="G52" s="60"/>
      <c r="H52" s="22" t="str">
        <f>IFERROR(VLOOKUP(F!$C51,EQUIPES!$B$3:$C$20,2,FALSE),"")</f>
        <v/>
      </c>
      <c r="I52" s="2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</row>
    <row r="53" spans="2:26" thickBot="1">
      <c r="B53" s="29" t="s">
        <v>80</v>
      </c>
      <c r="C53" s="86"/>
      <c r="D53" s="30" t="str">
        <f>IFERROR(VLOOKUP(F!$B52,EQUIPES!$B$3:$C$20,2,FALSE),"")</f>
        <v/>
      </c>
      <c r="E53" s="61"/>
      <c r="F53" s="30" t="s">
        <v>76</v>
      </c>
      <c r="G53" s="61"/>
      <c r="H53" s="30" t="str">
        <f>IFERROR(VLOOKUP(F!$C52,EQUIPES!$B$3:$C$20,2,FALSE),"")</f>
        <v/>
      </c>
      <c r="I53" s="31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</row>
    <row r="54" spans="2:26" thickBot="1">
      <c r="B54" s="24" t="s">
        <v>81</v>
      </c>
      <c r="C54" s="78" t="str">
        <f t="shared" ref="C54" si="12">IF(D54="","",C51+$A$7)</f>
        <v/>
      </c>
      <c r="D54" s="25" t="str">
        <f>IFERROR(VLOOKUP(F!$B53,EQUIPES!$B$3:$C$20,2,FALSE),"")</f>
        <v/>
      </c>
      <c r="E54" s="59"/>
      <c r="F54" s="25" t="s">
        <v>76</v>
      </c>
      <c r="G54" s="59"/>
      <c r="H54" s="25" t="str">
        <f>IFERROR(VLOOKUP(F!$C53,EQUIPES!$B$3:$C$20,2,FALSE),"")</f>
        <v/>
      </c>
      <c r="I54" s="26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</row>
    <row r="55" spans="2:26" thickBot="1">
      <c r="B55" s="27" t="s">
        <v>79</v>
      </c>
      <c r="C55" s="79"/>
      <c r="D55" s="22" t="str">
        <f>IFERROR(VLOOKUP(F!$B54,EQUIPES!$B$3:$C$20,2,FALSE),"")</f>
        <v/>
      </c>
      <c r="E55" s="60"/>
      <c r="F55" s="22" t="s">
        <v>76</v>
      </c>
      <c r="G55" s="60"/>
      <c r="H55" s="22" t="str">
        <f>IFERROR(VLOOKUP(F!$C54,EQUIPES!$B$3:$C$20,2,FALSE),"")</f>
        <v/>
      </c>
      <c r="I55" s="2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</row>
    <row r="56" spans="2:26" thickBot="1">
      <c r="B56" s="29" t="s">
        <v>80</v>
      </c>
      <c r="C56" s="80"/>
      <c r="D56" s="30" t="str">
        <f>IFERROR(VLOOKUP(F!$B55,EQUIPES!$B$3:$C$20,2,FALSE),"")</f>
        <v/>
      </c>
      <c r="E56" s="61"/>
      <c r="F56" s="30" t="s">
        <v>76</v>
      </c>
      <c r="G56" s="61"/>
      <c r="H56" s="30" t="str">
        <f>IFERROR(VLOOKUP(F!$C55,EQUIPES!$B$3:$C$20,2,FALSE),"")</f>
        <v/>
      </c>
      <c r="I56" s="31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</row>
    <row r="57" spans="2:26" thickBot="1">
      <c r="B57" s="24" t="s">
        <v>81</v>
      </c>
      <c r="C57" s="81" t="str">
        <f t="shared" ref="C57" si="13">IF(D57="","",C54+$A$7)</f>
        <v/>
      </c>
      <c r="D57" s="25" t="str">
        <f>IFERROR(VLOOKUP(F!$B56,EQUIPES!$B$3:$C$20,2,FALSE),"")</f>
        <v/>
      </c>
      <c r="E57" s="59"/>
      <c r="F57" s="25" t="s">
        <v>76</v>
      </c>
      <c r="G57" s="59"/>
      <c r="H57" s="25" t="str">
        <f>IFERROR(VLOOKUP(F!$C56,EQUIPES!$B$3:$C$20,2,FALSE),"")</f>
        <v/>
      </c>
      <c r="I57" s="26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</row>
    <row r="58" spans="2:26" thickBot="1">
      <c r="B58" s="27" t="s">
        <v>79</v>
      </c>
      <c r="C58" s="82"/>
      <c r="D58" s="22" t="str">
        <f>IFERROR(VLOOKUP(F!$B57,EQUIPES!$B$3:$C$20,2,FALSE),"")</f>
        <v/>
      </c>
      <c r="E58" s="60"/>
      <c r="F58" s="22" t="s">
        <v>76</v>
      </c>
      <c r="G58" s="60"/>
      <c r="H58" s="22" t="str">
        <f>IFERROR(VLOOKUP(F!$C57,EQUIPES!$B$3:$C$20,2,FALSE),"")</f>
        <v/>
      </c>
      <c r="I58" s="2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</row>
    <row r="59" spans="2:26" thickBot="1">
      <c r="B59" s="29" t="s">
        <v>80</v>
      </c>
      <c r="C59" s="83"/>
      <c r="D59" s="30" t="str">
        <f>IFERROR(VLOOKUP(F!$B58,EQUIPES!$B$3:$C$20,2,FALSE),"")</f>
        <v/>
      </c>
      <c r="E59" s="61"/>
      <c r="F59" s="30" t="s">
        <v>76</v>
      </c>
      <c r="G59" s="61"/>
      <c r="H59" s="30" t="str">
        <f>IFERROR(VLOOKUP(F!$C58,EQUIPES!$B$3:$C$20,2,FALSE),"")</f>
        <v/>
      </c>
      <c r="I59" s="31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</row>
    <row r="60" spans="2:26" thickBot="1">
      <c r="B60" s="24" t="s">
        <v>81</v>
      </c>
      <c r="C60" s="84" t="str">
        <f t="shared" ref="C60" si="14">IF(D60="","",C57+$A$7)</f>
        <v/>
      </c>
      <c r="D60" s="25" t="str">
        <f>IFERROR(VLOOKUP(F!$B59,EQUIPES!$B$3:$C$20,2,FALSE),"")</f>
        <v/>
      </c>
      <c r="E60" s="59"/>
      <c r="F60" s="25" t="s">
        <v>76</v>
      </c>
      <c r="G60" s="59"/>
      <c r="H60" s="25" t="str">
        <f>IFERROR(VLOOKUP(F!$C59,EQUIPES!$B$3:$C$20,2,FALSE),"")</f>
        <v/>
      </c>
      <c r="I60" s="26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</row>
    <row r="61" spans="2:26" thickBot="1">
      <c r="B61" s="27" t="s">
        <v>79</v>
      </c>
      <c r="C61" s="85"/>
      <c r="D61" s="22" t="str">
        <f>IFERROR(VLOOKUP(F!$B60,EQUIPES!$B$3:$C$20,2,FALSE),"")</f>
        <v/>
      </c>
      <c r="E61" s="60"/>
      <c r="F61" s="22" t="s">
        <v>76</v>
      </c>
      <c r="G61" s="60"/>
      <c r="H61" s="22" t="str">
        <f>IFERROR(VLOOKUP(F!$C60,EQUIPES!$B$3:$C$20,2,FALSE),"")</f>
        <v/>
      </c>
      <c r="I61" s="2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</row>
    <row r="62" spans="2:26" thickBot="1">
      <c r="B62" s="29" t="s">
        <v>80</v>
      </c>
      <c r="C62" s="86"/>
      <c r="D62" s="30" t="str">
        <f>IFERROR(VLOOKUP(F!$B61,EQUIPES!$B$3:$C$20,2,FALSE),"")</f>
        <v/>
      </c>
      <c r="E62" s="61"/>
      <c r="F62" s="30" t="s">
        <v>76</v>
      </c>
      <c r="G62" s="61"/>
      <c r="H62" s="30" t="str">
        <f>IFERROR(VLOOKUP(F!$C61,EQUIPES!$B$3:$C$20,2,FALSE),"")</f>
        <v/>
      </c>
      <c r="I62" s="31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</row>
    <row r="63" spans="2:26" thickBot="1">
      <c r="B63" s="24" t="s">
        <v>81</v>
      </c>
      <c r="C63" s="78" t="str">
        <f t="shared" ref="C63" si="15">IF(D63="","",C60+$A$7)</f>
        <v/>
      </c>
      <c r="D63" s="25" t="str">
        <f>IFERROR(VLOOKUP(F!$B62,EQUIPES!$B$3:$C$20,2,FALSE),"")</f>
        <v/>
      </c>
      <c r="E63" s="59"/>
      <c r="F63" s="25" t="s">
        <v>76</v>
      </c>
      <c r="G63" s="59"/>
      <c r="H63" s="25" t="str">
        <f>IFERROR(VLOOKUP(F!$C62,EQUIPES!$B$3:$C$20,2,FALSE),"")</f>
        <v/>
      </c>
      <c r="I63" s="26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</row>
    <row r="64" spans="2:26" thickBot="1">
      <c r="B64" s="27" t="s">
        <v>79</v>
      </c>
      <c r="C64" s="79"/>
      <c r="D64" s="22" t="str">
        <f>IFERROR(VLOOKUP(F!$B63,EQUIPES!$B$3:$C$20,2,FALSE),"")</f>
        <v/>
      </c>
      <c r="E64" s="60"/>
      <c r="F64" s="22" t="s">
        <v>76</v>
      </c>
      <c r="G64" s="60"/>
      <c r="H64" s="22" t="str">
        <f>IFERROR(VLOOKUP(F!$C63,EQUIPES!$B$3:$C$20,2,FALSE),"")</f>
        <v/>
      </c>
      <c r="I64" s="2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</row>
    <row r="65" spans="2:26" thickBot="1">
      <c r="B65" s="29" t="s">
        <v>80</v>
      </c>
      <c r="C65" s="80"/>
      <c r="D65" s="30" t="str">
        <f>IFERROR(VLOOKUP(F!$B64,EQUIPES!$B$3:$C$20,2,FALSE),"")</f>
        <v/>
      </c>
      <c r="E65" s="61"/>
      <c r="F65" s="30" t="s">
        <v>76</v>
      </c>
      <c r="G65" s="61"/>
      <c r="H65" s="30" t="str">
        <f>IFERROR(VLOOKUP(F!$C64,EQUIPES!$B$3:$C$20,2,FALSE),"")</f>
        <v/>
      </c>
      <c r="I65" s="31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</row>
    <row r="66" spans="2:26" thickBot="1">
      <c r="B66" s="24" t="s">
        <v>81</v>
      </c>
      <c r="C66" s="81" t="str">
        <f t="shared" ref="C66" si="16">IF(D66="","",C63+$A$7)</f>
        <v/>
      </c>
      <c r="D66" s="25" t="str">
        <f>IFERROR(VLOOKUP(F!$B65,EQUIPES!$B$3:$C$20,2,FALSE),"")</f>
        <v/>
      </c>
      <c r="E66" s="59"/>
      <c r="F66" s="25" t="s">
        <v>76</v>
      </c>
      <c r="G66" s="59"/>
      <c r="H66" s="25" t="str">
        <f>IFERROR(VLOOKUP(F!$C65,EQUIPES!$B$3:$C$20,2,FALSE),"")</f>
        <v/>
      </c>
      <c r="I66" s="26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</row>
    <row r="67" spans="2:26" thickBot="1">
      <c r="B67" s="27" t="s">
        <v>79</v>
      </c>
      <c r="C67" s="82"/>
      <c r="D67" s="22" t="str">
        <f>IFERROR(VLOOKUP(F!$B66,EQUIPES!$B$3:$C$20,2,FALSE),"")</f>
        <v/>
      </c>
      <c r="E67" s="60"/>
      <c r="F67" s="22" t="s">
        <v>76</v>
      </c>
      <c r="G67" s="60"/>
      <c r="H67" s="22" t="str">
        <f>IFERROR(VLOOKUP(F!$C66,EQUIPES!$B$3:$C$20,2,FALSE),"")</f>
        <v/>
      </c>
      <c r="I67" s="2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</row>
    <row r="68" spans="2:26" thickBot="1">
      <c r="B68" s="29" t="s">
        <v>80</v>
      </c>
      <c r="C68" s="83"/>
      <c r="D68" s="30" t="str">
        <f>IFERROR(VLOOKUP(F!$B67,EQUIPES!$B$3:$C$20,2,FALSE),"")</f>
        <v/>
      </c>
      <c r="E68" s="61"/>
      <c r="F68" s="30" t="s">
        <v>76</v>
      </c>
      <c r="G68" s="61"/>
      <c r="H68" s="30" t="str">
        <f>IFERROR(VLOOKUP(F!$C67,EQUIPES!$B$3:$C$20,2,FALSE),"")</f>
        <v/>
      </c>
      <c r="I68" s="31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</row>
    <row r="69" spans="2:26" thickBot="1">
      <c r="B69" s="24" t="s">
        <v>81</v>
      </c>
      <c r="C69" s="84" t="str">
        <f t="shared" ref="C69" si="17">IF(D69="","",C66+$A$7)</f>
        <v/>
      </c>
      <c r="D69" s="25" t="str">
        <f>IFERROR(VLOOKUP(F!$B68,EQUIPES!$B$3:$C$20,2,FALSE),"")</f>
        <v/>
      </c>
      <c r="E69" s="59"/>
      <c r="F69" s="25" t="s">
        <v>76</v>
      </c>
      <c r="G69" s="59"/>
      <c r="H69" s="25" t="str">
        <f>IFERROR(VLOOKUP(F!$C68,EQUIPES!$B$3:$C$20,2,FALSE),"")</f>
        <v/>
      </c>
      <c r="I69" s="26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</row>
    <row r="70" spans="2:26" thickBot="1">
      <c r="B70" s="27" t="s">
        <v>79</v>
      </c>
      <c r="C70" s="85"/>
      <c r="D70" s="22" t="str">
        <f>IFERROR(VLOOKUP(F!$B69,EQUIPES!$B$3:$C$20,2,FALSE),"")</f>
        <v/>
      </c>
      <c r="E70" s="60"/>
      <c r="F70" s="22" t="s">
        <v>76</v>
      </c>
      <c r="G70" s="60"/>
      <c r="H70" s="22" t="str">
        <f>IFERROR(VLOOKUP(F!$C69,EQUIPES!$B$3:$C$20,2,FALSE),"")</f>
        <v/>
      </c>
      <c r="I70" s="2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</row>
    <row r="71" spans="2:26" thickBot="1">
      <c r="B71" s="29" t="s">
        <v>80</v>
      </c>
      <c r="C71" s="86"/>
      <c r="D71" s="30" t="str">
        <f>IFERROR(VLOOKUP(F!$B70,EQUIPES!$B$3:$C$20,2,FALSE),"")</f>
        <v/>
      </c>
      <c r="E71" s="61"/>
      <c r="F71" s="30" t="s">
        <v>76</v>
      </c>
      <c r="G71" s="61"/>
      <c r="H71" s="30" t="str">
        <f>IFERROR(VLOOKUP(F!$C70,EQUIPES!$B$3:$C$20,2,FALSE),"")</f>
        <v/>
      </c>
      <c r="I71" s="31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</row>
    <row r="72" spans="2:26" thickBot="1">
      <c r="B72" s="24" t="s">
        <v>81</v>
      </c>
      <c r="C72" s="78" t="str">
        <f t="shared" ref="C72" si="18">IF(D72="","",C69+$A$7)</f>
        <v/>
      </c>
      <c r="D72" s="25" t="str">
        <f>IFERROR(VLOOKUP(F!$B71,EQUIPES!$B$3:$C$20,2,FALSE),"")</f>
        <v/>
      </c>
      <c r="E72" s="59"/>
      <c r="F72" s="25" t="s">
        <v>76</v>
      </c>
      <c r="G72" s="59"/>
      <c r="H72" s="25" t="str">
        <f>IFERROR(VLOOKUP(F!$C71,EQUIPES!$B$3:$C$20,2,FALSE),"")</f>
        <v/>
      </c>
      <c r="I72" s="26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</row>
    <row r="73" spans="2:26" thickBot="1">
      <c r="B73" s="27" t="s">
        <v>79</v>
      </c>
      <c r="C73" s="79"/>
      <c r="D73" s="22" t="str">
        <f>IFERROR(VLOOKUP(F!$B72,EQUIPES!$B$3:$C$20,2,FALSE),"")</f>
        <v/>
      </c>
      <c r="E73" s="60"/>
      <c r="F73" s="22" t="s">
        <v>76</v>
      </c>
      <c r="G73" s="60"/>
      <c r="H73" s="22" t="str">
        <f>IFERROR(VLOOKUP(F!$C72,EQUIPES!$B$3:$C$20,2,FALSE),"")</f>
        <v/>
      </c>
      <c r="I73" s="2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</row>
    <row r="74" spans="2:26" thickBot="1">
      <c r="B74" s="29" t="s">
        <v>80</v>
      </c>
      <c r="C74" s="80"/>
      <c r="D74" s="30" t="str">
        <f>IFERROR(VLOOKUP(F!$B73,EQUIPES!$B$3:$C$20,2,FALSE),"")</f>
        <v/>
      </c>
      <c r="E74" s="61"/>
      <c r="F74" s="30" t="s">
        <v>76</v>
      </c>
      <c r="G74" s="61"/>
      <c r="H74" s="30" t="str">
        <f>IFERROR(VLOOKUP(F!$C73,EQUIPES!$B$3:$C$20,2,FALSE),"")</f>
        <v/>
      </c>
      <c r="I74" s="31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</row>
    <row r="75" spans="2:26" thickBot="1">
      <c r="B75" s="24" t="s">
        <v>81</v>
      </c>
      <c r="C75" s="81" t="str">
        <f t="shared" ref="C75" si="19">IF(D75="","",C72+$A$7)</f>
        <v/>
      </c>
      <c r="D75" s="25" t="str">
        <f>IFERROR(VLOOKUP(F!$B74,EQUIPES!$B$3:$C$20,2,FALSE),"")</f>
        <v/>
      </c>
      <c r="E75" s="59"/>
      <c r="F75" s="25" t="s">
        <v>76</v>
      </c>
      <c r="G75" s="59"/>
      <c r="H75" s="25" t="str">
        <f>IFERROR(VLOOKUP(F!$C74,EQUIPES!$B$3:$C$20,2,FALSE),"")</f>
        <v/>
      </c>
      <c r="I75" s="26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</row>
    <row r="76" spans="2:26" thickBot="1">
      <c r="B76" s="27" t="s">
        <v>79</v>
      </c>
      <c r="C76" s="82"/>
      <c r="D76" s="22" t="str">
        <f>IFERROR(VLOOKUP(F!$B75,EQUIPES!$B$3:$C$20,2,FALSE),"")</f>
        <v/>
      </c>
      <c r="E76" s="60"/>
      <c r="F76" s="22" t="s">
        <v>76</v>
      </c>
      <c r="G76" s="60"/>
      <c r="H76" s="22" t="str">
        <f>IFERROR(VLOOKUP(F!$C75,EQUIPES!$B$3:$C$20,2,FALSE),"")</f>
        <v/>
      </c>
      <c r="I76" s="2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</row>
    <row r="77" spans="2:26" thickBot="1">
      <c r="B77" s="29" t="s">
        <v>80</v>
      </c>
      <c r="C77" s="83"/>
      <c r="D77" s="30" t="str">
        <f>IFERROR(VLOOKUP(F!$B76,EQUIPES!$B$3:$C$20,2,FALSE),"")</f>
        <v/>
      </c>
      <c r="E77" s="61"/>
      <c r="F77" s="30" t="s">
        <v>76</v>
      </c>
      <c r="G77" s="61"/>
      <c r="H77" s="30" t="str">
        <f>IFERROR(VLOOKUP(F!$C76,EQUIPES!$B$3:$C$20,2,FALSE),"")</f>
        <v/>
      </c>
      <c r="I77" s="31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</row>
    <row r="78" spans="2:26" thickBot="1">
      <c r="B78" s="24" t="s">
        <v>81</v>
      </c>
      <c r="C78" s="84" t="str">
        <f t="shared" ref="C78" si="20">IF(D78="","",C75+$A$7)</f>
        <v/>
      </c>
      <c r="D78" s="25" t="str">
        <f>IFERROR(VLOOKUP(F!$B77,EQUIPES!$B$3:$C$20,2,FALSE),"")</f>
        <v/>
      </c>
      <c r="E78" s="59"/>
      <c r="F78" s="25" t="s">
        <v>76</v>
      </c>
      <c r="G78" s="59"/>
      <c r="H78" s="25" t="str">
        <f>IFERROR(VLOOKUP(F!$C77,EQUIPES!$B$3:$C$20,2,FALSE),"")</f>
        <v/>
      </c>
      <c r="I78" s="26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</row>
    <row r="79" spans="2:26" thickBot="1">
      <c r="B79" s="27" t="s">
        <v>79</v>
      </c>
      <c r="C79" s="85"/>
      <c r="D79" s="22" t="str">
        <f>IFERROR(VLOOKUP(F!$B78,EQUIPES!$B$3:$C$20,2,FALSE),"")</f>
        <v/>
      </c>
      <c r="E79" s="60"/>
      <c r="F79" s="22" t="s">
        <v>76</v>
      </c>
      <c r="G79" s="60"/>
      <c r="H79" s="22" t="str">
        <f>IFERROR(VLOOKUP(F!$C78,EQUIPES!$B$3:$C$20,2,FALSE),"")</f>
        <v/>
      </c>
      <c r="I79" s="2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</row>
    <row r="80" spans="2:26" thickBot="1">
      <c r="B80" s="29" t="s">
        <v>80</v>
      </c>
      <c r="C80" s="86"/>
      <c r="D80" s="30" t="str">
        <f>IFERROR(VLOOKUP(F!$B79,EQUIPES!$B$3:$C$20,2,FALSE),"")</f>
        <v/>
      </c>
      <c r="E80" s="61"/>
      <c r="F80" s="30" t="s">
        <v>76</v>
      </c>
      <c r="G80" s="61"/>
      <c r="H80" s="30" t="str">
        <f>IFERROR(VLOOKUP(F!$C79,EQUIPES!$B$3:$C$20,2,FALSE),"")</f>
        <v/>
      </c>
      <c r="I80" s="31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</row>
    <row r="81" spans="2:26" thickBot="1">
      <c r="B81" s="24" t="s">
        <v>81</v>
      </c>
      <c r="C81" s="78" t="str">
        <f t="shared" ref="C81" si="21">IF(D81="","",C78+$A$7)</f>
        <v/>
      </c>
      <c r="D81" s="25" t="str">
        <f>IFERROR(VLOOKUP(F!$B80,EQUIPES!$B$3:$C$20,2,FALSE),"")</f>
        <v/>
      </c>
      <c r="E81" s="59"/>
      <c r="F81" s="25" t="s">
        <v>76</v>
      </c>
      <c r="G81" s="59"/>
      <c r="H81" s="25" t="str">
        <f>IFERROR(VLOOKUP(F!$C80,EQUIPES!$B$3:$C$20,2,FALSE),"")</f>
        <v/>
      </c>
      <c r="I81" s="26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</row>
    <row r="82" spans="2:26" thickBot="1">
      <c r="B82" s="27" t="s">
        <v>79</v>
      </c>
      <c r="C82" s="79"/>
      <c r="D82" s="22" t="str">
        <f>IFERROR(VLOOKUP(F!$B81,EQUIPES!$B$3:$C$20,2,FALSE),"")</f>
        <v/>
      </c>
      <c r="E82" s="60"/>
      <c r="F82" s="22" t="s">
        <v>76</v>
      </c>
      <c r="G82" s="60"/>
      <c r="H82" s="22" t="str">
        <f>IFERROR(VLOOKUP(F!$C81,EQUIPES!$B$3:$C$20,2,FALSE),"")</f>
        <v/>
      </c>
      <c r="I82" s="2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</row>
    <row r="83" spans="2:26" thickBot="1">
      <c r="B83" s="29" t="s">
        <v>80</v>
      </c>
      <c r="C83" s="80"/>
      <c r="D83" s="30" t="str">
        <f>IFERROR(VLOOKUP(F!$B82,EQUIPES!$B$3:$C$20,2,FALSE),"")</f>
        <v/>
      </c>
      <c r="E83" s="61"/>
      <c r="F83" s="30" t="s">
        <v>76</v>
      </c>
      <c r="G83" s="61"/>
      <c r="H83" s="30" t="str">
        <f>IFERROR(VLOOKUP(F!$C82,EQUIPES!$B$3:$C$20,2,FALSE),"")</f>
        <v/>
      </c>
      <c r="I83" s="31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</row>
    <row r="84" spans="2:26" thickBot="1">
      <c r="B84" s="24" t="s">
        <v>81</v>
      </c>
      <c r="C84" s="81" t="str">
        <f t="shared" ref="C84" si="22">IF(D84="","",C81+$A$7)</f>
        <v/>
      </c>
      <c r="D84" s="25" t="str">
        <f>IFERROR(VLOOKUP(F!$B83,EQUIPES!$B$3:$C$20,2,FALSE),"")</f>
        <v/>
      </c>
      <c r="E84" s="59"/>
      <c r="F84" s="25" t="s">
        <v>76</v>
      </c>
      <c r="G84" s="59"/>
      <c r="H84" s="25" t="str">
        <f>IFERROR(VLOOKUP(F!$C83,EQUIPES!$B$3:$C$20,2,FALSE),"")</f>
        <v/>
      </c>
      <c r="I84" s="26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</row>
    <row r="85" spans="2:26" thickBot="1">
      <c r="B85" s="27" t="s">
        <v>79</v>
      </c>
      <c r="C85" s="82"/>
      <c r="D85" s="22" t="str">
        <f>IFERROR(VLOOKUP(F!$B84,EQUIPES!$B$3:$C$20,2,FALSE),"")</f>
        <v/>
      </c>
      <c r="E85" s="60"/>
      <c r="F85" s="22" t="s">
        <v>76</v>
      </c>
      <c r="G85" s="60"/>
      <c r="H85" s="22" t="str">
        <f>IFERROR(VLOOKUP(F!$C84,EQUIPES!$B$3:$C$20,2,FALSE),"")</f>
        <v/>
      </c>
      <c r="I85" s="2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</row>
    <row r="86" spans="2:26" thickBot="1">
      <c r="B86" s="29" t="s">
        <v>80</v>
      </c>
      <c r="C86" s="83"/>
      <c r="D86" s="30" t="str">
        <f>IFERROR(VLOOKUP(F!$B85,EQUIPES!$B$3:$C$20,2,FALSE),"")</f>
        <v/>
      </c>
      <c r="E86" s="61"/>
      <c r="F86" s="30" t="s">
        <v>76</v>
      </c>
      <c r="G86" s="61"/>
      <c r="H86" s="30" t="str">
        <f>IFERROR(VLOOKUP(F!$C85,EQUIPES!$B$3:$C$20,2,FALSE),"")</f>
        <v/>
      </c>
      <c r="I86" s="31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</row>
    <row r="87" spans="2:26" thickBot="1">
      <c r="B87" s="24" t="s">
        <v>81</v>
      </c>
      <c r="C87" s="84" t="str">
        <f t="shared" ref="C87" si="23">IF(D87="","",C84+$A$7)</f>
        <v/>
      </c>
      <c r="D87" s="25" t="str">
        <f>IFERROR(VLOOKUP(F!$B86,EQUIPES!$B$3:$C$20,2,FALSE),"")</f>
        <v/>
      </c>
      <c r="E87" s="59"/>
      <c r="F87" s="25" t="s">
        <v>76</v>
      </c>
      <c r="G87" s="59"/>
      <c r="H87" s="25" t="str">
        <f>IFERROR(VLOOKUP(F!$C86,EQUIPES!$B$3:$C$20,2,FALSE),"")</f>
        <v/>
      </c>
      <c r="I87" s="26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</row>
    <row r="88" spans="2:26" thickBot="1">
      <c r="B88" s="27" t="s">
        <v>79</v>
      </c>
      <c r="C88" s="85"/>
      <c r="D88" s="22" t="str">
        <f>IFERROR(VLOOKUP(F!$B87,EQUIPES!$B$3:$C$20,2,FALSE),"")</f>
        <v/>
      </c>
      <c r="E88" s="60"/>
      <c r="F88" s="22" t="s">
        <v>76</v>
      </c>
      <c r="G88" s="60"/>
      <c r="H88" s="22" t="str">
        <f>IFERROR(VLOOKUP(F!$C87,EQUIPES!$B$3:$C$20,2,FALSE),"")</f>
        <v/>
      </c>
      <c r="I88" s="2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</row>
    <row r="89" spans="2:26" thickBot="1">
      <c r="B89" s="29" t="s">
        <v>80</v>
      </c>
      <c r="C89" s="86"/>
      <c r="D89" s="30" t="str">
        <f>IFERROR(VLOOKUP(F!$B88,EQUIPES!$B$3:$C$20,2,FALSE),"")</f>
        <v/>
      </c>
      <c r="E89" s="61"/>
      <c r="F89" s="30" t="s">
        <v>76</v>
      </c>
      <c r="G89" s="61"/>
      <c r="H89" s="30" t="str">
        <f>IFERROR(VLOOKUP(F!$C88,EQUIPES!$B$3:$C$20,2,FALSE),"")</f>
        <v/>
      </c>
      <c r="I89" s="31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</row>
    <row r="90" spans="2:26" thickBot="1">
      <c r="B90" s="24" t="s">
        <v>81</v>
      </c>
      <c r="C90" s="78" t="str">
        <f t="shared" ref="C90" si="24">IF(D90="","",C87+$A$7)</f>
        <v/>
      </c>
      <c r="D90" s="25" t="str">
        <f>IFERROR(VLOOKUP(F!$B89,EQUIPES!$B$3:$C$20,2,FALSE),"")</f>
        <v/>
      </c>
      <c r="E90" s="59"/>
      <c r="F90" s="25" t="s">
        <v>76</v>
      </c>
      <c r="G90" s="59"/>
      <c r="H90" s="25" t="str">
        <f>IFERROR(VLOOKUP(F!$C89,EQUIPES!$B$3:$C$20,2,FALSE),"")</f>
        <v/>
      </c>
      <c r="I90" s="26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</row>
    <row r="91" spans="2:26" thickBot="1">
      <c r="B91" s="27" t="s">
        <v>79</v>
      </c>
      <c r="C91" s="79"/>
      <c r="D91" s="22" t="str">
        <f>IFERROR(VLOOKUP(F!$B90,EQUIPES!$B$3:$C$20,2,FALSE),"")</f>
        <v/>
      </c>
      <c r="E91" s="60"/>
      <c r="F91" s="22" t="s">
        <v>76</v>
      </c>
      <c r="G91" s="60"/>
      <c r="H91" s="22" t="str">
        <f>IFERROR(VLOOKUP(F!$C90,EQUIPES!$B$3:$C$20,2,FALSE),"")</f>
        <v/>
      </c>
      <c r="I91" s="2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</row>
    <row r="92" spans="2:26" thickBot="1">
      <c r="B92" s="29" t="s">
        <v>80</v>
      </c>
      <c r="C92" s="80"/>
      <c r="D92" s="30" t="str">
        <f>IFERROR(VLOOKUP(F!$B91,EQUIPES!$B$3:$C$20,2,FALSE),"")</f>
        <v/>
      </c>
      <c r="E92" s="61"/>
      <c r="F92" s="30" t="s">
        <v>76</v>
      </c>
      <c r="G92" s="61"/>
      <c r="H92" s="30" t="str">
        <f>IFERROR(VLOOKUP(F!$C91,EQUIPES!$B$3:$C$20,2,FALSE),"")</f>
        <v/>
      </c>
      <c r="I92" s="31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</row>
    <row r="93" spans="2:26" thickBot="1">
      <c r="B93" s="24" t="s">
        <v>81</v>
      </c>
      <c r="C93" s="81" t="str">
        <f t="shared" ref="C93" si="25">IF(D93="","",C90+$A$7)</f>
        <v/>
      </c>
      <c r="D93" s="25" t="str">
        <f>IFERROR(VLOOKUP(F!$B92,EQUIPES!$B$3:$C$20,2,FALSE),"")</f>
        <v/>
      </c>
      <c r="E93" s="59"/>
      <c r="F93" s="25" t="s">
        <v>76</v>
      </c>
      <c r="G93" s="59"/>
      <c r="H93" s="25" t="str">
        <f>IFERROR(VLOOKUP(F!$C92,EQUIPES!$B$3:$C$20,2,FALSE),"")</f>
        <v/>
      </c>
      <c r="I93" s="26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</row>
    <row r="94" spans="2:26" thickBot="1">
      <c r="B94" s="27" t="s">
        <v>79</v>
      </c>
      <c r="C94" s="82"/>
      <c r="D94" s="22" t="str">
        <f>IFERROR(VLOOKUP(F!$B93,EQUIPES!$B$3:$C$20,2,FALSE),"")</f>
        <v/>
      </c>
      <c r="E94" s="60"/>
      <c r="F94" s="22" t="s">
        <v>76</v>
      </c>
      <c r="G94" s="60"/>
      <c r="H94" s="22" t="str">
        <f>IFERROR(VLOOKUP(F!$C93,EQUIPES!$B$3:$C$20,2,FALSE),"")</f>
        <v/>
      </c>
      <c r="I94" s="2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</row>
    <row r="95" spans="2:26" thickBot="1">
      <c r="B95" s="29" t="s">
        <v>80</v>
      </c>
      <c r="C95" s="83"/>
      <c r="D95" s="30" t="str">
        <f>IFERROR(VLOOKUP(F!$B94,EQUIPES!$B$3:$C$20,2,FALSE),"")</f>
        <v/>
      </c>
      <c r="E95" s="61"/>
      <c r="F95" s="30" t="s">
        <v>76</v>
      </c>
      <c r="G95" s="61"/>
      <c r="H95" s="30" t="str">
        <f>IFERROR(VLOOKUP(F!$C94,EQUIPES!$B$3:$C$20,2,FALSE),"")</f>
        <v/>
      </c>
      <c r="I95" s="31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</row>
    <row r="96" spans="2:26" thickBot="1">
      <c r="B96" s="24" t="s">
        <v>81</v>
      </c>
      <c r="C96" s="84" t="str">
        <f t="shared" ref="C96" si="26">IF(D96="","",C93+$A$7)</f>
        <v/>
      </c>
      <c r="D96" s="25" t="str">
        <f>IFERROR(VLOOKUP(F!$B95,EQUIPES!$B$3:$C$20,2,FALSE),"")</f>
        <v/>
      </c>
      <c r="E96" s="59"/>
      <c r="F96" s="25" t="s">
        <v>76</v>
      </c>
      <c r="G96" s="59"/>
      <c r="H96" s="25" t="str">
        <f>IFERROR(VLOOKUP(F!$C95,EQUIPES!$B$3:$C$20,2,FALSE),"")</f>
        <v/>
      </c>
      <c r="I96" s="26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</row>
    <row r="97" spans="2:26" thickBot="1">
      <c r="B97" s="27" t="s">
        <v>79</v>
      </c>
      <c r="C97" s="85"/>
      <c r="D97" s="22" t="str">
        <f>IFERROR(VLOOKUP(F!$B96,EQUIPES!$B$3:$C$20,2,FALSE),"")</f>
        <v/>
      </c>
      <c r="E97" s="60"/>
      <c r="F97" s="22" t="s">
        <v>76</v>
      </c>
      <c r="G97" s="60"/>
      <c r="H97" s="22" t="str">
        <f>IFERROR(VLOOKUP(F!$C96,EQUIPES!$B$3:$C$20,2,FALSE),"")</f>
        <v/>
      </c>
      <c r="I97" s="2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</row>
    <row r="98" spans="2:26" thickBot="1">
      <c r="B98" s="29" t="s">
        <v>80</v>
      </c>
      <c r="C98" s="86"/>
      <c r="D98" s="30" t="str">
        <f>IFERROR(VLOOKUP(F!$B97,EQUIPES!$B$3:$C$20,2,FALSE),"")</f>
        <v/>
      </c>
      <c r="E98" s="61"/>
      <c r="F98" s="30" t="s">
        <v>76</v>
      </c>
      <c r="G98" s="61"/>
      <c r="H98" s="30" t="str">
        <f>IFERROR(VLOOKUP(F!$C97,EQUIPES!$B$3:$C$20,2,FALSE),"")</f>
        <v/>
      </c>
      <c r="I98" s="31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</row>
    <row r="99" spans="2:26" thickBot="1">
      <c r="B99" s="24" t="s">
        <v>81</v>
      </c>
      <c r="C99" s="78" t="str">
        <f t="shared" ref="C99" si="27">IF(D99="","",C96+$A$7)</f>
        <v/>
      </c>
      <c r="D99" s="25" t="str">
        <f>IFERROR(VLOOKUP(F!$B98,EQUIPES!$B$3:$C$20,2,FALSE),"")</f>
        <v/>
      </c>
      <c r="E99" s="59"/>
      <c r="F99" s="25" t="s">
        <v>76</v>
      </c>
      <c r="G99" s="59"/>
      <c r="H99" s="25" t="str">
        <f>IFERROR(VLOOKUP(F!$C98,EQUIPES!$B$3:$C$20,2,FALSE),"")</f>
        <v/>
      </c>
      <c r="I99" s="26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</row>
    <row r="100" spans="2:26" thickBot="1">
      <c r="B100" s="27" t="s">
        <v>79</v>
      </c>
      <c r="C100" s="79"/>
      <c r="D100" s="22" t="str">
        <f>IFERROR(VLOOKUP(F!$B99,EQUIPES!$B$3:$C$20,2,FALSE),"")</f>
        <v/>
      </c>
      <c r="E100" s="60"/>
      <c r="F100" s="22" t="s">
        <v>76</v>
      </c>
      <c r="G100" s="60"/>
      <c r="H100" s="22" t="str">
        <f>IFERROR(VLOOKUP(F!$C99,EQUIPES!$B$3:$C$20,2,FALSE),"")</f>
        <v/>
      </c>
      <c r="I100" s="2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</row>
    <row r="101" spans="2:26" thickBot="1">
      <c r="B101" s="29" t="s">
        <v>80</v>
      </c>
      <c r="C101" s="80"/>
      <c r="D101" s="30" t="str">
        <f>IFERROR(VLOOKUP(F!$B100,EQUIPES!$B$3:$C$20,2,FALSE),"")</f>
        <v/>
      </c>
      <c r="E101" s="61"/>
      <c r="F101" s="30" t="s">
        <v>76</v>
      </c>
      <c r="G101" s="61"/>
      <c r="H101" s="30" t="str">
        <f>IFERROR(VLOOKUP(F!$C100,EQUIPES!$B$3:$C$20,2,FALSE),"")</f>
        <v/>
      </c>
      <c r="I101" s="31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</row>
    <row r="102" spans="2:26" thickBot="1">
      <c r="B102" s="24" t="s">
        <v>81</v>
      </c>
      <c r="C102" s="81" t="str">
        <f t="shared" ref="C102" si="28">IF(D102="","",C99+$A$7)</f>
        <v/>
      </c>
      <c r="D102" s="25" t="str">
        <f>IFERROR(VLOOKUP(F!$B101,EQUIPES!$B$3:$C$20,2,FALSE),"")</f>
        <v/>
      </c>
      <c r="E102" s="59"/>
      <c r="F102" s="25" t="s">
        <v>76</v>
      </c>
      <c r="G102" s="59"/>
      <c r="H102" s="25" t="str">
        <f>IFERROR(VLOOKUP(F!$C101,EQUIPES!$B$3:$C$20,2,FALSE),"")</f>
        <v/>
      </c>
      <c r="I102" s="26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</row>
    <row r="103" spans="2:26" thickBot="1">
      <c r="B103" s="27" t="s">
        <v>79</v>
      </c>
      <c r="C103" s="82"/>
      <c r="D103" s="22" t="str">
        <f>IFERROR(VLOOKUP(F!$B102,EQUIPES!$B$3:$C$20,2,FALSE),"")</f>
        <v/>
      </c>
      <c r="E103" s="60"/>
      <c r="F103" s="22" t="s">
        <v>76</v>
      </c>
      <c r="G103" s="60"/>
      <c r="H103" s="22" t="str">
        <f>IFERROR(VLOOKUP(F!$C102,EQUIPES!$B$3:$C$20,2,FALSE),"")</f>
        <v/>
      </c>
      <c r="I103" s="2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</row>
    <row r="104" spans="2:26" thickBot="1">
      <c r="B104" s="29" t="s">
        <v>80</v>
      </c>
      <c r="C104" s="83"/>
      <c r="D104" s="30" t="str">
        <f>IFERROR(VLOOKUP(F!$B103,EQUIPES!$B$3:$C$20,2,FALSE),"")</f>
        <v/>
      </c>
      <c r="E104" s="61"/>
      <c r="F104" s="30" t="s">
        <v>76</v>
      </c>
      <c r="G104" s="61"/>
      <c r="H104" s="30" t="str">
        <f>IFERROR(VLOOKUP(F!$C103,EQUIPES!$B$3:$C$20,2,FALSE),"")</f>
        <v/>
      </c>
      <c r="I104" s="31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</row>
    <row r="105" spans="2:26" thickBot="1">
      <c r="B105" s="24" t="s">
        <v>81</v>
      </c>
      <c r="C105" s="84" t="str">
        <f t="shared" ref="C105" si="29">IF(D105="","",C102+$A$7)</f>
        <v/>
      </c>
      <c r="D105" s="25" t="str">
        <f>IFERROR(VLOOKUP(F!$B104,EQUIPES!$B$3:$C$20,2,FALSE),"")</f>
        <v/>
      </c>
      <c r="E105" s="59"/>
      <c r="F105" s="25" t="s">
        <v>76</v>
      </c>
      <c r="G105" s="59"/>
      <c r="H105" s="25" t="str">
        <f>IFERROR(VLOOKUP(F!$C104,EQUIPES!$B$3:$C$20,2,FALSE),"")</f>
        <v/>
      </c>
      <c r="I105" s="26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</row>
    <row r="106" spans="2:26" thickBot="1">
      <c r="B106" s="27" t="s">
        <v>79</v>
      </c>
      <c r="C106" s="85"/>
      <c r="D106" s="22" t="str">
        <f>IFERROR(VLOOKUP(F!$B105,EQUIPES!$B$3:$C$20,2,FALSE),"")</f>
        <v/>
      </c>
      <c r="E106" s="60"/>
      <c r="F106" s="22" t="s">
        <v>76</v>
      </c>
      <c r="G106" s="60"/>
      <c r="H106" s="22" t="str">
        <f>IFERROR(VLOOKUP(F!$C105,EQUIPES!$B$3:$C$20,2,FALSE),"")</f>
        <v/>
      </c>
      <c r="I106" s="2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</row>
    <row r="107" spans="2:26" thickBot="1">
      <c r="B107" s="29" t="s">
        <v>80</v>
      </c>
      <c r="C107" s="86"/>
      <c r="D107" s="30" t="str">
        <f>IFERROR(VLOOKUP(F!$B106,EQUIPES!$B$3:$C$20,2,FALSE),"")</f>
        <v/>
      </c>
      <c r="E107" s="61"/>
      <c r="F107" s="30" t="s">
        <v>76</v>
      </c>
      <c r="G107" s="61"/>
      <c r="H107" s="30" t="str">
        <f>IFERROR(VLOOKUP(F!$C106,EQUIPES!$B$3:$C$20,2,FALSE),"")</f>
        <v/>
      </c>
      <c r="I107" s="31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</row>
    <row r="108" spans="2:26" thickBot="1">
      <c r="B108" s="24" t="s">
        <v>81</v>
      </c>
      <c r="C108" s="78" t="str">
        <f t="shared" ref="C108" si="30">IF(D108="","",C105+$A$7)</f>
        <v/>
      </c>
      <c r="D108" s="25" t="str">
        <f>IFERROR(VLOOKUP(F!$B107,EQUIPES!$B$3:$C$20,2,FALSE),"")</f>
        <v/>
      </c>
      <c r="E108" s="59"/>
      <c r="F108" s="25" t="s">
        <v>76</v>
      </c>
      <c r="G108" s="59"/>
      <c r="H108" s="25" t="str">
        <f>IFERROR(VLOOKUP(F!$C107,EQUIPES!$B$3:$C$20,2,FALSE),"")</f>
        <v/>
      </c>
      <c r="I108" s="26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</row>
    <row r="109" spans="2:26" thickBot="1">
      <c r="B109" s="27" t="s">
        <v>79</v>
      </c>
      <c r="C109" s="79"/>
      <c r="D109" s="22" t="str">
        <f>IFERROR(VLOOKUP(F!$B108,EQUIPES!$B$3:$C$20,2,FALSE),"")</f>
        <v/>
      </c>
      <c r="E109" s="60"/>
      <c r="F109" s="22" t="s">
        <v>76</v>
      </c>
      <c r="G109" s="60"/>
      <c r="H109" s="22" t="str">
        <f>IFERROR(VLOOKUP(F!$C108,EQUIPES!$B$3:$C$20,2,FALSE),"")</f>
        <v/>
      </c>
      <c r="I109" s="2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</row>
    <row r="110" spans="2:26" thickBot="1">
      <c r="B110" s="29" t="s">
        <v>80</v>
      </c>
      <c r="C110" s="80"/>
      <c r="D110" s="30" t="str">
        <f>IFERROR(VLOOKUP(F!$B109,EQUIPES!$B$3:$C$20,2,FALSE),"")</f>
        <v/>
      </c>
      <c r="E110" s="61"/>
      <c r="F110" s="30" t="s">
        <v>76</v>
      </c>
      <c r="G110" s="61"/>
      <c r="H110" s="30" t="str">
        <f>IFERROR(VLOOKUP(F!$C109,EQUIPES!$B$3:$C$20,2,FALSE),"")</f>
        <v/>
      </c>
      <c r="I110" s="31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</row>
    <row r="111" spans="2:26" thickBot="1">
      <c r="B111" s="24" t="s">
        <v>81</v>
      </c>
      <c r="C111" s="81" t="str">
        <f t="shared" ref="C111" si="31">IF(D111="","",C108+$A$7)</f>
        <v/>
      </c>
      <c r="D111" s="25" t="str">
        <f>IFERROR(VLOOKUP(F!$B110,EQUIPES!$B$3:$C$20,2,FALSE),"")</f>
        <v/>
      </c>
      <c r="E111" s="59"/>
      <c r="F111" s="25" t="s">
        <v>76</v>
      </c>
      <c r="G111" s="59"/>
      <c r="H111" s="25" t="str">
        <f>IFERROR(VLOOKUP(F!$C110,EQUIPES!$B$3:$C$20,2,FALSE),"")</f>
        <v/>
      </c>
      <c r="I111" s="26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</row>
    <row r="112" spans="2:26" thickBot="1">
      <c r="B112" s="27" t="s">
        <v>79</v>
      </c>
      <c r="C112" s="82"/>
      <c r="D112" s="22" t="str">
        <f>IFERROR(VLOOKUP(F!$B111,EQUIPES!$B$3:$C$20,2,FALSE),"")</f>
        <v/>
      </c>
      <c r="E112" s="60"/>
      <c r="F112" s="22" t="s">
        <v>76</v>
      </c>
      <c r="G112" s="60"/>
      <c r="H112" s="22" t="str">
        <f>IFERROR(VLOOKUP(F!$C111,EQUIPES!$B$3:$C$20,2,FALSE),"")</f>
        <v/>
      </c>
      <c r="I112" s="2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</row>
    <row r="113" spans="2:26" thickBot="1">
      <c r="B113" s="29" t="s">
        <v>80</v>
      </c>
      <c r="C113" s="83"/>
      <c r="D113" s="30" t="str">
        <f>IFERROR(VLOOKUP(F!$B112,EQUIPES!$B$3:$C$20,2,FALSE),"")</f>
        <v/>
      </c>
      <c r="E113" s="61"/>
      <c r="F113" s="30" t="s">
        <v>76</v>
      </c>
      <c r="G113" s="61"/>
      <c r="H113" s="30" t="str">
        <f>IFERROR(VLOOKUP(F!$C112,EQUIPES!$B$3:$C$20,2,FALSE),"")</f>
        <v/>
      </c>
      <c r="I113" s="31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</row>
    <row r="114" spans="2:26" thickBot="1">
      <c r="B114" s="24" t="s">
        <v>81</v>
      </c>
      <c r="C114" s="84" t="str">
        <f t="shared" ref="C114" si="32">IF(D114="","",C111+$A$7)</f>
        <v/>
      </c>
      <c r="D114" s="25" t="str">
        <f>IFERROR(VLOOKUP(F!$B113,EQUIPES!$B$3:$C$20,2,FALSE),"")</f>
        <v/>
      </c>
      <c r="E114" s="59"/>
      <c r="F114" s="25" t="s">
        <v>76</v>
      </c>
      <c r="G114" s="59"/>
      <c r="H114" s="25" t="str">
        <f>IFERROR(VLOOKUP(F!$C113,EQUIPES!$B$3:$C$20,2,FALSE),"")</f>
        <v/>
      </c>
      <c r="I114" s="26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</row>
    <row r="115" spans="2:26" thickBot="1">
      <c r="B115" s="27" t="s">
        <v>79</v>
      </c>
      <c r="C115" s="85"/>
      <c r="D115" s="22" t="str">
        <f>IFERROR(VLOOKUP(F!$B114,EQUIPES!$B$3:$C$20,2,FALSE),"")</f>
        <v/>
      </c>
      <c r="E115" s="60"/>
      <c r="F115" s="22" t="s">
        <v>76</v>
      </c>
      <c r="G115" s="60"/>
      <c r="H115" s="22" t="str">
        <f>IFERROR(VLOOKUP(F!$C114,EQUIPES!$B$3:$C$20,2,FALSE),"")</f>
        <v/>
      </c>
      <c r="I115" s="2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</row>
    <row r="116" spans="2:26" thickBot="1">
      <c r="B116" s="29" t="s">
        <v>80</v>
      </c>
      <c r="C116" s="86"/>
      <c r="D116" s="30" t="str">
        <f>IFERROR(VLOOKUP(F!$B115,EQUIPES!$B$3:$C$20,2,FALSE),"")</f>
        <v/>
      </c>
      <c r="E116" s="61"/>
      <c r="F116" s="30" t="s">
        <v>76</v>
      </c>
      <c r="G116" s="61"/>
      <c r="H116" s="30" t="str">
        <f>IFERROR(VLOOKUP(F!$C115,EQUIPES!$B$3:$C$20,2,FALSE),"")</f>
        <v/>
      </c>
      <c r="I116" s="31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</row>
    <row r="117" spans="2:26" thickBot="1">
      <c r="B117" s="24" t="s">
        <v>81</v>
      </c>
      <c r="C117" s="78" t="str">
        <f t="shared" ref="C117" si="33">IF(D117="","",C114+$A$7)</f>
        <v/>
      </c>
      <c r="D117" s="25" t="str">
        <f>IFERROR(VLOOKUP(F!$B116,EQUIPES!$B$3:$C$20,2,FALSE),"")</f>
        <v/>
      </c>
      <c r="E117" s="59"/>
      <c r="F117" s="25" t="s">
        <v>76</v>
      </c>
      <c r="G117" s="59"/>
      <c r="H117" s="25" t="str">
        <f>IFERROR(VLOOKUP(F!$C116,EQUIPES!$B$3:$C$20,2,FALSE),"")</f>
        <v/>
      </c>
      <c r="I117" s="26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</row>
    <row r="118" spans="2:26" thickBot="1">
      <c r="B118" s="27" t="s">
        <v>79</v>
      </c>
      <c r="C118" s="79"/>
      <c r="D118" s="22" t="str">
        <f>IFERROR(VLOOKUP(F!$B117,EQUIPES!$B$3:$C$20,2,FALSE),"")</f>
        <v/>
      </c>
      <c r="E118" s="60"/>
      <c r="F118" s="22" t="s">
        <v>76</v>
      </c>
      <c r="G118" s="60"/>
      <c r="H118" s="22" t="str">
        <f>IFERROR(VLOOKUP(F!$C117,EQUIPES!$B$3:$C$20,2,FALSE),"")</f>
        <v/>
      </c>
      <c r="I118" s="2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</row>
    <row r="119" spans="2:26" thickBot="1">
      <c r="B119" s="29" t="s">
        <v>80</v>
      </c>
      <c r="C119" s="80"/>
      <c r="D119" s="30" t="str">
        <f>IFERROR(VLOOKUP(F!$B118,EQUIPES!$B$3:$C$20,2,FALSE),"")</f>
        <v/>
      </c>
      <c r="E119" s="61"/>
      <c r="F119" s="30" t="s">
        <v>76</v>
      </c>
      <c r="G119" s="61"/>
      <c r="H119" s="30" t="str">
        <f>IFERROR(VLOOKUP(F!$C118,EQUIPES!$B$3:$C$20,2,FALSE),"")</f>
        <v/>
      </c>
      <c r="I119" s="31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</row>
    <row r="120" spans="2:26" thickBot="1">
      <c r="B120" s="24" t="s">
        <v>81</v>
      </c>
      <c r="C120" s="81" t="str">
        <f t="shared" ref="C120" si="34">IF(D120="","",C117+$A$7)</f>
        <v/>
      </c>
      <c r="D120" s="25" t="str">
        <f>IFERROR(VLOOKUP(F!$B119,EQUIPES!$B$3:$C$20,2,FALSE),"")</f>
        <v/>
      </c>
      <c r="E120" s="59"/>
      <c r="F120" s="25" t="s">
        <v>76</v>
      </c>
      <c r="G120" s="59"/>
      <c r="H120" s="25" t="str">
        <f>IFERROR(VLOOKUP(F!$C119,EQUIPES!$B$3:$C$20,2,FALSE),"")</f>
        <v/>
      </c>
      <c r="I120" s="26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</row>
    <row r="121" spans="2:26" thickBot="1">
      <c r="B121" s="27" t="s">
        <v>79</v>
      </c>
      <c r="C121" s="82"/>
      <c r="D121" s="22" t="str">
        <f>IFERROR(VLOOKUP(F!$B120,EQUIPES!$B$3:$C$20,2,FALSE),"")</f>
        <v/>
      </c>
      <c r="E121" s="60"/>
      <c r="F121" s="22" t="s">
        <v>76</v>
      </c>
      <c r="G121" s="60"/>
      <c r="H121" s="22" t="str">
        <f>IFERROR(VLOOKUP(F!$C120,EQUIPES!$B$3:$C$20,2,FALSE),"")</f>
        <v/>
      </c>
      <c r="I121" s="2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</row>
    <row r="122" spans="2:26" thickBot="1">
      <c r="B122" s="29" t="s">
        <v>80</v>
      </c>
      <c r="C122" s="83"/>
      <c r="D122" s="30" t="str">
        <f>IFERROR(VLOOKUP(F!$B121,EQUIPES!$B$3:$C$20,2,FALSE),"")</f>
        <v/>
      </c>
      <c r="E122" s="61"/>
      <c r="F122" s="30" t="s">
        <v>76</v>
      </c>
      <c r="G122" s="61"/>
      <c r="H122" s="30" t="str">
        <f>IFERROR(VLOOKUP(F!$C121,EQUIPES!$B$3:$C$20,2,FALSE),"")</f>
        <v/>
      </c>
      <c r="I122" s="31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</row>
    <row r="123" spans="2:26" thickBot="1">
      <c r="B123" s="18"/>
      <c r="C123" s="46"/>
      <c r="D123" s="18"/>
      <c r="E123" s="38"/>
      <c r="F123" s="18"/>
      <c r="G123" s="38"/>
      <c r="H123" s="18"/>
      <c r="I123" s="18"/>
      <c r="K123" s="36"/>
      <c r="L123" s="34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</row>
    <row r="124" spans="2:26" thickBot="1">
      <c r="B124" s="18"/>
      <c r="C124" s="46"/>
      <c r="D124" s="18"/>
      <c r="E124" s="38"/>
      <c r="F124" s="18"/>
      <c r="G124" s="38"/>
      <c r="H124" s="18"/>
      <c r="I124" s="18"/>
      <c r="K124" s="36"/>
      <c r="L124" s="34"/>
      <c r="M124" s="18"/>
      <c r="N124" s="18"/>
      <c r="O124" s="18"/>
      <c r="P124" s="18"/>
      <c r="Q124" s="18"/>
      <c r="R124" s="87"/>
      <c r="S124" s="18"/>
      <c r="T124" s="18"/>
      <c r="U124" s="18"/>
      <c r="V124" s="18"/>
      <c r="W124" s="18"/>
      <c r="X124" s="18"/>
      <c r="Y124" s="18"/>
      <c r="Z124" s="18"/>
    </row>
    <row r="125" spans="2:26" thickBot="1">
      <c r="B125" s="18"/>
      <c r="C125" s="46"/>
      <c r="D125" s="18"/>
      <c r="E125" s="38"/>
      <c r="F125" s="18"/>
      <c r="G125" s="38"/>
      <c r="H125" s="18"/>
      <c r="I125" s="18"/>
      <c r="K125" s="36"/>
      <c r="L125" s="34"/>
      <c r="M125" s="18"/>
      <c r="N125" s="18"/>
      <c r="O125" s="18"/>
      <c r="P125" s="18"/>
      <c r="Q125" s="18"/>
      <c r="R125" s="87"/>
      <c r="S125" s="18"/>
      <c r="T125" s="18"/>
      <c r="U125" s="18"/>
      <c r="V125" s="18"/>
      <c r="W125" s="18"/>
      <c r="X125" s="18"/>
      <c r="Y125" s="18"/>
      <c r="Z125" s="18"/>
    </row>
    <row r="126" spans="2:26" thickBot="1">
      <c r="B126" s="18"/>
      <c r="C126" s="46"/>
      <c r="D126" s="18"/>
      <c r="E126" s="38"/>
      <c r="F126" s="18"/>
      <c r="G126" s="38"/>
      <c r="H126" s="18"/>
      <c r="I126" s="18"/>
      <c r="K126" s="36"/>
      <c r="L126" s="34"/>
      <c r="M126" s="18"/>
      <c r="N126" s="18"/>
      <c r="O126" s="18"/>
      <c r="P126" s="18"/>
      <c r="Q126" s="18"/>
      <c r="R126" s="87"/>
      <c r="S126" s="18"/>
      <c r="T126" s="18"/>
      <c r="U126" s="18"/>
      <c r="V126" s="18"/>
      <c r="W126" s="18"/>
      <c r="X126" s="18"/>
      <c r="Y126" s="18"/>
      <c r="Z126" s="18"/>
    </row>
    <row r="127" spans="2:26" thickBot="1">
      <c r="B127" s="18"/>
      <c r="C127" s="46"/>
      <c r="D127" s="18"/>
      <c r="E127" s="38"/>
      <c r="F127" s="18"/>
      <c r="G127" s="38"/>
      <c r="H127" s="18"/>
      <c r="I127" s="18"/>
      <c r="K127" s="36"/>
      <c r="L127" s="34"/>
      <c r="M127" s="18"/>
      <c r="N127" s="18"/>
      <c r="O127" s="18"/>
      <c r="P127" s="18"/>
      <c r="Q127" s="18"/>
      <c r="R127" s="87"/>
      <c r="S127" s="18"/>
      <c r="T127" s="18"/>
      <c r="U127" s="18"/>
      <c r="V127" s="18"/>
      <c r="W127" s="18"/>
      <c r="X127" s="18"/>
      <c r="Y127" s="18"/>
      <c r="Z127" s="18"/>
    </row>
    <row r="128" spans="2:26" thickBot="1">
      <c r="B128" s="18"/>
      <c r="C128" s="46"/>
      <c r="D128" s="18"/>
      <c r="E128" s="38"/>
      <c r="F128" s="18"/>
      <c r="G128" s="38"/>
      <c r="H128" s="18"/>
      <c r="I128" s="18"/>
      <c r="K128" s="36"/>
      <c r="L128" s="34"/>
      <c r="M128" s="18"/>
      <c r="N128" s="18"/>
      <c r="O128" s="18"/>
      <c r="P128" s="18"/>
      <c r="Q128" s="18"/>
      <c r="R128" s="87"/>
      <c r="S128" s="18"/>
      <c r="T128" s="18"/>
      <c r="U128" s="18"/>
      <c r="V128" s="18"/>
      <c r="W128" s="18"/>
      <c r="X128" s="18"/>
      <c r="Y128" s="18"/>
      <c r="Z128" s="18"/>
    </row>
    <row r="129" spans="2:26" thickBot="1">
      <c r="B129" s="18"/>
      <c r="C129" s="46"/>
      <c r="D129" s="18"/>
      <c r="E129" s="38"/>
      <c r="F129" s="18"/>
      <c r="G129" s="38"/>
      <c r="H129" s="18"/>
      <c r="I129" s="18"/>
      <c r="K129" s="36"/>
      <c r="L129" s="34"/>
      <c r="M129" s="18"/>
      <c r="N129" s="18"/>
      <c r="O129" s="18"/>
      <c r="P129" s="18"/>
      <c r="Q129" s="18"/>
      <c r="R129" s="87"/>
      <c r="S129" s="18"/>
      <c r="T129" s="18"/>
      <c r="U129" s="18"/>
      <c r="V129" s="18"/>
      <c r="W129" s="18"/>
      <c r="X129" s="18"/>
      <c r="Y129" s="18"/>
      <c r="Z129" s="18"/>
    </row>
    <row r="130" spans="2:26" thickBot="1">
      <c r="B130" s="18"/>
      <c r="C130" s="46"/>
      <c r="D130" s="18"/>
      <c r="E130" s="38"/>
      <c r="F130" s="18"/>
      <c r="G130" s="38"/>
      <c r="H130" s="18"/>
      <c r="I130" s="18"/>
      <c r="K130" s="36"/>
      <c r="L130" s="34"/>
      <c r="M130" s="18"/>
      <c r="N130" s="18"/>
      <c r="O130" s="18"/>
      <c r="P130" s="18"/>
      <c r="Q130" s="18"/>
      <c r="R130" s="87"/>
      <c r="S130" s="18"/>
      <c r="T130" s="18"/>
      <c r="U130" s="18"/>
      <c r="V130" s="18"/>
      <c r="W130" s="18"/>
      <c r="X130" s="18"/>
      <c r="Y130" s="18"/>
      <c r="Z130" s="18"/>
    </row>
    <row r="131" spans="2:26" thickBot="1">
      <c r="B131" s="18"/>
      <c r="C131" s="46"/>
      <c r="D131" s="18"/>
      <c r="E131" s="38"/>
      <c r="F131" s="18"/>
      <c r="G131" s="38"/>
      <c r="H131" s="18"/>
      <c r="I131" s="18"/>
      <c r="K131" s="36"/>
      <c r="L131" s="34"/>
      <c r="M131" s="18"/>
      <c r="N131" s="18"/>
      <c r="O131" s="18"/>
      <c r="P131" s="18"/>
      <c r="Q131" s="18"/>
      <c r="R131" s="87"/>
      <c r="S131" s="18"/>
      <c r="T131" s="18"/>
      <c r="U131" s="18"/>
      <c r="V131" s="18"/>
      <c r="W131" s="18"/>
      <c r="X131" s="18"/>
      <c r="Y131" s="18"/>
      <c r="Z131" s="18"/>
    </row>
    <row r="132" spans="2:26" thickBot="1">
      <c r="B132" s="18"/>
      <c r="C132" s="46"/>
      <c r="D132" s="18"/>
      <c r="E132" s="38"/>
      <c r="F132" s="18"/>
      <c r="G132" s="38"/>
      <c r="H132" s="18"/>
      <c r="I132" s="18"/>
      <c r="K132" s="36"/>
      <c r="L132" s="34"/>
      <c r="M132" s="18"/>
      <c r="N132" s="18"/>
      <c r="O132" s="18"/>
      <c r="P132" s="18"/>
      <c r="Q132" s="18"/>
      <c r="R132" s="87"/>
      <c r="S132" s="18"/>
      <c r="T132" s="18"/>
      <c r="U132" s="18"/>
      <c r="V132" s="18"/>
      <c r="W132" s="18"/>
      <c r="X132" s="18"/>
      <c r="Y132" s="18"/>
      <c r="Z132" s="18"/>
    </row>
    <row r="133" spans="2:26" thickBot="1">
      <c r="B133" s="18"/>
      <c r="C133" s="46"/>
      <c r="D133" s="18"/>
      <c r="E133" s="38"/>
      <c r="F133" s="18"/>
      <c r="G133" s="38"/>
      <c r="H133" s="18"/>
      <c r="I133" s="18"/>
      <c r="K133" s="36"/>
      <c r="L133" s="34"/>
      <c r="M133" s="18"/>
      <c r="N133" s="18"/>
      <c r="O133" s="18"/>
      <c r="P133" s="18"/>
      <c r="Q133" s="18"/>
      <c r="R133" s="87"/>
      <c r="S133" s="18"/>
      <c r="T133" s="18"/>
      <c r="U133" s="18"/>
      <c r="V133" s="18"/>
      <c r="W133" s="18"/>
      <c r="X133" s="18"/>
      <c r="Y133" s="18"/>
      <c r="Z133" s="18"/>
    </row>
    <row r="134" spans="2:26" thickBot="1">
      <c r="B134" s="18"/>
      <c r="C134" s="46"/>
      <c r="D134" s="18"/>
      <c r="E134" s="38"/>
      <c r="F134" s="18"/>
      <c r="G134" s="38"/>
      <c r="H134" s="18"/>
      <c r="I134" s="18"/>
      <c r="K134" s="36"/>
      <c r="L134" s="34"/>
      <c r="M134" s="18"/>
      <c r="N134" s="18"/>
      <c r="O134" s="18"/>
      <c r="P134" s="18"/>
      <c r="Q134" s="18"/>
      <c r="R134" s="87"/>
      <c r="S134" s="18"/>
      <c r="T134" s="18"/>
      <c r="U134" s="18"/>
      <c r="V134" s="18"/>
      <c r="W134" s="18"/>
      <c r="X134" s="18"/>
      <c r="Y134" s="18"/>
      <c r="Z134" s="18"/>
    </row>
    <row r="135" spans="2:26" thickBot="1">
      <c r="B135" s="18"/>
      <c r="C135" s="46"/>
      <c r="D135" s="18"/>
      <c r="E135" s="38"/>
      <c r="F135" s="18"/>
      <c r="G135" s="38"/>
      <c r="H135" s="18"/>
      <c r="I135" s="18"/>
      <c r="K135" s="36"/>
      <c r="L135" s="34"/>
      <c r="M135" s="18"/>
      <c r="N135" s="18"/>
      <c r="O135" s="18"/>
      <c r="P135" s="18"/>
      <c r="Q135" s="18"/>
      <c r="R135" s="87"/>
      <c r="S135" s="18"/>
      <c r="T135" s="18"/>
      <c r="U135" s="18"/>
      <c r="V135" s="18"/>
      <c r="W135" s="18"/>
      <c r="X135" s="18"/>
      <c r="Y135" s="18"/>
      <c r="Z135" s="18"/>
    </row>
    <row r="136" spans="2:26" thickBot="1">
      <c r="B136" s="18"/>
      <c r="C136" s="46"/>
      <c r="D136" s="18"/>
      <c r="E136" s="38"/>
      <c r="F136" s="18"/>
      <c r="G136" s="38"/>
      <c r="H136" s="18"/>
      <c r="I136" s="18"/>
      <c r="K136" s="36"/>
      <c r="L136" s="34"/>
      <c r="M136" s="18"/>
      <c r="N136" s="18"/>
      <c r="O136" s="18"/>
      <c r="P136" s="18"/>
      <c r="Q136" s="18"/>
      <c r="R136" s="87"/>
      <c r="S136" s="18"/>
      <c r="T136" s="18"/>
      <c r="U136" s="18"/>
      <c r="V136" s="18"/>
      <c r="W136" s="18"/>
      <c r="X136" s="18"/>
      <c r="Y136" s="18"/>
      <c r="Z136" s="18"/>
    </row>
    <row r="137" spans="2:26" thickBot="1">
      <c r="B137" s="18"/>
      <c r="C137" s="46"/>
      <c r="D137" s="18"/>
      <c r="E137" s="38"/>
      <c r="F137" s="18"/>
      <c r="G137" s="38"/>
      <c r="H137" s="18"/>
      <c r="I137" s="18"/>
      <c r="K137" s="36"/>
      <c r="L137" s="34"/>
      <c r="M137" s="18"/>
      <c r="N137" s="18"/>
      <c r="O137" s="18"/>
      <c r="P137" s="18"/>
      <c r="Q137" s="18"/>
      <c r="R137" s="87"/>
      <c r="S137" s="18"/>
      <c r="T137" s="18"/>
      <c r="U137" s="18"/>
      <c r="V137" s="18"/>
      <c r="W137" s="18"/>
      <c r="X137" s="18"/>
      <c r="Y137" s="18"/>
      <c r="Z137" s="18"/>
    </row>
    <row r="138" spans="2:26" thickBot="1">
      <c r="B138" s="18"/>
      <c r="C138" s="46"/>
      <c r="D138" s="18"/>
      <c r="E138" s="38"/>
      <c r="F138" s="18"/>
      <c r="G138" s="38"/>
      <c r="H138" s="18"/>
      <c r="I138" s="18"/>
      <c r="K138" s="36"/>
      <c r="L138" s="34"/>
      <c r="M138" s="18"/>
      <c r="N138" s="18"/>
      <c r="O138" s="18"/>
      <c r="P138" s="18"/>
      <c r="Q138" s="18"/>
      <c r="R138" s="87"/>
    </row>
    <row r="139" spans="2:26" thickBot="1">
      <c r="B139" s="18"/>
      <c r="C139" s="46"/>
      <c r="D139" s="18"/>
      <c r="E139" s="38"/>
      <c r="F139" s="18"/>
      <c r="G139" s="38"/>
      <c r="H139" s="18"/>
      <c r="I139" s="18"/>
      <c r="K139" s="36"/>
      <c r="L139" s="34"/>
      <c r="M139" s="18"/>
      <c r="N139" s="18"/>
      <c r="O139" s="18"/>
      <c r="P139" s="18"/>
      <c r="Q139" s="18"/>
      <c r="R139" s="87"/>
    </row>
    <row r="140" spans="2:26" thickBot="1">
      <c r="B140" s="18"/>
      <c r="C140" s="46"/>
      <c r="D140" s="18"/>
      <c r="E140" s="38"/>
      <c r="F140" s="18"/>
      <c r="G140" s="38"/>
      <c r="H140" s="18"/>
      <c r="I140" s="18"/>
      <c r="K140" s="36"/>
      <c r="L140" s="34"/>
      <c r="M140" s="18"/>
      <c r="N140" s="18"/>
      <c r="O140" s="18"/>
      <c r="P140" s="18"/>
      <c r="Q140" s="18"/>
      <c r="R140" s="87"/>
    </row>
    <row r="141" spans="2:26" thickBot="1">
      <c r="B141" s="18"/>
      <c r="C141" s="46"/>
      <c r="D141" s="18"/>
      <c r="E141" s="38"/>
      <c r="F141" s="18"/>
      <c r="G141" s="38"/>
      <c r="H141" s="18"/>
      <c r="I141" s="18"/>
      <c r="K141" s="36"/>
      <c r="L141" s="34"/>
      <c r="M141" s="18"/>
      <c r="N141" s="18"/>
      <c r="O141" s="18"/>
      <c r="P141" s="18"/>
      <c r="Q141" s="18"/>
      <c r="R141" s="87"/>
    </row>
    <row r="142" spans="2:26" thickBot="1">
      <c r="B142" s="18"/>
      <c r="C142" s="46"/>
      <c r="D142" s="18"/>
      <c r="E142" s="38"/>
      <c r="F142" s="18"/>
      <c r="G142" s="38"/>
      <c r="H142" s="18"/>
      <c r="I142" s="18"/>
      <c r="K142" s="36"/>
      <c r="L142" s="34"/>
      <c r="M142" s="18"/>
      <c r="N142" s="18"/>
      <c r="O142" s="18"/>
      <c r="P142" s="18"/>
      <c r="Q142" s="18"/>
      <c r="R142" s="87"/>
    </row>
    <row r="143" spans="2:26" thickBot="1">
      <c r="B143" s="18"/>
      <c r="C143" s="46"/>
      <c r="D143" s="18"/>
      <c r="E143" s="38"/>
      <c r="F143" s="18"/>
      <c r="G143" s="38"/>
      <c r="H143" s="18"/>
      <c r="I143" s="18"/>
      <c r="K143" s="36"/>
      <c r="L143" s="34"/>
      <c r="M143" s="18"/>
      <c r="N143" s="18"/>
      <c r="O143" s="18"/>
      <c r="P143" s="18"/>
      <c r="Q143" s="18"/>
      <c r="R143" s="87"/>
    </row>
    <row r="144" spans="2:26" thickBot="1">
      <c r="B144" s="18"/>
      <c r="C144" s="46"/>
      <c r="D144" s="18"/>
      <c r="E144" s="38"/>
      <c r="F144" s="18"/>
      <c r="G144" s="38"/>
      <c r="H144" s="18"/>
      <c r="I144" s="18"/>
      <c r="K144" s="36"/>
      <c r="L144" s="34"/>
      <c r="M144" s="18"/>
      <c r="N144" s="18"/>
      <c r="O144" s="18"/>
      <c r="P144" s="18"/>
      <c r="Q144" s="18"/>
      <c r="R144" s="87"/>
    </row>
    <row r="145" spans="2:18" thickBot="1">
      <c r="B145" s="18"/>
      <c r="C145" s="46"/>
      <c r="D145" s="18"/>
      <c r="E145" s="38"/>
      <c r="F145" s="18"/>
      <c r="G145" s="38"/>
      <c r="H145" s="18"/>
      <c r="I145" s="18"/>
      <c r="K145" s="36"/>
      <c r="L145" s="34"/>
      <c r="M145" s="18"/>
      <c r="N145" s="18"/>
      <c r="O145" s="18"/>
      <c r="P145" s="18"/>
      <c r="Q145" s="18"/>
      <c r="R145" s="87"/>
    </row>
    <row r="146" spans="2:18" thickBot="1">
      <c r="B146" s="18"/>
      <c r="C146" s="46"/>
      <c r="D146" s="18"/>
      <c r="E146" s="38"/>
      <c r="F146" s="18"/>
      <c r="G146" s="38"/>
      <c r="H146" s="18"/>
      <c r="I146" s="18"/>
      <c r="K146" s="36"/>
      <c r="L146" s="34"/>
      <c r="M146" s="18"/>
      <c r="N146" s="18"/>
      <c r="O146" s="18"/>
      <c r="P146" s="18"/>
      <c r="Q146" s="18"/>
      <c r="R146" s="87"/>
    </row>
    <row r="147" spans="2:18" thickBot="1">
      <c r="B147" s="18"/>
      <c r="C147" s="46"/>
      <c r="D147" s="18"/>
      <c r="E147" s="38"/>
      <c r="F147" s="18"/>
      <c r="G147" s="38"/>
      <c r="H147" s="18"/>
      <c r="I147" s="18"/>
      <c r="K147" s="36"/>
      <c r="L147" s="34"/>
      <c r="M147" s="18"/>
      <c r="N147" s="18"/>
      <c r="O147" s="18"/>
      <c r="P147" s="18"/>
      <c r="Q147" s="18"/>
      <c r="R147" s="87"/>
    </row>
    <row r="148" spans="2:18" thickBot="1">
      <c r="B148" s="18"/>
      <c r="C148" s="46"/>
      <c r="D148" s="18"/>
      <c r="E148" s="38"/>
      <c r="F148" s="18"/>
      <c r="G148" s="38"/>
      <c r="H148" s="18"/>
      <c r="I148" s="18"/>
      <c r="K148" s="36"/>
      <c r="L148" s="34"/>
      <c r="M148" s="18"/>
      <c r="N148" s="18"/>
      <c r="O148" s="18"/>
      <c r="P148" s="18"/>
      <c r="Q148" s="18"/>
      <c r="R148" s="87"/>
    </row>
    <row r="149" spans="2:18" thickBot="1">
      <c r="B149" s="18"/>
      <c r="C149" s="46"/>
      <c r="D149" s="18"/>
      <c r="E149" s="38"/>
      <c r="F149" s="18"/>
      <c r="G149" s="38"/>
      <c r="H149" s="18"/>
      <c r="I149" s="18"/>
      <c r="K149" s="36"/>
      <c r="L149" s="34"/>
      <c r="M149" s="18"/>
      <c r="N149" s="18"/>
      <c r="O149" s="18"/>
      <c r="P149" s="18"/>
      <c r="Q149" s="18"/>
      <c r="R149" s="87"/>
    </row>
    <row r="150" spans="2:18" thickBot="1">
      <c r="B150" s="18"/>
      <c r="C150" s="46"/>
      <c r="D150" s="18"/>
      <c r="E150" s="38"/>
      <c r="F150" s="18"/>
      <c r="G150" s="38"/>
      <c r="H150" s="18"/>
      <c r="I150" s="18"/>
      <c r="K150" s="36"/>
      <c r="L150" s="34"/>
      <c r="M150" s="18"/>
      <c r="N150" s="18"/>
      <c r="O150" s="18"/>
      <c r="P150" s="18"/>
      <c r="Q150" s="18"/>
      <c r="R150" s="87"/>
    </row>
    <row r="151" spans="2:18" thickBot="1">
      <c r="B151" s="18"/>
      <c r="C151" s="46"/>
      <c r="D151" s="18"/>
      <c r="E151" s="38"/>
      <c r="F151" s="18"/>
      <c r="G151" s="38"/>
      <c r="H151" s="18"/>
      <c r="I151" s="18"/>
      <c r="K151" s="36"/>
      <c r="L151" s="34"/>
      <c r="M151" s="18"/>
      <c r="N151" s="18"/>
      <c r="O151" s="18"/>
      <c r="P151" s="18"/>
      <c r="Q151" s="18"/>
      <c r="R151" s="87"/>
    </row>
    <row r="152" spans="2:18" thickBot="1">
      <c r="B152" s="18"/>
      <c r="C152" s="46"/>
      <c r="D152" s="18"/>
      <c r="E152" s="38"/>
      <c r="F152" s="18"/>
      <c r="G152" s="38"/>
      <c r="H152" s="18"/>
      <c r="I152" s="18"/>
      <c r="K152" s="36"/>
      <c r="L152" s="34"/>
      <c r="M152" s="18"/>
      <c r="N152" s="18"/>
      <c r="O152" s="18"/>
      <c r="P152" s="18"/>
      <c r="Q152" s="18"/>
      <c r="R152" s="87"/>
    </row>
    <row r="153" spans="2:18" thickBot="1">
      <c r="B153" s="18"/>
      <c r="C153" s="46"/>
      <c r="D153" s="18"/>
      <c r="E153" s="38"/>
      <c r="F153" s="18"/>
      <c r="G153" s="38"/>
      <c r="H153" s="18"/>
      <c r="I153" s="18"/>
      <c r="K153" s="36"/>
      <c r="L153" s="34"/>
      <c r="M153" s="18"/>
      <c r="N153" s="18"/>
      <c r="O153" s="18"/>
      <c r="P153" s="18"/>
      <c r="Q153" s="18"/>
      <c r="R153" s="87"/>
    </row>
    <row r="154" spans="2:18" thickBot="1">
      <c r="B154" s="18"/>
      <c r="C154" s="46"/>
      <c r="D154" s="18"/>
      <c r="E154" s="38"/>
      <c r="F154" s="18"/>
      <c r="G154" s="38"/>
      <c r="H154" s="18"/>
      <c r="I154" s="18"/>
      <c r="K154" s="36"/>
      <c r="L154" s="34"/>
      <c r="M154" s="18"/>
      <c r="N154" s="18"/>
      <c r="O154" s="18"/>
      <c r="P154" s="18"/>
      <c r="Q154" s="18"/>
      <c r="R154" s="87"/>
    </row>
    <row r="155" spans="2:18" thickBot="1">
      <c r="B155" s="18"/>
      <c r="C155" s="46"/>
      <c r="D155" s="18"/>
      <c r="E155" s="38"/>
      <c r="F155" s="18"/>
      <c r="G155" s="38"/>
      <c r="H155" s="18"/>
      <c r="I155" s="18"/>
      <c r="K155" s="36"/>
      <c r="L155" s="34"/>
      <c r="M155" s="18"/>
      <c r="N155" s="18"/>
      <c r="O155" s="18"/>
      <c r="P155" s="18"/>
      <c r="Q155" s="18"/>
      <c r="R155" s="87"/>
    </row>
    <row r="156" spans="2:18" thickBot="1">
      <c r="B156" s="18"/>
      <c r="C156" s="46"/>
      <c r="D156" s="18"/>
      <c r="E156" s="38"/>
      <c r="F156" s="18"/>
      <c r="G156" s="38"/>
      <c r="H156" s="18"/>
      <c r="I156" s="18"/>
      <c r="K156" s="36"/>
      <c r="L156" s="34"/>
      <c r="M156" s="18"/>
      <c r="N156" s="18"/>
      <c r="O156" s="18"/>
      <c r="P156" s="18"/>
      <c r="Q156" s="18"/>
      <c r="R156" s="87"/>
    </row>
    <row r="157" spans="2:18" thickBot="1">
      <c r="B157" s="18"/>
      <c r="C157" s="46"/>
      <c r="D157" s="18"/>
      <c r="E157" s="38"/>
      <c r="F157" s="18"/>
      <c r="G157" s="38"/>
      <c r="H157" s="18"/>
      <c r="I157" s="18"/>
      <c r="K157" s="36"/>
      <c r="L157" s="34"/>
      <c r="M157" s="18"/>
      <c r="N157" s="18"/>
      <c r="O157" s="18"/>
      <c r="P157" s="18"/>
      <c r="Q157" s="18"/>
      <c r="R157" s="87"/>
    </row>
    <row r="158" spans="2:18" thickBot="1">
      <c r="B158" s="18"/>
      <c r="C158" s="46"/>
      <c r="D158" s="18"/>
      <c r="E158" s="38"/>
      <c r="F158" s="18"/>
      <c r="G158" s="38"/>
      <c r="H158" s="18"/>
      <c r="I158" s="18"/>
      <c r="K158" s="36"/>
      <c r="L158" s="34"/>
      <c r="M158" s="18"/>
      <c r="N158" s="18"/>
      <c r="O158" s="18"/>
      <c r="P158" s="18"/>
      <c r="Q158" s="18"/>
      <c r="R158" s="87"/>
    </row>
    <row r="159" spans="2:18" thickBot="1">
      <c r="B159" s="18"/>
      <c r="C159" s="46"/>
      <c r="D159" s="18"/>
      <c r="E159" s="38"/>
      <c r="F159" s="18"/>
      <c r="G159" s="38"/>
      <c r="H159" s="18"/>
      <c r="I159" s="18"/>
      <c r="K159" s="36"/>
      <c r="L159" s="34"/>
      <c r="M159" s="18"/>
      <c r="N159" s="18"/>
      <c r="O159" s="18"/>
      <c r="P159" s="18"/>
      <c r="Q159" s="18"/>
      <c r="R159" s="87"/>
    </row>
    <row r="160" spans="2:18" thickBot="1">
      <c r="B160" s="18"/>
      <c r="C160" s="46"/>
      <c r="D160" s="18"/>
      <c r="E160" s="38"/>
      <c r="F160" s="18"/>
      <c r="G160" s="38"/>
      <c r="H160" s="18"/>
      <c r="I160" s="18"/>
      <c r="K160" s="36"/>
      <c r="L160" s="34"/>
      <c r="M160" s="18"/>
      <c r="N160" s="18"/>
      <c r="O160" s="18"/>
      <c r="P160" s="18"/>
      <c r="Q160" s="18"/>
      <c r="R160" s="87"/>
    </row>
    <row r="161" spans="2:18" thickBot="1">
      <c r="B161" s="18"/>
      <c r="C161" s="46"/>
      <c r="D161" s="18"/>
      <c r="E161" s="38"/>
      <c r="F161" s="18"/>
      <c r="G161" s="38"/>
      <c r="H161" s="18"/>
      <c r="I161" s="18"/>
      <c r="K161" s="36"/>
      <c r="L161" s="34"/>
      <c r="M161" s="18"/>
      <c r="N161" s="18"/>
      <c r="O161" s="18"/>
      <c r="P161" s="18"/>
      <c r="Q161" s="18"/>
      <c r="R161" s="87"/>
    </row>
    <row r="162" spans="2:18" thickBot="1">
      <c r="B162" s="18"/>
      <c r="C162" s="46"/>
      <c r="D162" s="18"/>
      <c r="E162" s="38"/>
      <c r="F162" s="18"/>
      <c r="G162" s="38"/>
      <c r="H162" s="18"/>
      <c r="I162" s="18"/>
      <c r="K162" s="36"/>
      <c r="L162" s="34"/>
      <c r="M162" s="18"/>
      <c r="N162" s="18"/>
      <c r="O162" s="18"/>
      <c r="P162" s="18"/>
      <c r="Q162" s="18"/>
      <c r="R162" s="87"/>
    </row>
    <row r="163" spans="2:18" thickBot="1">
      <c r="B163" s="18"/>
      <c r="C163" s="46"/>
      <c r="D163" s="18"/>
      <c r="E163" s="38"/>
      <c r="F163" s="18"/>
      <c r="G163" s="38"/>
      <c r="H163" s="18"/>
      <c r="I163" s="18"/>
      <c r="K163" s="36"/>
      <c r="L163" s="34"/>
      <c r="M163" s="18"/>
      <c r="N163" s="18"/>
      <c r="O163" s="18"/>
      <c r="P163" s="18"/>
      <c r="Q163" s="18"/>
      <c r="R163" s="87"/>
    </row>
    <row r="164" spans="2:18" thickBot="1">
      <c r="B164" s="18"/>
      <c r="C164" s="46"/>
      <c r="D164" s="18"/>
      <c r="E164" s="38"/>
      <c r="F164" s="18"/>
      <c r="G164" s="38"/>
      <c r="H164" s="18"/>
      <c r="I164" s="18"/>
      <c r="K164" s="36"/>
      <c r="L164" s="34"/>
      <c r="M164" s="18"/>
      <c r="N164" s="18"/>
      <c r="O164" s="18"/>
      <c r="P164" s="18"/>
      <c r="Q164" s="18"/>
      <c r="R164" s="87"/>
    </row>
    <row r="165" spans="2:18" thickBot="1">
      <c r="B165" s="18"/>
      <c r="C165" s="46"/>
      <c r="D165" s="18"/>
      <c r="E165" s="38"/>
      <c r="F165" s="18"/>
      <c r="G165" s="38"/>
      <c r="H165" s="18"/>
      <c r="I165" s="18"/>
      <c r="K165" s="36"/>
      <c r="L165" s="34"/>
      <c r="M165" s="18"/>
      <c r="N165" s="18"/>
      <c r="O165" s="18"/>
      <c r="P165" s="18"/>
      <c r="Q165" s="18"/>
      <c r="R165" s="87"/>
    </row>
    <row r="166" spans="2:18" thickBot="1">
      <c r="B166" s="18"/>
      <c r="C166" s="46"/>
      <c r="D166" s="18"/>
      <c r="E166" s="38"/>
      <c r="F166" s="18"/>
      <c r="G166" s="38"/>
      <c r="H166" s="18"/>
      <c r="I166" s="18"/>
      <c r="K166" s="36"/>
      <c r="L166" s="34"/>
      <c r="M166" s="18"/>
      <c r="N166" s="18"/>
      <c r="O166" s="18"/>
      <c r="P166" s="18"/>
      <c r="Q166" s="18"/>
      <c r="R166" s="87"/>
    </row>
    <row r="167" spans="2:18" thickBot="1">
      <c r="B167" s="18"/>
      <c r="C167" s="46"/>
      <c r="D167" s="18"/>
      <c r="E167" s="38"/>
      <c r="F167" s="18"/>
      <c r="G167" s="38"/>
      <c r="H167" s="18"/>
      <c r="I167" s="18"/>
      <c r="K167" s="36"/>
      <c r="L167" s="34"/>
      <c r="M167" s="18"/>
      <c r="N167" s="18"/>
      <c r="O167" s="18"/>
      <c r="P167" s="18"/>
      <c r="Q167" s="18"/>
      <c r="R167" s="87"/>
    </row>
    <row r="168" spans="2:18" thickBot="1">
      <c r="B168" s="18"/>
      <c r="C168" s="46"/>
      <c r="D168" s="18"/>
      <c r="E168" s="38"/>
      <c r="F168" s="18"/>
      <c r="G168" s="38"/>
      <c r="H168" s="18"/>
      <c r="I168" s="18"/>
      <c r="K168" s="36"/>
      <c r="L168" s="34"/>
      <c r="M168" s="18"/>
      <c r="N168" s="18"/>
      <c r="O168" s="18"/>
      <c r="P168" s="18"/>
      <c r="Q168" s="18"/>
      <c r="R168" s="87"/>
    </row>
    <row r="169" spans="2:18" thickBot="1">
      <c r="B169" s="18"/>
      <c r="C169" s="46"/>
      <c r="D169" s="18"/>
      <c r="E169" s="38"/>
      <c r="F169" s="18"/>
      <c r="G169" s="38"/>
      <c r="H169" s="18"/>
      <c r="I169" s="18"/>
      <c r="K169" s="36"/>
      <c r="L169" s="34"/>
      <c r="M169" s="18"/>
      <c r="N169" s="18"/>
      <c r="O169" s="18"/>
      <c r="P169" s="18"/>
      <c r="Q169" s="18"/>
      <c r="R169" s="87"/>
    </row>
    <row r="170" spans="2:18" thickBot="1">
      <c r="B170" s="18"/>
      <c r="C170" s="46"/>
      <c r="D170" s="18"/>
      <c r="E170" s="38"/>
      <c r="F170" s="18"/>
      <c r="G170" s="38"/>
      <c r="H170" s="18"/>
      <c r="I170" s="18"/>
      <c r="K170" s="36"/>
      <c r="L170" s="34"/>
      <c r="M170" s="18"/>
      <c r="N170" s="18"/>
      <c r="O170" s="18"/>
      <c r="P170" s="18"/>
      <c r="Q170" s="18"/>
      <c r="R170" s="87"/>
    </row>
    <row r="171" spans="2:18" thickBot="1">
      <c r="B171" s="18"/>
      <c r="C171" s="46"/>
      <c r="D171" s="18"/>
      <c r="E171" s="38"/>
      <c r="F171" s="18"/>
      <c r="G171" s="38"/>
      <c r="H171" s="18"/>
      <c r="I171" s="18"/>
      <c r="K171" s="36"/>
      <c r="L171" s="34"/>
      <c r="M171" s="18"/>
      <c r="N171" s="18"/>
      <c r="O171" s="18"/>
      <c r="P171" s="18"/>
      <c r="Q171" s="18"/>
      <c r="R171" s="87"/>
    </row>
    <row r="172" spans="2:18" thickBot="1">
      <c r="B172" s="18"/>
      <c r="C172" s="46"/>
      <c r="D172" s="18"/>
      <c r="E172" s="38"/>
      <c r="F172" s="18"/>
      <c r="G172" s="38"/>
      <c r="H172" s="18"/>
      <c r="I172" s="18"/>
      <c r="K172" s="36"/>
      <c r="L172" s="34"/>
      <c r="M172" s="18"/>
      <c r="N172" s="18"/>
      <c r="O172" s="18"/>
      <c r="P172" s="18"/>
      <c r="Q172" s="18"/>
      <c r="R172" s="87"/>
    </row>
    <row r="173" spans="2:18" thickBot="1">
      <c r="B173" s="18"/>
      <c r="C173" s="46"/>
      <c r="D173" s="18"/>
      <c r="E173" s="38"/>
      <c r="F173" s="18"/>
      <c r="G173" s="38"/>
      <c r="H173" s="18"/>
      <c r="I173" s="18"/>
      <c r="K173" s="36"/>
      <c r="L173" s="34"/>
      <c r="M173" s="18"/>
      <c r="N173" s="18"/>
      <c r="O173" s="18"/>
      <c r="P173" s="18"/>
      <c r="Q173" s="18"/>
      <c r="R173" s="87"/>
    </row>
    <row r="174" spans="2:18" thickBot="1">
      <c r="B174" s="18"/>
      <c r="C174" s="46"/>
      <c r="D174" s="18"/>
      <c r="E174" s="38"/>
      <c r="F174" s="18"/>
      <c r="G174" s="38"/>
      <c r="H174" s="18"/>
      <c r="I174" s="18"/>
      <c r="K174" s="36"/>
      <c r="L174" s="34"/>
      <c r="M174" s="18"/>
      <c r="N174" s="18"/>
      <c r="O174" s="18"/>
      <c r="P174" s="18"/>
      <c r="Q174" s="18"/>
      <c r="R174" s="87"/>
    </row>
    <row r="175" spans="2:18" thickBot="1">
      <c r="B175" s="18"/>
      <c r="C175" s="46"/>
      <c r="D175" s="18"/>
      <c r="E175" s="38"/>
      <c r="F175" s="18"/>
      <c r="G175" s="38"/>
      <c r="H175" s="18"/>
      <c r="I175" s="18"/>
      <c r="K175" s="36"/>
      <c r="L175" s="34"/>
      <c r="M175" s="18"/>
      <c r="N175" s="18"/>
      <c r="O175" s="18"/>
      <c r="P175" s="18"/>
      <c r="Q175" s="18"/>
      <c r="R175" s="87"/>
    </row>
    <row r="176" spans="2:18" thickBot="1">
      <c r="K176" s="36"/>
      <c r="L176" s="34"/>
    </row>
    <row r="177" spans="11:12" thickBot="1">
      <c r="K177" s="36"/>
      <c r="L177" s="34"/>
    </row>
    <row r="178" spans="11:12" thickBot="1">
      <c r="K178" s="36"/>
      <c r="L178" s="34"/>
    </row>
    <row r="179" spans="11:12" thickBot="1">
      <c r="K179" s="36"/>
      <c r="L179" s="34"/>
    </row>
    <row r="180" spans="11:12" thickBot="1">
      <c r="K180" s="36"/>
      <c r="L180" s="34"/>
    </row>
    <row r="181" spans="11:12" thickBot="1">
      <c r="K181" s="36"/>
      <c r="L181" s="34"/>
    </row>
    <row r="182" spans="11:12" thickBot="1">
      <c r="K182" s="36"/>
      <c r="L182" s="34"/>
    </row>
    <row r="183" spans="11:12" thickBot="1">
      <c r="K183" s="36"/>
      <c r="L183" s="34"/>
    </row>
    <row r="184" spans="11:12" thickBot="1">
      <c r="K184" s="36"/>
      <c r="L184" s="34"/>
    </row>
    <row r="185" spans="11:12" thickBot="1">
      <c r="K185" s="36"/>
      <c r="L185" s="34"/>
    </row>
    <row r="186" spans="11:12" thickBot="1">
      <c r="K186" s="36"/>
      <c r="L186" s="34"/>
    </row>
    <row r="187" spans="11:12" thickBot="1">
      <c r="K187" s="36"/>
      <c r="L187" s="34"/>
    </row>
    <row r="188" spans="11:12" thickBot="1">
      <c r="K188" s="36"/>
      <c r="L188" s="34"/>
    </row>
    <row r="189" spans="11:12" thickBot="1">
      <c r="K189" s="36"/>
      <c r="L189" s="34"/>
    </row>
    <row r="190" spans="11:12" thickBot="1">
      <c r="K190" s="36"/>
      <c r="L190" s="34"/>
    </row>
    <row r="191" spans="11:12" thickBot="1">
      <c r="K191" s="36"/>
      <c r="L191" s="34"/>
    </row>
    <row r="192" spans="11:12" thickBot="1">
      <c r="K192" s="36"/>
      <c r="L192" s="34"/>
    </row>
    <row r="193" spans="11:12" thickBot="1">
      <c r="K193" s="36"/>
      <c r="L193" s="34"/>
    </row>
    <row r="194" spans="11:12" thickBot="1">
      <c r="K194" s="36"/>
      <c r="L194" s="34"/>
    </row>
    <row r="195" spans="11:12" thickBot="1">
      <c r="K195" s="36"/>
      <c r="L195" s="34"/>
    </row>
    <row r="196" spans="11:12" thickBot="1">
      <c r="K196" s="36"/>
      <c r="L196" s="34"/>
    </row>
    <row r="197" spans="11:12" thickBot="1">
      <c r="K197" s="36"/>
      <c r="L197" s="34"/>
    </row>
    <row r="198" spans="11:12" thickBot="1">
      <c r="K198" s="36"/>
      <c r="L198" s="34"/>
    </row>
    <row r="199" spans="11:12" thickBot="1">
      <c r="K199" s="36"/>
      <c r="L199" s="34"/>
    </row>
    <row r="200" spans="11:12" thickBot="1">
      <c r="K200" s="36"/>
      <c r="L200" s="34"/>
    </row>
    <row r="201" spans="11:12" thickBot="1">
      <c r="K201" s="36"/>
      <c r="L201" s="34"/>
    </row>
    <row r="202" spans="11:12" thickBot="1">
      <c r="K202" s="36"/>
      <c r="L202" s="34"/>
    </row>
    <row r="203" spans="11:12" thickBot="1">
      <c r="K203" s="36"/>
      <c r="L203" s="34"/>
    </row>
    <row r="204" spans="11:12" thickBot="1">
      <c r="K204" s="36"/>
      <c r="L204" s="34"/>
    </row>
    <row r="205" spans="11:12" thickBot="1">
      <c r="K205" s="36"/>
      <c r="L205" s="34"/>
    </row>
    <row r="206" spans="11:12" thickBot="1">
      <c r="K206" s="36"/>
      <c r="L206" s="34"/>
    </row>
    <row r="207" spans="11:12" thickBot="1">
      <c r="K207" s="36"/>
      <c r="L207" s="34"/>
    </row>
    <row r="208" spans="11:12" thickBot="1">
      <c r="K208" s="36"/>
      <c r="L208" s="34"/>
    </row>
    <row r="209" spans="11:12" thickBot="1">
      <c r="K209" s="36"/>
      <c r="L209" s="34"/>
    </row>
    <row r="210" spans="11:12" thickBot="1">
      <c r="K210" s="36"/>
      <c r="L210" s="34"/>
    </row>
    <row r="211" spans="11:12" thickBot="1">
      <c r="K211" s="36"/>
      <c r="L211" s="34"/>
    </row>
    <row r="212" spans="11:12" thickBot="1">
      <c r="K212" s="36"/>
      <c r="L212" s="34"/>
    </row>
    <row r="213" spans="11:12" thickBot="1">
      <c r="K213" s="36"/>
      <c r="L213" s="34"/>
    </row>
    <row r="214" spans="11:12" thickBot="1">
      <c r="K214" s="36"/>
      <c r="L214" s="34"/>
    </row>
    <row r="215" spans="11:12" thickBot="1">
      <c r="K215" s="36"/>
      <c r="L215" s="34"/>
    </row>
    <row r="216" spans="11:12" thickBot="1">
      <c r="K216" s="36"/>
      <c r="L216" s="34"/>
    </row>
    <row r="217" spans="11:12" thickBot="1">
      <c r="K217" s="36"/>
      <c r="L217" s="34"/>
    </row>
    <row r="218" spans="11:12" thickBot="1">
      <c r="K218" s="36"/>
      <c r="L218" s="34"/>
    </row>
    <row r="219" spans="11:12" thickBot="1">
      <c r="K219" s="36"/>
      <c r="L219" s="34"/>
    </row>
    <row r="220" spans="11:12" thickBot="1">
      <c r="K220" s="36"/>
      <c r="L220" s="34"/>
    </row>
    <row r="221" spans="11:12" thickBot="1">
      <c r="K221" s="36"/>
      <c r="L221" s="34"/>
    </row>
    <row r="222" spans="11:12" thickBot="1">
      <c r="K222" s="36"/>
      <c r="L222" s="34"/>
    </row>
    <row r="223" spans="11:12" thickBot="1">
      <c r="K223" s="36"/>
      <c r="L223" s="34"/>
    </row>
    <row r="224" spans="11:12" thickBot="1">
      <c r="K224" s="36"/>
      <c r="L224" s="34"/>
    </row>
    <row r="225" spans="11:12" thickBot="1">
      <c r="K225" s="36"/>
      <c r="L225" s="34"/>
    </row>
    <row r="226" spans="11:12" thickBot="1">
      <c r="K226" s="36"/>
      <c r="L226" s="34"/>
    </row>
    <row r="227" spans="11:12" thickBot="1">
      <c r="K227" s="36"/>
      <c r="L227" s="34"/>
    </row>
    <row r="228" spans="11:12" thickBot="1">
      <c r="K228" s="36"/>
      <c r="L228" s="34"/>
    </row>
    <row r="229" spans="11:12" thickBot="1">
      <c r="K229" s="36"/>
      <c r="L229" s="34"/>
    </row>
    <row r="230" spans="11:12" thickBot="1">
      <c r="K230" s="36"/>
      <c r="L230" s="34"/>
    </row>
    <row r="231" spans="11:12" thickBot="1">
      <c r="K231" s="36"/>
      <c r="L231" s="34"/>
    </row>
    <row r="232" spans="11:12" thickBot="1">
      <c r="K232" s="36"/>
      <c r="L232" s="34"/>
    </row>
    <row r="233" spans="11:12" thickBot="1">
      <c r="K233" s="36"/>
      <c r="L233" s="34"/>
    </row>
    <row r="234" spans="11:12" thickBot="1">
      <c r="K234" s="36"/>
      <c r="L234" s="34"/>
    </row>
    <row r="235" spans="11:12" thickBot="1">
      <c r="K235" s="36"/>
      <c r="L235" s="34"/>
    </row>
    <row r="236" spans="11:12" thickBot="1">
      <c r="K236" s="36"/>
      <c r="L236" s="34"/>
    </row>
    <row r="237" spans="11:12" thickBot="1">
      <c r="K237" s="36"/>
      <c r="L237" s="34"/>
    </row>
    <row r="238" spans="11:12" thickBot="1">
      <c r="K238" s="36"/>
      <c r="L238" s="34"/>
    </row>
    <row r="239" spans="11:12" thickBot="1">
      <c r="K239" s="36"/>
      <c r="L239" s="34"/>
    </row>
    <row r="240" spans="11:12" thickBot="1">
      <c r="K240" s="36"/>
      <c r="L240" s="34"/>
    </row>
    <row r="241" spans="11:12" thickBot="1">
      <c r="K241" s="36"/>
      <c r="L241" s="34"/>
    </row>
    <row r="242" spans="11:12" thickBot="1">
      <c r="K242" s="36"/>
      <c r="L242" s="34"/>
    </row>
    <row r="243" spans="11:12" thickBot="1">
      <c r="K243" s="36"/>
      <c r="L243" s="34"/>
    </row>
    <row r="244" spans="11:12" thickBot="1">
      <c r="K244" s="36"/>
      <c r="L244" s="34"/>
    </row>
    <row r="245" spans="11:12" thickBot="1">
      <c r="K245" s="36"/>
      <c r="L245" s="34"/>
    </row>
    <row r="246" spans="11:12" thickBot="1">
      <c r="K246" s="36"/>
      <c r="L246" s="34"/>
    </row>
    <row r="247" spans="11:12" thickBot="1">
      <c r="K247" s="36"/>
      <c r="L247" s="34"/>
    </row>
    <row r="248" spans="11:12" thickBot="1">
      <c r="K248" s="36"/>
      <c r="L248" s="34"/>
    </row>
    <row r="249" spans="11:12" thickBot="1">
      <c r="K249" s="36"/>
      <c r="L249" s="34"/>
    </row>
    <row r="250" spans="11:12" thickBot="1">
      <c r="K250" s="36"/>
      <c r="L250" s="34"/>
    </row>
    <row r="251" spans="11:12" thickBot="1">
      <c r="K251" s="36"/>
      <c r="L251" s="34"/>
    </row>
    <row r="252" spans="11:12" thickBot="1">
      <c r="K252" s="36"/>
      <c r="L252" s="34"/>
    </row>
    <row r="253" spans="11:12" thickBot="1">
      <c r="K253" s="36"/>
      <c r="L253" s="34"/>
    </row>
    <row r="254" spans="11:12" thickBot="1">
      <c r="K254" s="36"/>
      <c r="L254" s="34"/>
    </row>
    <row r="255" spans="11:12" thickBot="1">
      <c r="K255" s="36"/>
      <c r="L255" s="34"/>
    </row>
    <row r="256" spans="11:12" thickBot="1">
      <c r="K256" s="36"/>
      <c r="L256" s="34"/>
    </row>
    <row r="257" spans="11:12" thickBot="1">
      <c r="K257" s="36"/>
      <c r="L257" s="34"/>
    </row>
    <row r="258" spans="11:12" thickBot="1">
      <c r="K258" s="36"/>
      <c r="L258" s="34"/>
    </row>
    <row r="259" spans="11:12" thickBot="1">
      <c r="K259" s="36"/>
      <c r="L259" s="34"/>
    </row>
    <row r="260" spans="11:12" thickBot="1">
      <c r="K260" s="36"/>
      <c r="L260" s="34"/>
    </row>
    <row r="261" spans="11:12" thickBot="1">
      <c r="K261" s="36"/>
      <c r="L261" s="34"/>
    </row>
    <row r="262" spans="11:12" thickBot="1">
      <c r="K262" s="36"/>
      <c r="L262" s="34"/>
    </row>
    <row r="263" spans="11:12" thickBot="1">
      <c r="K263" s="36"/>
      <c r="L263" s="34"/>
    </row>
    <row r="264" spans="11:12" thickBot="1">
      <c r="K264" s="36"/>
      <c r="L264" s="34"/>
    </row>
    <row r="265" spans="11:12" thickBot="1">
      <c r="K265" s="36"/>
      <c r="L265" s="34"/>
    </row>
    <row r="266" spans="11:12" thickBot="1">
      <c r="K266" s="36"/>
      <c r="L266" s="34"/>
    </row>
    <row r="267" spans="11:12" thickBot="1">
      <c r="K267" s="36"/>
      <c r="L267" s="34"/>
    </row>
    <row r="268" spans="11:12" thickBot="1">
      <c r="K268" s="36"/>
      <c r="L268" s="34"/>
    </row>
    <row r="269" spans="11:12" thickBot="1">
      <c r="K269" s="36"/>
      <c r="L269" s="34"/>
    </row>
    <row r="270" spans="11:12" thickBot="1">
      <c r="K270" s="36"/>
      <c r="L270" s="34"/>
    </row>
    <row r="271" spans="11:12" thickBot="1">
      <c r="K271" s="36"/>
      <c r="L271" s="34"/>
    </row>
    <row r="272" spans="11:12" thickBot="1">
      <c r="K272" s="36"/>
      <c r="L272" s="34"/>
    </row>
    <row r="273" spans="11:12" thickBot="1">
      <c r="K273" s="36"/>
      <c r="L273" s="34"/>
    </row>
    <row r="274" spans="11:12" thickBot="1">
      <c r="K274" s="36"/>
      <c r="L274" s="34"/>
    </row>
    <row r="275" spans="11:12" thickBot="1">
      <c r="K275" s="36"/>
      <c r="L275" s="34"/>
    </row>
    <row r="276" spans="11:12" thickBot="1">
      <c r="K276" s="36"/>
      <c r="L276" s="34"/>
    </row>
    <row r="277" spans="11:12" thickBot="1">
      <c r="K277" s="36"/>
      <c r="L277" s="34"/>
    </row>
    <row r="278" spans="11:12" thickBot="1">
      <c r="K278" s="36"/>
      <c r="L278" s="34"/>
    </row>
    <row r="279" spans="11:12" thickBot="1">
      <c r="K279" s="36"/>
      <c r="L279" s="34"/>
    </row>
    <row r="280" spans="11:12" thickBot="1">
      <c r="K280" s="36"/>
      <c r="L280" s="34"/>
    </row>
    <row r="281" spans="11:12" thickBot="1">
      <c r="K281" s="36"/>
      <c r="L281" s="34"/>
    </row>
    <row r="282" spans="11:12" thickBot="1">
      <c r="K282" s="36"/>
      <c r="L282" s="34"/>
    </row>
    <row r="283" spans="11:12" thickBot="1">
      <c r="K283" s="36"/>
      <c r="L283" s="34"/>
    </row>
    <row r="284" spans="11:12" thickBot="1">
      <c r="K284" s="36"/>
      <c r="L284" s="34"/>
    </row>
    <row r="285" spans="11:12" thickBot="1">
      <c r="K285" s="36"/>
      <c r="L285" s="34"/>
    </row>
    <row r="286" spans="11:12" thickBot="1">
      <c r="K286" s="36"/>
      <c r="L286" s="34"/>
    </row>
    <row r="287" spans="11:12" thickBot="1">
      <c r="K287" s="36"/>
      <c r="L287" s="34"/>
    </row>
    <row r="288" spans="11:12" thickBot="1">
      <c r="K288" s="36"/>
      <c r="L288" s="34"/>
    </row>
    <row r="289" spans="11:12" thickBot="1">
      <c r="K289" s="36"/>
      <c r="L289" s="34"/>
    </row>
    <row r="290" spans="11:12" thickBot="1">
      <c r="K290" s="36"/>
      <c r="L290" s="34"/>
    </row>
    <row r="291" spans="11:12" thickBot="1">
      <c r="K291" s="36"/>
      <c r="L291" s="34"/>
    </row>
    <row r="292" spans="11:12" thickBot="1">
      <c r="K292" s="36"/>
      <c r="L292" s="34"/>
    </row>
    <row r="293" spans="11:12" thickBot="1">
      <c r="K293" s="36"/>
      <c r="L293" s="34"/>
    </row>
    <row r="294" spans="11:12" thickBot="1">
      <c r="K294" s="36"/>
      <c r="L294" s="34"/>
    </row>
    <row r="295" spans="11:12" thickBot="1">
      <c r="K295" s="36"/>
      <c r="L295" s="34"/>
    </row>
    <row r="296" spans="11:12" thickBot="1">
      <c r="K296" s="36"/>
      <c r="L296" s="34"/>
    </row>
    <row r="297" spans="11:12" thickBot="1">
      <c r="K297" s="36"/>
      <c r="L297" s="34"/>
    </row>
    <row r="298" spans="11:12" thickBot="1">
      <c r="K298" s="36"/>
      <c r="L298" s="34"/>
    </row>
    <row r="299" spans="11:12" thickBot="1">
      <c r="K299" s="36"/>
      <c r="L299" s="34"/>
    </row>
    <row r="300" spans="11:12" thickBot="1">
      <c r="K300" s="36"/>
      <c r="L300" s="34"/>
    </row>
    <row r="301" spans="11:12" thickBot="1">
      <c r="K301" s="36"/>
      <c r="L301" s="34"/>
    </row>
    <row r="302" spans="11:12" thickBot="1">
      <c r="K302" s="36"/>
      <c r="L302" s="34"/>
    </row>
    <row r="303" spans="11:12" thickBot="1">
      <c r="K303" s="36"/>
      <c r="L303" s="34"/>
    </row>
    <row r="304" spans="11:12" thickBot="1">
      <c r="K304" s="36"/>
      <c r="L304" s="34"/>
    </row>
    <row r="305" spans="11:12" thickBot="1">
      <c r="K305" s="36"/>
      <c r="L305" s="34"/>
    </row>
    <row r="306" spans="11:12" thickBot="1">
      <c r="K306" s="36"/>
      <c r="L306" s="34"/>
    </row>
    <row r="307" spans="11:12" thickBot="1">
      <c r="K307" s="36"/>
      <c r="L307" s="34"/>
    </row>
    <row r="308" spans="11:12" thickBot="1">
      <c r="K308" s="36"/>
      <c r="L308" s="34"/>
    </row>
    <row r="309" spans="11:12" thickBot="1">
      <c r="K309" s="36"/>
      <c r="L309" s="34"/>
    </row>
    <row r="310" spans="11:12" thickBot="1">
      <c r="K310" s="36"/>
      <c r="L310" s="34"/>
    </row>
    <row r="311" spans="11:12" thickBot="1">
      <c r="K311" s="36"/>
      <c r="L311" s="34"/>
    </row>
    <row r="312" spans="11:12" thickBot="1">
      <c r="K312" s="36"/>
      <c r="L312" s="34"/>
    </row>
    <row r="313" spans="11:12" thickBot="1">
      <c r="K313" s="36"/>
      <c r="L313" s="34"/>
    </row>
    <row r="314" spans="11:12" thickBot="1">
      <c r="K314" s="36"/>
      <c r="L314" s="34"/>
    </row>
    <row r="315" spans="11:12" thickBot="1">
      <c r="K315" s="36"/>
      <c r="L315" s="34"/>
    </row>
    <row r="316" spans="11:12" thickBot="1">
      <c r="K316" s="36"/>
      <c r="L316" s="34"/>
    </row>
    <row r="317" spans="11:12" thickBot="1">
      <c r="K317" s="36"/>
      <c r="L317" s="34"/>
    </row>
    <row r="318" spans="11:12" thickBot="1">
      <c r="K318" s="36"/>
      <c r="L318" s="34"/>
    </row>
    <row r="319" spans="11:12" thickBot="1">
      <c r="K319" s="36"/>
      <c r="L319" s="34"/>
    </row>
    <row r="320" spans="11:12" thickBot="1">
      <c r="K320" s="36"/>
      <c r="L320" s="34"/>
    </row>
    <row r="321" spans="11:12" thickBot="1">
      <c r="K321" s="36"/>
      <c r="L321" s="34"/>
    </row>
    <row r="322" spans="11:12" thickBot="1">
      <c r="K322" s="36"/>
      <c r="L322" s="34"/>
    </row>
    <row r="323" spans="11:12" thickBot="1">
      <c r="K323" s="36"/>
      <c r="L323" s="34"/>
    </row>
    <row r="324" spans="11:12" thickBot="1">
      <c r="K324" s="36"/>
      <c r="L324" s="34"/>
    </row>
    <row r="325" spans="11:12" thickBot="1">
      <c r="K325" s="36"/>
      <c r="L325" s="34"/>
    </row>
    <row r="326" spans="11:12" thickBot="1">
      <c r="K326" s="36"/>
      <c r="L326" s="34"/>
    </row>
    <row r="327" spans="11:12" thickBot="1">
      <c r="K327" s="36"/>
      <c r="L327" s="34"/>
    </row>
    <row r="328" spans="11:12" thickBot="1">
      <c r="K328" s="36"/>
      <c r="L328" s="34"/>
    </row>
    <row r="329" spans="11:12" thickBot="1">
      <c r="K329" s="36"/>
      <c r="L329" s="34"/>
    </row>
    <row r="330" spans="11:12" thickBot="1">
      <c r="K330" s="36"/>
      <c r="L330" s="34"/>
    </row>
    <row r="331" spans="11:12" thickBot="1">
      <c r="K331" s="36"/>
      <c r="L331" s="34"/>
    </row>
    <row r="332" spans="11:12" thickBot="1">
      <c r="K332" s="36"/>
      <c r="L332" s="34"/>
    </row>
    <row r="333" spans="11:12" thickBot="1">
      <c r="K333" s="36"/>
      <c r="L333" s="34"/>
    </row>
    <row r="334" spans="11:12" thickBot="1">
      <c r="K334" s="36"/>
      <c r="L334" s="34"/>
    </row>
    <row r="335" spans="11:12" thickBot="1">
      <c r="K335" s="36"/>
      <c r="L335" s="34"/>
    </row>
    <row r="336" spans="11:12" thickBot="1">
      <c r="K336" s="36"/>
      <c r="L336" s="34"/>
    </row>
    <row r="337" spans="11:12" thickBot="1">
      <c r="K337" s="36"/>
      <c r="L337" s="34"/>
    </row>
    <row r="338" spans="11:12" thickBot="1">
      <c r="K338" s="36"/>
      <c r="L338" s="34"/>
    </row>
    <row r="339" spans="11:12" thickBot="1">
      <c r="K339" s="36"/>
      <c r="L339" s="34"/>
    </row>
    <row r="340" spans="11:12" thickBot="1">
      <c r="K340" s="36"/>
      <c r="L340" s="34"/>
    </row>
    <row r="341" spans="11:12" thickBot="1">
      <c r="K341" s="36"/>
      <c r="L341" s="34"/>
    </row>
    <row r="342" spans="11:12" thickBot="1">
      <c r="K342" s="36"/>
      <c r="L342" s="34"/>
    </row>
    <row r="343" spans="11:12" thickBot="1">
      <c r="K343" s="36"/>
      <c r="L343" s="34"/>
    </row>
    <row r="344" spans="11:12" thickBot="1">
      <c r="K344" s="36"/>
      <c r="L344" s="34"/>
    </row>
    <row r="345" spans="11:12" thickBot="1">
      <c r="K345" s="36"/>
      <c r="L345" s="34"/>
    </row>
    <row r="346" spans="11:12" thickBot="1">
      <c r="K346" s="36"/>
      <c r="L346" s="34"/>
    </row>
    <row r="347" spans="11:12" thickBot="1">
      <c r="K347" s="36"/>
      <c r="L347" s="34"/>
    </row>
    <row r="348" spans="11:12" thickBot="1">
      <c r="K348" s="36"/>
      <c r="L348" s="37"/>
    </row>
    <row r="349" spans="11:12" thickBot="1">
      <c r="K349" s="36"/>
      <c r="L349" s="38"/>
    </row>
    <row r="350" spans="11:12" thickBot="1">
      <c r="K350" s="36"/>
      <c r="L350" s="38"/>
    </row>
    <row r="351" spans="11:12" thickBot="1">
      <c r="K351" s="36"/>
      <c r="L351" s="38"/>
    </row>
    <row r="352" spans="11:12" thickBot="1">
      <c r="K352" s="36"/>
      <c r="L352" s="38"/>
    </row>
    <row r="353" spans="11:12" thickBot="1">
      <c r="K353" s="36"/>
      <c r="L353" s="38"/>
    </row>
    <row r="354" spans="11:12" thickBot="1">
      <c r="K354" s="36"/>
      <c r="L354" s="38"/>
    </row>
    <row r="355" spans="11:12" thickBot="1">
      <c r="K355" s="36"/>
      <c r="L355" s="38"/>
    </row>
    <row r="356" spans="11:12" thickBot="1">
      <c r="K356" s="36"/>
      <c r="L356" s="38"/>
    </row>
    <row r="357" spans="11:12" thickBot="1">
      <c r="K357" s="36"/>
      <c r="L357" s="38"/>
    </row>
    <row r="358" spans="11:12" thickBot="1">
      <c r="K358" s="36"/>
      <c r="L358" s="38"/>
    </row>
    <row r="359" spans="11:12" thickBot="1">
      <c r="K359" s="36"/>
      <c r="L359" s="38"/>
    </row>
    <row r="360" spans="11:12" thickBot="1">
      <c r="K360" s="36"/>
      <c r="L360" s="38"/>
    </row>
    <row r="361" spans="11:12" thickBot="1">
      <c r="K361" s="36"/>
      <c r="L361" s="38"/>
    </row>
    <row r="362" spans="11:12" thickBot="1">
      <c r="K362" s="36"/>
      <c r="L362" s="38"/>
    </row>
    <row r="363" spans="11:12" thickBot="1">
      <c r="K363" s="36"/>
      <c r="L363" s="38"/>
    </row>
    <row r="364" spans="11:12" thickBot="1">
      <c r="K364" s="36"/>
      <c r="L364" s="38"/>
    </row>
    <row r="365" spans="11:12" thickBot="1">
      <c r="K365" s="36"/>
      <c r="L365" s="38"/>
    </row>
    <row r="366" spans="11:12" thickBot="1">
      <c r="K366" s="36"/>
      <c r="L366" s="38"/>
    </row>
    <row r="367" spans="11:12" thickBot="1">
      <c r="K367" s="36"/>
      <c r="L367" s="38"/>
    </row>
    <row r="368" spans="11:12" thickBot="1">
      <c r="K368" s="36"/>
      <c r="L368" s="38"/>
    </row>
    <row r="369" spans="11:12" thickBot="1">
      <c r="K369" s="36"/>
      <c r="L369" s="38"/>
    </row>
    <row r="370" spans="11:12" thickBot="1">
      <c r="K370" s="36"/>
      <c r="L370" s="38"/>
    </row>
    <row r="371" spans="11:12" thickBot="1">
      <c r="K371" s="36"/>
      <c r="L371" s="38"/>
    </row>
    <row r="372" spans="11:12" thickBot="1">
      <c r="K372" s="36"/>
      <c r="L372" s="38"/>
    </row>
    <row r="373" spans="11:12" thickBot="1">
      <c r="K373" s="36"/>
      <c r="L373" s="38"/>
    </row>
    <row r="374" spans="11:12" thickBot="1">
      <c r="K374" s="36"/>
      <c r="L374" s="38"/>
    </row>
    <row r="375" spans="11:12" thickBot="1">
      <c r="K375" s="36"/>
      <c r="L375" s="38"/>
    </row>
    <row r="376" spans="11:12" thickBot="1">
      <c r="K376" s="36"/>
      <c r="L376" s="38"/>
    </row>
    <row r="377" spans="11:12" thickBot="1">
      <c r="K377" s="36"/>
      <c r="L377" s="38"/>
    </row>
    <row r="378" spans="11:12" thickBot="1">
      <c r="K378" s="36"/>
      <c r="L378" s="38"/>
    </row>
    <row r="379" spans="11:12" thickBot="1">
      <c r="K379" s="36"/>
      <c r="L379" s="38"/>
    </row>
    <row r="380" spans="11:12" thickBot="1">
      <c r="K380" s="36"/>
      <c r="L380" s="38"/>
    </row>
    <row r="381" spans="11:12" thickBot="1">
      <c r="K381" s="36"/>
      <c r="L381" s="38"/>
    </row>
    <row r="382" spans="11:12" thickBot="1">
      <c r="K382" s="36"/>
      <c r="L382" s="38"/>
    </row>
    <row r="383" spans="11:12" thickBot="1">
      <c r="K383" s="36"/>
      <c r="L383" s="38"/>
    </row>
    <row r="384" spans="11:12" thickBot="1">
      <c r="K384" s="36"/>
      <c r="L384" s="38"/>
    </row>
    <row r="385" spans="11:12" thickBot="1">
      <c r="K385" s="36"/>
      <c r="L385" s="38"/>
    </row>
    <row r="386" spans="11:12" thickBot="1">
      <c r="K386" s="36"/>
      <c r="L386" s="38"/>
    </row>
    <row r="387" spans="11:12" thickBot="1">
      <c r="K387" s="36"/>
      <c r="L387" s="38"/>
    </row>
    <row r="388" spans="11:12" thickBot="1">
      <c r="K388" s="36"/>
      <c r="L388" s="38"/>
    </row>
    <row r="389" spans="11:12" thickBot="1">
      <c r="K389" s="36"/>
      <c r="L389" s="38"/>
    </row>
    <row r="390" spans="11:12" thickBot="1">
      <c r="K390" s="36"/>
      <c r="L390" s="38"/>
    </row>
    <row r="391" spans="11:12" thickBot="1">
      <c r="K391" s="36"/>
      <c r="L391" s="38"/>
    </row>
    <row r="392" spans="11:12" thickBot="1">
      <c r="K392" s="36"/>
      <c r="L392" s="38"/>
    </row>
    <row r="393" spans="11:12" thickBot="1">
      <c r="K393" s="36"/>
      <c r="L393" s="38"/>
    </row>
    <row r="394" spans="11:12" thickBot="1">
      <c r="K394" s="36"/>
      <c r="L394" s="38"/>
    </row>
    <row r="395" spans="11:12" thickBot="1">
      <c r="K395" s="36"/>
      <c r="L395" s="38"/>
    </row>
    <row r="396" spans="11:12" thickBot="1">
      <c r="K396" s="36"/>
      <c r="L396" s="38"/>
    </row>
    <row r="397" spans="11:12" thickBot="1">
      <c r="K397" s="36"/>
      <c r="L397" s="38"/>
    </row>
    <row r="398" spans="11:12" thickBot="1">
      <c r="K398" s="36"/>
      <c r="L398" s="38"/>
    </row>
    <row r="399" spans="11:12" thickBot="1">
      <c r="K399" s="36"/>
      <c r="L399" s="38"/>
    </row>
    <row r="400" spans="11:12" thickBot="1">
      <c r="K400" s="36"/>
      <c r="L400" s="38"/>
    </row>
    <row r="401" spans="11:12" thickBot="1">
      <c r="K401" s="36"/>
      <c r="L401" s="38"/>
    </row>
    <row r="402" spans="11:12" thickBot="1">
      <c r="K402" s="36"/>
      <c r="L402" s="38"/>
    </row>
    <row r="403" spans="11:12" thickBot="1">
      <c r="K403" s="36"/>
      <c r="L403" s="38"/>
    </row>
    <row r="404" spans="11:12" thickBot="1">
      <c r="K404" s="36"/>
      <c r="L404" s="38"/>
    </row>
    <row r="405" spans="11:12" thickBot="1">
      <c r="K405" s="36"/>
      <c r="L405" s="38"/>
    </row>
    <row r="406" spans="11:12" thickBot="1">
      <c r="K406" s="36"/>
      <c r="L406" s="38"/>
    </row>
    <row r="407" spans="11:12" thickBot="1">
      <c r="K407" s="36"/>
      <c r="L407" s="38"/>
    </row>
    <row r="408" spans="11:12" thickBot="1">
      <c r="K408" s="36"/>
      <c r="L408" s="38"/>
    </row>
    <row r="409" spans="11:12" thickBot="1">
      <c r="K409" s="36"/>
      <c r="L409" s="38"/>
    </row>
    <row r="410" spans="11:12" thickBot="1">
      <c r="K410" s="36"/>
      <c r="L410" s="38"/>
    </row>
    <row r="411" spans="11:12" thickBot="1">
      <c r="K411" s="36"/>
      <c r="L411" s="38"/>
    </row>
    <row r="412" spans="11:12" thickBot="1">
      <c r="K412" s="36"/>
      <c r="L412" s="38"/>
    </row>
    <row r="413" spans="11:12" thickBot="1">
      <c r="K413" s="36"/>
      <c r="L413" s="38"/>
    </row>
    <row r="414" spans="11:12" thickBot="1">
      <c r="K414" s="36"/>
      <c r="L414" s="38"/>
    </row>
    <row r="415" spans="11:12" thickBot="1">
      <c r="K415" s="36"/>
      <c r="L415" s="38"/>
    </row>
    <row r="416" spans="11:12" thickBot="1">
      <c r="K416" s="36"/>
      <c r="L416" s="38"/>
    </row>
    <row r="417" spans="11:12" thickBot="1">
      <c r="K417" s="36"/>
      <c r="L417" s="38"/>
    </row>
    <row r="418" spans="11:12" thickBot="1">
      <c r="K418" s="36"/>
      <c r="L418" s="38"/>
    </row>
    <row r="419" spans="11:12" thickBot="1">
      <c r="K419" s="36"/>
      <c r="L419" s="38"/>
    </row>
    <row r="420" spans="11:12" thickBot="1">
      <c r="K420" s="36"/>
      <c r="L420" s="38"/>
    </row>
    <row r="421" spans="11:12" thickBot="1">
      <c r="K421" s="36"/>
      <c r="L421" s="38"/>
    </row>
    <row r="422" spans="11:12" thickBot="1">
      <c r="K422" s="36"/>
      <c r="L422" s="38"/>
    </row>
    <row r="423" spans="11:12" thickBot="1">
      <c r="K423" s="36"/>
      <c r="L423" s="38"/>
    </row>
    <row r="424" spans="11:12" thickBot="1">
      <c r="K424" s="36"/>
      <c r="L424" s="38"/>
    </row>
    <row r="425" spans="11:12" thickBot="1">
      <c r="K425" s="36"/>
      <c r="L425" s="38"/>
    </row>
    <row r="426" spans="11:12" thickBot="1">
      <c r="K426" s="36"/>
      <c r="L426" s="38"/>
    </row>
    <row r="427" spans="11:12" thickBot="1">
      <c r="K427" s="36"/>
      <c r="L427" s="38"/>
    </row>
    <row r="428" spans="11:12" thickBot="1">
      <c r="K428" s="36"/>
      <c r="L428" s="38"/>
    </row>
    <row r="429" spans="11:12" thickBot="1">
      <c r="K429" s="36"/>
      <c r="L429" s="38"/>
    </row>
    <row r="430" spans="11:12" thickBot="1">
      <c r="K430" s="36"/>
      <c r="L430" s="38"/>
    </row>
    <row r="431" spans="11:12" thickBot="1">
      <c r="K431" s="36"/>
      <c r="L431" s="38"/>
    </row>
    <row r="432" spans="11:12" thickBot="1">
      <c r="K432" s="36"/>
      <c r="L432" s="38"/>
    </row>
    <row r="433" spans="11:12" thickBot="1">
      <c r="K433" s="36"/>
      <c r="L433" s="38"/>
    </row>
    <row r="434" spans="11:12" thickBot="1">
      <c r="K434" s="36"/>
      <c r="L434" s="38"/>
    </row>
    <row r="435" spans="11:12" thickBot="1">
      <c r="K435" s="36"/>
      <c r="L435" s="38"/>
    </row>
    <row r="436" spans="11:12" thickBot="1">
      <c r="K436" s="36"/>
      <c r="L436" s="38"/>
    </row>
    <row r="437" spans="11:12" thickBot="1">
      <c r="K437" s="36"/>
      <c r="L437" s="38"/>
    </row>
    <row r="438" spans="11:12" thickBot="1">
      <c r="K438" s="36"/>
      <c r="L438" s="38"/>
    </row>
    <row r="439" spans="11:12" thickBot="1">
      <c r="K439" s="36"/>
      <c r="L439" s="38"/>
    </row>
    <row r="440" spans="11:12" thickBot="1">
      <c r="K440" s="36"/>
      <c r="L440" s="38"/>
    </row>
    <row r="441" spans="11:12" thickBot="1">
      <c r="K441" s="36"/>
      <c r="L441" s="38"/>
    </row>
    <row r="442" spans="11:12" thickBot="1">
      <c r="K442" s="36"/>
      <c r="L442" s="38"/>
    </row>
    <row r="443" spans="11:12" thickBot="1">
      <c r="K443" s="36"/>
      <c r="L443" s="38"/>
    </row>
    <row r="444" spans="11:12" thickBot="1">
      <c r="K444" s="36"/>
      <c r="L444" s="38"/>
    </row>
    <row r="445" spans="11:12" thickBot="1">
      <c r="K445" s="36"/>
      <c r="L445" s="38"/>
    </row>
    <row r="446" spans="11:12" thickBot="1">
      <c r="K446" s="36"/>
      <c r="L446" s="38"/>
    </row>
    <row r="447" spans="11:12" thickBot="1">
      <c r="K447" s="36"/>
      <c r="L447" s="38"/>
    </row>
    <row r="448" spans="11:12" thickBot="1">
      <c r="K448" s="36"/>
      <c r="L448" s="38"/>
    </row>
    <row r="449" spans="11:12" thickBot="1">
      <c r="K449" s="36"/>
      <c r="L449" s="38"/>
    </row>
    <row r="450" spans="11:12" thickBot="1">
      <c r="K450" s="36"/>
      <c r="L450" s="38"/>
    </row>
    <row r="451" spans="11:12" thickBot="1">
      <c r="K451" s="36"/>
      <c r="L451" s="38"/>
    </row>
    <row r="452" spans="11:12" thickBot="1">
      <c r="K452" s="36"/>
      <c r="L452" s="38"/>
    </row>
    <row r="453" spans="11:12" thickBot="1">
      <c r="K453" s="36"/>
      <c r="L453" s="38"/>
    </row>
    <row r="454" spans="11:12" thickBot="1">
      <c r="K454" s="36"/>
      <c r="L454" s="38"/>
    </row>
    <row r="455" spans="11:12" thickBot="1">
      <c r="K455" s="36"/>
      <c r="L455" s="38"/>
    </row>
    <row r="456" spans="11:12" thickBot="1">
      <c r="K456" s="36"/>
      <c r="L456" s="38"/>
    </row>
    <row r="457" spans="11:12" thickBot="1">
      <c r="K457" s="36"/>
      <c r="L457" s="38"/>
    </row>
    <row r="458" spans="11:12" thickBot="1">
      <c r="K458" s="36"/>
      <c r="L458" s="38"/>
    </row>
    <row r="459" spans="11:12" thickBot="1">
      <c r="K459" s="36"/>
      <c r="L459" s="38"/>
    </row>
    <row r="460" spans="11:12" thickBot="1">
      <c r="K460" s="36"/>
      <c r="L460" s="38"/>
    </row>
    <row r="461" spans="11:12" thickBot="1">
      <c r="K461" s="36"/>
      <c r="L461" s="38"/>
    </row>
    <row r="462" spans="11:12" thickBot="1">
      <c r="K462" s="36"/>
      <c r="L462" s="38"/>
    </row>
    <row r="463" spans="11:12" thickBot="1">
      <c r="K463" s="36"/>
      <c r="L463" s="38"/>
    </row>
    <row r="464" spans="11:12" thickBot="1">
      <c r="K464" s="36"/>
      <c r="L464" s="38"/>
    </row>
    <row r="465" spans="11:12" thickBot="1">
      <c r="K465" s="36"/>
      <c r="L465" s="38"/>
    </row>
    <row r="466" spans="11:12" thickBot="1">
      <c r="K466" s="36"/>
      <c r="L466" s="38"/>
    </row>
    <row r="467" spans="11:12" thickBot="1">
      <c r="K467" s="36"/>
      <c r="L467" s="38"/>
    </row>
    <row r="468" spans="11:12" thickBot="1">
      <c r="K468" s="36"/>
      <c r="L468" s="38"/>
    </row>
    <row r="469" spans="11:12" thickBot="1">
      <c r="K469" s="36"/>
      <c r="L469" s="38"/>
    </row>
    <row r="470" spans="11:12" thickBot="1">
      <c r="K470" s="36"/>
      <c r="L470" s="38"/>
    </row>
    <row r="471" spans="11:12" thickBot="1">
      <c r="K471" s="36"/>
      <c r="L471" s="38"/>
    </row>
    <row r="472" spans="11:12" thickBot="1">
      <c r="K472" s="36"/>
      <c r="L472" s="38"/>
    </row>
    <row r="473" spans="11:12" thickBot="1">
      <c r="K473" s="36"/>
      <c r="L473" s="38"/>
    </row>
    <row r="474" spans="11:12" thickBot="1">
      <c r="K474" s="36"/>
      <c r="L474" s="38"/>
    </row>
    <row r="475" spans="11:12" thickBot="1">
      <c r="K475" s="36"/>
      <c r="L475" s="38"/>
    </row>
    <row r="476" spans="11:12" thickBot="1">
      <c r="K476" s="36"/>
      <c r="L476" s="38"/>
    </row>
    <row r="477" spans="11:12" thickBot="1">
      <c r="K477" s="36"/>
      <c r="L477" s="38"/>
    </row>
    <row r="478" spans="11:12" thickBot="1">
      <c r="K478" s="36"/>
      <c r="L478" s="38"/>
    </row>
    <row r="479" spans="11:12" thickBot="1">
      <c r="K479" s="36"/>
      <c r="L479" s="38"/>
    </row>
    <row r="480" spans="11:12" thickBot="1">
      <c r="K480" s="36"/>
      <c r="L480" s="38"/>
    </row>
    <row r="481" spans="11:12" thickBot="1">
      <c r="K481" s="36"/>
      <c r="L481" s="38"/>
    </row>
    <row r="482" spans="11:12" thickBot="1">
      <c r="K482" s="36"/>
      <c r="L482" s="38"/>
    </row>
    <row r="483" spans="11:12" thickBot="1">
      <c r="K483" s="36"/>
      <c r="L483" s="38"/>
    </row>
    <row r="484" spans="11:12" thickBot="1">
      <c r="K484" s="36"/>
      <c r="L484" s="38"/>
    </row>
    <row r="485" spans="11:12" thickBot="1">
      <c r="K485" s="36"/>
      <c r="L485" s="38"/>
    </row>
    <row r="486" spans="11:12" thickBot="1">
      <c r="K486" s="36"/>
      <c r="L486" s="38"/>
    </row>
    <row r="487" spans="11:12" thickBot="1">
      <c r="K487" s="36"/>
      <c r="L487" s="38"/>
    </row>
    <row r="488" spans="11:12" thickBot="1">
      <c r="K488" s="36"/>
      <c r="L488" s="38"/>
    </row>
    <row r="489" spans="11:12" thickBot="1">
      <c r="K489" s="36"/>
      <c r="L489" s="38"/>
    </row>
    <row r="490" spans="11:12" thickBot="1">
      <c r="K490" s="36"/>
      <c r="L490" s="38"/>
    </row>
    <row r="491" spans="11:12" thickBot="1">
      <c r="K491" s="36"/>
      <c r="L491" s="38"/>
    </row>
    <row r="492" spans="11:12" thickBot="1">
      <c r="K492" s="36"/>
      <c r="L492" s="38"/>
    </row>
    <row r="493" spans="11:12" thickBot="1">
      <c r="K493" s="36"/>
      <c r="L493" s="38"/>
    </row>
    <row r="494" spans="11:12" thickBot="1">
      <c r="K494" s="36"/>
      <c r="L494" s="38"/>
    </row>
    <row r="495" spans="11:12" thickBot="1">
      <c r="K495" s="36"/>
      <c r="L495" s="38"/>
    </row>
    <row r="496" spans="11:12" thickBot="1">
      <c r="K496" s="36"/>
      <c r="L496" s="38"/>
    </row>
    <row r="497" spans="11:12" thickBot="1">
      <c r="K497" s="36"/>
      <c r="L497" s="38"/>
    </row>
    <row r="498" spans="11:12" thickBot="1">
      <c r="K498" s="36"/>
      <c r="L498" s="38"/>
    </row>
    <row r="499" spans="11:12" thickBot="1">
      <c r="K499" s="36"/>
      <c r="L499" s="38"/>
    </row>
    <row r="500" spans="11:12" thickBot="1">
      <c r="K500" s="36"/>
      <c r="L500" s="38"/>
    </row>
    <row r="501" spans="11:12" thickBot="1">
      <c r="K501" s="36"/>
      <c r="L501" s="38"/>
    </row>
    <row r="502" spans="11:12" thickBot="1">
      <c r="K502" s="36"/>
      <c r="L502" s="38"/>
    </row>
    <row r="503" spans="11:12" thickBot="1">
      <c r="K503" s="36"/>
      <c r="L503" s="38"/>
    </row>
    <row r="504" spans="11:12" thickBot="1">
      <c r="K504" s="36"/>
      <c r="L504" s="38"/>
    </row>
    <row r="505" spans="11:12" thickBot="1">
      <c r="K505" s="36"/>
      <c r="L505" s="38"/>
    </row>
    <row r="506" spans="11:12" thickBot="1">
      <c r="K506" s="36"/>
      <c r="L506" s="38"/>
    </row>
    <row r="507" spans="11:12" thickBot="1">
      <c r="K507" s="36"/>
      <c r="L507" s="38"/>
    </row>
    <row r="508" spans="11:12" thickBot="1">
      <c r="K508" s="36"/>
      <c r="L508" s="38"/>
    </row>
    <row r="509" spans="11:12" thickBot="1">
      <c r="K509" s="36"/>
      <c r="L509" s="38"/>
    </row>
    <row r="510" spans="11:12" thickBot="1">
      <c r="K510" s="36"/>
      <c r="L510" s="38"/>
    </row>
    <row r="511" spans="11:12" thickBot="1">
      <c r="K511" s="36"/>
      <c r="L511" s="38"/>
    </row>
    <row r="512" spans="11:12" thickBot="1">
      <c r="K512" s="36"/>
      <c r="L512" s="38"/>
    </row>
    <row r="513" spans="11:12" thickBot="1">
      <c r="K513" s="36"/>
      <c r="L513" s="38"/>
    </row>
    <row r="514" spans="11:12" thickBot="1">
      <c r="K514" s="36"/>
      <c r="L514" s="38"/>
    </row>
    <row r="515" spans="11:12" thickBot="1">
      <c r="K515" s="36"/>
      <c r="L515" s="38"/>
    </row>
    <row r="516" spans="11:12" thickBot="1">
      <c r="K516" s="36"/>
      <c r="L516" s="38"/>
    </row>
    <row r="517" spans="11:12" thickBot="1">
      <c r="K517" s="36"/>
      <c r="L517" s="38"/>
    </row>
    <row r="518" spans="11:12" thickBot="1">
      <c r="K518" s="36"/>
      <c r="L518" s="38"/>
    </row>
    <row r="519" spans="11:12" thickBot="1">
      <c r="K519" s="36"/>
      <c r="L519" s="38"/>
    </row>
    <row r="520" spans="11:12" thickBot="1">
      <c r="K520" s="36"/>
      <c r="L520" s="38"/>
    </row>
    <row r="521" spans="11:12" thickBot="1">
      <c r="K521" s="36"/>
      <c r="L521" s="38"/>
    </row>
    <row r="522" spans="11:12" thickBot="1">
      <c r="K522" s="36"/>
      <c r="L522" s="38"/>
    </row>
    <row r="523" spans="11:12" thickBot="1">
      <c r="K523" s="36"/>
      <c r="L523" s="38"/>
    </row>
    <row r="524" spans="11:12" thickBot="1">
      <c r="K524" s="36"/>
      <c r="L524" s="38"/>
    </row>
    <row r="525" spans="11:12" thickBot="1">
      <c r="K525" s="36"/>
      <c r="L525" s="38"/>
    </row>
    <row r="526" spans="11:12" thickBot="1">
      <c r="K526" s="36"/>
      <c r="L526" s="38"/>
    </row>
    <row r="527" spans="11:12" thickBot="1">
      <c r="K527" s="36"/>
      <c r="L527" s="38"/>
    </row>
    <row r="528" spans="11:12" thickBot="1">
      <c r="K528" s="36"/>
      <c r="L528" s="38"/>
    </row>
    <row r="529" spans="11:12" thickBot="1">
      <c r="K529" s="36"/>
      <c r="L529" s="38"/>
    </row>
    <row r="530" spans="11:12" thickBot="1">
      <c r="K530" s="36"/>
      <c r="L530" s="38"/>
    </row>
    <row r="531" spans="11:12" thickBot="1">
      <c r="K531" s="36"/>
      <c r="L531" s="38"/>
    </row>
    <row r="532" spans="11:12" thickBot="1">
      <c r="K532" s="36"/>
      <c r="L532" s="38"/>
    </row>
    <row r="533" spans="11:12" thickBot="1">
      <c r="K533" s="36"/>
      <c r="L533" s="38"/>
    </row>
    <row r="534" spans="11:12" thickBot="1">
      <c r="K534" s="36"/>
      <c r="L534" s="38"/>
    </row>
    <row r="535" spans="11:12" thickBot="1">
      <c r="K535" s="36"/>
      <c r="L535" s="38"/>
    </row>
    <row r="536" spans="11:12" thickBot="1">
      <c r="K536" s="36"/>
      <c r="L536" s="38"/>
    </row>
    <row r="537" spans="11:12" thickBot="1">
      <c r="K537" s="36"/>
      <c r="L537" s="38"/>
    </row>
    <row r="538" spans="11:12" thickBot="1">
      <c r="K538" s="36"/>
      <c r="L538" s="38"/>
    </row>
    <row r="539" spans="11:12" thickBot="1">
      <c r="K539" s="36"/>
      <c r="L539" s="38"/>
    </row>
    <row r="540" spans="11:12" thickBot="1">
      <c r="K540" s="36"/>
      <c r="L540" s="38"/>
    </row>
    <row r="541" spans="11:12" thickBot="1">
      <c r="K541" s="36"/>
      <c r="L541" s="38"/>
    </row>
    <row r="542" spans="11:12" thickBot="1">
      <c r="K542" s="36"/>
      <c r="L542" s="38"/>
    </row>
    <row r="543" spans="11:12" thickBot="1">
      <c r="K543" s="36"/>
      <c r="L543" s="38"/>
    </row>
    <row r="544" spans="11:12" thickBot="1">
      <c r="K544" s="36"/>
      <c r="L544" s="38"/>
    </row>
    <row r="545" spans="11:12" thickBot="1">
      <c r="K545" s="36"/>
      <c r="L545" s="38"/>
    </row>
    <row r="546" spans="11:12" thickBot="1">
      <c r="K546" s="36"/>
      <c r="L546" s="38"/>
    </row>
    <row r="547" spans="11:12" thickBot="1">
      <c r="K547" s="36"/>
      <c r="L547" s="38"/>
    </row>
    <row r="548" spans="11:12" thickBot="1">
      <c r="K548" s="36"/>
      <c r="L548" s="38"/>
    </row>
    <row r="549" spans="11:12" thickBot="1">
      <c r="K549" s="36"/>
      <c r="L549" s="38"/>
    </row>
    <row r="550" spans="11:12" thickBot="1">
      <c r="K550" s="36"/>
      <c r="L550" s="38"/>
    </row>
    <row r="551" spans="11:12" thickBot="1">
      <c r="K551" s="36"/>
      <c r="L551" s="38"/>
    </row>
    <row r="552" spans="11:12" thickBot="1">
      <c r="K552" s="36"/>
      <c r="L552" s="38"/>
    </row>
    <row r="553" spans="11:12" thickBot="1">
      <c r="K553" s="36"/>
      <c r="L553" s="38"/>
    </row>
    <row r="554" spans="11:12" thickBot="1">
      <c r="K554" s="36"/>
      <c r="L554" s="38"/>
    </row>
    <row r="555" spans="11:12" thickBot="1">
      <c r="K555" s="36"/>
      <c r="L555" s="38"/>
    </row>
    <row r="556" spans="11:12" thickBot="1">
      <c r="K556" s="36"/>
      <c r="L556" s="38"/>
    </row>
    <row r="557" spans="11:12" thickBot="1">
      <c r="K557" s="36"/>
      <c r="L557" s="38"/>
    </row>
    <row r="558" spans="11:12" thickBot="1">
      <c r="K558" s="36"/>
      <c r="L558" s="38"/>
    </row>
    <row r="559" spans="11:12" thickBot="1">
      <c r="K559" s="36"/>
      <c r="L559" s="38"/>
    </row>
    <row r="560" spans="11:12" thickBot="1">
      <c r="K560" s="36"/>
      <c r="L560" s="38"/>
    </row>
    <row r="561" spans="11:12" thickBot="1">
      <c r="K561" s="36"/>
      <c r="L561" s="38"/>
    </row>
    <row r="562" spans="11:12" thickBot="1">
      <c r="K562" s="36"/>
      <c r="L562" s="38"/>
    </row>
    <row r="563" spans="11:12" thickBot="1">
      <c r="K563" s="36"/>
      <c r="L563" s="38"/>
    </row>
    <row r="564" spans="11:12" thickBot="1">
      <c r="K564" s="36"/>
      <c r="L564" s="38"/>
    </row>
    <row r="565" spans="11:12" thickBot="1">
      <c r="K565" s="36"/>
      <c r="L565" s="38"/>
    </row>
    <row r="566" spans="11:12" thickBot="1">
      <c r="K566" s="36"/>
      <c r="L566" s="38"/>
    </row>
    <row r="567" spans="11:12" thickBot="1">
      <c r="K567" s="36"/>
      <c r="L567" s="38"/>
    </row>
    <row r="568" spans="11:12" thickBot="1">
      <c r="K568" s="36"/>
      <c r="L568" s="38"/>
    </row>
    <row r="569" spans="11:12" thickBot="1">
      <c r="K569" s="36"/>
      <c r="L569" s="38"/>
    </row>
    <row r="570" spans="11:12" thickBot="1">
      <c r="K570" s="36"/>
      <c r="L570" s="38"/>
    </row>
    <row r="571" spans="11:12" thickBot="1">
      <c r="K571" s="36"/>
      <c r="L571" s="38"/>
    </row>
    <row r="572" spans="11:12" thickBot="1">
      <c r="K572" s="36"/>
      <c r="L572" s="38"/>
    </row>
    <row r="573" spans="11:12" thickBot="1">
      <c r="K573" s="36"/>
      <c r="L573" s="38"/>
    </row>
    <row r="574" spans="11:12" thickBot="1">
      <c r="K574" s="36"/>
      <c r="L574" s="38"/>
    </row>
    <row r="575" spans="11:12" thickBot="1">
      <c r="K575" s="36"/>
      <c r="L575" s="38"/>
    </row>
    <row r="576" spans="11:12" thickBot="1">
      <c r="K576" s="36"/>
      <c r="L576" s="38"/>
    </row>
    <row r="577" spans="11:12" thickBot="1">
      <c r="K577" s="36"/>
      <c r="L577" s="38"/>
    </row>
    <row r="578" spans="11:12" thickBot="1">
      <c r="K578" s="36"/>
      <c r="L578" s="38"/>
    </row>
    <row r="579" spans="11:12" thickBot="1">
      <c r="K579" s="36"/>
      <c r="L579" s="38"/>
    </row>
    <row r="580" spans="11:12" thickBot="1">
      <c r="K580" s="36"/>
      <c r="L580" s="38"/>
    </row>
    <row r="581" spans="11:12" thickBot="1">
      <c r="K581" s="36"/>
      <c r="L581" s="38"/>
    </row>
    <row r="582" spans="11:12" thickBot="1">
      <c r="K582" s="36"/>
      <c r="L582" s="38"/>
    </row>
    <row r="583" spans="11:12" thickBot="1">
      <c r="K583" s="36"/>
      <c r="L583" s="38"/>
    </row>
    <row r="584" spans="11:12" thickBot="1">
      <c r="K584" s="36"/>
      <c r="L584" s="38"/>
    </row>
    <row r="585" spans="11:12" thickBot="1">
      <c r="K585" s="36"/>
      <c r="L585" s="38"/>
    </row>
    <row r="586" spans="11:12" thickBot="1">
      <c r="K586" s="36"/>
      <c r="L586" s="38"/>
    </row>
    <row r="587" spans="11:12" thickBot="1">
      <c r="K587" s="36"/>
      <c r="L587" s="38"/>
    </row>
    <row r="588" spans="11:12" thickBot="1">
      <c r="K588" s="36"/>
      <c r="L588" s="38"/>
    </row>
    <row r="589" spans="11:12" thickBot="1">
      <c r="K589" s="36"/>
      <c r="L589" s="38"/>
    </row>
    <row r="590" spans="11:12" thickBot="1">
      <c r="K590" s="36"/>
      <c r="L590" s="38"/>
    </row>
    <row r="591" spans="11:12" thickBot="1">
      <c r="K591" s="36"/>
      <c r="L591" s="38"/>
    </row>
    <row r="592" spans="11:12" thickBot="1">
      <c r="K592" s="36"/>
      <c r="L592" s="38"/>
    </row>
    <row r="593" spans="11:12" thickBot="1">
      <c r="K593" s="36"/>
      <c r="L593" s="38"/>
    </row>
    <row r="594" spans="11:12" thickBot="1">
      <c r="K594" s="36"/>
      <c r="L594" s="38"/>
    </row>
    <row r="595" spans="11:12" thickBot="1">
      <c r="K595" s="36"/>
      <c r="L595" s="38"/>
    </row>
    <row r="596" spans="11:12" thickBot="1">
      <c r="L596" s="38"/>
    </row>
    <row r="597" spans="11:12" thickBot="1">
      <c r="L597" s="38"/>
    </row>
    <row r="598" spans="11:12" thickBot="1">
      <c r="L598" s="38"/>
    </row>
    <row r="599" spans="11:12" thickBot="1">
      <c r="L599" s="38"/>
    </row>
    <row r="600" spans="11:12" thickBot="1">
      <c r="L600" s="38"/>
    </row>
    <row r="601" spans="11:12" thickBot="1">
      <c r="L601" s="38"/>
    </row>
    <row r="602" spans="11:12" thickBot="1">
      <c r="L602" s="38"/>
    </row>
    <row r="603" spans="11:12" thickBot="1">
      <c r="L603" s="38"/>
    </row>
    <row r="604" spans="11:12" thickBot="1">
      <c r="L604" s="38"/>
    </row>
    <row r="605" spans="11:12" thickBot="1">
      <c r="L605" s="38"/>
    </row>
    <row r="606" spans="11:12" thickBot="1">
      <c r="L606" s="38"/>
    </row>
    <row r="607" spans="11:12" thickBot="1">
      <c r="L607" s="38"/>
    </row>
    <row r="608" spans="11:12" thickBot="1">
      <c r="L608" s="38"/>
    </row>
    <row r="609" spans="12:12" thickBot="1">
      <c r="L609" s="38"/>
    </row>
    <row r="610" spans="12:12" thickBot="1">
      <c r="L610" s="38"/>
    </row>
    <row r="611" spans="12:12" thickBot="1">
      <c r="L611" s="38"/>
    </row>
    <row r="612" spans="12:12" thickBot="1">
      <c r="L612" s="38"/>
    </row>
    <row r="613" spans="12:12" thickBot="1">
      <c r="L613" s="38"/>
    </row>
    <row r="614" spans="12:12" thickBot="1">
      <c r="L614" s="38"/>
    </row>
    <row r="615" spans="12:12" thickBot="1">
      <c r="L615" s="38"/>
    </row>
    <row r="616" spans="12:12" thickBot="1">
      <c r="L616" s="38"/>
    </row>
    <row r="617" spans="12:12" thickBot="1">
      <c r="L617" s="38"/>
    </row>
    <row r="618" spans="12:12" thickBot="1">
      <c r="L618" s="38"/>
    </row>
    <row r="619" spans="12:12" thickBot="1">
      <c r="L619" s="38"/>
    </row>
    <row r="620" spans="12:12" thickBot="1">
      <c r="L620" s="38"/>
    </row>
    <row r="621" spans="12:12" thickBot="1">
      <c r="L621" s="38"/>
    </row>
    <row r="622" spans="12:12" thickBot="1">
      <c r="L622" s="38"/>
    </row>
    <row r="623" spans="12:12" thickBot="1">
      <c r="L623" s="38"/>
    </row>
    <row r="624" spans="12:12" thickBot="1">
      <c r="L624" s="38"/>
    </row>
    <row r="625" spans="12:12" thickBot="1">
      <c r="L625" s="38"/>
    </row>
    <row r="626" spans="12:12" thickBot="1">
      <c r="L626" s="38"/>
    </row>
    <row r="627" spans="12:12" thickBot="1">
      <c r="L627" s="38"/>
    </row>
    <row r="628" spans="12:12" thickBot="1">
      <c r="L628" s="38"/>
    </row>
    <row r="629" spans="12:12" thickBot="1">
      <c r="L629" s="38"/>
    </row>
    <row r="630" spans="12:12" thickBot="1">
      <c r="L630" s="38"/>
    </row>
    <row r="631" spans="12:12" thickBot="1">
      <c r="L631" s="38"/>
    </row>
    <row r="632" spans="12:12" thickBot="1">
      <c r="L632" s="38"/>
    </row>
    <row r="633" spans="12:12" thickBot="1">
      <c r="L633" s="38"/>
    </row>
    <row r="634" spans="12:12" thickBot="1">
      <c r="L634" s="38"/>
    </row>
    <row r="635" spans="12:12" thickBot="1">
      <c r="L635" s="38"/>
    </row>
    <row r="636" spans="12:12" thickBot="1">
      <c r="L636" s="38"/>
    </row>
    <row r="637" spans="12:12" thickBot="1">
      <c r="L637" s="38"/>
    </row>
    <row r="638" spans="12:12" thickBot="1">
      <c r="L638" s="38"/>
    </row>
    <row r="639" spans="12:12" thickBot="1">
      <c r="L639" s="38"/>
    </row>
    <row r="640" spans="12:12" thickBot="1">
      <c r="L640" s="38"/>
    </row>
    <row r="641" spans="12:12" thickBot="1">
      <c r="L641" s="38"/>
    </row>
    <row r="642" spans="12:12" thickBot="1">
      <c r="L642" s="38"/>
    </row>
    <row r="643" spans="12:12" thickBot="1">
      <c r="L643" s="38"/>
    </row>
    <row r="644" spans="12:12" thickBot="1">
      <c r="L644" s="38"/>
    </row>
    <row r="645" spans="12:12" thickBot="1">
      <c r="L645" s="38"/>
    </row>
    <row r="646" spans="12:12" thickBot="1">
      <c r="L646" s="38"/>
    </row>
    <row r="647" spans="12:12" thickBot="1">
      <c r="L647" s="38"/>
    </row>
    <row r="648" spans="12:12" thickBot="1">
      <c r="L648" s="38"/>
    </row>
    <row r="649" spans="12:12" thickBot="1">
      <c r="L649" s="38"/>
    </row>
    <row r="650" spans="12:12" thickBot="1">
      <c r="L650" s="38"/>
    </row>
    <row r="651" spans="12:12" thickBot="1">
      <c r="L651" s="38"/>
    </row>
    <row r="652" spans="12:12" thickBot="1">
      <c r="L652" s="38"/>
    </row>
    <row r="653" spans="12:12" thickBot="1">
      <c r="L653" s="38"/>
    </row>
    <row r="654" spans="12:12" thickBot="1">
      <c r="L654" s="38"/>
    </row>
    <row r="655" spans="12:12" thickBot="1">
      <c r="L655" s="38"/>
    </row>
    <row r="656" spans="12:12" thickBot="1">
      <c r="L656" s="38"/>
    </row>
    <row r="657" spans="12:12" thickBot="1">
      <c r="L657" s="38"/>
    </row>
    <row r="658" spans="12:12" thickBot="1">
      <c r="L658" s="38"/>
    </row>
    <row r="659" spans="12:12" thickBot="1">
      <c r="L659" s="38"/>
    </row>
    <row r="660" spans="12:12" thickBot="1">
      <c r="L660" s="38"/>
    </row>
    <row r="661" spans="12:12" thickBot="1">
      <c r="L661" s="38"/>
    </row>
    <row r="662" spans="12:12" thickBot="1">
      <c r="L662" s="38"/>
    </row>
    <row r="663" spans="12:12" thickBot="1">
      <c r="L663" s="38"/>
    </row>
    <row r="664" spans="12:12" thickBot="1">
      <c r="L664" s="38"/>
    </row>
    <row r="665" spans="12:12" thickBot="1">
      <c r="L665" s="38"/>
    </row>
    <row r="666" spans="12:12" thickBot="1">
      <c r="L666" s="38"/>
    </row>
    <row r="667" spans="12:12" thickBot="1">
      <c r="L667" s="38"/>
    </row>
    <row r="668" spans="12:12" thickBot="1">
      <c r="L668" s="38"/>
    </row>
    <row r="669" spans="12:12" thickBot="1">
      <c r="L669" s="38"/>
    </row>
    <row r="670" spans="12:12" thickBot="1">
      <c r="L670" s="38"/>
    </row>
    <row r="671" spans="12:12" thickBot="1">
      <c r="L671" s="38"/>
    </row>
    <row r="672" spans="12:12" thickBot="1">
      <c r="L672" s="38"/>
    </row>
    <row r="673" spans="12:12" thickBot="1">
      <c r="L673" s="38"/>
    </row>
    <row r="674" spans="12:12" thickBot="1">
      <c r="L674" s="38"/>
    </row>
    <row r="675" spans="12:12" thickBot="1">
      <c r="L675" s="38"/>
    </row>
    <row r="676" spans="12:12" thickBot="1">
      <c r="L676" s="38"/>
    </row>
    <row r="677" spans="12:12" thickBot="1">
      <c r="L677" s="38"/>
    </row>
    <row r="678" spans="12:12" thickBot="1">
      <c r="L678" s="38"/>
    </row>
    <row r="679" spans="12:12" thickBot="1">
      <c r="L679" s="38"/>
    </row>
    <row r="680" spans="12:12" thickBot="1">
      <c r="L680" s="38"/>
    </row>
    <row r="681" spans="12:12" thickBot="1">
      <c r="L681" s="38"/>
    </row>
    <row r="682" spans="12:12" thickBot="1">
      <c r="L682" s="38"/>
    </row>
    <row r="683" spans="12:12" thickBot="1">
      <c r="L683" s="38"/>
    </row>
    <row r="684" spans="12:12" thickBot="1">
      <c r="L684" s="38"/>
    </row>
    <row r="685" spans="12:12" thickBot="1">
      <c r="L685" s="38"/>
    </row>
    <row r="686" spans="12:12" thickBot="1">
      <c r="L686" s="38"/>
    </row>
    <row r="687" spans="12:12" thickBot="1">
      <c r="L687" s="38"/>
    </row>
    <row r="688" spans="12:12" thickBot="1">
      <c r="L688" s="38"/>
    </row>
    <row r="689" spans="12:12" thickBot="1">
      <c r="L689" s="38"/>
    </row>
    <row r="690" spans="12:12" thickBot="1">
      <c r="L690" s="38"/>
    </row>
    <row r="691" spans="12:12" thickBot="1">
      <c r="L691" s="38"/>
    </row>
    <row r="692" spans="12:12" thickBot="1">
      <c r="L692" s="38"/>
    </row>
    <row r="693" spans="12:12" thickBot="1">
      <c r="L693" s="38"/>
    </row>
    <row r="694" spans="12:12" thickBot="1">
      <c r="L694" s="38"/>
    </row>
    <row r="695" spans="12:12" thickBot="1">
      <c r="L695" s="38"/>
    </row>
    <row r="696" spans="12:12" thickBot="1">
      <c r="L696" s="38"/>
    </row>
    <row r="697" spans="12:12" thickBot="1">
      <c r="L697" s="38"/>
    </row>
    <row r="698" spans="12:12" thickBot="1">
      <c r="L698" s="38"/>
    </row>
    <row r="699" spans="12:12" thickBot="1">
      <c r="L699" s="38"/>
    </row>
    <row r="700" spans="12:12" thickBot="1">
      <c r="L700" s="38"/>
    </row>
    <row r="701" spans="12:12" thickBot="1">
      <c r="L701" s="38"/>
    </row>
    <row r="702" spans="12:12" thickBot="1">
      <c r="L702" s="38"/>
    </row>
    <row r="703" spans="12:12" thickBot="1">
      <c r="L703" s="38"/>
    </row>
    <row r="704" spans="12:12" thickBot="1">
      <c r="L704" s="38"/>
    </row>
    <row r="705" spans="12:12" thickBot="1">
      <c r="L705" s="38"/>
    </row>
    <row r="706" spans="12:12" thickBot="1">
      <c r="L706" s="38"/>
    </row>
    <row r="707" spans="12:12" thickBot="1">
      <c r="L707" s="38"/>
    </row>
    <row r="708" spans="12:12" thickBot="1">
      <c r="L708" s="38"/>
    </row>
    <row r="709" spans="12:12" thickBot="1">
      <c r="L709" s="38"/>
    </row>
    <row r="710" spans="12:12" thickBot="1">
      <c r="L710" s="38"/>
    </row>
    <row r="711" spans="12:12" thickBot="1">
      <c r="L711" s="38"/>
    </row>
    <row r="712" spans="12:12" thickBot="1">
      <c r="L712" s="38"/>
    </row>
    <row r="713" spans="12:12" thickBot="1">
      <c r="L713" s="38"/>
    </row>
    <row r="714" spans="12:12" thickBot="1">
      <c r="L714" s="38"/>
    </row>
    <row r="715" spans="12:12" thickBot="1">
      <c r="L715" s="38"/>
    </row>
    <row r="716" spans="12:12" thickBot="1">
      <c r="L716" s="38"/>
    </row>
    <row r="717" spans="12:12" thickBot="1">
      <c r="L717" s="38"/>
    </row>
    <row r="718" spans="12:12" thickBot="1">
      <c r="L718" s="38"/>
    </row>
    <row r="719" spans="12:12" thickBot="1">
      <c r="L719" s="38"/>
    </row>
    <row r="720" spans="12:12" thickBot="1">
      <c r="L720" s="38"/>
    </row>
    <row r="721" spans="12:12" thickBot="1">
      <c r="L721" s="38"/>
    </row>
    <row r="722" spans="12:12" thickBot="1">
      <c r="L722" s="38"/>
    </row>
    <row r="723" spans="12:12" thickBot="1">
      <c r="L723" s="38"/>
    </row>
    <row r="724" spans="12:12" thickBot="1">
      <c r="L724" s="38"/>
    </row>
    <row r="725" spans="12:12" thickBot="1">
      <c r="L725" s="38"/>
    </row>
    <row r="726" spans="12:12" thickBot="1">
      <c r="L726" s="38"/>
    </row>
    <row r="727" spans="12:12" thickBot="1">
      <c r="L727" s="38"/>
    </row>
    <row r="728" spans="12:12" thickBot="1">
      <c r="L728" s="38"/>
    </row>
    <row r="729" spans="12:12" thickBot="1">
      <c r="L729" s="38"/>
    </row>
    <row r="730" spans="12:12" thickBot="1">
      <c r="L730" s="38"/>
    </row>
    <row r="731" spans="12:12" thickBot="1">
      <c r="L731" s="38"/>
    </row>
    <row r="732" spans="12:12" thickBot="1">
      <c r="L732" s="38"/>
    </row>
    <row r="733" spans="12:12" thickBot="1">
      <c r="L733" s="38"/>
    </row>
    <row r="734" spans="12:12" thickBot="1">
      <c r="L734" s="38"/>
    </row>
    <row r="735" spans="12:12" thickBot="1">
      <c r="L735" s="38"/>
    </row>
    <row r="736" spans="12:12" thickBot="1">
      <c r="L736" s="38"/>
    </row>
    <row r="737" spans="12:12" thickBot="1">
      <c r="L737" s="38"/>
    </row>
    <row r="738" spans="12:12" thickBot="1">
      <c r="L738" s="38"/>
    </row>
    <row r="739" spans="12:12" thickBot="1">
      <c r="L739" s="38"/>
    </row>
    <row r="740" spans="12:12" thickBot="1">
      <c r="L740" s="38"/>
    </row>
    <row r="741" spans="12:12" thickBot="1">
      <c r="L741" s="38"/>
    </row>
    <row r="742" spans="12:12" thickBot="1">
      <c r="L742" s="38"/>
    </row>
    <row r="743" spans="12:12" thickBot="1">
      <c r="L743" s="38"/>
    </row>
    <row r="744" spans="12:12" thickBot="1">
      <c r="L744" s="38"/>
    </row>
    <row r="745" spans="12:12" thickBot="1">
      <c r="L745" s="38"/>
    </row>
    <row r="746" spans="12:12" thickBot="1">
      <c r="L746" s="38"/>
    </row>
    <row r="747" spans="12:12" thickBot="1">
      <c r="L747" s="38"/>
    </row>
    <row r="748" spans="12:12" thickBot="1">
      <c r="L748" s="38"/>
    </row>
    <row r="749" spans="12:12" thickBot="1">
      <c r="L749" s="38"/>
    </row>
    <row r="750" spans="12:12" thickBot="1">
      <c r="L750" s="38"/>
    </row>
    <row r="751" spans="12:12" thickBot="1">
      <c r="L751" s="38"/>
    </row>
    <row r="752" spans="12:12" thickBot="1">
      <c r="L752" s="38"/>
    </row>
    <row r="753" spans="12:12" thickBot="1">
      <c r="L753" s="38"/>
    </row>
    <row r="754" spans="12:12" thickBot="1">
      <c r="L754" s="38"/>
    </row>
    <row r="755" spans="12:12" thickBot="1">
      <c r="L755" s="38"/>
    </row>
    <row r="756" spans="12:12" thickBot="1">
      <c r="L756" s="38"/>
    </row>
    <row r="757" spans="12:12" thickBot="1">
      <c r="L757" s="38"/>
    </row>
    <row r="758" spans="12:12" thickBot="1">
      <c r="L758" s="38"/>
    </row>
    <row r="759" spans="12:12" thickBot="1">
      <c r="L759" s="38"/>
    </row>
    <row r="760" spans="12:12" thickBot="1">
      <c r="L760" s="38"/>
    </row>
    <row r="761" spans="12:12" thickBot="1">
      <c r="L761" s="38"/>
    </row>
    <row r="762" spans="12:12" thickBot="1">
      <c r="L762" s="38"/>
    </row>
    <row r="763" spans="12:12" thickBot="1">
      <c r="L763" s="38"/>
    </row>
    <row r="764" spans="12:12" thickBot="1">
      <c r="L764" s="38"/>
    </row>
    <row r="765" spans="12:12" thickBot="1">
      <c r="L765" s="38"/>
    </row>
    <row r="766" spans="12:12" thickBot="1">
      <c r="L766" s="38"/>
    </row>
    <row r="767" spans="12:12" thickBot="1">
      <c r="L767" s="38"/>
    </row>
    <row r="768" spans="12:12" thickBot="1">
      <c r="L768" s="38"/>
    </row>
    <row r="769" spans="12:12" thickBot="1">
      <c r="L769" s="38"/>
    </row>
    <row r="770" spans="12:12" thickBot="1">
      <c r="L770" s="38"/>
    </row>
    <row r="771" spans="12:12" thickBot="1">
      <c r="L771" s="38"/>
    </row>
    <row r="772" spans="12:12" thickBot="1">
      <c r="L772" s="38"/>
    </row>
    <row r="773" spans="12:12" thickBot="1">
      <c r="L773" s="38"/>
    </row>
    <row r="774" spans="12:12" thickBot="1">
      <c r="L774" s="38"/>
    </row>
    <row r="775" spans="12:12" thickBot="1">
      <c r="L775" s="38"/>
    </row>
    <row r="776" spans="12:12" thickBot="1">
      <c r="L776" s="38"/>
    </row>
    <row r="777" spans="12:12" thickBot="1">
      <c r="L777" s="38"/>
    </row>
    <row r="778" spans="12:12" thickBot="1">
      <c r="L778" s="38"/>
    </row>
    <row r="779" spans="12:12" thickBot="1">
      <c r="L779" s="38"/>
    </row>
    <row r="780" spans="12:12" thickBot="1">
      <c r="L780" s="38"/>
    </row>
    <row r="781" spans="12:12" thickBot="1">
      <c r="L781" s="38"/>
    </row>
    <row r="782" spans="12:12" thickBot="1">
      <c r="L782" s="38"/>
    </row>
    <row r="783" spans="12:12" thickBot="1">
      <c r="L783" s="38"/>
    </row>
    <row r="784" spans="12:12" thickBot="1">
      <c r="L784" s="38"/>
    </row>
    <row r="785" spans="12:12" thickBot="1">
      <c r="L785" s="38"/>
    </row>
    <row r="786" spans="12:12" thickBot="1">
      <c r="L786" s="38"/>
    </row>
    <row r="787" spans="12:12" thickBot="1">
      <c r="L787" s="38"/>
    </row>
    <row r="788" spans="12:12" thickBot="1">
      <c r="L788" s="38"/>
    </row>
    <row r="789" spans="12:12" thickBot="1">
      <c r="L789" s="38"/>
    </row>
    <row r="790" spans="12:12" thickBot="1">
      <c r="L790" s="38"/>
    </row>
    <row r="791" spans="12:12" thickBot="1">
      <c r="L791" s="38"/>
    </row>
    <row r="792" spans="12:12" thickBot="1">
      <c r="L792" s="38"/>
    </row>
    <row r="793" spans="12:12" thickBot="1">
      <c r="L793" s="38"/>
    </row>
    <row r="794" spans="12:12" thickBot="1">
      <c r="L794" s="38"/>
    </row>
    <row r="795" spans="12:12" thickBot="1">
      <c r="L795" s="38"/>
    </row>
    <row r="796" spans="12:12" thickBot="1">
      <c r="L796" s="38"/>
    </row>
    <row r="797" spans="12:12" thickBot="1">
      <c r="L797" s="38"/>
    </row>
    <row r="798" spans="12:12" thickBot="1">
      <c r="L798" s="38"/>
    </row>
    <row r="799" spans="12:12" thickBot="1">
      <c r="L799" s="38"/>
    </row>
    <row r="800" spans="12:12" thickBot="1">
      <c r="L800" s="38"/>
    </row>
    <row r="801" spans="12:12" thickBot="1">
      <c r="L801" s="38"/>
    </row>
    <row r="802" spans="12:12" thickBot="1">
      <c r="L802" s="38"/>
    </row>
    <row r="803" spans="12:12" thickBot="1">
      <c r="L803" s="38"/>
    </row>
    <row r="804" spans="12:12" thickBot="1">
      <c r="L804" s="38"/>
    </row>
    <row r="805" spans="12:12" thickBot="1">
      <c r="L805" s="38"/>
    </row>
    <row r="806" spans="12:12" thickBot="1">
      <c r="L806" s="38"/>
    </row>
    <row r="807" spans="12:12" thickBot="1">
      <c r="L807" s="38"/>
    </row>
    <row r="808" spans="12:12" thickBot="1">
      <c r="L808" s="38"/>
    </row>
    <row r="809" spans="12:12" thickBot="1">
      <c r="L809" s="38"/>
    </row>
    <row r="810" spans="12:12" thickBot="1">
      <c r="L810" s="38"/>
    </row>
    <row r="811" spans="12:12" thickBot="1">
      <c r="L811" s="38"/>
    </row>
    <row r="812" spans="12:12" thickBot="1">
      <c r="L812" s="38"/>
    </row>
    <row r="813" spans="12:12" thickBot="1">
      <c r="L813" s="38"/>
    </row>
    <row r="814" spans="12:12" thickBot="1">
      <c r="L814" s="38"/>
    </row>
    <row r="815" spans="12:12" thickBot="1">
      <c r="L815" s="38"/>
    </row>
    <row r="816" spans="12:12" thickBot="1">
      <c r="L816" s="38"/>
    </row>
    <row r="817" spans="12:12" thickBot="1">
      <c r="L817" s="38"/>
    </row>
    <row r="818" spans="12:12" thickBot="1">
      <c r="L818" s="38"/>
    </row>
    <row r="819" spans="12:12" thickBot="1">
      <c r="L819" s="38"/>
    </row>
    <row r="820" spans="12:12" thickBot="1">
      <c r="L820" s="38"/>
    </row>
    <row r="821" spans="12:12" thickBot="1">
      <c r="L821" s="38"/>
    </row>
    <row r="822" spans="12:12" thickBot="1">
      <c r="L822" s="38"/>
    </row>
    <row r="823" spans="12:12" thickBot="1">
      <c r="L823" s="38"/>
    </row>
    <row r="824" spans="12:12" thickBot="1">
      <c r="L824" s="38"/>
    </row>
    <row r="825" spans="12:12" thickBot="1">
      <c r="L825" s="38"/>
    </row>
    <row r="826" spans="12:12" thickBot="1">
      <c r="L826" s="38"/>
    </row>
    <row r="827" spans="12:12" thickBot="1">
      <c r="L827" s="38"/>
    </row>
    <row r="828" spans="12:12" thickBot="1">
      <c r="L828" s="38"/>
    </row>
    <row r="829" spans="12:12" thickBot="1">
      <c r="L829" s="38"/>
    </row>
    <row r="830" spans="12:12" thickBot="1">
      <c r="L830" s="38"/>
    </row>
    <row r="831" spans="12:12" thickBot="1">
      <c r="L831" s="38"/>
    </row>
    <row r="832" spans="12:12" thickBot="1">
      <c r="L832" s="38"/>
    </row>
    <row r="833" spans="12:12" thickBot="1">
      <c r="L833" s="38"/>
    </row>
    <row r="834" spans="12:12" thickBot="1">
      <c r="L834" s="38"/>
    </row>
    <row r="835" spans="12:12" thickBot="1">
      <c r="L835" s="38"/>
    </row>
    <row r="836" spans="12:12" thickBot="1">
      <c r="L836" s="38"/>
    </row>
    <row r="837" spans="12:12" thickBot="1">
      <c r="L837" s="38"/>
    </row>
    <row r="838" spans="12:12" thickBot="1">
      <c r="L838" s="38"/>
    </row>
    <row r="839" spans="12:12" thickBot="1">
      <c r="L839" s="38"/>
    </row>
    <row r="840" spans="12:12" thickBot="1">
      <c r="L840" s="38"/>
    </row>
    <row r="841" spans="12:12" thickBot="1">
      <c r="L841" s="38"/>
    </row>
    <row r="842" spans="12:12" thickBot="1">
      <c r="L842" s="38"/>
    </row>
    <row r="843" spans="12:12" thickBot="1">
      <c r="L843" s="38"/>
    </row>
    <row r="844" spans="12:12" thickBot="1">
      <c r="L844" s="38"/>
    </row>
    <row r="845" spans="12:12" thickBot="1">
      <c r="L845" s="38"/>
    </row>
    <row r="846" spans="12:12" thickBot="1">
      <c r="L846" s="38"/>
    </row>
    <row r="847" spans="12:12" thickBot="1">
      <c r="L847" s="38"/>
    </row>
    <row r="848" spans="12:12" thickBot="1">
      <c r="L848" s="38"/>
    </row>
    <row r="849" spans="12:12" thickBot="1">
      <c r="L849" s="38"/>
    </row>
    <row r="850" spans="12:12" thickBot="1">
      <c r="L850" s="38"/>
    </row>
    <row r="851" spans="12:12" thickBot="1">
      <c r="L851" s="38"/>
    </row>
    <row r="852" spans="12:12" thickBot="1">
      <c r="L852" s="38"/>
    </row>
    <row r="853" spans="12:12" thickBot="1">
      <c r="L853" s="38"/>
    </row>
    <row r="854" spans="12:12" thickBot="1">
      <c r="L854" s="38"/>
    </row>
    <row r="855" spans="12:12" thickBot="1">
      <c r="L855" s="38"/>
    </row>
    <row r="856" spans="12:12" thickBot="1">
      <c r="L856" s="38"/>
    </row>
    <row r="857" spans="12:12" thickBot="1">
      <c r="L857" s="38"/>
    </row>
    <row r="858" spans="12:12" thickBot="1">
      <c r="L858" s="38"/>
    </row>
    <row r="859" spans="12:12" thickBot="1">
      <c r="L859" s="38"/>
    </row>
    <row r="860" spans="12:12" thickBot="1">
      <c r="L860" s="38"/>
    </row>
    <row r="861" spans="12:12" thickBot="1">
      <c r="L861" s="38"/>
    </row>
    <row r="862" spans="12:12" thickBot="1">
      <c r="L862" s="38"/>
    </row>
    <row r="863" spans="12:12" thickBot="1">
      <c r="L863" s="38"/>
    </row>
    <row r="864" spans="12:12" thickBot="1">
      <c r="L864" s="38"/>
    </row>
    <row r="865" spans="12:12" thickBot="1">
      <c r="L865" s="38"/>
    </row>
    <row r="866" spans="12:12" thickBot="1">
      <c r="L866" s="38"/>
    </row>
    <row r="867" spans="12:12" thickBot="1">
      <c r="L867" s="38"/>
    </row>
    <row r="868" spans="12:12" thickBot="1">
      <c r="L868" s="38"/>
    </row>
    <row r="869" spans="12:12" thickBot="1">
      <c r="L869" s="38"/>
    </row>
    <row r="870" spans="12:12" thickBot="1">
      <c r="L870" s="38"/>
    </row>
    <row r="871" spans="12:12" thickBot="1">
      <c r="L871" s="38"/>
    </row>
    <row r="872" spans="12:12" thickBot="1">
      <c r="L872" s="38"/>
    </row>
    <row r="873" spans="12:12" thickBot="1">
      <c r="L873" s="38"/>
    </row>
    <row r="874" spans="12:12" thickBot="1">
      <c r="L874" s="38"/>
    </row>
    <row r="875" spans="12:12" thickBot="1">
      <c r="L875" s="38"/>
    </row>
    <row r="876" spans="12:12" thickBot="1">
      <c r="L876" s="38"/>
    </row>
    <row r="877" spans="12:12" thickBot="1">
      <c r="L877" s="38"/>
    </row>
    <row r="878" spans="12:12" thickBot="1">
      <c r="L878" s="38"/>
    </row>
    <row r="879" spans="12:12" thickBot="1">
      <c r="L879" s="38"/>
    </row>
    <row r="880" spans="12:12" thickBot="1">
      <c r="L880" s="38"/>
    </row>
    <row r="881" spans="12:12" thickBot="1">
      <c r="L881" s="38"/>
    </row>
    <row r="882" spans="12:12" thickBot="1">
      <c r="L882" s="38"/>
    </row>
    <row r="883" spans="12:12" thickBot="1">
      <c r="L883" s="38"/>
    </row>
    <row r="884" spans="12:12" thickBot="1">
      <c r="L884" s="38"/>
    </row>
    <row r="885" spans="12:12" thickBot="1">
      <c r="L885" s="38"/>
    </row>
    <row r="886" spans="12:12" thickBot="1">
      <c r="L886" s="38"/>
    </row>
    <row r="887" spans="12:12" thickBot="1">
      <c r="L887" s="38"/>
    </row>
    <row r="888" spans="12:12" thickBot="1">
      <c r="L888" s="38"/>
    </row>
    <row r="889" spans="12:12" thickBot="1">
      <c r="L889" s="38"/>
    </row>
    <row r="890" spans="12:12" thickBot="1">
      <c r="L890" s="38"/>
    </row>
    <row r="891" spans="12:12" thickBot="1">
      <c r="L891" s="38"/>
    </row>
    <row r="892" spans="12:12" thickBot="1">
      <c r="L892" s="38"/>
    </row>
    <row r="893" spans="12:12" thickBot="1">
      <c r="L893" s="38"/>
    </row>
    <row r="894" spans="12:12" thickBot="1">
      <c r="L894" s="38"/>
    </row>
    <row r="895" spans="12:12" thickBot="1">
      <c r="L895" s="38"/>
    </row>
    <row r="896" spans="12:12" thickBot="1">
      <c r="L896" s="38"/>
    </row>
    <row r="897" spans="12:12" thickBot="1">
      <c r="L897" s="38"/>
    </row>
    <row r="898" spans="12:12" thickBot="1">
      <c r="L898" s="38"/>
    </row>
    <row r="899" spans="12:12" thickBot="1">
      <c r="L899" s="38"/>
    </row>
    <row r="900" spans="12:12" thickBot="1">
      <c r="L900" s="38"/>
    </row>
    <row r="901" spans="12:12" thickBot="1">
      <c r="L901" s="38"/>
    </row>
    <row r="902" spans="12:12" thickBot="1">
      <c r="L902" s="38"/>
    </row>
    <row r="903" spans="12:12" thickBot="1">
      <c r="L903" s="38"/>
    </row>
    <row r="904" spans="12:12" thickBot="1">
      <c r="L904" s="38"/>
    </row>
    <row r="905" spans="12:12" thickBot="1">
      <c r="L905" s="38"/>
    </row>
    <row r="906" spans="12:12" thickBot="1">
      <c r="L906" s="38"/>
    </row>
    <row r="907" spans="12:12" thickBot="1">
      <c r="L907" s="38"/>
    </row>
    <row r="908" spans="12:12" thickBot="1">
      <c r="L908" s="38"/>
    </row>
    <row r="909" spans="12:12" thickBot="1">
      <c r="L909" s="38"/>
    </row>
    <row r="910" spans="12:12" thickBot="1">
      <c r="L910" s="38"/>
    </row>
    <row r="911" spans="12:12" thickBot="1">
      <c r="L911" s="38"/>
    </row>
    <row r="912" spans="12:12" thickBot="1">
      <c r="L912" s="38"/>
    </row>
    <row r="913" spans="12:12" thickBot="1">
      <c r="L913" s="38"/>
    </row>
    <row r="914" spans="12:12" thickBot="1">
      <c r="L914" s="38"/>
    </row>
    <row r="915" spans="12:12" thickBot="1">
      <c r="L915" s="38"/>
    </row>
    <row r="916" spans="12:12" thickBot="1">
      <c r="L916" s="38"/>
    </row>
    <row r="917" spans="12:12" thickBot="1">
      <c r="L917" s="38"/>
    </row>
    <row r="918" spans="12:12" thickBot="1">
      <c r="L918" s="38"/>
    </row>
    <row r="919" spans="12:12" thickBot="1">
      <c r="L919" s="38"/>
    </row>
    <row r="920" spans="12:12" thickBot="1">
      <c r="L920" s="38"/>
    </row>
    <row r="921" spans="12:12" thickBot="1">
      <c r="L921" s="38"/>
    </row>
    <row r="922" spans="12:12" thickBot="1">
      <c r="L922" s="38"/>
    </row>
    <row r="923" spans="12:12" thickBot="1">
      <c r="L923" s="38"/>
    </row>
    <row r="924" spans="12:12" thickBot="1">
      <c r="L924" s="38"/>
    </row>
    <row r="925" spans="12:12" thickBot="1">
      <c r="L925" s="38"/>
    </row>
    <row r="926" spans="12:12" thickBot="1">
      <c r="L926" s="38"/>
    </row>
    <row r="927" spans="12:12" thickBot="1">
      <c r="L927" s="38"/>
    </row>
    <row r="928" spans="12:12" thickBot="1">
      <c r="L928" s="38"/>
    </row>
    <row r="929" spans="12:12" thickBot="1">
      <c r="L929" s="38"/>
    </row>
    <row r="930" spans="12:12" thickBot="1">
      <c r="L930" s="38"/>
    </row>
    <row r="931" spans="12:12" thickBot="1">
      <c r="L931" s="38"/>
    </row>
    <row r="932" spans="12:12" thickBot="1">
      <c r="L932" s="38"/>
    </row>
    <row r="933" spans="12:12" thickBot="1">
      <c r="L933" s="38"/>
    </row>
    <row r="934" spans="12:12" thickBot="1">
      <c r="L934" s="38"/>
    </row>
    <row r="935" spans="12:12" thickBot="1">
      <c r="L935" s="38"/>
    </row>
    <row r="936" spans="12:12" thickBot="1">
      <c r="L936" s="38"/>
    </row>
    <row r="937" spans="12:12" thickBot="1">
      <c r="L937" s="38"/>
    </row>
    <row r="938" spans="12:12" thickBot="1">
      <c r="L938" s="38"/>
    </row>
    <row r="939" spans="12:12" thickBot="1">
      <c r="L939" s="38"/>
    </row>
    <row r="940" spans="12:12" thickBot="1">
      <c r="L940" s="38"/>
    </row>
    <row r="941" spans="12:12" thickBot="1">
      <c r="L941" s="38"/>
    </row>
    <row r="942" spans="12:12" thickBot="1">
      <c r="L942" s="38"/>
    </row>
    <row r="943" spans="12:12" thickBot="1">
      <c r="L943" s="38"/>
    </row>
    <row r="944" spans="12:12" thickBot="1">
      <c r="L944" s="38"/>
    </row>
    <row r="945" spans="12:12" thickBot="1">
      <c r="L945" s="38"/>
    </row>
    <row r="946" spans="12:12" thickBot="1">
      <c r="L946" s="38"/>
    </row>
    <row r="947" spans="12:12" thickBot="1">
      <c r="L947" s="38"/>
    </row>
    <row r="948" spans="12:12" thickBot="1">
      <c r="L948" s="38"/>
    </row>
    <row r="949" spans="12:12" thickBot="1">
      <c r="L949" s="38"/>
    </row>
    <row r="950" spans="12:12" thickBot="1">
      <c r="L950" s="38"/>
    </row>
    <row r="951" spans="12:12" thickBot="1">
      <c r="L951" s="38"/>
    </row>
    <row r="952" spans="12:12" thickBot="1">
      <c r="L952" s="38"/>
    </row>
    <row r="953" spans="12:12" thickBot="1">
      <c r="L953" s="38"/>
    </row>
    <row r="954" spans="12:12" thickBot="1">
      <c r="L954" s="38"/>
    </row>
    <row r="955" spans="12:12" thickBot="1">
      <c r="L955" s="38"/>
    </row>
    <row r="956" spans="12:12" thickBot="1">
      <c r="L956" s="38"/>
    </row>
    <row r="957" spans="12:12" thickBot="1">
      <c r="L957" s="38"/>
    </row>
    <row r="958" spans="12:12" thickBot="1">
      <c r="L958" s="38"/>
    </row>
    <row r="959" spans="12:12" thickBot="1">
      <c r="L959" s="38"/>
    </row>
    <row r="960" spans="12:12" thickBot="1">
      <c r="L960" s="38"/>
    </row>
    <row r="961" spans="12:12" thickBot="1">
      <c r="L961" s="38"/>
    </row>
    <row r="962" spans="12:12" thickBot="1">
      <c r="L962" s="38"/>
    </row>
    <row r="963" spans="12:12" thickBot="1">
      <c r="L963" s="38"/>
    </row>
    <row r="964" spans="12:12" thickBot="1">
      <c r="L964" s="38"/>
    </row>
    <row r="965" spans="12:12" thickBot="1">
      <c r="L965" s="38"/>
    </row>
    <row r="966" spans="12:12" thickBot="1">
      <c r="L966" s="38"/>
    </row>
    <row r="967" spans="12:12" thickBot="1">
      <c r="L967" s="38"/>
    </row>
    <row r="968" spans="12:12" thickBot="1">
      <c r="L968" s="38"/>
    </row>
    <row r="969" spans="12:12" thickBot="1">
      <c r="L969" s="38"/>
    </row>
    <row r="970" spans="12:12" thickBot="1">
      <c r="L970" s="38"/>
    </row>
    <row r="971" spans="12:12" thickBot="1">
      <c r="L971" s="38"/>
    </row>
    <row r="972" spans="12:12" thickBot="1">
      <c r="L972" s="38"/>
    </row>
    <row r="973" spans="12:12" thickBot="1">
      <c r="L973" s="38"/>
    </row>
    <row r="974" spans="12:12" thickBot="1">
      <c r="L974" s="38"/>
    </row>
    <row r="975" spans="12:12" thickBot="1">
      <c r="L975" s="38"/>
    </row>
    <row r="976" spans="12:12" thickBot="1">
      <c r="L976" s="38"/>
    </row>
    <row r="977" spans="12:12" thickBot="1">
      <c r="L977" s="38"/>
    </row>
    <row r="978" spans="12:12" thickBot="1">
      <c r="L978" s="38"/>
    </row>
    <row r="979" spans="12:12" thickBot="1">
      <c r="L979" s="38"/>
    </row>
    <row r="980" spans="12:12" thickBot="1">
      <c r="L980" s="38"/>
    </row>
    <row r="981" spans="12:12" thickBot="1">
      <c r="L981" s="38"/>
    </row>
    <row r="982" spans="12:12" thickBot="1">
      <c r="L982" s="38"/>
    </row>
    <row r="983" spans="12:12" thickBot="1">
      <c r="L983" s="38"/>
    </row>
    <row r="984" spans="12:12" thickBot="1">
      <c r="L984" s="38"/>
    </row>
    <row r="985" spans="12:12" thickBot="1">
      <c r="L985" s="38"/>
    </row>
    <row r="986" spans="12:12" thickBot="1">
      <c r="L986" s="38"/>
    </row>
    <row r="987" spans="12:12" thickBot="1">
      <c r="L987" s="38"/>
    </row>
    <row r="988" spans="12:12" thickBot="1">
      <c r="L988" s="38"/>
    </row>
    <row r="989" spans="12:12" thickBot="1">
      <c r="L989" s="38"/>
    </row>
    <row r="990" spans="12:12" thickBot="1">
      <c r="L990" s="38"/>
    </row>
    <row r="991" spans="12:12" thickBot="1">
      <c r="L991" s="38"/>
    </row>
    <row r="992" spans="12:12" thickBot="1">
      <c r="L992" s="38"/>
    </row>
    <row r="993" spans="12:12" thickBot="1">
      <c r="L993" s="38"/>
    </row>
    <row r="994" spans="12:12" thickBot="1">
      <c r="L994" s="38"/>
    </row>
    <row r="995" spans="12:12" thickBot="1">
      <c r="L995" s="38"/>
    </row>
    <row r="996" spans="12:12" thickBot="1">
      <c r="L996" s="38"/>
    </row>
    <row r="997" spans="12:12" thickBot="1">
      <c r="L997" s="38"/>
    </row>
    <row r="998" spans="12:12" thickBot="1">
      <c r="L998" s="38"/>
    </row>
    <row r="999" spans="12:12" thickBot="1">
      <c r="L999" s="38"/>
    </row>
    <row r="1000" spans="12:12" thickBot="1">
      <c r="L1000" s="38"/>
    </row>
    <row r="1001" spans="12:12" thickBot="1">
      <c r="L1001" s="38"/>
    </row>
    <row r="1002" spans="12:12" thickBot="1">
      <c r="L1002" s="38"/>
    </row>
    <row r="1003" spans="12:12" thickBot="1">
      <c r="L1003" s="38"/>
    </row>
    <row r="1004" spans="12:12" thickBot="1">
      <c r="L1004" s="38"/>
    </row>
    <row r="1005" spans="12:12" thickBot="1">
      <c r="L1005" s="38"/>
    </row>
    <row r="1006" spans="12:12" thickBot="1">
      <c r="L1006" s="38"/>
    </row>
    <row r="1007" spans="12:12" thickBot="1">
      <c r="L1007" s="38"/>
    </row>
    <row r="1008" spans="12:12" thickBot="1">
      <c r="L1008" s="38"/>
    </row>
    <row r="1009" spans="12:12" thickBot="1">
      <c r="L1009" s="38"/>
    </row>
    <row r="1010" spans="12:12" thickBot="1">
      <c r="L1010" s="38"/>
    </row>
    <row r="1011" spans="12:12" thickBot="1">
      <c r="L1011" s="38"/>
    </row>
    <row r="1012" spans="12:12" thickBot="1">
      <c r="L1012" s="38"/>
    </row>
    <row r="1013" spans="12:12" thickBot="1">
      <c r="L1013" s="38"/>
    </row>
    <row r="1014" spans="12:12" thickBot="1">
      <c r="L1014" s="38"/>
    </row>
    <row r="1015" spans="12:12" thickBot="1">
      <c r="L1015" s="38"/>
    </row>
    <row r="1016" spans="12:12" thickBot="1">
      <c r="L1016" s="38"/>
    </row>
    <row r="1017" spans="12:12" thickBot="1">
      <c r="L1017" s="38"/>
    </row>
    <row r="1018" spans="12:12" thickBot="1">
      <c r="L1018" s="38"/>
    </row>
    <row r="1019" spans="12:12" thickBot="1">
      <c r="L1019" s="38"/>
    </row>
    <row r="1020" spans="12:12" thickBot="1">
      <c r="L1020" s="38"/>
    </row>
    <row r="1021" spans="12:12" thickBot="1">
      <c r="L1021" s="38"/>
    </row>
    <row r="1022" spans="12:12" thickBot="1">
      <c r="L1022" s="38"/>
    </row>
    <row r="1023" spans="12:12" thickBot="1">
      <c r="L1023" s="38"/>
    </row>
    <row r="1024" spans="12:12" thickBot="1">
      <c r="L1024" s="38"/>
    </row>
    <row r="1025" spans="12:12" thickBot="1">
      <c r="L1025" s="38"/>
    </row>
    <row r="1026" spans="12:12" thickBot="1">
      <c r="L1026" s="38"/>
    </row>
    <row r="1027" spans="12:12" thickBot="1">
      <c r="L1027" s="38"/>
    </row>
    <row r="1028" spans="12:12" thickBot="1">
      <c r="L1028" s="38"/>
    </row>
    <row r="1029" spans="12:12" thickBot="1">
      <c r="L1029" s="38"/>
    </row>
    <row r="1030" spans="12:12" thickBot="1">
      <c r="L1030" s="38"/>
    </row>
    <row r="1031" spans="12:12" thickBot="1">
      <c r="L1031" s="38"/>
    </row>
    <row r="1032" spans="12:12" thickBot="1">
      <c r="L1032" s="38"/>
    </row>
    <row r="1033" spans="12:12" thickBot="1">
      <c r="L1033" s="38"/>
    </row>
    <row r="1034" spans="12:12" thickBot="1">
      <c r="L1034" s="38"/>
    </row>
    <row r="1035" spans="12:12" thickBot="1">
      <c r="L1035" s="38"/>
    </row>
    <row r="1036" spans="12:12" thickBot="1">
      <c r="L1036" s="38"/>
    </row>
    <row r="1037" spans="12:12" thickBot="1">
      <c r="L1037" s="38"/>
    </row>
    <row r="1038" spans="12:12" thickBot="1">
      <c r="L1038" s="38"/>
    </row>
    <row r="1039" spans="12:12" thickBot="1">
      <c r="L1039" s="38"/>
    </row>
    <row r="1040" spans="12:12" thickBot="1">
      <c r="L1040" s="38"/>
    </row>
    <row r="1041" spans="12:12" thickBot="1">
      <c r="L1041" s="38"/>
    </row>
    <row r="1042" spans="12:12" thickBot="1">
      <c r="L1042" s="38"/>
    </row>
    <row r="1043" spans="12:12" thickBot="1">
      <c r="L1043" s="38"/>
    </row>
    <row r="1044" spans="12:12" thickBot="1">
      <c r="L1044" s="38"/>
    </row>
    <row r="1045" spans="12:12" thickBot="1">
      <c r="L1045" s="38"/>
    </row>
    <row r="1046" spans="12:12" thickBot="1">
      <c r="L1046" s="38"/>
    </row>
    <row r="1047" spans="12:12" thickBot="1">
      <c r="L1047" s="38"/>
    </row>
    <row r="1048" spans="12:12" thickBot="1">
      <c r="L1048" s="38"/>
    </row>
    <row r="1049" spans="12:12" thickBot="1">
      <c r="L1049" s="38"/>
    </row>
    <row r="1050" spans="12:12" thickBot="1">
      <c r="L1050" s="38"/>
    </row>
    <row r="1051" spans="12:12" thickBot="1">
      <c r="L1051" s="38"/>
    </row>
    <row r="1052" spans="12:12" thickBot="1">
      <c r="L1052" s="38"/>
    </row>
    <row r="1053" spans="12:12" thickBot="1">
      <c r="L1053" s="38"/>
    </row>
    <row r="1054" spans="12:12" thickBot="1">
      <c r="L1054" s="38"/>
    </row>
    <row r="1055" spans="12:12" thickBot="1">
      <c r="L1055" s="38"/>
    </row>
    <row r="1056" spans="12:12" thickBot="1">
      <c r="L1056" s="38"/>
    </row>
    <row r="1057" spans="12:12" thickBot="1">
      <c r="L1057" s="38"/>
    </row>
    <row r="1058" spans="12:12" thickBot="1">
      <c r="L1058" s="38"/>
    </row>
    <row r="1059" spans="12:12" thickBot="1">
      <c r="L1059" s="38"/>
    </row>
    <row r="1060" spans="12:12" thickBot="1">
      <c r="L1060" s="38"/>
    </row>
    <row r="1061" spans="12:12" thickBot="1">
      <c r="L1061" s="38"/>
    </row>
    <row r="1062" spans="12:12" thickBot="1">
      <c r="L1062" s="38"/>
    </row>
    <row r="1063" spans="12:12" thickBot="1">
      <c r="L1063" s="38"/>
    </row>
    <row r="1064" spans="12:12" thickBot="1">
      <c r="L1064" s="38"/>
    </row>
    <row r="1065" spans="12:12" thickBot="1">
      <c r="L1065" s="38"/>
    </row>
    <row r="1066" spans="12:12" thickBot="1">
      <c r="L1066" s="38"/>
    </row>
    <row r="1067" spans="12:12" thickBot="1">
      <c r="L1067" s="38"/>
    </row>
    <row r="1068" spans="12:12" thickBot="1">
      <c r="L1068" s="38"/>
    </row>
    <row r="1069" spans="12:12" thickBot="1">
      <c r="L1069" s="38"/>
    </row>
    <row r="1070" spans="12:12" thickBot="1">
      <c r="L1070" s="38"/>
    </row>
    <row r="1071" spans="12:12" thickBot="1">
      <c r="L1071" s="38"/>
    </row>
    <row r="1072" spans="12:12" thickBot="1">
      <c r="L1072" s="38"/>
    </row>
    <row r="1073" spans="12:12" thickBot="1">
      <c r="L1073" s="38"/>
    </row>
    <row r="1074" spans="12:12" thickBot="1">
      <c r="L1074" s="38"/>
    </row>
    <row r="1075" spans="12:12" thickBot="1">
      <c r="L1075" s="38"/>
    </row>
    <row r="1076" spans="12:12" thickBot="1">
      <c r="L1076" s="38"/>
    </row>
    <row r="1077" spans="12:12" thickBot="1">
      <c r="L1077" s="38"/>
    </row>
    <row r="1078" spans="12:12" thickBot="1">
      <c r="L1078" s="38"/>
    </row>
    <row r="1079" spans="12:12" thickBot="1">
      <c r="L1079" s="38"/>
    </row>
    <row r="1080" spans="12:12" thickBot="1">
      <c r="L1080" s="38"/>
    </row>
    <row r="1081" spans="12:12" thickBot="1">
      <c r="L1081" s="38"/>
    </row>
    <row r="1082" spans="12:12" thickBot="1">
      <c r="L1082" s="38"/>
    </row>
    <row r="1083" spans="12:12" thickBot="1">
      <c r="L1083" s="38"/>
    </row>
    <row r="1084" spans="12:12" thickBot="1">
      <c r="L1084" s="38"/>
    </row>
    <row r="1085" spans="12:12" thickBot="1">
      <c r="L1085" s="38"/>
    </row>
    <row r="1086" spans="12:12" thickBot="1">
      <c r="L1086" s="38"/>
    </row>
    <row r="1087" spans="12:12" thickBot="1">
      <c r="L1087" s="38"/>
    </row>
    <row r="1088" spans="12:12" thickBot="1">
      <c r="L1088" s="38"/>
    </row>
    <row r="1089" spans="12:12" thickBot="1">
      <c r="L1089" s="38"/>
    </row>
    <row r="1090" spans="12:12" thickBot="1">
      <c r="L1090" s="38"/>
    </row>
    <row r="1091" spans="12:12" thickBot="1">
      <c r="L1091" s="38"/>
    </row>
    <row r="1092" spans="12:12" thickBot="1">
      <c r="L1092" s="38"/>
    </row>
    <row r="1093" spans="12:12" thickBot="1">
      <c r="L1093" s="38"/>
    </row>
    <row r="1094" spans="12:12" thickBot="1">
      <c r="L1094" s="38"/>
    </row>
    <row r="1095" spans="12:12" thickBot="1">
      <c r="L1095" s="38"/>
    </row>
    <row r="1096" spans="12:12" thickBot="1">
      <c r="L1096" s="38"/>
    </row>
    <row r="1097" spans="12:12" thickBot="1">
      <c r="L1097" s="38"/>
    </row>
    <row r="1098" spans="12:12" thickBot="1">
      <c r="L1098" s="38"/>
    </row>
    <row r="1099" spans="12:12" thickBot="1">
      <c r="L1099" s="38"/>
    </row>
    <row r="1100" spans="12:12" thickBot="1">
      <c r="L1100" s="38"/>
    </row>
    <row r="1101" spans="12:12" thickBot="1">
      <c r="L1101" s="38"/>
    </row>
    <row r="1102" spans="12:12" thickBot="1">
      <c r="L1102" s="38"/>
    </row>
    <row r="1103" spans="12:12" thickBot="1">
      <c r="L1103" s="38"/>
    </row>
    <row r="1104" spans="12:12" thickBot="1">
      <c r="L1104" s="38"/>
    </row>
    <row r="1105" spans="12:12" thickBot="1">
      <c r="L1105" s="38"/>
    </row>
    <row r="1106" spans="12:12" thickBot="1">
      <c r="L1106" s="38"/>
    </row>
    <row r="1107" spans="12:12" thickBot="1">
      <c r="L1107" s="38"/>
    </row>
    <row r="1108" spans="12:12" thickBot="1">
      <c r="L1108" s="38"/>
    </row>
    <row r="1109" spans="12:12" thickBot="1">
      <c r="L1109" s="38"/>
    </row>
    <row r="1110" spans="12:12" thickBot="1">
      <c r="L1110" s="38"/>
    </row>
    <row r="1111" spans="12:12" thickBot="1">
      <c r="L1111" s="38"/>
    </row>
    <row r="1112" spans="12:12" thickBot="1">
      <c r="L1112" s="38"/>
    </row>
    <row r="1113" spans="12:12" thickBot="1">
      <c r="L1113" s="38"/>
    </row>
    <row r="1114" spans="12:12" thickBot="1">
      <c r="L1114" s="38"/>
    </row>
    <row r="1115" spans="12:12" thickBot="1">
      <c r="L1115" s="38"/>
    </row>
    <row r="1116" spans="12:12" thickBot="1">
      <c r="L1116" s="38"/>
    </row>
    <row r="1117" spans="12:12" thickBot="1">
      <c r="L1117" s="38"/>
    </row>
    <row r="1118" spans="12:12" thickBot="1">
      <c r="L1118" s="38"/>
    </row>
    <row r="1119" spans="12:12" thickBot="1">
      <c r="L1119" s="38"/>
    </row>
    <row r="1120" spans="12:12" thickBot="1">
      <c r="L1120" s="38"/>
    </row>
    <row r="1121" spans="12:12" thickBot="1">
      <c r="L1121" s="38"/>
    </row>
    <row r="1122" spans="12:12" thickBot="1">
      <c r="L1122" s="38"/>
    </row>
    <row r="1123" spans="12:12" thickBot="1">
      <c r="L1123" s="38"/>
    </row>
    <row r="1124" spans="12:12" thickBot="1">
      <c r="L1124" s="38"/>
    </row>
    <row r="1125" spans="12:12" thickBot="1">
      <c r="L1125" s="38"/>
    </row>
    <row r="1126" spans="12:12" thickBot="1">
      <c r="L1126" s="38"/>
    </row>
    <row r="1127" spans="12:12" thickBot="1">
      <c r="L1127" s="38"/>
    </row>
    <row r="1128" spans="12:12" thickBot="1">
      <c r="L1128" s="38"/>
    </row>
    <row r="1129" spans="12:12" thickBot="1">
      <c r="L1129" s="38"/>
    </row>
    <row r="1130" spans="12:12" thickBot="1">
      <c r="L1130" s="38"/>
    </row>
    <row r="1131" spans="12:12" thickBot="1">
      <c r="L1131" s="38"/>
    </row>
    <row r="1132" spans="12:12" thickBot="1">
      <c r="L1132" s="38"/>
    </row>
    <row r="1133" spans="12:12" thickBot="1">
      <c r="L1133" s="38"/>
    </row>
    <row r="1134" spans="12:12" thickBot="1">
      <c r="L1134" s="38"/>
    </row>
    <row r="1135" spans="12:12" thickBot="1">
      <c r="L1135" s="38"/>
    </row>
    <row r="1136" spans="12:12" thickBot="1">
      <c r="L1136" s="38"/>
    </row>
    <row r="1137" spans="12:12" thickBot="1">
      <c r="L1137" s="38"/>
    </row>
    <row r="1138" spans="12:12" thickBot="1">
      <c r="L1138" s="38"/>
    </row>
    <row r="1139" spans="12:12" thickBot="1">
      <c r="L1139" s="38"/>
    </row>
    <row r="1140" spans="12:12" thickBot="1">
      <c r="L1140" s="38"/>
    </row>
    <row r="1141" spans="12:12" thickBot="1">
      <c r="L1141" s="38"/>
    </row>
    <row r="1142" spans="12:12" thickBot="1">
      <c r="L1142" s="38"/>
    </row>
    <row r="1143" spans="12:12" thickBot="1">
      <c r="L1143" s="38"/>
    </row>
    <row r="1144" spans="12:12" thickBot="1">
      <c r="L1144" s="38"/>
    </row>
    <row r="1145" spans="12:12" thickBot="1">
      <c r="L1145" s="38"/>
    </row>
    <row r="1146" spans="12:12" thickBot="1">
      <c r="L1146" s="38"/>
    </row>
    <row r="1147" spans="12:12" thickBot="1">
      <c r="L1147" s="38"/>
    </row>
    <row r="1148" spans="12:12" thickBot="1">
      <c r="L1148" s="38"/>
    </row>
    <row r="1149" spans="12:12" thickBot="1">
      <c r="L1149" s="38"/>
    </row>
    <row r="1150" spans="12:12" thickBot="1">
      <c r="L1150" s="38"/>
    </row>
    <row r="1151" spans="12:12" thickBot="1">
      <c r="L1151" s="38"/>
    </row>
    <row r="1152" spans="12:12" thickBot="1">
      <c r="L1152" s="38"/>
    </row>
    <row r="1153" spans="12:12" thickBot="1">
      <c r="L1153" s="38"/>
    </row>
    <row r="1154" spans="12:12" thickBot="1">
      <c r="L1154" s="38"/>
    </row>
    <row r="1155" spans="12:12" thickBot="1">
      <c r="L1155" s="38"/>
    </row>
    <row r="1156" spans="12:12" thickBot="1">
      <c r="L1156" s="38"/>
    </row>
    <row r="1157" spans="12:12" thickBot="1">
      <c r="L1157" s="38"/>
    </row>
    <row r="1158" spans="12:12" thickBot="1">
      <c r="L1158" s="38"/>
    </row>
    <row r="1159" spans="12:12" thickBot="1">
      <c r="L1159" s="38"/>
    </row>
    <row r="1160" spans="12:12" thickBot="1">
      <c r="L1160" s="38"/>
    </row>
    <row r="1161" spans="12:12" thickBot="1">
      <c r="L1161" s="38"/>
    </row>
    <row r="1162" spans="12:12" thickBot="1">
      <c r="L1162" s="38"/>
    </row>
    <row r="1163" spans="12:12" thickBot="1">
      <c r="L1163" s="38"/>
    </row>
    <row r="1164" spans="12:12" thickBot="1">
      <c r="L1164" s="38"/>
    </row>
    <row r="1165" spans="12:12" thickBot="1">
      <c r="L1165" s="38"/>
    </row>
    <row r="1166" spans="12:12" thickBot="1">
      <c r="L1166" s="38"/>
    </row>
    <row r="1167" spans="12:12" thickBot="1">
      <c r="L1167" s="38"/>
    </row>
    <row r="1168" spans="12:12" thickBot="1">
      <c r="L1168" s="38"/>
    </row>
    <row r="1169" spans="12:12" thickBot="1">
      <c r="L1169" s="38"/>
    </row>
    <row r="1170" spans="12:12" thickBot="1">
      <c r="L1170" s="38"/>
    </row>
    <row r="1171" spans="12:12" thickBot="1">
      <c r="L1171" s="38"/>
    </row>
    <row r="1172" spans="12:12" thickBot="1">
      <c r="L1172" s="38"/>
    </row>
    <row r="1173" spans="12:12" thickBot="1">
      <c r="L1173" s="38"/>
    </row>
    <row r="1174" spans="12:12" thickBot="1">
      <c r="L1174" s="38"/>
    </row>
    <row r="1175" spans="12:12" thickBot="1">
      <c r="L1175" s="38"/>
    </row>
    <row r="1176" spans="12:12" thickBot="1">
      <c r="L1176" s="38"/>
    </row>
    <row r="1177" spans="12:12" thickBot="1">
      <c r="L1177" s="38"/>
    </row>
    <row r="1178" spans="12:12" thickBot="1">
      <c r="L1178" s="38"/>
    </row>
    <row r="1179" spans="12:12" thickBot="1">
      <c r="L1179" s="38"/>
    </row>
    <row r="1180" spans="12:12" thickBot="1">
      <c r="L1180" s="38"/>
    </row>
    <row r="1181" spans="12:12" thickBot="1">
      <c r="L1181" s="38"/>
    </row>
    <row r="1182" spans="12:12" thickBot="1">
      <c r="L1182" s="38"/>
    </row>
    <row r="1183" spans="12:12" thickBot="1">
      <c r="L1183" s="38"/>
    </row>
    <row r="1184" spans="12:12" thickBot="1">
      <c r="L1184" s="38"/>
    </row>
    <row r="1185" spans="12:12" thickBot="1">
      <c r="L1185" s="38"/>
    </row>
    <row r="1186" spans="12:12" thickBot="1">
      <c r="L1186" s="38"/>
    </row>
    <row r="1187" spans="12:12" thickBot="1">
      <c r="L1187" s="38"/>
    </row>
    <row r="1188" spans="12:12" thickBot="1">
      <c r="L1188" s="38"/>
    </row>
    <row r="1189" spans="12:12" thickBot="1">
      <c r="L1189" s="38"/>
    </row>
    <row r="1190" spans="12:12" thickBot="1">
      <c r="L1190" s="38"/>
    </row>
    <row r="1191" spans="12:12" thickBot="1">
      <c r="L1191" s="38"/>
    </row>
    <row r="1192" spans="12:12" thickBot="1">
      <c r="L1192" s="38"/>
    </row>
    <row r="1193" spans="12:12" thickBot="1">
      <c r="L1193" s="38"/>
    </row>
    <row r="1194" spans="12:12" thickBot="1">
      <c r="L1194" s="38"/>
    </row>
    <row r="1195" spans="12:12" thickBot="1">
      <c r="L1195" s="38"/>
    </row>
    <row r="1196" spans="12:12" thickBot="1">
      <c r="L1196" s="38"/>
    </row>
    <row r="1197" spans="12:12" thickBot="1">
      <c r="L1197" s="38"/>
    </row>
    <row r="1198" spans="12:12" thickBot="1">
      <c r="L1198" s="38"/>
    </row>
    <row r="1199" spans="12:12" thickBot="1">
      <c r="L1199" s="38"/>
    </row>
    <row r="1200" spans="12:12" thickBot="1">
      <c r="L1200" s="38"/>
    </row>
    <row r="1201" spans="12:12" thickBot="1">
      <c r="L1201" s="38"/>
    </row>
    <row r="1202" spans="12:12" thickBot="1">
      <c r="L1202" s="38"/>
    </row>
    <row r="1203" spans="12:12" thickBot="1">
      <c r="L1203" s="38"/>
    </row>
    <row r="1204" spans="12:12" thickBot="1">
      <c r="L1204" s="38"/>
    </row>
    <row r="1205" spans="12:12" thickBot="1">
      <c r="L1205" s="38"/>
    </row>
    <row r="1206" spans="12:12" thickBot="1">
      <c r="L1206" s="38"/>
    </row>
    <row r="1207" spans="12:12" thickBot="1">
      <c r="L1207" s="38"/>
    </row>
    <row r="1208" spans="12:12" thickBot="1">
      <c r="L1208" s="38"/>
    </row>
    <row r="1209" spans="12:12" thickBot="1">
      <c r="L1209" s="38"/>
    </row>
    <row r="1210" spans="12:12" thickBot="1">
      <c r="L1210" s="38"/>
    </row>
    <row r="1211" spans="12:12" thickBot="1">
      <c r="L1211" s="38"/>
    </row>
    <row r="1212" spans="12:12" thickBot="1">
      <c r="L1212" s="38"/>
    </row>
    <row r="1213" spans="12:12" thickBot="1">
      <c r="L1213" s="38"/>
    </row>
    <row r="1214" spans="12:12" thickBot="1">
      <c r="L1214" s="38"/>
    </row>
    <row r="1215" spans="12:12" thickBot="1">
      <c r="L1215" s="38"/>
    </row>
    <row r="1216" spans="12:12" thickBot="1">
      <c r="L1216" s="38"/>
    </row>
    <row r="1217" spans="12:12" thickBot="1">
      <c r="L1217" s="38"/>
    </row>
    <row r="1218" spans="12:12" thickBot="1">
      <c r="L1218" s="38"/>
    </row>
    <row r="1219" spans="12:12" thickBot="1">
      <c r="L1219" s="38"/>
    </row>
    <row r="1220" spans="12:12" thickBot="1">
      <c r="L1220" s="38"/>
    </row>
    <row r="1221" spans="12:12" thickBot="1">
      <c r="L1221" s="38"/>
    </row>
    <row r="1222" spans="12:12" thickBot="1">
      <c r="L1222" s="38"/>
    </row>
    <row r="1223" spans="12:12" thickBot="1">
      <c r="L1223" s="38"/>
    </row>
    <row r="1224" spans="12:12" thickBot="1">
      <c r="L1224" s="38"/>
    </row>
    <row r="1225" spans="12:12" thickBot="1">
      <c r="L1225" s="38"/>
    </row>
    <row r="1226" spans="12:12" thickBot="1">
      <c r="L1226" s="38"/>
    </row>
    <row r="1227" spans="12:12" thickBot="1">
      <c r="L1227" s="38"/>
    </row>
    <row r="1228" spans="12:12" thickBot="1">
      <c r="L1228" s="38"/>
    </row>
    <row r="1229" spans="12:12" thickBot="1">
      <c r="L1229" s="38"/>
    </row>
    <row r="1230" spans="12:12" thickBot="1">
      <c r="L1230" s="38"/>
    </row>
    <row r="1231" spans="12:12" thickBot="1">
      <c r="L1231" s="38"/>
    </row>
    <row r="1232" spans="12:12" thickBot="1">
      <c r="L1232" s="38"/>
    </row>
    <row r="1233" spans="12:12" thickBot="1">
      <c r="L1233" s="38"/>
    </row>
    <row r="1234" spans="12:12" thickBot="1">
      <c r="L1234" s="38"/>
    </row>
    <row r="1235" spans="12:12" thickBot="1">
      <c r="L1235" s="38"/>
    </row>
    <row r="1236" spans="12:12" thickBot="1">
      <c r="L1236" s="38"/>
    </row>
    <row r="1237" spans="12:12" thickBot="1">
      <c r="L1237" s="38"/>
    </row>
    <row r="1238" spans="12:12" thickBot="1">
      <c r="L1238" s="38"/>
    </row>
    <row r="1239" spans="12:12" thickBot="1">
      <c r="L1239" s="38"/>
    </row>
    <row r="1240" spans="12:12" thickBot="1">
      <c r="L1240" s="38"/>
    </row>
    <row r="1241" spans="12:12" thickBot="1">
      <c r="L1241" s="38"/>
    </row>
    <row r="1242" spans="12:12" thickBot="1">
      <c r="L1242" s="38"/>
    </row>
    <row r="1243" spans="12:12" thickBot="1">
      <c r="L1243" s="38"/>
    </row>
    <row r="1244" spans="12:12" thickBot="1">
      <c r="L1244" s="38"/>
    </row>
    <row r="1245" spans="12:12" thickBot="1">
      <c r="L1245" s="38"/>
    </row>
    <row r="1246" spans="12:12" thickBot="1">
      <c r="L1246" s="38"/>
    </row>
    <row r="1247" spans="12:12" thickBot="1">
      <c r="L1247" s="38"/>
    </row>
    <row r="1248" spans="12:12" thickBot="1">
      <c r="L1248" s="38"/>
    </row>
    <row r="1249" spans="12:12" thickBot="1">
      <c r="L1249" s="38"/>
    </row>
    <row r="1250" spans="12:12" thickBot="1">
      <c r="L1250" s="38"/>
    </row>
    <row r="1251" spans="12:12" thickBot="1">
      <c r="L1251" s="38"/>
    </row>
    <row r="1252" spans="12:12" thickBot="1">
      <c r="L1252" s="38"/>
    </row>
    <row r="1253" spans="12:12" thickBot="1">
      <c r="L1253" s="38"/>
    </row>
    <row r="1254" spans="12:12" thickBot="1">
      <c r="L1254" s="38"/>
    </row>
    <row r="1255" spans="12:12" thickBot="1">
      <c r="L1255" s="38"/>
    </row>
    <row r="1256" spans="12:12" thickBot="1">
      <c r="L1256" s="38"/>
    </row>
    <row r="1257" spans="12:12" thickBot="1">
      <c r="L1257" s="38"/>
    </row>
    <row r="1258" spans="12:12" thickBot="1">
      <c r="L1258" s="38"/>
    </row>
    <row r="1259" spans="12:12" thickBot="1">
      <c r="L1259" s="38"/>
    </row>
    <row r="1260" spans="12:12" thickBot="1">
      <c r="L1260" s="38"/>
    </row>
    <row r="1261" spans="12:12" thickBot="1">
      <c r="L1261" s="38"/>
    </row>
    <row r="1262" spans="12:12" thickBot="1">
      <c r="L1262" s="38"/>
    </row>
    <row r="1263" spans="12:12" thickBot="1">
      <c r="L1263" s="38"/>
    </row>
    <row r="1264" spans="12:12" thickBot="1">
      <c r="L1264" s="38"/>
    </row>
    <row r="1265" spans="12:12" thickBot="1">
      <c r="L1265" s="38"/>
    </row>
    <row r="1266" spans="12:12" thickBot="1">
      <c r="L1266" s="38"/>
    </row>
    <row r="1267" spans="12:12" thickBot="1">
      <c r="L1267" s="38"/>
    </row>
    <row r="1268" spans="12:12" thickBot="1">
      <c r="L1268" s="38"/>
    </row>
    <row r="1269" spans="12:12" thickBot="1">
      <c r="L1269" s="38"/>
    </row>
    <row r="1270" spans="12:12" thickBot="1">
      <c r="L1270" s="38"/>
    </row>
    <row r="1271" spans="12:12" thickBot="1">
      <c r="L1271" s="38"/>
    </row>
    <row r="1272" spans="12:12" thickBot="1">
      <c r="L1272" s="38"/>
    </row>
    <row r="1273" spans="12:12" thickBot="1">
      <c r="L1273" s="38"/>
    </row>
    <row r="1274" spans="12:12" thickBot="1">
      <c r="L1274" s="38"/>
    </row>
    <row r="1275" spans="12:12" thickBot="1">
      <c r="L1275" s="38"/>
    </row>
    <row r="1276" spans="12:12" thickBot="1">
      <c r="L1276" s="38"/>
    </row>
    <row r="1277" spans="12:12" thickBot="1">
      <c r="L1277" s="38"/>
    </row>
    <row r="1278" spans="12:12" thickBot="1">
      <c r="L1278" s="38"/>
    </row>
    <row r="1279" spans="12:12" thickBot="1">
      <c r="L1279" s="38"/>
    </row>
    <row r="1280" spans="12:12" thickBot="1">
      <c r="L1280" s="38"/>
    </row>
    <row r="1281" spans="12:12" thickBot="1">
      <c r="L1281" s="38"/>
    </row>
    <row r="1282" spans="12:12" thickBot="1">
      <c r="L1282" s="38"/>
    </row>
    <row r="1283" spans="12:12" thickBot="1">
      <c r="L1283" s="38"/>
    </row>
    <row r="1284" spans="12:12" thickBot="1">
      <c r="L1284" s="38"/>
    </row>
    <row r="1285" spans="12:12" thickBot="1">
      <c r="L1285" s="38"/>
    </row>
    <row r="1286" spans="12:12" thickBot="1">
      <c r="L1286" s="38"/>
    </row>
    <row r="1287" spans="12:12" thickBot="1">
      <c r="L1287" s="38"/>
    </row>
    <row r="1288" spans="12:12" thickBot="1">
      <c r="L1288" s="38"/>
    </row>
    <row r="1289" spans="12:12" thickBot="1">
      <c r="L1289" s="38"/>
    </row>
    <row r="1290" spans="12:12" thickBot="1">
      <c r="L1290" s="38"/>
    </row>
    <row r="1291" spans="12:12" thickBot="1">
      <c r="L1291" s="38"/>
    </row>
    <row r="1292" spans="12:12" thickBot="1">
      <c r="L1292" s="38"/>
    </row>
    <row r="1293" spans="12:12" thickBot="1">
      <c r="L1293" s="38"/>
    </row>
    <row r="1294" spans="12:12" thickBot="1">
      <c r="L1294" s="38"/>
    </row>
    <row r="1295" spans="12:12" thickBot="1">
      <c r="L1295" s="38"/>
    </row>
    <row r="1296" spans="12:12" thickBot="1">
      <c r="L1296" s="38"/>
    </row>
    <row r="1297" spans="12:12" thickBot="1">
      <c r="L1297" s="38"/>
    </row>
    <row r="1298" spans="12:12" thickBot="1">
      <c r="L1298" s="38"/>
    </row>
    <row r="1299" spans="12:12" thickBot="1">
      <c r="L1299" s="38"/>
    </row>
    <row r="1300" spans="12:12" thickBot="1">
      <c r="L1300" s="38"/>
    </row>
    <row r="1301" spans="12:12" thickBot="1">
      <c r="L1301" s="38"/>
    </row>
    <row r="1302" spans="12:12" thickBot="1">
      <c r="L1302" s="38"/>
    </row>
    <row r="1303" spans="12:12" thickBot="1">
      <c r="L1303" s="38"/>
    </row>
    <row r="1304" spans="12:12" thickBot="1">
      <c r="L1304" s="38"/>
    </row>
    <row r="1305" spans="12:12" thickBot="1">
      <c r="L1305" s="38"/>
    </row>
    <row r="1306" spans="12:12" thickBot="1">
      <c r="L1306" s="38"/>
    </row>
    <row r="1307" spans="12:12" thickBot="1">
      <c r="L1307" s="38"/>
    </row>
    <row r="1308" spans="12:12" thickBot="1">
      <c r="L1308" s="38"/>
    </row>
    <row r="1309" spans="12:12" thickBot="1">
      <c r="L1309" s="38"/>
    </row>
    <row r="1310" spans="12:12" thickBot="1">
      <c r="L1310" s="38"/>
    </row>
    <row r="1311" spans="12:12" thickBot="1">
      <c r="L1311" s="38"/>
    </row>
    <row r="1312" spans="12:12" thickBot="1">
      <c r="L1312" s="38"/>
    </row>
    <row r="1313" spans="12:12" thickBot="1">
      <c r="L1313" s="38"/>
    </row>
    <row r="1314" spans="12:12" thickBot="1">
      <c r="L1314" s="38"/>
    </row>
    <row r="1315" spans="12:12" thickBot="1">
      <c r="L1315" s="38"/>
    </row>
    <row r="1316" spans="12:12" thickBot="1">
      <c r="L1316" s="38"/>
    </row>
    <row r="1317" spans="12:12" thickBot="1">
      <c r="L1317" s="38"/>
    </row>
    <row r="1318" spans="12:12" thickBot="1">
      <c r="L1318" s="38"/>
    </row>
    <row r="1319" spans="12:12" thickBot="1">
      <c r="L1319" s="38"/>
    </row>
    <row r="1320" spans="12:12" thickBot="1">
      <c r="L1320" s="38"/>
    </row>
    <row r="1321" spans="12:12" thickBot="1">
      <c r="L1321" s="38"/>
    </row>
    <row r="1322" spans="12:12" thickBot="1">
      <c r="L1322" s="38"/>
    </row>
    <row r="1323" spans="12:12" thickBot="1">
      <c r="L1323" s="38"/>
    </row>
    <row r="1324" spans="12:12" thickBot="1">
      <c r="L1324" s="38"/>
    </row>
    <row r="1325" spans="12:12" thickBot="1">
      <c r="L1325" s="38"/>
    </row>
    <row r="1326" spans="12:12" thickBot="1">
      <c r="L1326" s="38"/>
    </row>
    <row r="1327" spans="12:12" thickBot="1">
      <c r="L1327" s="38"/>
    </row>
    <row r="1328" spans="12:12" thickBot="1">
      <c r="L1328" s="38"/>
    </row>
    <row r="1329" spans="12:12" thickBot="1">
      <c r="L1329" s="38"/>
    </row>
    <row r="1330" spans="12:12" thickBot="1">
      <c r="L1330" s="38"/>
    </row>
    <row r="1331" spans="12:12" thickBot="1">
      <c r="L1331" s="38"/>
    </row>
    <row r="1332" spans="12:12" thickBot="1">
      <c r="L1332" s="38"/>
    </row>
    <row r="1333" spans="12:12" thickBot="1">
      <c r="L1333" s="38"/>
    </row>
    <row r="1334" spans="12:12" thickBot="1">
      <c r="L1334" s="38"/>
    </row>
    <row r="1335" spans="12:12" thickBot="1">
      <c r="L1335" s="38"/>
    </row>
    <row r="1336" spans="12:12" thickBot="1">
      <c r="L1336" s="38"/>
    </row>
    <row r="1337" spans="12:12" thickBot="1">
      <c r="L1337" s="38"/>
    </row>
    <row r="1338" spans="12:12" thickBot="1">
      <c r="L1338" s="38"/>
    </row>
    <row r="1339" spans="12:12" thickBot="1">
      <c r="L1339" s="38"/>
    </row>
    <row r="1340" spans="12:12" thickBot="1">
      <c r="L1340" s="38"/>
    </row>
    <row r="1341" spans="12:12" thickBot="1">
      <c r="L1341" s="38"/>
    </row>
    <row r="1342" spans="12:12" thickBot="1">
      <c r="L1342" s="38"/>
    </row>
    <row r="1343" spans="12:12" thickBot="1">
      <c r="L1343" s="38"/>
    </row>
    <row r="1344" spans="12:12" thickBot="1">
      <c r="L1344" s="38"/>
    </row>
    <row r="1345" spans="12:12" thickBot="1">
      <c r="L1345" s="38"/>
    </row>
    <row r="1346" spans="12:12" thickBot="1">
      <c r="L1346" s="38"/>
    </row>
    <row r="1347" spans="12:12" thickBot="1">
      <c r="L1347" s="38"/>
    </row>
    <row r="1348" spans="12:12" thickBot="1">
      <c r="L1348" s="38"/>
    </row>
    <row r="1349" spans="12:12" thickBot="1">
      <c r="L1349" s="38"/>
    </row>
    <row r="1350" spans="12:12" thickBot="1">
      <c r="L1350" s="38"/>
    </row>
    <row r="1351" spans="12:12" thickBot="1">
      <c r="L1351" s="38"/>
    </row>
    <row r="1352" spans="12:12" thickBot="1">
      <c r="L1352" s="38"/>
    </row>
    <row r="1353" spans="12:12" thickBot="1">
      <c r="L1353" s="38"/>
    </row>
    <row r="1354" spans="12:12" thickBot="1">
      <c r="L1354" s="38"/>
    </row>
    <row r="1355" spans="12:12" thickBot="1">
      <c r="L1355" s="38"/>
    </row>
    <row r="1356" spans="12:12" thickBot="1">
      <c r="L1356" s="38"/>
    </row>
    <row r="1357" spans="12:12" thickBot="1">
      <c r="L1357" s="38"/>
    </row>
    <row r="1358" spans="12:12" thickBot="1">
      <c r="L1358" s="38"/>
    </row>
    <row r="1359" spans="12:12" thickBot="1">
      <c r="L1359" s="38"/>
    </row>
    <row r="1360" spans="12:12" thickBot="1">
      <c r="L1360" s="38"/>
    </row>
    <row r="1361" spans="12:12" thickBot="1">
      <c r="L1361" s="38"/>
    </row>
    <row r="1362" spans="12:12" thickBot="1">
      <c r="L1362" s="38"/>
    </row>
    <row r="1363" spans="12:12" thickBot="1">
      <c r="L1363" s="38"/>
    </row>
    <row r="1364" spans="12:12" thickBot="1">
      <c r="L1364" s="38"/>
    </row>
    <row r="1365" spans="12:12" thickBot="1">
      <c r="L1365" s="38"/>
    </row>
    <row r="1366" spans="12:12" thickBot="1">
      <c r="L1366" s="38"/>
    </row>
    <row r="1367" spans="12:12" thickBot="1">
      <c r="L1367" s="38"/>
    </row>
    <row r="1368" spans="12:12" thickBot="1">
      <c r="L1368" s="38"/>
    </row>
    <row r="1369" spans="12:12" thickBot="1">
      <c r="L1369" s="38"/>
    </row>
    <row r="1370" spans="12:12" thickBot="1">
      <c r="L1370" s="38"/>
    </row>
    <row r="1371" spans="12:12" thickBot="1">
      <c r="L1371" s="38"/>
    </row>
    <row r="1372" spans="12:12" thickBot="1">
      <c r="L1372" s="38"/>
    </row>
    <row r="1373" spans="12:12" thickBot="1">
      <c r="L1373" s="38"/>
    </row>
    <row r="1374" spans="12:12" thickBot="1">
      <c r="L1374" s="38"/>
    </row>
    <row r="1375" spans="12:12" thickBot="1">
      <c r="L1375" s="38"/>
    </row>
    <row r="1376" spans="12:12" thickBot="1">
      <c r="L1376" s="38"/>
    </row>
    <row r="1377" spans="12:12" thickBot="1">
      <c r="L1377" s="38"/>
    </row>
    <row r="1378" spans="12:12" thickBot="1">
      <c r="L1378" s="38"/>
    </row>
    <row r="1379" spans="12:12" thickBot="1">
      <c r="L1379" s="38"/>
    </row>
    <row r="1380" spans="12:12" thickBot="1">
      <c r="L1380" s="38"/>
    </row>
    <row r="1381" spans="12:12" thickBot="1">
      <c r="L1381" s="38"/>
    </row>
    <row r="1382" spans="12:12" thickBot="1">
      <c r="L1382" s="38"/>
    </row>
    <row r="1383" spans="12:12" thickBot="1">
      <c r="L1383" s="38"/>
    </row>
    <row r="1384" spans="12:12" thickBot="1">
      <c r="L1384" s="38"/>
    </row>
    <row r="1385" spans="12:12" thickBot="1">
      <c r="L1385" s="38"/>
    </row>
    <row r="1386" spans="12:12" thickBot="1">
      <c r="L1386" s="38"/>
    </row>
    <row r="1387" spans="12:12" thickBot="1">
      <c r="L1387" s="38"/>
    </row>
    <row r="1388" spans="12:12" thickBot="1">
      <c r="L1388" s="38"/>
    </row>
    <row r="1389" spans="12:12" thickBot="1">
      <c r="L1389" s="38"/>
    </row>
    <row r="1390" spans="12:12" thickBot="1">
      <c r="L1390" s="38"/>
    </row>
    <row r="1391" spans="12:12" thickBot="1">
      <c r="L1391" s="38"/>
    </row>
    <row r="1392" spans="12:12" thickBot="1">
      <c r="L1392" s="38"/>
    </row>
    <row r="1393" spans="12:12" thickBot="1">
      <c r="L1393" s="38"/>
    </row>
    <row r="1394" spans="12:12" thickBot="1">
      <c r="L1394" s="38"/>
    </row>
    <row r="1395" spans="12:12" thickBot="1">
      <c r="L1395" s="38"/>
    </row>
    <row r="1396" spans="12:12" thickBot="1">
      <c r="L1396" s="38"/>
    </row>
    <row r="1397" spans="12:12" thickBot="1">
      <c r="L1397" s="38"/>
    </row>
    <row r="1398" spans="12:12" thickBot="1">
      <c r="L1398" s="38"/>
    </row>
    <row r="1399" spans="12:12" thickBot="1">
      <c r="L1399" s="38"/>
    </row>
    <row r="1400" spans="12:12" thickBot="1">
      <c r="L1400" s="38"/>
    </row>
    <row r="1401" spans="12:12" thickBot="1">
      <c r="L1401" s="38"/>
    </row>
    <row r="1402" spans="12:12" thickBot="1">
      <c r="L1402" s="38"/>
    </row>
    <row r="1403" spans="12:12" thickBot="1">
      <c r="L1403" s="38"/>
    </row>
    <row r="1404" spans="12:12" thickBot="1">
      <c r="L1404" s="38"/>
    </row>
    <row r="1405" spans="12:12" thickBot="1">
      <c r="L1405" s="38"/>
    </row>
    <row r="1406" spans="12:12" thickBot="1">
      <c r="L1406" s="38"/>
    </row>
    <row r="1407" spans="12:12" thickBot="1">
      <c r="L1407" s="38"/>
    </row>
    <row r="1408" spans="12:12" thickBot="1">
      <c r="L1408" s="38"/>
    </row>
    <row r="1409" spans="12:12" thickBot="1">
      <c r="L1409" s="38"/>
    </row>
    <row r="1410" spans="12:12" thickBot="1">
      <c r="L1410" s="38"/>
    </row>
    <row r="1411" spans="12:12" thickBot="1">
      <c r="L1411" s="38"/>
    </row>
    <row r="1412" spans="12:12" thickBot="1">
      <c r="L1412" s="38"/>
    </row>
    <row r="1413" spans="12:12" thickBot="1">
      <c r="L1413" s="38"/>
    </row>
    <row r="1414" spans="12:12" thickBot="1">
      <c r="L1414" s="38"/>
    </row>
    <row r="1415" spans="12:12" thickBot="1">
      <c r="L1415" s="38"/>
    </row>
    <row r="1416" spans="12:12" thickBot="1">
      <c r="L1416" s="38"/>
    </row>
    <row r="1417" spans="12:12" thickBot="1">
      <c r="L1417" s="38"/>
    </row>
    <row r="1418" spans="12:12" thickBot="1">
      <c r="L1418" s="38"/>
    </row>
    <row r="1419" spans="12:12" thickBot="1">
      <c r="L1419" s="38"/>
    </row>
    <row r="1420" spans="12:12" thickBot="1">
      <c r="L1420" s="38"/>
    </row>
    <row r="1421" spans="12:12" thickBot="1">
      <c r="L1421" s="38"/>
    </row>
    <row r="1422" spans="12:12" thickBot="1">
      <c r="L1422" s="38"/>
    </row>
    <row r="1423" spans="12:12" thickBot="1">
      <c r="L1423" s="38"/>
    </row>
    <row r="1424" spans="12:12" thickBot="1">
      <c r="L1424" s="38"/>
    </row>
    <row r="1425" spans="12:12" thickBot="1">
      <c r="L1425" s="38"/>
    </row>
    <row r="1426" spans="12:12" thickBot="1">
      <c r="L1426" s="38"/>
    </row>
    <row r="1427" spans="12:12" thickBot="1">
      <c r="L1427" s="38"/>
    </row>
    <row r="1428" spans="12:12" thickBot="1">
      <c r="L1428" s="38"/>
    </row>
    <row r="1429" spans="12:12" thickBot="1">
      <c r="L1429" s="38"/>
    </row>
    <row r="1430" spans="12:12" thickBot="1">
      <c r="L1430" s="38"/>
    </row>
    <row r="1431" spans="12:12" thickBot="1">
      <c r="L1431" s="38"/>
    </row>
    <row r="1432" spans="12:12" thickBot="1">
      <c r="L1432" s="38"/>
    </row>
    <row r="1433" spans="12:12" thickBot="1">
      <c r="L1433" s="38"/>
    </row>
    <row r="1434" spans="12:12" thickBot="1">
      <c r="L1434" s="38"/>
    </row>
    <row r="1435" spans="12:12" thickBot="1">
      <c r="L1435" s="38"/>
    </row>
    <row r="1436" spans="12:12" thickBot="1">
      <c r="L1436" s="38"/>
    </row>
    <row r="1437" spans="12:12" thickBot="1">
      <c r="L1437" s="38"/>
    </row>
    <row r="1438" spans="12:12" thickBot="1">
      <c r="L1438" s="38"/>
    </row>
    <row r="1439" spans="12:12" thickBot="1">
      <c r="L1439" s="38"/>
    </row>
    <row r="1440" spans="12:12" thickBot="1">
      <c r="L1440" s="38"/>
    </row>
    <row r="1441" spans="12:12" thickBot="1">
      <c r="L1441" s="38"/>
    </row>
    <row r="1442" spans="12:12" thickBot="1">
      <c r="L1442" s="38"/>
    </row>
    <row r="1443" spans="12:12" thickBot="1">
      <c r="L1443" s="38"/>
    </row>
    <row r="1444" spans="12:12" thickBot="1">
      <c r="L1444" s="38"/>
    </row>
    <row r="1445" spans="12:12" thickBot="1">
      <c r="L1445" s="38"/>
    </row>
    <row r="1446" spans="12:12" thickBot="1">
      <c r="L1446" s="38"/>
    </row>
    <row r="1447" spans="12:12" thickBot="1">
      <c r="L1447" s="38"/>
    </row>
    <row r="1448" spans="12:12" thickBot="1">
      <c r="L1448" s="38"/>
    </row>
    <row r="1449" spans="12:12" thickBot="1">
      <c r="L1449" s="38"/>
    </row>
    <row r="1450" spans="12:12" thickBot="1">
      <c r="L1450" s="38"/>
    </row>
    <row r="1451" spans="12:12" thickBot="1">
      <c r="L1451" s="38"/>
    </row>
    <row r="1452" spans="12:12" thickBot="1">
      <c r="L1452" s="38"/>
    </row>
    <row r="1453" spans="12:12" thickBot="1">
      <c r="L1453" s="38"/>
    </row>
    <row r="1454" spans="12:12" thickBot="1">
      <c r="L1454" s="38"/>
    </row>
    <row r="1455" spans="12:12" thickBot="1">
      <c r="L1455" s="38"/>
    </row>
    <row r="1456" spans="12:12" thickBot="1">
      <c r="L1456" s="38"/>
    </row>
    <row r="1457" spans="12:12" thickBot="1">
      <c r="L1457" s="38"/>
    </row>
    <row r="1458" spans="12:12" thickBot="1">
      <c r="L1458" s="38"/>
    </row>
    <row r="1459" spans="12:12" thickBot="1">
      <c r="L1459" s="38"/>
    </row>
    <row r="1460" spans="12:12" thickBot="1">
      <c r="L1460" s="38"/>
    </row>
    <row r="1461" spans="12:12" thickBot="1">
      <c r="L1461" s="38"/>
    </row>
    <row r="1462" spans="12:12" thickBot="1">
      <c r="L1462" s="38"/>
    </row>
    <row r="1463" spans="12:12" thickBot="1">
      <c r="L1463" s="38"/>
    </row>
    <row r="1464" spans="12:12" thickBot="1">
      <c r="L1464" s="38"/>
    </row>
    <row r="1465" spans="12:12" thickBot="1">
      <c r="L1465" s="38"/>
    </row>
    <row r="1466" spans="12:12" thickBot="1">
      <c r="L1466" s="38"/>
    </row>
    <row r="1467" spans="12:12" thickBot="1">
      <c r="L1467" s="38"/>
    </row>
    <row r="1468" spans="12:12" thickBot="1">
      <c r="L1468" s="38"/>
    </row>
    <row r="1469" spans="12:12" thickBot="1">
      <c r="L1469" s="38"/>
    </row>
    <row r="1470" spans="12:12" thickBot="1">
      <c r="L1470" s="38"/>
    </row>
    <row r="1471" spans="12:12" thickBot="1">
      <c r="L1471" s="38"/>
    </row>
    <row r="1472" spans="12:12" thickBot="1">
      <c r="L1472" s="38"/>
    </row>
    <row r="1473" spans="12:12" thickBot="1">
      <c r="L1473" s="38"/>
    </row>
    <row r="1474" spans="12:12" thickBot="1">
      <c r="L1474" s="38"/>
    </row>
    <row r="1475" spans="12:12" thickBot="1">
      <c r="L1475" s="38"/>
    </row>
    <row r="1476" spans="12:12" thickBot="1">
      <c r="L1476" s="38"/>
    </row>
    <row r="1477" spans="12:12" thickBot="1">
      <c r="L1477" s="38"/>
    </row>
    <row r="1478" spans="12:12" thickBot="1">
      <c r="L1478" s="38"/>
    </row>
    <row r="1479" spans="12:12" thickBot="1">
      <c r="L1479" s="38"/>
    </row>
    <row r="1480" spans="12:12" thickBot="1">
      <c r="L1480" s="38"/>
    </row>
    <row r="1481" spans="12:12" thickBot="1">
      <c r="L1481" s="38"/>
    </row>
    <row r="1482" spans="12:12" thickBot="1">
      <c r="L1482" s="38"/>
    </row>
    <row r="1483" spans="12:12" thickBot="1">
      <c r="L1483" s="38"/>
    </row>
    <row r="1484" spans="12:12" thickBot="1">
      <c r="L1484" s="38"/>
    </row>
    <row r="1485" spans="12:12" thickBot="1">
      <c r="L1485" s="38"/>
    </row>
    <row r="1486" spans="12:12" thickBot="1">
      <c r="L1486" s="38"/>
    </row>
    <row r="1487" spans="12:12" thickBot="1">
      <c r="L1487" s="38"/>
    </row>
    <row r="1488" spans="12:12" thickBot="1">
      <c r="L1488" s="38"/>
    </row>
    <row r="1489" spans="12:12" thickBot="1">
      <c r="L1489" s="38"/>
    </row>
    <row r="1490" spans="12:12" thickBot="1">
      <c r="L1490" s="38"/>
    </row>
    <row r="1491" spans="12:12" thickBot="1">
      <c r="L1491" s="38"/>
    </row>
    <row r="1492" spans="12:12" thickBot="1">
      <c r="L1492" s="38"/>
    </row>
    <row r="1493" spans="12:12" thickBot="1">
      <c r="L1493" s="38"/>
    </row>
    <row r="1494" spans="12:12" thickBot="1">
      <c r="L1494" s="38"/>
    </row>
    <row r="1495" spans="12:12" thickBot="1">
      <c r="L1495" s="38"/>
    </row>
    <row r="1496" spans="12:12" thickBot="1">
      <c r="L1496" s="38"/>
    </row>
    <row r="1497" spans="12:12" thickBot="1">
      <c r="L1497" s="38"/>
    </row>
    <row r="1498" spans="12:12" thickBot="1">
      <c r="L1498" s="38"/>
    </row>
    <row r="1499" spans="12:12" thickBot="1">
      <c r="L1499" s="38"/>
    </row>
    <row r="1500" spans="12:12" thickBot="1">
      <c r="L1500" s="38"/>
    </row>
    <row r="1501" spans="12:12" thickBot="1">
      <c r="L1501" s="38"/>
    </row>
    <row r="1502" spans="12:12" thickBot="1">
      <c r="L1502" s="38"/>
    </row>
    <row r="1503" spans="12:12" thickBot="1">
      <c r="L1503" s="38"/>
    </row>
    <row r="1504" spans="12:12" thickBot="1">
      <c r="L1504" s="38"/>
    </row>
    <row r="1505" spans="12:12" thickBot="1">
      <c r="L1505" s="38"/>
    </row>
    <row r="1506" spans="12:12" thickBot="1">
      <c r="L1506" s="38"/>
    </row>
    <row r="1507" spans="12:12" thickBot="1">
      <c r="L1507" s="38"/>
    </row>
    <row r="1508" spans="12:12" thickBot="1">
      <c r="L1508" s="38"/>
    </row>
    <row r="1509" spans="12:12" thickBot="1">
      <c r="L1509" s="38"/>
    </row>
    <row r="1510" spans="12:12" thickBot="1">
      <c r="L1510" s="38"/>
    </row>
    <row r="1511" spans="12:12" thickBot="1">
      <c r="L1511" s="38"/>
    </row>
    <row r="1512" spans="12:12" thickBot="1">
      <c r="L1512" s="38"/>
    </row>
    <row r="1513" spans="12:12" thickBot="1">
      <c r="L1513" s="38"/>
    </row>
    <row r="1514" spans="12:12" thickBot="1">
      <c r="L1514" s="38"/>
    </row>
    <row r="1515" spans="12:12" thickBot="1">
      <c r="L1515" s="38"/>
    </row>
    <row r="1516" spans="12:12" thickBot="1">
      <c r="L1516" s="38"/>
    </row>
    <row r="1517" spans="12:12" thickBot="1">
      <c r="L1517" s="38"/>
    </row>
    <row r="1518" spans="12:12" thickBot="1">
      <c r="L1518" s="38"/>
    </row>
    <row r="1519" spans="12:12" thickBot="1">
      <c r="L1519" s="38"/>
    </row>
    <row r="1520" spans="12:12" thickBot="1">
      <c r="L1520" s="38"/>
    </row>
    <row r="1521" spans="12:12" thickBot="1">
      <c r="L1521" s="38"/>
    </row>
    <row r="1522" spans="12:12" thickBot="1">
      <c r="L1522" s="38"/>
    </row>
    <row r="1523" spans="12:12" thickBot="1">
      <c r="L1523" s="38"/>
    </row>
    <row r="1524" spans="12:12" thickBot="1">
      <c r="L1524" s="38"/>
    </row>
    <row r="1525" spans="12:12" thickBot="1">
      <c r="L1525" s="38"/>
    </row>
    <row r="1526" spans="12:12" thickBot="1">
      <c r="L1526" s="38"/>
    </row>
    <row r="1527" spans="12:12" thickBot="1">
      <c r="L1527" s="38"/>
    </row>
    <row r="1528" spans="12:12" thickBot="1">
      <c r="L1528" s="38"/>
    </row>
    <row r="1529" spans="12:12" thickBot="1">
      <c r="L1529" s="38"/>
    </row>
    <row r="1530" spans="12:12" thickBot="1">
      <c r="L1530" s="38"/>
    </row>
    <row r="1531" spans="12:12" thickBot="1">
      <c r="L1531" s="38"/>
    </row>
    <row r="1532" spans="12:12" thickBot="1">
      <c r="L1532" s="38"/>
    </row>
    <row r="1533" spans="12:12" thickBot="1">
      <c r="L1533" s="38"/>
    </row>
    <row r="1534" spans="12:12" thickBot="1">
      <c r="L1534" s="38"/>
    </row>
    <row r="1535" spans="12:12" thickBot="1">
      <c r="L1535" s="38"/>
    </row>
    <row r="1536" spans="12:12" thickBot="1">
      <c r="L1536" s="38"/>
    </row>
    <row r="1537" spans="12:12" thickBot="1">
      <c r="L1537" s="38"/>
    </row>
    <row r="1538" spans="12:12" thickBot="1">
      <c r="L1538" s="38"/>
    </row>
    <row r="1539" spans="12:12" thickBot="1">
      <c r="L1539" s="38"/>
    </row>
    <row r="1540" spans="12:12" thickBot="1">
      <c r="L1540" s="38"/>
    </row>
    <row r="1541" spans="12:12" thickBot="1">
      <c r="L1541" s="38"/>
    </row>
    <row r="1542" spans="12:12" thickBot="1">
      <c r="L1542" s="38"/>
    </row>
    <row r="1543" spans="12:12" thickBot="1">
      <c r="L1543" s="38"/>
    </row>
    <row r="1544" spans="12:12" thickBot="1">
      <c r="L1544" s="38"/>
    </row>
    <row r="1545" spans="12:12" thickBot="1">
      <c r="L1545" s="38"/>
    </row>
    <row r="1546" spans="12:12" thickBot="1">
      <c r="L1546" s="38"/>
    </row>
    <row r="1547" spans="12:12" thickBot="1">
      <c r="L1547" s="38"/>
    </row>
    <row r="1548" spans="12:12" thickBot="1">
      <c r="L1548" s="38"/>
    </row>
    <row r="1549" spans="12:12" thickBot="1">
      <c r="L1549" s="38"/>
    </row>
    <row r="1550" spans="12:12" thickBot="1">
      <c r="L1550" s="38"/>
    </row>
    <row r="1551" spans="12:12" thickBot="1">
      <c r="L1551" s="38"/>
    </row>
    <row r="1552" spans="12:12" thickBot="1">
      <c r="L1552" s="38"/>
    </row>
    <row r="1553" spans="12:12" thickBot="1">
      <c r="L1553" s="38"/>
    </row>
    <row r="1554" spans="12:12" thickBot="1">
      <c r="L1554" s="38"/>
    </row>
    <row r="1555" spans="12:12" thickBot="1">
      <c r="L1555" s="38"/>
    </row>
    <row r="1556" spans="12:12" thickBot="1">
      <c r="L1556" s="38"/>
    </row>
    <row r="1557" spans="12:12" thickBot="1">
      <c r="L1557" s="38"/>
    </row>
    <row r="1558" spans="12:12" thickBot="1">
      <c r="L1558" s="38"/>
    </row>
    <row r="1559" spans="12:12" thickBot="1">
      <c r="L1559" s="38"/>
    </row>
    <row r="1560" spans="12:12" thickBot="1">
      <c r="L1560" s="38"/>
    </row>
    <row r="1561" spans="12:12" thickBot="1">
      <c r="L1561" s="38"/>
    </row>
    <row r="1562" spans="12:12" thickBot="1">
      <c r="L1562" s="38"/>
    </row>
    <row r="1563" spans="12:12" thickBot="1">
      <c r="L1563" s="38"/>
    </row>
    <row r="1564" spans="12:12" thickBot="1">
      <c r="L1564" s="38"/>
    </row>
    <row r="1565" spans="12:12" thickBot="1">
      <c r="L1565" s="38"/>
    </row>
    <row r="1566" spans="12:12" thickBot="1">
      <c r="L1566" s="38"/>
    </row>
    <row r="1567" spans="12:12" thickBot="1">
      <c r="L1567" s="38"/>
    </row>
    <row r="1568" spans="12:12" thickBot="1">
      <c r="L1568" s="38"/>
    </row>
    <row r="1569" spans="12:12" thickBot="1">
      <c r="L1569" s="38"/>
    </row>
    <row r="1570" spans="12:12" thickBot="1">
      <c r="L1570" s="38"/>
    </row>
    <row r="1571" spans="12:12" thickBot="1">
      <c r="L1571" s="38"/>
    </row>
    <row r="1572" spans="12:12" thickBot="1">
      <c r="L1572" s="38"/>
    </row>
    <row r="1573" spans="12:12" thickBot="1">
      <c r="L1573" s="38"/>
    </row>
    <row r="1574" spans="12:12" thickBot="1">
      <c r="L1574" s="38"/>
    </row>
    <row r="1575" spans="12:12" thickBot="1">
      <c r="L1575" s="38"/>
    </row>
    <row r="1576" spans="12:12" thickBot="1">
      <c r="L1576" s="38"/>
    </row>
    <row r="1577" spans="12:12" thickBot="1">
      <c r="L1577" s="38"/>
    </row>
    <row r="1578" spans="12:12" thickBot="1">
      <c r="L1578" s="38"/>
    </row>
    <row r="1579" spans="12:12" thickBot="1">
      <c r="L1579" s="38"/>
    </row>
    <row r="1580" spans="12:12" thickBot="1">
      <c r="L1580" s="38"/>
    </row>
    <row r="1581" spans="12:12" thickBot="1">
      <c r="L1581" s="38"/>
    </row>
    <row r="1582" spans="12:12" thickBot="1">
      <c r="L1582" s="38"/>
    </row>
    <row r="1583" spans="12:12" thickBot="1">
      <c r="L1583" s="38"/>
    </row>
    <row r="1584" spans="12:12" thickBot="1">
      <c r="L1584" s="38"/>
    </row>
    <row r="1585" spans="12:12" thickBot="1">
      <c r="L1585" s="38"/>
    </row>
    <row r="1586" spans="12:12" thickBot="1">
      <c r="L1586" s="38"/>
    </row>
    <row r="1587" spans="12:12" thickBot="1">
      <c r="L1587" s="38"/>
    </row>
    <row r="1588" spans="12:12" thickBot="1">
      <c r="L1588" s="38"/>
    </row>
    <row r="1589" spans="12:12" thickBot="1">
      <c r="L1589" s="38"/>
    </row>
    <row r="1590" spans="12:12" thickBot="1">
      <c r="L1590" s="38"/>
    </row>
    <row r="1591" spans="12:12" thickBot="1">
      <c r="L1591" s="38"/>
    </row>
    <row r="1592" spans="12:12" thickBot="1">
      <c r="L1592" s="38"/>
    </row>
    <row r="1593" spans="12:12" thickBot="1">
      <c r="L1593" s="38"/>
    </row>
    <row r="1594" spans="12:12" thickBot="1">
      <c r="L1594" s="38"/>
    </row>
    <row r="1595" spans="12:12" thickBot="1">
      <c r="L1595" s="38"/>
    </row>
    <row r="1596" spans="12:12" thickBot="1">
      <c r="L1596" s="38"/>
    </row>
    <row r="1597" spans="12:12" thickBot="1">
      <c r="L1597" s="38"/>
    </row>
    <row r="1598" spans="12:12" thickBot="1">
      <c r="L1598" s="38"/>
    </row>
    <row r="1599" spans="12:12" thickBot="1">
      <c r="L1599" s="38"/>
    </row>
    <row r="1600" spans="12:12" thickBot="1">
      <c r="L1600" s="38"/>
    </row>
    <row r="1601" spans="12:12" thickBot="1">
      <c r="L1601" s="38"/>
    </row>
    <row r="1602" spans="12:12" thickBot="1">
      <c r="L1602" s="38"/>
    </row>
    <row r="1603" spans="12:12" thickBot="1">
      <c r="L1603" s="38"/>
    </row>
    <row r="1604" spans="12:12" thickBot="1">
      <c r="L1604" s="38"/>
    </row>
    <row r="1605" spans="12:12" thickBot="1">
      <c r="L1605" s="38"/>
    </row>
    <row r="1606" spans="12:12" thickBot="1">
      <c r="L1606" s="38"/>
    </row>
    <row r="1607" spans="12:12" thickBot="1">
      <c r="L1607" s="38"/>
    </row>
    <row r="1608" spans="12:12" thickBot="1">
      <c r="L1608" s="38"/>
    </row>
    <row r="1609" spans="12:12" thickBot="1">
      <c r="L1609" s="38"/>
    </row>
    <row r="1610" spans="12:12" thickBot="1">
      <c r="L1610" s="38"/>
    </row>
    <row r="1611" spans="12:12" thickBot="1">
      <c r="L1611" s="38"/>
    </row>
    <row r="1612" spans="12:12" thickBot="1">
      <c r="L1612" s="38"/>
    </row>
    <row r="1613" spans="12:12" thickBot="1">
      <c r="L1613" s="38"/>
    </row>
    <row r="1614" spans="12:12" thickBot="1">
      <c r="L1614" s="38"/>
    </row>
    <row r="1615" spans="12:12" thickBot="1">
      <c r="L1615" s="38"/>
    </row>
    <row r="1616" spans="12:12" thickBot="1">
      <c r="L1616" s="38"/>
    </row>
    <row r="1617" spans="12:12" thickBot="1">
      <c r="L1617" s="38"/>
    </row>
    <row r="1618" spans="12:12" thickBot="1">
      <c r="L1618" s="38"/>
    </row>
    <row r="1619" spans="12:12" thickBot="1">
      <c r="L1619" s="38"/>
    </row>
    <row r="1620" spans="12:12" thickBot="1">
      <c r="L1620" s="38"/>
    </row>
    <row r="1621" spans="12:12" thickBot="1">
      <c r="L1621" s="38"/>
    </row>
    <row r="1622" spans="12:12" thickBot="1">
      <c r="L1622" s="38"/>
    </row>
    <row r="1623" spans="12:12" thickBot="1">
      <c r="L1623" s="38"/>
    </row>
    <row r="1624" spans="12:12" thickBot="1">
      <c r="L1624" s="38"/>
    </row>
    <row r="1625" spans="12:12" thickBot="1">
      <c r="L1625" s="38"/>
    </row>
    <row r="1626" spans="12:12" thickBot="1">
      <c r="L1626" s="38"/>
    </row>
    <row r="1627" spans="12:12" thickBot="1">
      <c r="L1627" s="38"/>
    </row>
    <row r="1628" spans="12:12" thickBot="1">
      <c r="L1628" s="38"/>
    </row>
    <row r="1629" spans="12:12" thickBot="1">
      <c r="L1629" s="38"/>
    </row>
    <row r="1630" spans="12:12" thickBot="1">
      <c r="L1630" s="38"/>
    </row>
    <row r="1631" spans="12:12" thickBot="1">
      <c r="L1631" s="38"/>
    </row>
    <row r="1632" spans="12:12" thickBot="1">
      <c r="L1632" s="38"/>
    </row>
    <row r="1633" spans="12:12" thickBot="1">
      <c r="L1633" s="38"/>
    </row>
    <row r="1634" spans="12:12" thickBot="1">
      <c r="L1634" s="38"/>
    </row>
    <row r="1635" spans="12:12" thickBot="1">
      <c r="L1635" s="38"/>
    </row>
    <row r="1636" spans="12:12" thickBot="1">
      <c r="L1636" s="38"/>
    </row>
    <row r="1637" spans="12:12" thickBot="1">
      <c r="L1637" s="38"/>
    </row>
    <row r="1638" spans="12:12" thickBot="1">
      <c r="L1638" s="38"/>
    </row>
    <row r="1639" spans="12:12" thickBot="1">
      <c r="L1639" s="38"/>
    </row>
    <row r="1640" spans="12:12" thickBot="1">
      <c r="L1640" s="38"/>
    </row>
    <row r="1641" spans="12:12" thickBot="1">
      <c r="L1641" s="38"/>
    </row>
    <row r="1642" spans="12:12" thickBot="1">
      <c r="L1642" s="38"/>
    </row>
    <row r="1643" spans="12:12" thickBot="1">
      <c r="L1643" s="38"/>
    </row>
    <row r="1644" spans="12:12" thickBot="1">
      <c r="L1644" s="38"/>
    </row>
    <row r="1645" spans="12:12" thickBot="1">
      <c r="L1645" s="38"/>
    </row>
    <row r="1646" spans="12:12" thickBot="1">
      <c r="L1646" s="38"/>
    </row>
    <row r="1647" spans="12:12" thickBot="1">
      <c r="L1647" s="38"/>
    </row>
    <row r="1648" spans="12:12" thickBot="1">
      <c r="L1648" s="38"/>
    </row>
    <row r="1649" spans="12:12" thickBot="1">
      <c r="L1649" s="38"/>
    </row>
    <row r="1650" spans="12:12" thickBot="1">
      <c r="L1650" s="38"/>
    </row>
    <row r="1651" spans="12:12" thickBot="1">
      <c r="L1651" s="38"/>
    </row>
    <row r="1652" spans="12:12" thickBot="1">
      <c r="L1652" s="38"/>
    </row>
    <row r="1653" spans="12:12" thickBot="1">
      <c r="L1653" s="38"/>
    </row>
    <row r="1654" spans="12:12" thickBot="1">
      <c r="L1654" s="38"/>
    </row>
    <row r="1655" spans="12:12" thickBot="1">
      <c r="L1655" s="38"/>
    </row>
    <row r="1656" spans="12:12" thickBot="1">
      <c r="L1656" s="38"/>
    </row>
    <row r="1657" spans="12:12" thickBot="1">
      <c r="L1657" s="38"/>
    </row>
    <row r="1658" spans="12:12" thickBot="1">
      <c r="L1658" s="38"/>
    </row>
    <row r="1659" spans="12:12" thickBot="1">
      <c r="L1659" s="38"/>
    </row>
    <row r="1660" spans="12:12" thickBot="1">
      <c r="L1660" s="38"/>
    </row>
    <row r="1661" spans="12:12" thickBot="1">
      <c r="L1661" s="38"/>
    </row>
    <row r="1662" spans="12:12" thickBot="1">
      <c r="L1662" s="38"/>
    </row>
    <row r="1663" spans="12:12" thickBot="1">
      <c r="L1663" s="38"/>
    </row>
    <row r="1664" spans="12:12" thickBot="1">
      <c r="L1664" s="38"/>
    </row>
    <row r="1665" spans="12:12" thickBot="1">
      <c r="L1665" s="38"/>
    </row>
    <row r="1666" spans="12:12" thickBot="1">
      <c r="L1666" s="38"/>
    </row>
    <row r="1667" spans="12:12" thickBot="1">
      <c r="L1667" s="38"/>
    </row>
    <row r="1668" spans="12:12" thickBot="1">
      <c r="L1668" s="38"/>
    </row>
    <row r="1669" spans="12:12" thickBot="1">
      <c r="L1669" s="38"/>
    </row>
    <row r="1670" spans="12:12" thickBot="1">
      <c r="L1670" s="38"/>
    </row>
    <row r="1671" spans="12:12" thickBot="1">
      <c r="L1671" s="38"/>
    </row>
    <row r="1672" spans="12:12" thickBot="1">
      <c r="L1672" s="38"/>
    </row>
    <row r="1673" spans="12:12" thickBot="1">
      <c r="L1673" s="38"/>
    </row>
    <row r="1674" spans="12:12" thickBot="1">
      <c r="L1674" s="38"/>
    </row>
    <row r="1675" spans="12:12" thickBot="1">
      <c r="L1675" s="38"/>
    </row>
    <row r="1676" spans="12:12" thickBot="1">
      <c r="L1676" s="38"/>
    </row>
    <row r="1677" spans="12:12" thickBot="1">
      <c r="L1677" s="38"/>
    </row>
    <row r="1678" spans="12:12" thickBot="1">
      <c r="L1678" s="38"/>
    </row>
    <row r="1679" spans="12:12" thickBot="1">
      <c r="L1679" s="38"/>
    </row>
    <row r="1680" spans="12:12" thickBot="1">
      <c r="L1680" s="38"/>
    </row>
    <row r="1681" spans="12:12" thickBot="1">
      <c r="L1681" s="38"/>
    </row>
    <row r="1682" spans="12:12" thickBot="1">
      <c r="L1682" s="38"/>
    </row>
    <row r="1683" spans="12:12" thickBot="1">
      <c r="L1683" s="38"/>
    </row>
    <row r="1684" spans="12:12" thickBot="1">
      <c r="L1684" s="38"/>
    </row>
    <row r="1685" spans="12:12" thickBot="1">
      <c r="L1685" s="38"/>
    </row>
    <row r="1686" spans="12:12" thickBot="1">
      <c r="L1686" s="38"/>
    </row>
    <row r="1687" spans="12:12" thickBot="1">
      <c r="L1687" s="38"/>
    </row>
    <row r="1688" spans="12:12" thickBot="1">
      <c r="L1688" s="38"/>
    </row>
    <row r="1689" spans="12:12" thickBot="1">
      <c r="L1689" s="38"/>
    </row>
    <row r="1690" spans="12:12" thickBot="1">
      <c r="L1690" s="38"/>
    </row>
    <row r="1691" spans="12:12" thickBot="1">
      <c r="L1691" s="38"/>
    </row>
    <row r="1692" spans="12:12" thickBot="1">
      <c r="L1692" s="38"/>
    </row>
    <row r="1693" spans="12:12" thickBot="1">
      <c r="L1693" s="38"/>
    </row>
    <row r="1694" spans="12:12" thickBot="1">
      <c r="L1694" s="38"/>
    </row>
    <row r="1695" spans="12:12" thickBot="1">
      <c r="L1695" s="38"/>
    </row>
    <row r="1696" spans="12:12" thickBot="1">
      <c r="L1696" s="38"/>
    </row>
    <row r="1697" spans="12:12" thickBot="1">
      <c r="L1697" s="38"/>
    </row>
    <row r="1698" spans="12:12" thickBot="1">
      <c r="L1698" s="38"/>
    </row>
    <row r="1699" spans="12:12" thickBot="1">
      <c r="L1699" s="38"/>
    </row>
    <row r="1700" spans="12:12" thickBot="1">
      <c r="L1700" s="38"/>
    </row>
    <row r="1701" spans="12:12" thickBot="1">
      <c r="L1701" s="38"/>
    </row>
    <row r="1702" spans="12:12" thickBot="1">
      <c r="L1702" s="38"/>
    </row>
    <row r="1703" spans="12:12" thickBot="1">
      <c r="L1703" s="38"/>
    </row>
    <row r="1704" spans="12:12" thickBot="1">
      <c r="L1704" s="38"/>
    </row>
    <row r="1705" spans="12:12" thickBot="1">
      <c r="L1705" s="38"/>
    </row>
    <row r="1706" spans="12:12" thickBot="1">
      <c r="L1706" s="38"/>
    </row>
    <row r="1707" spans="12:12" thickBot="1">
      <c r="L1707" s="38"/>
    </row>
    <row r="1708" spans="12:12" thickBot="1">
      <c r="L1708" s="38"/>
    </row>
    <row r="1709" spans="12:12" thickBot="1">
      <c r="L1709" s="38"/>
    </row>
    <row r="1710" spans="12:12" thickBot="1">
      <c r="L1710" s="38"/>
    </row>
    <row r="1711" spans="12:12" thickBot="1">
      <c r="L1711" s="38"/>
    </row>
    <row r="1712" spans="12:12" thickBot="1">
      <c r="L1712" s="38"/>
    </row>
    <row r="1713" spans="12:12" thickBot="1">
      <c r="L1713" s="38"/>
    </row>
    <row r="1714" spans="12:12" thickBot="1">
      <c r="L1714" s="38"/>
    </row>
    <row r="1715" spans="12:12" thickBot="1">
      <c r="L1715" s="38"/>
    </row>
    <row r="1716" spans="12:12" thickBot="1">
      <c r="L1716" s="38"/>
    </row>
    <row r="1717" spans="12:12" thickBot="1">
      <c r="L1717" s="38"/>
    </row>
    <row r="1718" spans="12:12" thickBot="1">
      <c r="L1718" s="38"/>
    </row>
    <row r="1719" spans="12:12" thickBot="1">
      <c r="L1719" s="38"/>
    </row>
    <row r="1720" spans="12:12" thickBot="1">
      <c r="L1720" s="38"/>
    </row>
    <row r="1721" spans="12:12" thickBot="1">
      <c r="L1721" s="38"/>
    </row>
    <row r="1722" spans="12:12" thickBot="1">
      <c r="L1722" s="38"/>
    </row>
    <row r="1723" spans="12:12" thickBot="1">
      <c r="L1723" s="38"/>
    </row>
    <row r="1724" spans="12:12" thickBot="1">
      <c r="L1724" s="38"/>
    </row>
    <row r="1725" spans="12:12" thickBot="1">
      <c r="L1725" s="38"/>
    </row>
    <row r="1726" spans="12:12" thickBot="1">
      <c r="L1726" s="38"/>
    </row>
    <row r="1727" spans="12:12" thickBot="1">
      <c r="L1727" s="38"/>
    </row>
    <row r="1728" spans="12:12" thickBot="1">
      <c r="L1728" s="38"/>
    </row>
    <row r="1729" spans="12:12" thickBot="1">
      <c r="L1729" s="38"/>
    </row>
    <row r="1730" spans="12:12" thickBot="1">
      <c r="L1730" s="38"/>
    </row>
    <row r="1731" spans="12:12" thickBot="1">
      <c r="L1731" s="38"/>
    </row>
    <row r="1732" spans="12:12" thickBot="1">
      <c r="L1732" s="38"/>
    </row>
    <row r="1733" spans="12:12" thickBot="1">
      <c r="L1733" s="38"/>
    </row>
    <row r="1734" spans="12:12" thickBot="1">
      <c r="L1734" s="38"/>
    </row>
    <row r="1735" spans="12:12" thickBot="1">
      <c r="L1735" s="38"/>
    </row>
    <row r="1736" spans="12:12" thickBot="1">
      <c r="L1736" s="38"/>
    </row>
    <row r="1737" spans="12:12" thickBot="1">
      <c r="L1737" s="38"/>
    </row>
    <row r="1738" spans="12:12" thickBot="1">
      <c r="L1738" s="38"/>
    </row>
    <row r="1739" spans="12:12" thickBot="1">
      <c r="L1739" s="38"/>
    </row>
    <row r="1740" spans="12:12" thickBot="1">
      <c r="L1740" s="38"/>
    </row>
    <row r="1741" spans="12:12" thickBot="1">
      <c r="L1741" s="38"/>
    </row>
    <row r="1742" spans="12:12" thickBot="1">
      <c r="L1742" s="38"/>
    </row>
    <row r="1743" spans="12:12" thickBot="1">
      <c r="L1743" s="38"/>
    </row>
    <row r="1744" spans="12:12" thickBot="1">
      <c r="L1744" s="38"/>
    </row>
    <row r="1745" spans="12:12" thickBot="1">
      <c r="L1745" s="38"/>
    </row>
    <row r="1746" spans="12:12" thickBot="1">
      <c r="L1746" s="38"/>
    </row>
    <row r="1747" spans="12:12" thickBot="1">
      <c r="L1747" s="38"/>
    </row>
    <row r="1748" spans="12:12" thickBot="1">
      <c r="L1748" s="38"/>
    </row>
    <row r="1749" spans="12:12" thickBot="1">
      <c r="L1749" s="38"/>
    </row>
    <row r="1750" spans="12:12" thickBot="1">
      <c r="L1750" s="38"/>
    </row>
    <row r="1751" spans="12:12" thickBot="1">
      <c r="L1751" s="38"/>
    </row>
    <row r="1752" spans="12:12" thickBot="1">
      <c r="L1752" s="38"/>
    </row>
    <row r="1753" spans="12:12" thickBot="1">
      <c r="L1753" s="38"/>
    </row>
    <row r="1754" spans="12:12" thickBot="1">
      <c r="L1754" s="38"/>
    </row>
    <row r="1755" spans="12:12" thickBot="1">
      <c r="L1755" s="38"/>
    </row>
    <row r="1756" spans="12:12" thickBot="1">
      <c r="L1756" s="38"/>
    </row>
    <row r="1757" spans="12:12" thickBot="1">
      <c r="L1757" s="38"/>
    </row>
    <row r="1758" spans="12:12" thickBot="1">
      <c r="L1758" s="38"/>
    </row>
    <row r="1759" spans="12:12" thickBot="1">
      <c r="L1759" s="38"/>
    </row>
    <row r="1760" spans="12:12" thickBot="1">
      <c r="L1760" s="38"/>
    </row>
    <row r="1761" spans="12:12" thickBot="1">
      <c r="L1761" s="38"/>
    </row>
    <row r="1762" spans="12:12" thickBot="1">
      <c r="L1762" s="38"/>
    </row>
    <row r="1763" spans="12:12" thickBot="1">
      <c r="L1763" s="38"/>
    </row>
    <row r="1764" spans="12:12" thickBot="1">
      <c r="L1764" s="38"/>
    </row>
    <row r="1765" spans="12:12" thickBot="1">
      <c r="L1765" s="38"/>
    </row>
    <row r="1766" spans="12:12" thickBot="1">
      <c r="L1766" s="38"/>
    </row>
    <row r="1767" spans="12:12" thickBot="1">
      <c r="L1767" s="38"/>
    </row>
    <row r="1768" spans="12:12" thickBot="1">
      <c r="L1768" s="38"/>
    </row>
    <row r="1769" spans="12:12" thickBot="1">
      <c r="L1769" s="38"/>
    </row>
    <row r="1770" spans="12:12" thickBot="1">
      <c r="L1770" s="38"/>
    </row>
    <row r="1771" spans="12:12" thickBot="1">
      <c r="L1771" s="38"/>
    </row>
    <row r="1772" spans="12:12" thickBot="1">
      <c r="L1772" s="38"/>
    </row>
    <row r="1773" spans="12:12" thickBot="1">
      <c r="L1773" s="38"/>
    </row>
    <row r="1774" spans="12:12" thickBot="1">
      <c r="L1774" s="38"/>
    </row>
    <row r="1775" spans="12:12" thickBot="1">
      <c r="L1775" s="38"/>
    </row>
    <row r="1776" spans="12:12" thickBot="1">
      <c r="L1776" s="38"/>
    </row>
    <row r="1777" spans="12:12" thickBot="1">
      <c r="L1777" s="38"/>
    </row>
    <row r="1778" spans="12:12" thickBot="1">
      <c r="L1778" s="38"/>
    </row>
    <row r="1779" spans="12:12" thickBot="1">
      <c r="L1779" s="38"/>
    </row>
    <row r="1780" spans="12:12" thickBot="1">
      <c r="L1780" s="38"/>
    </row>
    <row r="1781" spans="12:12" thickBot="1">
      <c r="L1781" s="38"/>
    </row>
    <row r="1782" spans="12:12" thickBot="1">
      <c r="L1782" s="38"/>
    </row>
    <row r="1783" spans="12:12" thickBot="1">
      <c r="L1783" s="38"/>
    </row>
    <row r="1784" spans="12:12" thickBot="1">
      <c r="L1784" s="38"/>
    </row>
    <row r="1785" spans="12:12" thickBot="1">
      <c r="L1785" s="38"/>
    </row>
    <row r="1786" spans="12:12" thickBot="1">
      <c r="L1786" s="38"/>
    </row>
    <row r="1787" spans="12:12" thickBot="1">
      <c r="L1787" s="38"/>
    </row>
    <row r="1788" spans="12:12" thickBot="1">
      <c r="L1788" s="38"/>
    </row>
    <row r="1789" spans="12:12" thickBot="1">
      <c r="L1789" s="38"/>
    </row>
    <row r="1790" spans="12:12" thickBot="1">
      <c r="L1790" s="38"/>
    </row>
    <row r="1791" spans="12:12" thickBot="1">
      <c r="L1791" s="38"/>
    </row>
    <row r="1792" spans="12:12" thickBot="1">
      <c r="L1792" s="38"/>
    </row>
    <row r="1793" spans="12:12" thickBot="1">
      <c r="L1793" s="38"/>
    </row>
    <row r="1794" spans="12:12" thickBot="1">
      <c r="L1794" s="38"/>
    </row>
    <row r="1795" spans="12:12" thickBot="1">
      <c r="L1795" s="38"/>
    </row>
    <row r="1796" spans="12:12" thickBot="1">
      <c r="L1796" s="38"/>
    </row>
    <row r="1797" spans="12:12" thickBot="1">
      <c r="L1797" s="38"/>
    </row>
    <row r="1798" spans="12:12" thickBot="1">
      <c r="L1798" s="38"/>
    </row>
    <row r="1799" spans="12:12" thickBot="1">
      <c r="L1799" s="38"/>
    </row>
    <row r="1800" spans="12:12" thickBot="1">
      <c r="L1800" s="38"/>
    </row>
    <row r="1801" spans="12:12" thickBot="1">
      <c r="L1801" s="38"/>
    </row>
    <row r="1802" spans="12:12" thickBot="1">
      <c r="L1802" s="38"/>
    </row>
    <row r="1803" spans="12:12" thickBot="1">
      <c r="L1803" s="38"/>
    </row>
    <row r="1804" spans="12:12" thickBot="1">
      <c r="L1804" s="38"/>
    </row>
    <row r="1805" spans="12:12" thickBot="1">
      <c r="L1805" s="38"/>
    </row>
    <row r="1806" spans="12:12" thickBot="1">
      <c r="L1806" s="38"/>
    </row>
    <row r="1807" spans="12:12" thickBot="1">
      <c r="L1807" s="38"/>
    </row>
    <row r="1808" spans="12:12" thickBot="1">
      <c r="L1808" s="38"/>
    </row>
    <row r="1809" spans="12:12" thickBot="1">
      <c r="L1809" s="38"/>
    </row>
    <row r="1810" spans="12:12" thickBot="1">
      <c r="L1810" s="38"/>
    </row>
    <row r="1811" spans="12:12" thickBot="1">
      <c r="L1811" s="38"/>
    </row>
    <row r="1812" spans="12:12" thickBot="1">
      <c r="L1812" s="38"/>
    </row>
    <row r="1813" spans="12:12" thickBot="1">
      <c r="L1813" s="38"/>
    </row>
    <row r="1814" spans="12:12" thickBot="1">
      <c r="L1814" s="38"/>
    </row>
    <row r="1815" spans="12:12" thickBot="1">
      <c r="L1815" s="38"/>
    </row>
    <row r="1816" spans="12:12" thickBot="1">
      <c r="L1816" s="38"/>
    </row>
    <row r="1817" spans="12:12" thickBot="1">
      <c r="L1817" s="38"/>
    </row>
    <row r="1818" spans="12:12" thickBot="1">
      <c r="L1818" s="38"/>
    </row>
    <row r="1819" spans="12:12" thickBot="1">
      <c r="L1819" s="38"/>
    </row>
    <row r="1820" spans="12:12" thickBot="1">
      <c r="L1820" s="38"/>
    </row>
    <row r="1821" spans="12:12" thickBot="1">
      <c r="L1821" s="38"/>
    </row>
    <row r="1822" spans="12:12" thickBot="1">
      <c r="L1822" s="38"/>
    </row>
    <row r="1823" spans="12:12" thickBot="1">
      <c r="L1823" s="38"/>
    </row>
    <row r="1824" spans="12:12" thickBot="1">
      <c r="L1824" s="38"/>
    </row>
    <row r="1825" spans="12:12" thickBot="1">
      <c r="L1825" s="38"/>
    </row>
    <row r="1826" spans="12:12" thickBot="1">
      <c r="L1826" s="38"/>
    </row>
    <row r="1827" spans="12:12" thickBot="1">
      <c r="L1827" s="38"/>
    </row>
    <row r="1828" spans="12:12" thickBot="1">
      <c r="L1828" s="38"/>
    </row>
    <row r="1829" spans="12:12" thickBot="1">
      <c r="L1829" s="38"/>
    </row>
    <row r="1830" spans="12:12" thickBot="1">
      <c r="L1830" s="38"/>
    </row>
    <row r="1831" spans="12:12" thickBot="1">
      <c r="L1831" s="38"/>
    </row>
    <row r="1832" spans="12:12" thickBot="1">
      <c r="L1832" s="38"/>
    </row>
    <row r="1833" spans="12:12" thickBot="1">
      <c r="L1833" s="38"/>
    </row>
    <row r="1834" spans="12:12" thickBot="1">
      <c r="L1834" s="38"/>
    </row>
    <row r="1835" spans="12:12" thickBot="1">
      <c r="L1835" s="38"/>
    </row>
    <row r="1836" spans="12:12" thickBot="1">
      <c r="L1836" s="38"/>
    </row>
    <row r="1837" spans="12:12" thickBot="1">
      <c r="L1837" s="38"/>
    </row>
    <row r="1838" spans="12:12" thickBot="1">
      <c r="L1838" s="38"/>
    </row>
    <row r="1839" spans="12:12" thickBot="1">
      <c r="L1839" s="38"/>
    </row>
    <row r="1840" spans="12:12" thickBot="1">
      <c r="L1840" s="38"/>
    </row>
    <row r="1841" spans="12:12" thickBot="1">
      <c r="L1841" s="38"/>
    </row>
    <row r="1842" spans="12:12" thickBot="1">
      <c r="L1842" s="38"/>
    </row>
    <row r="1843" spans="12:12" thickBot="1">
      <c r="L1843" s="38"/>
    </row>
    <row r="1844" spans="12:12" thickBot="1">
      <c r="L1844" s="38"/>
    </row>
    <row r="1845" spans="12:12" thickBot="1">
      <c r="L1845" s="38"/>
    </row>
    <row r="1846" spans="12:12" thickBot="1">
      <c r="L1846" s="38"/>
    </row>
    <row r="1847" spans="12:12" thickBot="1">
      <c r="L1847" s="38"/>
    </row>
    <row r="1848" spans="12:12" thickBot="1">
      <c r="L1848" s="38"/>
    </row>
    <row r="1849" spans="12:12" thickBot="1">
      <c r="L1849" s="38"/>
    </row>
    <row r="1850" spans="12:12" thickBot="1">
      <c r="L1850" s="38"/>
    </row>
    <row r="1851" spans="12:12" thickBot="1">
      <c r="L1851" s="38"/>
    </row>
    <row r="1852" spans="12:12" thickBot="1">
      <c r="L1852" s="38"/>
    </row>
    <row r="1853" spans="12:12" thickBot="1">
      <c r="L1853" s="38"/>
    </row>
    <row r="1854" spans="12:12" thickBot="1">
      <c r="L1854" s="38"/>
    </row>
    <row r="1855" spans="12:12" thickBot="1">
      <c r="L1855" s="38"/>
    </row>
    <row r="1856" spans="12:12" thickBot="1">
      <c r="L1856" s="38"/>
    </row>
    <row r="1857" spans="12:12" thickBot="1">
      <c r="L1857" s="38"/>
    </row>
    <row r="1858" spans="12:12" thickBot="1">
      <c r="L1858" s="38"/>
    </row>
    <row r="1859" spans="12:12" thickBot="1">
      <c r="L1859" s="38"/>
    </row>
    <row r="1860" spans="12:12" thickBot="1">
      <c r="L1860" s="38"/>
    </row>
    <row r="1861" spans="12:12" thickBot="1">
      <c r="L1861" s="38"/>
    </row>
    <row r="1862" spans="12:12" thickBot="1">
      <c r="L1862" s="38"/>
    </row>
    <row r="1863" spans="12:12" thickBot="1">
      <c r="L1863" s="38"/>
    </row>
    <row r="1864" spans="12:12" thickBot="1">
      <c r="L1864" s="38"/>
    </row>
    <row r="1865" spans="12:12" thickBot="1">
      <c r="L1865" s="38"/>
    </row>
    <row r="1866" spans="12:12" thickBot="1">
      <c r="L1866" s="38"/>
    </row>
    <row r="1867" spans="12:12" thickBot="1">
      <c r="L1867" s="38"/>
    </row>
    <row r="1868" spans="12:12" thickBot="1">
      <c r="L1868" s="38"/>
    </row>
    <row r="1869" spans="12:12" thickBot="1">
      <c r="L1869" s="38"/>
    </row>
    <row r="1870" spans="12:12" thickBot="1">
      <c r="L1870" s="38"/>
    </row>
    <row r="1871" spans="12:12" thickBot="1">
      <c r="L1871" s="38"/>
    </row>
    <row r="1872" spans="12:12" thickBot="1">
      <c r="L1872" s="38"/>
    </row>
    <row r="1873" spans="12:12" thickBot="1">
      <c r="L1873" s="38"/>
    </row>
    <row r="1874" spans="12:12" thickBot="1">
      <c r="L1874" s="38"/>
    </row>
    <row r="1875" spans="12:12" thickBot="1">
      <c r="L1875" s="38"/>
    </row>
    <row r="1876" spans="12:12" thickBot="1">
      <c r="L1876" s="38"/>
    </row>
    <row r="1877" spans="12:12" thickBot="1">
      <c r="L1877" s="38"/>
    </row>
    <row r="1878" spans="12:12" thickBot="1">
      <c r="L1878" s="38"/>
    </row>
    <row r="1879" spans="12:12" thickBot="1">
      <c r="L1879" s="38"/>
    </row>
    <row r="1880" spans="12:12" thickBot="1">
      <c r="L1880" s="38"/>
    </row>
    <row r="1881" spans="12:12" thickBot="1">
      <c r="L1881" s="38"/>
    </row>
    <row r="1882" spans="12:12" thickBot="1">
      <c r="L1882" s="38"/>
    </row>
    <row r="1883" spans="12:12" thickBot="1">
      <c r="L1883" s="38"/>
    </row>
    <row r="1884" spans="12:12" thickBot="1">
      <c r="L1884" s="38"/>
    </row>
    <row r="1885" spans="12:12" thickBot="1">
      <c r="L1885" s="38"/>
    </row>
    <row r="1886" spans="12:12" thickBot="1">
      <c r="L1886" s="38"/>
    </row>
    <row r="1887" spans="12:12" thickBot="1">
      <c r="L1887" s="38"/>
    </row>
    <row r="1888" spans="12:12" thickBot="1">
      <c r="L1888" s="38"/>
    </row>
    <row r="1889" spans="12:12" thickBot="1">
      <c r="L1889" s="38"/>
    </row>
    <row r="1890" spans="12:12" thickBot="1">
      <c r="L1890" s="38"/>
    </row>
    <row r="1891" spans="12:12" thickBot="1">
      <c r="L1891" s="38"/>
    </row>
    <row r="1892" spans="12:12" thickBot="1">
      <c r="L1892" s="38"/>
    </row>
    <row r="1893" spans="12:12" thickBot="1">
      <c r="L1893" s="38"/>
    </row>
    <row r="1894" spans="12:12" thickBot="1">
      <c r="L1894" s="38"/>
    </row>
    <row r="1895" spans="12:12" thickBot="1">
      <c r="L1895" s="38"/>
    </row>
    <row r="1896" spans="12:12" thickBot="1">
      <c r="L1896" s="38"/>
    </row>
    <row r="1897" spans="12:12" thickBot="1">
      <c r="L1897" s="38"/>
    </row>
    <row r="1898" spans="12:12" thickBot="1">
      <c r="L1898" s="38"/>
    </row>
    <row r="1899" spans="12:12" thickBot="1">
      <c r="L1899" s="38"/>
    </row>
    <row r="1900" spans="12:12" thickBot="1">
      <c r="L1900" s="38"/>
    </row>
    <row r="1901" spans="12:12" thickBot="1">
      <c r="L1901" s="38"/>
    </row>
    <row r="1902" spans="12:12" thickBot="1">
      <c r="L1902" s="38"/>
    </row>
    <row r="1903" spans="12:12" thickBot="1">
      <c r="L1903" s="38"/>
    </row>
    <row r="1904" spans="12:12" thickBot="1">
      <c r="L1904" s="38"/>
    </row>
    <row r="1905" spans="12:12" thickBot="1">
      <c r="L1905" s="38"/>
    </row>
    <row r="1906" spans="12:12" thickBot="1">
      <c r="L1906" s="38"/>
    </row>
    <row r="1907" spans="12:12" thickBot="1">
      <c r="L1907" s="38"/>
    </row>
    <row r="1908" spans="12:12" thickBot="1">
      <c r="L1908" s="38"/>
    </row>
    <row r="1909" spans="12:12" thickBot="1">
      <c r="L1909" s="38"/>
    </row>
    <row r="1910" spans="12:12" thickBot="1">
      <c r="L1910" s="38"/>
    </row>
    <row r="1911" spans="12:12" thickBot="1">
      <c r="L1911" s="38"/>
    </row>
    <row r="1912" spans="12:12" thickBot="1">
      <c r="L1912" s="38"/>
    </row>
    <row r="1913" spans="12:12" thickBot="1">
      <c r="L1913" s="38"/>
    </row>
    <row r="1914" spans="12:12" thickBot="1">
      <c r="L1914" s="38"/>
    </row>
    <row r="1915" spans="12:12" thickBot="1">
      <c r="L1915" s="38"/>
    </row>
    <row r="1916" spans="12:12" thickBot="1">
      <c r="L1916" s="38"/>
    </row>
    <row r="1917" spans="12:12" thickBot="1">
      <c r="L1917" s="38"/>
    </row>
    <row r="1918" spans="12:12" thickBot="1">
      <c r="L1918" s="38"/>
    </row>
    <row r="1919" spans="12:12" thickBot="1">
      <c r="L1919" s="38"/>
    </row>
    <row r="1920" spans="12:12" thickBot="1">
      <c r="L1920" s="38"/>
    </row>
    <row r="1921" spans="12:12" thickBot="1">
      <c r="L1921" s="38"/>
    </row>
    <row r="1922" spans="12:12" thickBot="1">
      <c r="L1922" s="38"/>
    </row>
    <row r="1923" spans="12:12" thickBot="1">
      <c r="L1923" s="38"/>
    </row>
    <row r="1924" spans="12:12" thickBot="1">
      <c r="L1924" s="38"/>
    </row>
    <row r="1925" spans="12:12" thickBot="1">
      <c r="L1925" s="38"/>
    </row>
    <row r="1926" spans="12:12" thickBot="1">
      <c r="L1926" s="38"/>
    </row>
    <row r="1927" spans="12:12" thickBot="1">
      <c r="L1927" s="38"/>
    </row>
    <row r="1928" spans="12:12" thickBot="1">
      <c r="L1928" s="38"/>
    </row>
    <row r="1929" spans="12:12" thickBot="1">
      <c r="L1929" s="38"/>
    </row>
    <row r="1930" spans="12:12" thickBot="1">
      <c r="L1930" s="38"/>
    </row>
    <row r="1931" spans="12:12" thickBot="1">
      <c r="L1931" s="38"/>
    </row>
    <row r="1932" spans="12:12" thickBot="1">
      <c r="L1932" s="38"/>
    </row>
    <row r="1933" spans="12:12" thickBot="1">
      <c r="L1933" s="38"/>
    </row>
    <row r="1934" spans="12:12" thickBot="1">
      <c r="L1934" s="38"/>
    </row>
    <row r="1935" spans="12:12" thickBot="1">
      <c r="L1935" s="38"/>
    </row>
    <row r="1936" spans="12:12" thickBot="1">
      <c r="L1936" s="38"/>
    </row>
    <row r="1937" spans="12:12" thickBot="1">
      <c r="L1937" s="38"/>
    </row>
    <row r="1938" spans="12:12" thickBot="1">
      <c r="L1938" s="38"/>
    </row>
    <row r="1939" spans="12:12" thickBot="1">
      <c r="L1939" s="38"/>
    </row>
    <row r="1940" spans="12:12" thickBot="1">
      <c r="L1940" s="38"/>
    </row>
    <row r="1941" spans="12:12" thickBot="1">
      <c r="L1941" s="38"/>
    </row>
    <row r="1942" spans="12:12" thickBot="1">
      <c r="L1942" s="38"/>
    </row>
    <row r="1943" spans="12:12" thickBot="1">
      <c r="L1943" s="38"/>
    </row>
    <row r="1944" spans="12:12" thickBot="1">
      <c r="L1944" s="38"/>
    </row>
    <row r="1945" spans="12:12" thickBot="1">
      <c r="L1945" s="38"/>
    </row>
    <row r="1946" spans="12:12" thickBot="1">
      <c r="L1946" s="38"/>
    </row>
    <row r="1947" spans="12:12" thickBot="1">
      <c r="L1947" s="38"/>
    </row>
    <row r="1948" spans="12:12" thickBot="1">
      <c r="L1948" s="38"/>
    </row>
    <row r="1949" spans="12:12" thickBot="1">
      <c r="L1949" s="38"/>
    </row>
    <row r="1950" spans="12:12" thickBot="1">
      <c r="L1950" s="38"/>
    </row>
    <row r="1951" spans="12:12" thickBot="1">
      <c r="L1951" s="38"/>
    </row>
    <row r="1952" spans="12:12" thickBot="1">
      <c r="L1952" s="38"/>
    </row>
    <row r="1953" spans="12:12" thickBot="1">
      <c r="L1953" s="38"/>
    </row>
    <row r="1954" spans="12:12" thickBot="1">
      <c r="L1954" s="38"/>
    </row>
    <row r="1955" spans="12:12" thickBot="1">
      <c r="L1955" s="38"/>
    </row>
    <row r="1956" spans="12:12" thickBot="1">
      <c r="L1956" s="38"/>
    </row>
    <row r="1957" spans="12:12" thickBot="1">
      <c r="L1957" s="38"/>
    </row>
    <row r="1958" spans="12:12" thickBot="1">
      <c r="L1958" s="38"/>
    </row>
    <row r="1959" spans="12:12" thickBot="1">
      <c r="L1959" s="38"/>
    </row>
    <row r="1960" spans="12:12" thickBot="1">
      <c r="L1960" s="38"/>
    </row>
    <row r="1961" spans="12:12" thickBot="1">
      <c r="L1961" s="38"/>
    </row>
    <row r="1962" spans="12:12" thickBot="1">
      <c r="L1962" s="38"/>
    </row>
    <row r="1963" spans="12:12" thickBot="1">
      <c r="L1963" s="38"/>
    </row>
    <row r="1964" spans="12:12" thickBot="1">
      <c r="L1964" s="38"/>
    </row>
    <row r="1965" spans="12:12" thickBot="1">
      <c r="L1965" s="38"/>
    </row>
    <row r="1966" spans="12:12" thickBot="1">
      <c r="L1966" s="38"/>
    </row>
    <row r="1967" spans="12:12" thickBot="1">
      <c r="L1967" s="38"/>
    </row>
    <row r="1968" spans="12:12" thickBot="1">
      <c r="L1968" s="38"/>
    </row>
    <row r="1969" spans="12:12" thickBot="1">
      <c r="L1969" s="38"/>
    </row>
    <row r="1970" spans="12:12" thickBot="1">
      <c r="L1970" s="38"/>
    </row>
    <row r="1971" spans="12:12" thickBot="1">
      <c r="L1971" s="38"/>
    </row>
    <row r="1972" spans="12:12" thickBot="1">
      <c r="L1972" s="38"/>
    </row>
    <row r="1973" spans="12:12" thickBot="1">
      <c r="L1973" s="38"/>
    </row>
    <row r="1974" spans="12:12" thickBot="1">
      <c r="L1974" s="38"/>
    </row>
    <row r="1975" spans="12:12" thickBot="1">
      <c r="L1975" s="38"/>
    </row>
    <row r="1976" spans="12:12" thickBot="1">
      <c r="L1976" s="38"/>
    </row>
    <row r="1977" spans="12:12" thickBot="1">
      <c r="L1977" s="38"/>
    </row>
    <row r="1978" spans="12:12" thickBot="1">
      <c r="L1978" s="38"/>
    </row>
    <row r="1979" spans="12:12" thickBot="1">
      <c r="L1979" s="38"/>
    </row>
    <row r="1980" spans="12:12" thickBot="1">
      <c r="L1980" s="38"/>
    </row>
    <row r="1981" spans="12:12" thickBot="1">
      <c r="L1981" s="38"/>
    </row>
    <row r="1982" spans="12:12" thickBot="1">
      <c r="L1982" s="38"/>
    </row>
    <row r="1983" spans="12:12" thickBot="1">
      <c r="L1983" s="38"/>
    </row>
    <row r="1984" spans="12:12" thickBot="1">
      <c r="L1984" s="38"/>
    </row>
    <row r="1985" spans="12:12" thickBot="1">
      <c r="L1985" s="38"/>
    </row>
    <row r="1986" spans="12:12" thickBot="1">
      <c r="L1986" s="38"/>
    </row>
    <row r="1987" spans="12:12" thickBot="1">
      <c r="L1987" s="38"/>
    </row>
    <row r="1988" spans="12:12" thickBot="1">
      <c r="L1988" s="38"/>
    </row>
    <row r="1989" spans="12:12" thickBot="1">
      <c r="L1989" s="38"/>
    </row>
    <row r="1990" spans="12:12" thickBot="1">
      <c r="L1990" s="38"/>
    </row>
    <row r="1991" spans="12:12" thickBot="1">
      <c r="L1991" s="38"/>
    </row>
    <row r="1992" spans="12:12" thickBot="1">
      <c r="L1992" s="38"/>
    </row>
    <row r="1993" spans="12:12" thickBot="1">
      <c r="L1993" s="38"/>
    </row>
    <row r="1994" spans="12:12" thickBot="1">
      <c r="L1994" s="38"/>
    </row>
    <row r="1995" spans="12:12" thickBot="1">
      <c r="L1995" s="38"/>
    </row>
    <row r="1996" spans="12:12" thickBot="1">
      <c r="L1996" s="38"/>
    </row>
    <row r="1997" spans="12:12" thickBot="1">
      <c r="L1997" s="38"/>
    </row>
    <row r="1998" spans="12:12" thickBot="1">
      <c r="L1998" s="38"/>
    </row>
    <row r="1999" spans="12:12" thickBot="1">
      <c r="L1999" s="38"/>
    </row>
    <row r="2000" spans="12:12" thickBot="1">
      <c r="L2000" s="38"/>
    </row>
    <row r="2001" spans="12:12" thickBot="1">
      <c r="L2001" s="38"/>
    </row>
    <row r="2002" spans="12:12" thickBot="1">
      <c r="L2002" s="38"/>
    </row>
    <row r="2003" spans="12:12" thickBot="1">
      <c r="L2003" s="38"/>
    </row>
    <row r="2004" spans="12:12" thickBot="1">
      <c r="L2004" s="38"/>
    </row>
    <row r="2005" spans="12:12" thickBot="1">
      <c r="L2005" s="38"/>
    </row>
    <row r="2006" spans="12:12" thickBot="1">
      <c r="L2006" s="38"/>
    </row>
    <row r="2007" spans="12:12" thickBot="1">
      <c r="L2007" s="38"/>
    </row>
    <row r="2008" spans="12:12" thickBot="1">
      <c r="L2008" s="38"/>
    </row>
    <row r="2009" spans="12:12" thickBot="1">
      <c r="L2009" s="38"/>
    </row>
    <row r="2010" spans="12:12" thickBot="1">
      <c r="L2010" s="38"/>
    </row>
    <row r="2011" spans="12:12" thickBot="1">
      <c r="L2011" s="38"/>
    </row>
    <row r="2012" spans="12:12" thickBot="1">
      <c r="L2012" s="38"/>
    </row>
    <row r="2013" spans="12:12" thickBot="1">
      <c r="L2013" s="38"/>
    </row>
    <row r="2014" spans="12:12" thickBot="1">
      <c r="L2014" s="38"/>
    </row>
    <row r="2015" spans="12:12" thickBot="1">
      <c r="L2015" s="38"/>
    </row>
    <row r="2016" spans="12:12" thickBot="1">
      <c r="L2016" s="38"/>
    </row>
    <row r="2017" spans="12:12" thickBot="1">
      <c r="L2017" s="38"/>
    </row>
    <row r="2018" spans="12:12" thickBot="1">
      <c r="L2018" s="38"/>
    </row>
    <row r="2019" spans="12:12" thickBot="1">
      <c r="L2019" s="38"/>
    </row>
    <row r="2020" spans="12:12" thickBot="1">
      <c r="L2020" s="38"/>
    </row>
    <row r="2021" spans="12:12" thickBot="1">
      <c r="L2021" s="38"/>
    </row>
    <row r="2022" spans="12:12" thickBot="1">
      <c r="L2022" s="38"/>
    </row>
    <row r="2023" spans="12:12" thickBot="1">
      <c r="L2023" s="38"/>
    </row>
    <row r="2024" spans="12:12" thickBot="1">
      <c r="L2024" s="38"/>
    </row>
    <row r="2025" spans="12:12" thickBot="1">
      <c r="L2025" s="38"/>
    </row>
    <row r="2026" spans="12:12" thickBot="1">
      <c r="L2026" s="38"/>
    </row>
    <row r="2027" spans="12:12" thickBot="1">
      <c r="L2027" s="38"/>
    </row>
    <row r="2028" spans="12:12" thickBot="1">
      <c r="L2028" s="38"/>
    </row>
    <row r="2029" spans="12:12" thickBot="1">
      <c r="L2029" s="38"/>
    </row>
    <row r="2030" spans="12:12" thickBot="1">
      <c r="L2030" s="38"/>
    </row>
    <row r="2031" spans="12:12" thickBot="1">
      <c r="L2031" s="38"/>
    </row>
    <row r="2032" spans="12:12" thickBot="1">
      <c r="L2032" s="38"/>
    </row>
    <row r="2033" spans="12:12" thickBot="1">
      <c r="L2033" s="38"/>
    </row>
    <row r="2034" spans="12:12" thickBot="1">
      <c r="L2034" s="38"/>
    </row>
    <row r="2035" spans="12:12" thickBot="1">
      <c r="L2035" s="38"/>
    </row>
    <row r="2036" spans="12:12" thickBot="1">
      <c r="L2036" s="38"/>
    </row>
    <row r="2037" spans="12:12" thickBot="1">
      <c r="L2037" s="38"/>
    </row>
    <row r="2038" spans="12:12" thickBot="1">
      <c r="L2038" s="38"/>
    </row>
    <row r="2039" spans="12:12" thickBot="1">
      <c r="L2039" s="38"/>
    </row>
    <row r="2040" spans="12:12" thickBot="1">
      <c r="L2040" s="38"/>
    </row>
    <row r="2041" spans="12:12" thickBot="1">
      <c r="L2041" s="38"/>
    </row>
    <row r="2042" spans="12:12" thickBot="1">
      <c r="L2042" s="38"/>
    </row>
    <row r="2043" spans="12:12" thickBot="1">
      <c r="L2043" s="38"/>
    </row>
    <row r="2044" spans="12:12" thickBot="1">
      <c r="L2044" s="38"/>
    </row>
    <row r="2045" spans="12:12" thickBot="1">
      <c r="L2045" s="38"/>
    </row>
    <row r="2046" spans="12:12" thickBot="1">
      <c r="L2046" s="38"/>
    </row>
    <row r="2047" spans="12:12" thickBot="1">
      <c r="L2047" s="38"/>
    </row>
    <row r="2048" spans="12:12" thickBot="1">
      <c r="L2048" s="38"/>
    </row>
    <row r="2049" spans="12:12" thickBot="1">
      <c r="L2049" s="38"/>
    </row>
    <row r="2050" spans="12:12" thickBot="1">
      <c r="L2050" s="38"/>
    </row>
    <row r="2051" spans="12:12" thickBot="1">
      <c r="L2051" s="38"/>
    </row>
    <row r="2052" spans="12:12" thickBot="1">
      <c r="L2052" s="38"/>
    </row>
    <row r="2053" spans="12:12" thickBot="1">
      <c r="L2053" s="38"/>
    </row>
    <row r="2054" spans="12:12" thickBot="1">
      <c r="L2054" s="38"/>
    </row>
    <row r="2055" spans="12:12" thickBot="1">
      <c r="L2055" s="38"/>
    </row>
    <row r="2056" spans="12:12" thickBot="1">
      <c r="L2056" s="38"/>
    </row>
    <row r="2057" spans="12:12" thickBot="1">
      <c r="L2057" s="38"/>
    </row>
    <row r="2058" spans="12:12" thickBot="1">
      <c r="L2058" s="38"/>
    </row>
    <row r="2059" spans="12:12" thickBot="1">
      <c r="L2059" s="38"/>
    </row>
    <row r="2060" spans="12:12" thickBot="1">
      <c r="L2060" s="38"/>
    </row>
    <row r="2061" spans="12:12" thickBot="1">
      <c r="L2061" s="38"/>
    </row>
    <row r="2062" spans="12:12" thickBot="1">
      <c r="L2062" s="38"/>
    </row>
    <row r="2063" spans="12:12" thickBot="1">
      <c r="L2063" s="38"/>
    </row>
    <row r="2064" spans="12:12" thickBot="1">
      <c r="L2064" s="38"/>
    </row>
    <row r="2065" spans="12:12" thickBot="1">
      <c r="L2065" s="38"/>
    </row>
    <row r="2066" spans="12:12" thickBot="1">
      <c r="L2066" s="38"/>
    </row>
    <row r="2067" spans="12:12" thickBot="1">
      <c r="L2067" s="38"/>
    </row>
    <row r="2068" spans="12:12" thickBot="1">
      <c r="L2068" s="38"/>
    </row>
    <row r="2069" spans="12:12" thickBot="1">
      <c r="L2069" s="38"/>
    </row>
    <row r="2070" spans="12:12" thickBot="1">
      <c r="L2070" s="38"/>
    </row>
    <row r="2071" spans="12:12" thickBot="1">
      <c r="L2071" s="38"/>
    </row>
    <row r="2072" spans="12:12" thickBot="1">
      <c r="L2072" s="38"/>
    </row>
    <row r="2073" spans="12:12" thickBot="1">
      <c r="L2073" s="38"/>
    </row>
    <row r="2074" spans="12:12" thickBot="1">
      <c r="L2074" s="38"/>
    </row>
    <row r="2075" spans="12:12" thickBot="1">
      <c r="L2075" s="38"/>
    </row>
    <row r="2076" spans="12:12" thickBot="1">
      <c r="L2076" s="38"/>
    </row>
    <row r="2077" spans="12:12" thickBot="1">
      <c r="L2077" s="38"/>
    </row>
    <row r="2078" spans="12:12" thickBot="1">
      <c r="L2078" s="38"/>
    </row>
    <row r="2079" spans="12:12" thickBot="1">
      <c r="L2079" s="38"/>
    </row>
    <row r="2080" spans="12:12" thickBot="1">
      <c r="L2080" s="38"/>
    </row>
    <row r="2081" spans="12:12" thickBot="1">
      <c r="L2081" s="38"/>
    </row>
    <row r="2082" spans="12:12" thickBot="1">
      <c r="L2082" s="38"/>
    </row>
    <row r="2083" spans="12:12" thickBot="1">
      <c r="L2083" s="38"/>
    </row>
    <row r="2084" spans="12:12" thickBot="1">
      <c r="L2084" s="38"/>
    </row>
    <row r="2085" spans="12:12" thickBot="1">
      <c r="L2085" s="38"/>
    </row>
    <row r="2086" spans="12:12" thickBot="1">
      <c r="L2086" s="38"/>
    </row>
    <row r="2087" spans="12:12" thickBot="1">
      <c r="L2087" s="38"/>
    </row>
    <row r="2088" spans="12:12" thickBot="1">
      <c r="L2088" s="38"/>
    </row>
    <row r="2089" spans="12:12" thickBot="1">
      <c r="L2089" s="38"/>
    </row>
    <row r="2090" spans="12:12" thickBot="1">
      <c r="L2090" s="38"/>
    </row>
    <row r="2091" spans="12:12" thickBot="1">
      <c r="L2091" s="38"/>
    </row>
    <row r="2092" spans="12:12" thickBot="1">
      <c r="L2092" s="38"/>
    </row>
    <row r="2093" spans="12:12" thickBot="1">
      <c r="L2093" s="38"/>
    </row>
    <row r="2094" spans="12:12" thickBot="1">
      <c r="L2094" s="38"/>
    </row>
    <row r="2095" spans="12:12" thickBot="1">
      <c r="L2095" s="38"/>
    </row>
    <row r="2096" spans="12:12" thickBot="1">
      <c r="L2096" s="38"/>
    </row>
    <row r="2097" spans="12:12" thickBot="1">
      <c r="L2097" s="38"/>
    </row>
    <row r="2098" spans="12:12" thickBot="1">
      <c r="L2098" s="38"/>
    </row>
    <row r="2099" spans="12:12" thickBot="1">
      <c r="L2099" s="38"/>
    </row>
    <row r="2100" spans="12:12" thickBot="1">
      <c r="L2100" s="38"/>
    </row>
    <row r="2101" spans="12:12" thickBot="1">
      <c r="L2101" s="38"/>
    </row>
    <row r="2102" spans="12:12" thickBot="1">
      <c r="L2102" s="38"/>
    </row>
    <row r="2103" spans="12:12" thickBot="1">
      <c r="L2103" s="38"/>
    </row>
    <row r="2104" spans="12:12" thickBot="1">
      <c r="L2104" s="38"/>
    </row>
    <row r="2105" spans="12:12" thickBot="1">
      <c r="L2105" s="38"/>
    </row>
    <row r="2106" spans="12:12" thickBot="1">
      <c r="L2106" s="38"/>
    </row>
    <row r="2107" spans="12:12" thickBot="1">
      <c r="L2107" s="38"/>
    </row>
    <row r="2108" spans="12:12" thickBot="1">
      <c r="L2108" s="38"/>
    </row>
    <row r="2109" spans="12:12" thickBot="1">
      <c r="L2109" s="38"/>
    </row>
    <row r="2110" spans="12:12" thickBot="1">
      <c r="L2110" s="38"/>
    </row>
    <row r="2111" spans="12:12" thickBot="1">
      <c r="L2111" s="38"/>
    </row>
    <row r="2112" spans="12:12" thickBot="1">
      <c r="L2112" s="38"/>
    </row>
    <row r="2113" spans="12:12" thickBot="1">
      <c r="L2113" s="38"/>
    </row>
    <row r="2114" spans="12:12" thickBot="1">
      <c r="L2114" s="38"/>
    </row>
    <row r="2115" spans="12:12" thickBot="1">
      <c r="L2115" s="38"/>
    </row>
    <row r="2116" spans="12:12" thickBot="1">
      <c r="L2116" s="38"/>
    </row>
    <row r="2117" spans="12:12" thickBot="1">
      <c r="L2117" s="38"/>
    </row>
    <row r="2118" spans="12:12" thickBot="1">
      <c r="L2118" s="38"/>
    </row>
    <row r="2119" spans="12:12" thickBot="1">
      <c r="L2119" s="38"/>
    </row>
    <row r="2120" spans="12:12" thickBot="1">
      <c r="L2120" s="38"/>
    </row>
    <row r="2121" spans="12:12" thickBot="1">
      <c r="L2121" s="38"/>
    </row>
    <row r="2122" spans="12:12" thickBot="1">
      <c r="L2122" s="38"/>
    </row>
    <row r="2123" spans="12:12" thickBot="1">
      <c r="L2123" s="38"/>
    </row>
    <row r="2124" spans="12:12" thickBot="1">
      <c r="L2124" s="38"/>
    </row>
    <row r="2125" spans="12:12" thickBot="1">
      <c r="L2125" s="38"/>
    </row>
    <row r="2126" spans="12:12" thickBot="1">
      <c r="L2126" s="38"/>
    </row>
    <row r="2127" spans="12:12" thickBot="1">
      <c r="L2127" s="38"/>
    </row>
    <row r="2128" spans="12:12" thickBot="1">
      <c r="L2128" s="38"/>
    </row>
    <row r="2129" spans="12:12" thickBot="1">
      <c r="L2129" s="38"/>
    </row>
    <row r="2130" spans="12:12" thickBot="1">
      <c r="L2130" s="38"/>
    </row>
    <row r="2131" spans="12:12" thickBot="1">
      <c r="L2131" s="38"/>
    </row>
    <row r="2132" spans="12:12" thickBot="1">
      <c r="L2132" s="38"/>
    </row>
    <row r="2133" spans="12:12" thickBot="1">
      <c r="L2133" s="38"/>
    </row>
    <row r="2134" spans="12:12" thickBot="1">
      <c r="L2134" s="38"/>
    </row>
    <row r="2135" spans="12:12" thickBot="1">
      <c r="L2135" s="38"/>
    </row>
    <row r="2136" spans="12:12" thickBot="1">
      <c r="L2136" s="38"/>
    </row>
    <row r="2137" spans="12:12" thickBot="1">
      <c r="L2137" s="38"/>
    </row>
    <row r="2138" spans="12:12" thickBot="1">
      <c r="L2138" s="38"/>
    </row>
    <row r="2139" spans="12:12" thickBot="1">
      <c r="L2139" s="38"/>
    </row>
    <row r="2140" spans="12:12" thickBot="1">
      <c r="L2140" s="38"/>
    </row>
    <row r="2141" spans="12:12" thickBot="1">
      <c r="L2141" s="38"/>
    </row>
    <row r="2142" spans="12:12" thickBot="1">
      <c r="L2142" s="38"/>
    </row>
    <row r="2143" spans="12:12" thickBot="1">
      <c r="L2143" s="38"/>
    </row>
    <row r="2144" spans="12:12" thickBot="1">
      <c r="L2144" s="38"/>
    </row>
    <row r="2145" spans="12:12" thickBot="1">
      <c r="L2145" s="38"/>
    </row>
    <row r="2146" spans="12:12" thickBot="1">
      <c r="L2146" s="38"/>
    </row>
    <row r="2147" spans="12:12" thickBot="1">
      <c r="L2147" s="38"/>
    </row>
    <row r="2148" spans="12:12" thickBot="1">
      <c r="L2148" s="38"/>
    </row>
    <row r="2149" spans="12:12" thickBot="1">
      <c r="L2149" s="38"/>
    </row>
    <row r="2150" spans="12:12" thickBot="1">
      <c r="L2150" s="38"/>
    </row>
    <row r="2151" spans="12:12" thickBot="1">
      <c r="L2151" s="38"/>
    </row>
    <row r="2152" spans="12:12" thickBot="1">
      <c r="L2152" s="38"/>
    </row>
    <row r="2153" spans="12:12" thickBot="1">
      <c r="L2153" s="38"/>
    </row>
    <row r="2154" spans="12:12" thickBot="1">
      <c r="L2154" s="38"/>
    </row>
    <row r="2155" spans="12:12" thickBot="1">
      <c r="L2155" s="38"/>
    </row>
    <row r="2156" spans="12:12" thickBot="1">
      <c r="L2156" s="38"/>
    </row>
    <row r="2157" spans="12:12" thickBot="1">
      <c r="L2157" s="38"/>
    </row>
    <row r="2158" spans="12:12" thickBot="1">
      <c r="L2158" s="38"/>
    </row>
    <row r="2159" spans="12:12" thickBot="1">
      <c r="L2159" s="38"/>
    </row>
    <row r="2160" spans="12:12" thickBot="1">
      <c r="L2160" s="38"/>
    </row>
    <row r="2161" spans="12:12" thickBot="1">
      <c r="L2161" s="38"/>
    </row>
    <row r="2162" spans="12:12" thickBot="1">
      <c r="L2162" s="38"/>
    </row>
    <row r="2163" spans="12:12" thickBot="1">
      <c r="L2163" s="38"/>
    </row>
    <row r="2164" spans="12:12" thickBot="1">
      <c r="L2164" s="38"/>
    </row>
    <row r="2165" spans="12:12" thickBot="1">
      <c r="L2165" s="38"/>
    </row>
    <row r="2166" spans="12:12" thickBot="1">
      <c r="L2166" s="38"/>
    </row>
    <row r="2167" spans="12:12" thickBot="1">
      <c r="L2167" s="38"/>
    </row>
    <row r="2168" spans="12:12" thickBot="1">
      <c r="L2168" s="38"/>
    </row>
    <row r="2169" spans="12:12" thickBot="1">
      <c r="L2169" s="38"/>
    </row>
    <row r="2170" spans="12:12" thickBot="1">
      <c r="L2170" s="38"/>
    </row>
    <row r="2171" spans="12:12" thickBot="1">
      <c r="L2171" s="38"/>
    </row>
    <row r="2172" spans="12:12" thickBot="1">
      <c r="L2172" s="38"/>
    </row>
    <row r="2173" spans="12:12" thickBot="1">
      <c r="L2173" s="38"/>
    </row>
    <row r="2174" spans="12:12" thickBot="1">
      <c r="L2174" s="38"/>
    </row>
    <row r="2175" spans="12:12" thickBot="1">
      <c r="L2175" s="38"/>
    </row>
    <row r="2176" spans="12:12" thickBot="1">
      <c r="L2176" s="38"/>
    </row>
    <row r="2177" spans="12:12" thickBot="1">
      <c r="L2177" s="38"/>
    </row>
    <row r="2178" spans="12:12" thickBot="1">
      <c r="L2178" s="38"/>
    </row>
    <row r="2179" spans="12:12" thickBot="1">
      <c r="L2179" s="38"/>
    </row>
    <row r="2180" spans="12:12" thickBot="1">
      <c r="L2180" s="38"/>
    </row>
    <row r="2181" spans="12:12" thickBot="1">
      <c r="L2181" s="38"/>
    </row>
    <row r="2182" spans="12:12" thickBot="1">
      <c r="L2182" s="38"/>
    </row>
    <row r="2183" spans="12:12" thickBot="1">
      <c r="L2183" s="38"/>
    </row>
    <row r="2184" spans="12:12" thickBot="1">
      <c r="L2184" s="38"/>
    </row>
    <row r="2185" spans="12:12" thickBot="1">
      <c r="L2185" s="38"/>
    </row>
    <row r="2186" spans="12:12" thickBot="1">
      <c r="L2186" s="38"/>
    </row>
    <row r="2187" spans="12:12" thickBot="1">
      <c r="L2187" s="38"/>
    </row>
    <row r="2188" spans="12:12" thickBot="1">
      <c r="L2188" s="38"/>
    </row>
    <row r="2189" spans="12:12" thickBot="1">
      <c r="L2189" s="38"/>
    </row>
    <row r="2190" spans="12:12" thickBot="1">
      <c r="L2190" s="38"/>
    </row>
    <row r="2191" spans="12:12" thickBot="1">
      <c r="L2191" s="38"/>
    </row>
    <row r="2192" spans="12:12" thickBot="1">
      <c r="L2192" s="38"/>
    </row>
    <row r="2193" spans="12:12" thickBot="1">
      <c r="L2193" s="38"/>
    </row>
    <row r="2194" spans="12:12" thickBot="1">
      <c r="L2194" s="38"/>
    </row>
    <row r="2195" spans="12:12" thickBot="1">
      <c r="L2195" s="38"/>
    </row>
    <row r="2196" spans="12:12" thickBot="1">
      <c r="L2196" s="38"/>
    </row>
    <row r="2197" spans="12:12" thickBot="1">
      <c r="L2197" s="38"/>
    </row>
    <row r="2198" spans="12:12" thickBot="1">
      <c r="L2198" s="38"/>
    </row>
    <row r="2199" spans="12:12" thickBot="1">
      <c r="L2199" s="38"/>
    </row>
    <row r="2200" spans="12:12" thickBot="1">
      <c r="L2200" s="38"/>
    </row>
    <row r="2201" spans="12:12" thickBot="1">
      <c r="L2201" s="38"/>
    </row>
    <row r="2202" spans="12:12" thickBot="1">
      <c r="L2202" s="38"/>
    </row>
    <row r="2203" spans="12:12" thickBot="1">
      <c r="L2203" s="38"/>
    </row>
    <row r="2204" spans="12:12" thickBot="1">
      <c r="L2204" s="38"/>
    </row>
    <row r="2205" spans="12:12" thickBot="1">
      <c r="L2205" s="38"/>
    </row>
    <row r="2206" spans="12:12" thickBot="1">
      <c r="L2206" s="38"/>
    </row>
    <row r="2207" spans="12:12" thickBot="1">
      <c r="L2207" s="38"/>
    </row>
    <row r="2208" spans="12:12" thickBot="1">
      <c r="L2208" s="38"/>
    </row>
    <row r="2209" spans="12:12" thickBot="1">
      <c r="L2209" s="38"/>
    </row>
    <row r="2210" spans="12:12" thickBot="1">
      <c r="L2210" s="38"/>
    </row>
    <row r="2211" spans="12:12" thickBot="1">
      <c r="L2211" s="38"/>
    </row>
    <row r="2212" spans="12:12" thickBot="1">
      <c r="L2212" s="38"/>
    </row>
    <row r="2213" spans="12:12" thickBot="1">
      <c r="L2213" s="38"/>
    </row>
    <row r="2214" spans="12:12" thickBot="1">
      <c r="L2214" s="38"/>
    </row>
    <row r="2215" spans="12:12" thickBot="1">
      <c r="L2215" s="38"/>
    </row>
    <row r="2216" spans="12:12" thickBot="1">
      <c r="L2216" s="38"/>
    </row>
    <row r="2217" spans="12:12" thickBot="1">
      <c r="L2217" s="38"/>
    </row>
    <row r="2218" spans="12:12" thickBot="1">
      <c r="L2218" s="38"/>
    </row>
    <row r="2219" spans="12:12" thickBot="1">
      <c r="L2219" s="38"/>
    </row>
    <row r="2220" spans="12:12" thickBot="1">
      <c r="L2220" s="38"/>
    </row>
    <row r="2221" spans="12:12" thickBot="1">
      <c r="L2221" s="38"/>
    </row>
    <row r="2222" spans="12:12" thickBot="1">
      <c r="L2222" s="38"/>
    </row>
    <row r="2223" spans="12:12" thickBot="1">
      <c r="L2223" s="38"/>
    </row>
    <row r="2224" spans="12:12" thickBot="1">
      <c r="L2224" s="38"/>
    </row>
    <row r="2225" spans="12:12" thickBot="1">
      <c r="L2225" s="38"/>
    </row>
    <row r="2226" spans="12:12" thickBot="1">
      <c r="L2226" s="38"/>
    </row>
    <row r="2227" spans="12:12" thickBot="1">
      <c r="L2227" s="38"/>
    </row>
    <row r="2228" spans="12:12" thickBot="1">
      <c r="L2228" s="38"/>
    </row>
    <row r="2229" spans="12:12" thickBot="1">
      <c r="L2229" s="38"/>
    </row>
    <row r="2230" spans="12:12" thickBot="1">
      <c r="L2230" s="38"/>
    </row>
    <row r="2231" spans="12:12" thickBot="1">
      <c r="L2231" s="38"/>
    </row>
    <row r="2232" spans="12:12" thickBot="1">
      <c r="L2232" s="38"/>
    </row>
    <row r="2233" spans="12:12" thickBot="1">
      <c r="L2233" s="38"/>
    </row>
    <row r="2234" spans="12:12" thickBot="1">
      <c r="L2234" s="38"/>
    </row>
    <row r="2235" spans="12:12" thickBot="1">
      <c r="L2235" s="38"/>
    </row>
    <row r="2236" spans="12:12" thickBot="1">
      <c r="L2236" s="38"/>
    </row>
    <row r="2237" spans="12:12" thickBot="1">
      <c r="L2237" s="38"/>
    </row>
    <row r="2238" spans="12:12" thickBot="1">
      <c r="L2238" s="38"/>
    </row>
    <row r="2239" spans="12:12" thickBot="1">
      <c r="L2239" s="38"/>
    </row>
    <row r="2240" spans="12:12" thickBot="1">
      <c r="L2240" s="38"/>
    </row>
    <row r="2241" spans="12:12" thickBot="1">
      <c r="L2241" s="38"/>
    </row>
    <row r="2242" spans="12:12" thickBot="1">
      <c r="L2242" s="38"/>
    </row>
    <row r="2243" spans="12:12" thickBot="1">
      <c r="L2243" s="38"/>
    </row>
    <row r="2244" spans="12:12" thickBot="1">
      <c r="L2244" s="38"/>
    </row>
    <row r="2245" spans="12:12" thickBot="1">
      <c r="L2245" s="38"/>
    </row>
    <row r="2246" spans="12:12" thickBot="1">
      <c r="L2246" s="38"/>
    </row>
    <row r="2247" spans="12:12" thickBot="1">
      <c r="L2247" s="38"/>
    </row>
    <row r="2248" spans="12:12" thickBot="1">
      <c r="L2248" s="38"/>
    </row>
    <row r="2249" spans="12:12" thickBot="1">
      <c r="L2249" s="38"/>
    </row>
    <row r="2250" spans="12:12" thickBot="1">
      <c r="L2250" s="38"/>
    </row>
    <row r="2251" spans="12:12" thickBot="1">
      <c r="L2251" s="38"/>
    </row>
    <row r="2252" spans="12:12" thickBot="1">
      <c r="L2252" s="38"/>
    </row>
    <row r="2253" spans="12:12" thickBot="1">
      <c r="L2253" s="38"/>
    </row>
    <row r="2254" spans="12:12" thickBot="1">
      <c r="L2254" s="38"/>
    </row>
    <row r="2255" spans="12:12" thickBot="1">
      <c r="L2255" s="38"/>
    </row>
    <row r="2256" spans="12:12" thickBot="1">
      <c r="L2256" s="38"/>
    </row>
    <row r="2257" spans="12:12" thickBot="1">
      <c r="L2257" s="38"/>
    </row>
    <row r="2258" spans="12:12" thickBot="1">
      <c r="L2258" s="38"/>
    </row>
    <row r="2259" spans="12:12" thickBot="1">
      <c r="L2259" s="38"/>
    </row>
    <row r="2260" spans="12:12" thickBot="1">
      <c r="L2260" s="38"/>
    </row>
    <row r="2261" spans="12:12" thickBot="1">
      <c r="L2261" s="38"/>
    </row>
    <row r="2262" spans="12:12" thickBot="1">
      <c r="L2262" s="38"/>
    </row>
    <row r="2263" spans="12:12" thickBot="1">
      <c r="L2263" s="38"/>
    </row>
    <row r="2264" spans="12:12" thickBot="1">
      <c r="L2264" s="38"/>
    </row>
    <row r="2265" spans="12:12" thickBot="1">
      <c r="L2265" s="38"/>
    </row>
    <row r="2266" spans="12:12" thickBot="1">
      <c r="L2266" s="38"/>
    </row>
    <row r="2267" spans="12:12" thickBot="1">
      <c r="L2267" s="38"/>
    </row>
    <row r="2268" spans="12:12" thickBot="1">
      <c r="L2268" s="38"/>
    </row>
    <row r="2269" spans="12:12" thickBot="1">
      <c r="L2269" s="38"/>
    </row>
    <row r="2270" spans="12:12" thickBot="1">
      <c r="L2270" s="38"/>
    </row>
    <row r="2271" spans="12:12" thickBot="1">
      <c r="L2271" s="38"/>
    </row>
    <row r="2272" spans="12:12" thickBot="1">
      <c r="L2272" s="38"/>
    </row>
    <row r="2273" spans="12:12" thickBot="1">
      <c r="L2273" s="38"/>
    </row>
    <row r="2274" spans="12:12" thickBot="1">
      <c r="L2274" s="38"/>
    </row>
    <row r="2275" spans="12:12" thickBot="1">
      <c r="L2275" s="38"/>
    </row>
    <row r="2276" spans="12:12" thickBot="1">
      <c r="L2276" s="38"/>
    </row>
    <row r="2277" spans="12:12" thickBot="1">
      <c r="L2277" s="38"/>
    </row>
    <row r="2278" spans="12:12" thickBot="1">
      <c r="L2278" s="38"/>
    </row>
    <row r="2279" spans="12:12" thickBot="1">
      <c r="L2279" s="38"/>
    </row>
    <row r="2280" spans="12:12" thickBot="1">
      <c r="L2280" s="38"/>
    </row>
    <row r="2281" spans="12:12" thickBot="1">
      <c r="L2281" s="38"/>
    </row>
    <row r="2282" spans="12:12" thickBot="1">
      <c r="L2282" s="38"/>
    </row>
    <row r="2283" spans="12:12" thickBot="1">
      <c r="L2283" s="38"/>
    </row>
    <row r="2284" spans="12:12" thickBot="1">
      <c r="L2284" s="38"/>
    </row>
    <row r="2285" spans="12:12" thickBot="1">
      <c r="L2285" s="38"/>
    </row>
    <row r="2286" spans="12:12" thickBot="1">
      <c r="L2286" s="38"/>
    </row>
    <row r="2287" spans="12:12" thickBot="1">
      <c r="L2287" s="38"/>
    </row>
    <row r="2288" spans="12:12" thickBot="1">
      <c r="L2288" s="38"/>
    </row>
    <row r="2289" spans="12:12" thickBot="1">
      <c r="L2289" s="38"/>
    </row>
    <row r="2290" spans="12:12" thickBot="1">
      <c r="L2290" s="38"/>
    </row>
    <row r="2291" spans="12:12" thickBot="1">
      <c r="L2291" s="38"/>
    </row>
    <row r="2292" spans="12:12" thickBot="1">
      <c r="L2292" s="38"/>
    </row>
    <row r="2293" spans="12:12" thickBot="1">
      <c r="L2293" s="38"/>
    </row>
    <row r="2294" spans="12:12" thickBot="1">
      <c r="L2294" s="38"/>
    </row>
    <row r="2295" spans="12:12" thickBot="1">
      <c r="L2295" s="38"/>
    </row>
    <row r="2296" spans="12:12" thickBot="1">
      <c r="L2296" s="38"/>
    </row>
    <row r="2297" spans="12:12" thickBot="1">
      <c r="L2297" s="38"/>
    </row>
    <row r="2298" spans="12:12" thickBot="1">
      <c r="L2298" s="38"/>
    </row>
    <row r="2299" spans="12:12" thickBot="1">
      <c r="L2299" s="38"/>
    </row>
    <row r="2300" spans="12:12" thickBot="1">
      <c r="L2300" s="38"/>
    </row>
    <row r="2301" spans="12:12" thickBot="1">
      <c r="L2301" s="38"/>
    </row>
    <row r="2302" spans="12:12" thickBot="1">
      <c r="L2302" s="38"/>
    </row>
    <row r="2303" spans="12:12" thickBot="1">
      <c r="L2303" s="38"/>
    </row>
    <row r="2304" spans="12:12" thickBot="1">
      <c r="L2304" s="38"/>
    </row>
    <row r="2305" spans="12:12" thickBot="1">
      <c r="L2305" s="38"/>
    </row>
    <row r="2306" spans="12:12" thickBot="1">
      <c r="L2306" s="38"/>
    </row>
    <row r="2307" spans="12:12" thickBot="1">
      <c r="L2307" s="38"/>
    </row>
    <row r="2308" spans="12:12" thickBot="1">
      <c r="L2308" s="38"/>
    </row>
    <row r="2309" spans="12:12" thickBot="1">
      <c r="L2309" s="38"/>
    </row>
    <row r="2310" spans="12:12" thickBot="1">
      <c r="L2310" s="38"/>
    </row>
    <row r="2311" spans="12:12" thickBot="1">
      <c r="L2311" s="38"/>
    </row>
    <row r="2312" spans="12:12" thickBot="1">
      <c r="L2312" s="38"/>
    </row>
    <row r="2313" spans="12:12" thickBot="1">
      <c r="L2313" s="38"/>
    </row>
    <row r="2314" spans="12:12" thickBot="1">
      <c r="L2314" s="38"/>
    </row>
    <row r="2315" spans="12:12" thickBot="1">
      <c r="L2315" s="38"/>
    </row>
    <row r="2316" spans="12:12" thickBot="1">
      <c r="L2316" s="38"/>
    </row>
    <row r="2317" spans="12:12" thickBot="1">
      <c r="L2317" s="38"/>
    </row>
    <row r="2318" spans="12:12" thickBot="1">
      <c r="L2318" s="38"/>
    </row>
    <row r="2319" spans="12:12" thickBot="1">
      <c r="L2319" s="38"/>
    </row>
    <row r="2320" spans="12:12" thickBot="1">
      <c r="L2320" s="38"/>
    </row>
    <row r="2321" spans="12:12" thickBot="1">
      <c r="L2321" s="38"/>
    </row>
    <row r="2322" spans="12:12" thickBot="1">
      <c r="L2322" s="38"/>
    </row>
    <row r="2323" spans="12:12" thickBot="1">
      <c r="L2323" s="38"/>
    </row>
    <row r="2324" spans="12:12" thickBot="1">
      <c r="L2324" s="38"/>
    </row>
    <row r="2325" spans="12:12" thickBot="1">
      <c r="L2325" s="38"/>
    </row>
    <row r="2326" spans="12:12" thickBot="1">
      <c r="L2326" s="38"/>
    </row>
    <row r="2327" spans="12:12" thickBot="1">
      <c r="L2327" s="38"/>
    </row>
    <row r="2328" spans="12:12" thickBot="1">
      <c r="L2328" s="38"/>
    </row>
    <row r="2329" spans="12:12" thickBot="1">
      <c r="L2329" s="38"/>
    </row>
    <row r="2330" spans="12:12" thickBot="1">
      <c r="L2330" s="38"/>
    </row>
    <row r="2331" spans="12:12" thickBot="1">
      <c r="L2331" s="38"/>
    </row>
    <row r="2332" spans="12:12" thickBot="1">
      <c r="L2332" s="38"/>
    </row>
    <row r="2333" spans="12:12" thickBot="1">
      <c r="L2333" s="38"/>
    </row>
    <row r="2334" spans="12:12" thickBot="1">
      <c r="L2334" s="38"/>
    </row>
    <row r="2335" spans="12:12" thickBot="1">
      <c r="L2335" s="38"/>
    </row>
    <row r="2336" spans="12:12" thickBot="1">
      <c r="L2336" s="38"/>
    </row>
    <row r="2337" spans="12:12" thickBot="1">
      <c r="L2337" s="38"/>
    </row>
    <row r="2338" spans="12:12" thickBot="1">
      <c r="L2338" s="38"/>
    </row>
    <row r="2339" spans="12:12" thickBot="1">
      <c r="L2339" s="38"/>
    </row>
    <row r="2340" spans="12:12" thickBot="1">
      <c r="L2340" s="38"/>
    </row>
    <row r="2341" spans="12:12" thickBot="1">
      <c r="L2341" s="38"/>
    </row>
    <row r="2342" spans="12:12" thickBot="1">
      <c r="L2342" s="38"/>
    </row>
    <row r="2343" spans="12:12" thickBot="1">
      <c r="L2343" s="38"/>
    </row>
    <row r="2344" spans="12:12" thickBot="1">
      <c r="L2344" s="38"/>
    </row>
    <row r="2345" spans="12:12" thickBot="1">
      <c r="L2345" s="38"/>
    </row>
    <row r="2346" spans="12:12" thickBot="1">
      <c r="L2346" s="38"/>
    </row>
    <row r="2347" spans="12:12" thickBot="1">
      <c r="L2347" s="38"/>
    </row>
    <row r="2348" spans="12:12" thickBot="1">
      <c r="L2348" s="38"/>
    </row>
    <row r="2349" spans="12:12" thickBot="1">
      <c r="L2349" s="38"/>
    </row>
    <row r="2350" spans="12:12" thickBot="1">
      <c r="L2350" s="38"/>
    </row>
    <row r="2351" spans="12:12" thickBot="1">
      <c r="L2351" s="38"/>
    </row>
    <row r="2352" spans="12:12" thickBot="1">
      <c r="L2352" s="38"/>
    </row>
    <row r="2353" spans="12:12" thickBot="1">
      <c r="L2353" s="38"/>
    </row>
    <row r="2354" spans="12:12" thickBot="1">
      <c r="L2354" s="38"/>
    </row>
    <row r="2355" spans="12:12" thickBot="1">
      <c r="L2355" s="38"/>
    </row>
    <row r="2356" spans="12:12" thickBot="1">
      <c r="L2356" s="38"/>
    </row>
    <row r="2357" spans="12:12" thickBot="1">
      <c r="L2357" s="38"/>
    </row>
    <row r="2358" spans="12:12" thickBot="1">
      <c r="L2358" s="38"/>
    </row>
    <row r="2359" spans="12:12" thickBot="1">
      <c r="L2359" s="38"/>
    </row>
    <row r="2360" spans="12:12" thickBot="1">
      <c r="L2360" s="38"/>
    </row>
    <row r="2361" spans="12:12" thickBot="1">
      <c r="L2361" s="38"/>
    </row>
    <row r="2362" spans="12:12" thickBot="1">
      <c r="L2362" s="38"/>
    </row>
    <row r="2363" spans="12:12" thickBot="1">
      <c r="L2363" s="38"/>
    </row>
    <row r="2364" spans="12:12" thickBot="1">
      <c r="L2364" s="38"/>
    </row>
    <row r="2365" spans="12:12" thickBot="1">
      <c r="L2365" s="38"/>
    </row>
    <row r="2366" spans="12:12" thickBot="1">
      <c r="L2366" s="38"/>
    </row>
    <row r="2367" spans="12:12" thickBot="1">
      <c r="L2367" s="38"/>
    </row>
    <row r="2368" spans="12:12" thickBot="1">
      <c r="L2368" s="38"/>
    </row>
    <row r="2369" spans="12:12" thickBot="1">
      <c r="L2369" s="38"/>
    </row>
    <row r="2370" spans="12:12" thickBot="1">
      <c r="L2370" s="38"/>
    </row>
    <row r="2371" spans="12:12" thickBot="1">
      <c r="L2371" s="38"/>
    </row>
    <row r="2372" spans="12:12" thickBot="1">
      <c r="L2372" s="38"/>
    </row>
    <row r="2373" spans="12:12" thickBot="1">
      <c r="L2373" s="38"/>
    </row>
    <row r="2374" spans="12:12" thickBot="1">
      <c r="L2374" s="38"/>
    </row>
    <row r="2375" spans="12:12" thickBot="1">
      <c r="L2375" s="38"/>
    </row>
    <row r="2376" spans="12:12" thickBot="1">
      <c r="L2376" s="38"/>
    </row>
    <row r="2377" spans="12:12" thickBot="1">
      <c r="L2377" s="38"/>
    </row>
    <row r="2378" spans="12:12" thickBot="1">
      <c r="L2378" s="38"/>
    </row>
    <row r="2379" spans="12:12" thickBot="1">
      <c r="L2379" s="38"/>
    </row>
    <row r="2380" spans="12:12" thickBot="1">
      <c r="L2380" s="38"/>
    </row>
    <row r="2381" spans="12:12" thickBot="1">
      <c r="L2381" s="38"/>
    </row>
    <row r="2382" spans="12:12" thickBot="1">
      <c r="L2382" s="38"/>
    </row>
    <row r="2383" spans="12:12" thickBot="1">
      <c r="L2383" s="38"/>
    </row>
    <row r="2384" spans="12:12" thickBot="1">
      <c r="L2384" s="38"/>
    </row>
    <row r="2385" spans="12:12" thickBot="1">
      <c r="L2385" s="38"/>
    </row>
    <row r="2386" spans="12:12" thickBot="1">
      <c r="L2386" s="38"/>
    </row>
    <row r="2387" spans="12:12" thickBot="1">
      <c r="L2387" s="38"/>
    </row>
    <row r="2388" spans="12:12" thickBot="1">
      <c r="L2388" s="38"/>
    </row>
    <row r="2389" spans="12:12" thickBot="1">
      <c r="L2389" s="38"/>
    </row>
    <row r="2390" spans="12:12" thickBot="1">
      <c r="L2390" s="38"/>
    </row>
    <row r="2391" spans="12:12" thickBot="1">
      <c r="L2391" s="38"/>
    </row>
    <row r="2392" spans="12:12" thickBot="1">
      <c r="L2392" s="38"/>
    </row>
    <row r="2393" spans="12:12" thickBot="1">
      <c r="L2393" s="38"/>
    </row>
    <row r="2394" spans="12:12" thickBot="1">
      <c r="L2394" s="38"/>
    </row>
    <row r="2395" spans="12:12" thickBot="1">
      <c r="L2395" s="38"/>
    </row>
    <row r="2396" spans="12:12" thickBot="1">
      <c r="L2396" s="38"/>
    </row>
    <row r="2397" spans="12:12" thickBot="1">
      <c r="L2397" s="38"/>
    </row>
    <row r="2398" spans="12:12" thickBot="1">
      <c r="L2398" s="38"/>
    </row>
    <row r="2399" spans="12:12" thickBot="1">
      <c r="L2399" s="38"/>
    </row>
    <row r="2400" spans="12:12" thickBot="1">
      <c r="L2400" s="38"/>
    </row>
    <row r="2401" spans="12:12" thickBot="1">
      <c r="L2401" s="38"/>
    </row>
    <row r="2402" spans="12:12" thickBot="1">
      <c r="L2402" s="38"/>
    </row>
    <row r="2403" spans="12:12" thickBot="1">
      <c r="L2403" s="38"/>
    </row>
    <row r="2404" spans="12:12" thickBot="1">
      <c r="L2404" s="38"/>
    </row>
    <row r="2405" spans="12:12" thickBot="1">
      <c r="L2405" s="38"/>
    </row>
    <row r="2406" spans="12:12" thickBot="1">
      <c r="L2406" s="38"/>
    </row>
    <row r="2407" spans="12:12" thickBot="1">
      <c r="L2407" s="38"/>
    </row>
    <row r="2408" spans="12:12" thickBot="1">
      <c r="L2408" s="38"/>
    </row>
    <row r="2409" spans="12:12" thickBot="1">
      <c r="L2409" s="38"/>
    </row>
    <row r="2410" spans="12:12" thickBot="1">
      <c r="L2410" s="38"/>
    </row>
    <row r="2411" spans="12:12" thickBot="1">
      <c r="L2411" s="38"/>
    </row>
    <row r="2412" spans="12:12" thickBot="1">
      <c r="L2412" s="38"/>
    </row>
    <row r="2413" spans="12:12" thickBot="1">
      <c r="L2413" s="38"/>
    </row>
    <row r="2414" spans="12:12" thickBot="1">
      <c r="L2414" s="38"/>
    </row>
    <row r="2415" spans="12:12" thickBot="1">
      <c r="L2415" s="38"/>
    </row>
    <row r="2416" spans="12:12" thickBot="1">
      <c r="L2416" s="38"/>
    </row>
    <row r="2417" spans="12:12" thickBot="1">
      <c r="L2417" s="38"/>
    </row>
    <row r="2418" spans="12:12" thickBot="1">
      <c r="L2418" s="38"/>
    </row>
    <row r="2419" spans="12:12" thickBot="1">
      <c r="L2419" s="38"/>
    </row>
    <row r="2420" spans="12:12" thickBot="1">
      <c r="L2420" s="38"/>
    </row>
    <row r="2421" spans="12:12" thickBot="1">
      <c r="L2421" s="38"/>
    </row>
    <row r="2422" spans="12:12" thickBot="1">
      <c r="L2422" s="38"/>
    </row>
    <row r="2423" spans="12:12" thickBot="1">
      <c r="L2423" s="38"/>
    </row>
    <row r="2424" spans="12:12" thickBot="1">
      <c r="L2424" s="38"/>
    </row>
    <row r="2425" spans="12:12" thickBot="1">
      <c r="L2425" s="38"/>
    </row>
    <row r="2426" spans="12:12" thickBot="1">
      <c r="L2426" s="38"/>
    </row>
    <row r="2427" spans="12:12" thickBot="1">
      <c r="L2427" s="38"/>
    </row>
    <row r="2428" spans="12:12" thickBot="1">
      <c r="L2428" s="38"/>
    </row>
    <row r="2429" spans="12:12" thickBot="1">
      <c r="L2429" s="38"/>
    </row>
    <row r="2430" spans="12:12" thickBot="1">
      <c r="L2430" s="38"/>
    </row>
    <row r="2431" spans="12:12" thickBot="1">
      <c r="L2431" s="38"/>
    </row>
    <row r="2432" spans="12:12" thickBot="1">
      <c r="L2432" s="38"/>
    </row>
    <row r="2433" spans="12:12" thickBot="1">
      <c r="L2433" s="38"/>
    </row>
    <row r="2434" spans="12:12" thickBot="1">
      <c r="L2434" s="38"/>
    </row>
    <row r="2435" spans="12:12" thickBot="1">
      <c r="L2435" s="38"/>
    </row>
    <row r="2436" spans="12:12" thickBot="1">
      <c r="L2436" s="38"/>
    </row>
    <row r="2437" spans="12:12" thickBot="1">
      <c r="L2437" s="38"/>
    </row>
    <row r="2438" spans="12:12" thickBot="1">
      <c r="L2438" s="38"/>
    </row>
    <row r="2439" spans="12:12" thickBot="1">
      <c r="L2439" s="38"/>
    </row>
    <row r="2440" spans="12:12" thickBot="1">
      <c r="L2440" s="38"/>
    </row>
    <row r="2441" spans="12:12" thickBot="1">
      <c r="L2441" s="38"/>
    </row>
    <row r="2442" spans="12:12" thickBot="1">
      <c r="L2442" s="38"/>
    </row>
    <row r="2443" spans="12:12" thickBot="1">
      <c r="L2443" s="38"/>
    </row>
    <row r="2444" spans="12:12" thickBot="1">
      <c r="L2444" s="38"/>
    </row>
    <row r="2445" spans="12:12" thickBot="1">
      <c r="L2445" s="38"/>
    </row>
    <row r="2446" spans="12:12" thickBot="1">
      <c r="L2446" s="38"/>
    </row>
    <row r="2447" spans="12:12" thickBot="1">
      <c r="L2447" s="38"/>
    </row>
    <row r="2448" spans="12:12" thickBot="1">
      <c r="L2448" s="38"/>
    </row>
    <row r="2449" spans="12:12" thickBot="1">
      <c r="L2449" s="38"/>
    </row>
    <row r="2450" spans="12:12" thickBot="1">
      <c r="L2450" s="38"/>
    </row>
    <row r="2451" spans="12:12" thickBot="1">
      <c r="L2451" s="38"/>
    </row>
    <row r="2452" spans="12:12" thickBot="1">
      <c r="L2452" s="38"/>
    </row>
    <row r="2453" spans="12:12" thickBot="1">
      <c r="L2453" s="38"/>
    </row>
    <row r="2454" spans="12:12" thickBot="1">
      <c r="L2454" s="38"/>
    </row>
    <row r="2455" spans="12:12" thickBot="1">
      <c r="L2455" s="38"/>
    </row>
    <row r="2456" spans="12:12" thickBot="1">
      <c r="L2456" s="38"/>
    </row>
    <row r="2457" spans="12:12" thickBot="1">
      <c r="L2457" s="38"/>
    </row>
    <row r="2458" spans="12:12" thickBot="1">
      <c r="L2458" s="38"/>
    </row>
    <row r="2459" spans="12:12" thickBot="1">
      <c r="L2459" s="38"/>
    </row>
    <row r="2460" spans="12:12" thickBot="1">
      <c r="L2460" s="38"/>
    </row>
    <row r="2461" spans="12:12" thickBot="1">
      <c r="L2461" s="38"/>
    </row>
    <row r="2462" spans="12:12" thickBot="1">
      <c r="L2462" s="38"/>
    </row>
    <row r="2463" spans="12:12" thickBot="1">
      <c r="L2463" s="38"/>
    </row>
    <row r="2464" spans="12:12" thickBot="1">
      <c r="L2464" s="38"/>
    </row>
    <row r="2465" spans="12:12" thickBot="1">
      <c r="L2465" s="38"/>
    </row>
    <row r="2466" spans="12:12" thickBot="1">
      <c r="L2466" s="38"/>
    </row>
    <row r="2467" spans="12:12" thickBot="1">
      <c r="L2467" s="38"/>
    </row>
    <row r="2468" spans="12:12" thickBot="1">
      <c r="L2468" s="38"/>
    </row>
    <row r="2469" spans="12:12" thickBot="1">
      <c r="L2469" s="38"/>
    </row>
    <row r="2470" spans="12:12" thickBot="1">
      <c r="L2470" s="38"/>
    </row>
    <row r="2471" spans="12:12" thickBot="1">
      <c r="L2471" s="38"/>
    </row>
    <row r="2472" spans="12:12" thickBot="1">
      <c r="L2472" s="38"/>
    </row>
    <row r="2473" spans="12:12" thickBot="1">
      <c r="L2473" s="38"/>
    </row>
    <row r="2474" spans="12:12" thickBot="1">
      <c r="L2474" s="38"/>
    </row>
    <row r="2475" spans="12:12" thickBot="1">
      <c r="L2475" s="38"/>
    </row>
    <row r="2476" spans="12:12" thickBot="1">
      <c r="L2476" s="38"/>
    </row>
    <row r="2477" spans="12:12" thickBot="1">
      <c r="L2477" s="38"/>
    </row>
    <row r="2478" spans="12:12" thickBot="1">
      <c r="L2478" s="38"/>
    </row>
    <row r="2479" spans="12:12" thickBot="1">
      <c r="L2479" s="38"/>
    </row>
    <row r="2480" spans="12:12" thickBot="1">
      <c r="L2480" s="38"/>
    </row>
    <row r="2481" spans="12:12" thickBot="1">
      <c r="L2481" s="38"/>
    </row>
    <row r="2482" spans="12:12" thickBot="1">
      <c r="L2482" s="38"/>
    </row>
    <row r="2483" spans="12:12" thickBot="1">
      <c r="L2483" s="38"/>
    </row>
    <row r="2484" spans="12:12" thickBot="1">
      <c r="L2484" s="38"/>
    </row>
    <row r="2485" spans="12:12" thickBot="1">
      <c r="L2485" s="38"/>
    </row>
    <row r="2486" spans="12:12" thickBot="1">
      <c r="L2486" s="38"/>
    </row>
    <row r="2487" spans="12:12" thickBot="1">
      <c r="L2487" s="38"/>
    </row>
    <row r="2488" spans="12:12" thickBot="1">
      <c r="L2488" s="38"/>
    </row>
    <row r="2489" spans="12:12" thickBot="1">
      <c r="L2489" s="38"/>
    </row>
    <row r="2490" spans="12:12" thickBot="1">
      <c r="L2490" s="38"/>
    </row>
    <row r="2491" spans="12:12" thickBot="1">
      <c r="L2491" s="38"/>
    </row>
    <row r="2492" spans="12:12" thickBot="1">
      <c r="L2492" s="38"/>
    </row>
    <row r="2493" spans="12:12" thickBot="1">
      <c r="L2493" s="38"/>
    </row>
    <row r="2494" spans="12:12" thickBot="1">
      <c r="L2494" s="38"/>
    </row>
    <row r="2495" spans="12:12" thickBot="1">
      <c r="L2495" s="38"/>
    </row>
    <row r="2496" spans="12:12" thickBot="1">
      <c r="L2496" s="38"/>
    </row>
    <row r="2497" spans="12:12" thickBot="1">
      <c r="L2497" s="38"/>
    </row>
    <row r="2498" spans="12:12" thickBot="1">
      <c r="L2498" s="38"/>
    </row>
    <row r="2499" spans="12:12" thickBot="1">
      <c r="L2499" s="38"/>
    </row>
    <row r="2500" spans="12:12" thickBot="1">
      <c r="L2500" s="38"/>
    </row>
    <row r="2501" spans="12:12" thickBot="1">
      <c r="L2501" s="38"/>
    </row>
    <row r="2502" spans="12:12" thickBot="1">
      <c r="L2502" s="38"/>
    </row>
    <row r="2503" spans="12:12" thickBot="1">
      <c r="L2503" s="38"/>
    </row>
    <row r="2504" spans="12:12" thickBot="1">
      <c r="L2504" s="38"/>
    </row>
    <row r="2505" spans="12:12" thickBot="1">
      <c r="L2505" s="38"/>
    </row>
    <row r="2506" spans="12:12" thickBot="1">
      <c r="L2506" s="38"/>
    </row>
    <row r="2507" spans="12:12" thickBot="1">
      <c r="L2507" s="38"/>
    </row>
    <row r="2508" spans="12:12" thickBot="1">
      <c r="L2508" s="38"/>
    </row>
    <row r="2509" spans="12:12" thickBot="1">
      <c r="L2509" s="38"/>
    </row>
    <row r="2510" spans="12:12" thickBot="1">
      <c r="L2510" s="38"/>
    </row>
    <row r="2511" spans="12:12" thickBot="1">
      <c r="L2511" s="38"/>
    </row>
    <row r="2512" spans="12:12" thickBot="1">
      <c r="L2512" s="38"/>
    </row>
    <row r="2513" spans="12:12" thickBot="1">
      <c r="L2513" s="38"/>
    </row>
    <row r="2514" spans="12:12" thickBot="1">
      <c r="L2514" s="38"/>
    </row>
    <row r="2515" spans="12:12" thickBot="1">
      <c r="L2515" s="38"/>
    </row>
    <row r="2516" spans="12:12" thickBot="1">
      <c r="L2516" s="38"/>
    </row>
    <row r="2517" spans="12:12" thickBot="1">
      <c r="L2517" s="38"/>
    </row>
    <row r="2518" spans="12:12" thickBot="1">
      <c r="L2518" s="38"/>
    </row>
    <row r="2519" spans="12:12" thickBot="1">
      <c r="L2519" s="38"/>
    </row>
    <row r="2520" spans="12:12" thickBot="1">
      <c r="L2520" s="38"/>
    </row>
    <row r="2521" spans="12:12" thickBot="1">
      <c r="L2521" s="38"/>
    </row>
    <row r="2522" spans="12:12" thickBot="1">
      <c r="L2522" s="38"/>
    </row>
    <row r="2523" spans="12:12" thickBot="1">
      <c r="L2523" s="38"/>
    </row>
    <row r="2524" spans="12:12" thickBot="1">
      <c r="L2524" s="38"/>
    </row>
    <row r="2525" spans="12:12" thickBot="1">
      <c r="L2525" s="38"/>
    </row>
    <row r="2526" spans="12:12" thickBot="1">
      <c r="L2526" s="38"/>
    </row>
    <row r="2527" spans="12:12" thickBot="1">
      <c r="L2527" s="38"/>
    </row>
    <row r="2528" spans="12:12" thickBot="1">
      <c r="L2528" s="38"/>
    </row>
    <row r="2529" spans="12:12" thickBot="1">
      <c r="L2529" s="38"/>
    </row>
    <row r="2530" spans="12:12" thickBot="1">
      <c r="L2530" s="38"/>
    </row>
    <row r="2531" spans="12:12" thickBot="1">
      <c r="L2531" s="38"/>
    </row>
    <row r="2532" spans="12:12" thickBot="1">
      <c r="L2532" s="38"/>
    </row>
    <row r="2533" spans="12:12" thickBot="1">
      <c r="L2533" s="38"/>
    </row>
    <row r="2534" spans="12:12" thickBot="1">
      <c r="L2534" s="38"/>
    </row>
    <row r="2535" spans="12:12" thickBot="1">
      <c r="L2535" s="38"/>
    </row>
    <row r="2536" spans="12:12" thickBot="1">
      <c r="L2536" s="38"/>
    </row>
    <row r="2537" spans="12:12" thickBot="1">
      <c r="L2537" s="38"/>
    </row>
    <row r="2538" spans="12:12" thickBot="1">
      <c r="L2538" s="38"/>
    </row>
    <row r="2539" spans="12:12" thickBot="1">
      <c r="L2539" s="38"/>
    </row>
    <row r="2540" spans="12:12" thickBot="1">
      <c r="L2540" s="38"/>
    </row>
    <row r="2541" spans="12:12" thickBot="1">
      <c r="L2541" s="38"/>
    </row>
    <row r="2542" spans="12:12" thickBot="1">
      <c r="L2542" s="38"/>
    </row>
    <row r="2543" spans="12:12" thickBot="1">
      <c r="L2543" s="38"/>
    </row>
    <row r="2544" spans="12:12" thickBot="1">
      <c r="L2544" s="38"/>
    </row>
    <row r="2545" spans="12:12" thickBot="1">
      <c r="L2545" s="38"/>
    </row>
    <row r="2546" spans="12:12" thickBot="1">
      <c r="L2546" s="38"/>
    </row>
    <row r="2547" spans="12:12" thickBot="1">
      <c r="L2547" s="38"/>
    </row>
    <row r="2548" spans="12:12" thickBot="1">
      <c r="L2548" s="38"/>
    </row>
    <row r="2549" spans="12:12" thickBot="1">
      <c r="L2549" s="38"/>
    </row>
    <row r="2550" spans="12:12" thickBot="1">
      <c r="L2550" s="38"/>
    </row>
    <row r="2551" spans="12:12" thickBot="1">
      <c r="L2551" s="38"/>
    </row>
    <row r="2552" spans="12:12" thickBot="1">
      <c r="L2552" s="38"/>
    </row>
    <row r="2553" spans="12:12" thickBot="1">
      <c r="L2553" s="38"/>
    </row>
    <row r="2554" spans="12:12" thickBot="1">
      <c r="L2554" s="38"/>
    </row>
    <row r="2555" spans="12:12" thickBot="1">
      <c r="L2555" s="38"/>
    </row>
    <row r="2556" spans="12:12" thickBot="1">
      <c r="L2556" s="38"/>
    </row>
    <row r="2557" spans="12:12" thickBot="1">
      <c r="L2557" s="38"/>
    </row>
    <row r="2558" spans="12:12" thickBot="1">
      <c r="L2558" s="38"/>
    </row>
    <row r="2559" spans="12:12" thickBot="1">
      <c r="L2559" s="38"/>
    </row>
    <row r="2560" spans="12:12" thickBot="1">
      <c r="L2560" s="38"/>
    </row>
    <row r="2561" spans="12:12" thickBot="1">
      <c r="L2561" s="38"/>
    </row>
    <row r="2562" spans="12:12" thickBot="1">
      <c r="L2562" s="38"/>
    </row>
    <row r="2563" spans="12:12" thickBot="1">
      <c r="L2563" s="38"/>
    </row>
    <row r="2564" spans="12:12" thickBot="1">
      <c r="L2564" s="38"/>
    </row>
    <row r="2565" spans="12:12" thickBot="1">
      <c r="L2565" s="38"/>
    </row>
    <row r="2566" spans="12:12" thickBot="1">
      <c r="L2566" s="38"/>
    </row>
    <row r="2567" spans="12:12" thickBot="1">
      <c r="L2567" s="38"/>
    </row>
    <row r="2568" spans="12:12" thickBot="1">
      <c r="L2568" s="38"/>
    </row>
    <row r="2569" spans="12:12" thickBot="1">
      <c r="L2569" s="38"/>
    </row>
    <row r="2570" spans="12:12" thickBot="1">
      <c r="L2570" s="38"/>
    </row>
    <row r="2571" spans="12:12" thickBot="1">
      <c r="L2571" s="38"/>
    </row>
    <row r="2572" spans="12:12" thickBot="1">
      <c r="L2572" s="38"/>
    </row>
    <row r="2573" spans="12:12" thickBot="1">
      <c r="L2573" s="38"/>
    </row>
    <row r="2574" spans="12:12" thickBot="1">
      <c r="L2574" s="38"/>
    </row>
    <row r="2575" spans="12:12" thickBot="1">
      <c r="L2575" s="38"/>
    </row>
    <row r="2576" spans="12:12" thickBot="1">
      <c r="L2576" s="38"/>
    </row>
    <row r="2577" spans="12:12" thickBot="1">
      <c r="L2577" s="38"/>
    </row>
    <row r="2578" spans="12:12" thickBot="1">
      <c r="L2578" s="38"/>
    </row>
    <row r="2579" spans="12:12" thickBot="1">
      <c r="L2579" s="38"/>
    </row>
    <row r="2580" spans="12:12" thickBot="1">
      <c r="L2580" s="38"/>
    </row>
    <row r="2581" spans="12:12" thickBot="1">
      <c r="L2581" s="38"/>
    </row>
    <row r="2582" spans="12:12" thickBot="1">
      <c r="L2582" s="38"/>
    </row>
    <row r="2583" spans="12:12" thickBot="1">
      <c r="L2583" s="38"/>
    </row>
    <row r="2584" spans="12:12" thickBot="1">
      <c r="L2584" s="38"/>
    </row>
    <row r="2585" spans="12:12" thickBot="1">
      <c r="L2585" s="38"/>
    </row>
    <row r="2586" spans="12:12" thickBot="1">
      <c r="L2586" s="38"/>
    </row>
    <row r="2587" spans="12:12" thickBot="1">
      <c r="L2587" s="38"/>
    </row>
  </sheetData>
  <mergeCells count="66">
    <mergeCell ref="R174:R175"/>
    <mergeCell ref="R162:R163"/>
    <mergeCell ref="R164:R165"/>
    <mergeCell ref="R166:R167"/>
    <mergeCell ref="R168:R169"/>
    <mergeCell ref="R170:R171"/>
    <mergeCell ref="R154:R155"/>
    <mergeCell ref="R156:R157"/>
    <mergeCell ref="R158:R159"/>
    <mergeCell ref="R160:R161"/>
    <mergeCell ref="R172:R173"/>
    <mergeCell ref="R144:R145"/>
    <mergeCell ref="R146:R147"/>
    <mergeCell ref="R148:R149"/>
    <mergeCell ref="R150:R151"/>
    <mergeCell ref="R152:R153"/>
    <mergeCell ref="R134:R135"/>
    <mergeCell ref="R136:R137"/>
    <mergeCell ref="R138:R139"/>
    <mergeCell ref="R140:R141"/>
    <mergeCell ref="R142:R143"/>
    <mergeCell ref="R124:R125"/>
    <mergeCell ref="R126:R127"/>
    <mergeCell ref="R128:R129"/>
    <mergeCell ref="R130:R131"/>
    <mergeCell ref="R132:R133"/>
    <mergeCell ref="C3:C5"/>
    <mergeCell ref="C6:C8"/>
    <mergeCell ref="C9:C11"/>
    <mergeCell ref="C12:C14"/>
    <mergeCell ref="C15:C17"/>
    <mergeCell ref="C18:C20"/>
    <mergeCell ref="C21:C23"/>
    <mergeCell ref="C24:C26"/>
    <mergeCell ref="C27:C29"/>
    <mergeCell ref="C30:C32"/>
    <mergeCell ref="C33:C35"/>
    <mergeCell ref="C36:C38"/>
    <mergeCell ref="C39:C41"/>
    <mergeCell ref="C42:C44"/>
    <mergeCell ref="C45:C47"/>
    <mergeCell ref="C48:C50"/>
    <mergeCell ref="C51:C53"/>
    <mergeCell ref="C54:C56"/>
    <mergeCell ref="C57:C59"/>
    <mergeCell ref="C60:C62"/>
    <mergeCell ref="C63:C65"/>
    <mergeCell ref="C66:C68"/>
    <mergeCell ref="C69:C71"/>
    <mergeCell ref="C72:C74"/>
    <mergeCell ref="C75:C77"/>
    <mergeCell ref="C78:C80"/>
    <mergeCell ref="C81:C83"/>
    <mergeCell ref="C84:C86"/>
    <mergeCell ref="C87:C89"/>
    <mergeCell ref="C90:C92"/>
    <mergeCell ref="C93:C95"/>
    <mergeCell ref="C96:C98"/>
    <mergeCell ref="C99:C101"/>
    <mergeCell ref="C102:C104"/>
    <mergeCell ref="C105:C107"/>
    <mergeCell ref="C108:C110"/>
    <mergeCell ref="C111:C113"/>
    <mergeCell ref="C114:C116"/>
    <mergeCell ref="C117:C119"/>
    <mergeCell ref="C120:C122"/>
  </mergeCells>
  <phoneticPr fontId="1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20C2E-C5B5-3248-8150-41EC812B7433}">
  <sheetPr codeName="Feuil2"/>
  <dimension ref="A1:A17"/>
  <sheetViews>
    <sheetView zoomScaleNormal="100" zoomScalePageLayoutView="28" workbookViewId="0">
      <selection activeCell="A9" sqref="A9"/>
    </sheetView>
  </sheetViews>
  <sheetFormatPr baseColWidth="10" defaultRowHeight="26"/>
  <cols>
    <col min="1" max="1" width="208.5" style="1" customWidth="1"/>
    <col min="2" max="16384" width="10.625" style="1"/>
  </cols>
  <sheetData>
    <row r="1" spans="1:1" s="7" customFormat="1" ht="34">
      <c r="A1" s="12" t="s">
        <v>19</v>
      </c>
    </row>
    <row r="2" spans="1:1">
      <c r="A2" s="1" t="s">
        <v>0</v>
      </c>
    </row>
    <row r="3" spans="1:1">
      <c r="A3" s="1" t="s">
        <v>26</v>
      </c>
    </row>
    <row r="4" spans="1:1">
      <c r="A4" s="1" t="s">
        <v>34</v>
      </c>
    </row>
    <row r="5" spans="1:1">
      <c r="A5" s="1" t="s">
        <v>27</v>
      </c>
    </row>
    <row r="6" spans="1:1" ht="29" customHeight="1">
      <c r="A6" s="1" t="s">
        <v>28</v>
      </c>
    </row>
    <row r="11" spans="1:1">
      <c r="A11" s="1" t="s">
        <v>25</v>
      </c>
    </row>
    <row r="12" spans="1:1">
      <c r="A12" s="1" t="s">
        <v>29</v>
      </c>
    </row>
    <row r="13" spans="1:1">
      <c r="A13" s="1" t="s">
        <v>30</v>
      </c>
    </row>
    <row r="14" spans="1:1">
      <c r="A14" s="1" t="s">
        <v>31</v>
      </c>
    </row>
    <row r="15" spans="1:1">
      <c r="A15" s="1" t="s">
        <v>32</v>
      </c>
    </row>
    <row r="16" spans="1:1">
      <c r="A16" s="1" t="s">
        <v>33</v>
      </c>
    </row>
    <row r="17" spans="1:1">
      <c r="A17" s="1" t="s">
        <v>35</v>
      </c>
    </row>
  </sheetData>
  <pageMargins left="0.25" right="0.25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2AF0B-7E45-4941-B5B3-62C41A679114}">
  <sheetPr codeName="Feuil3">
    <tabColor rgb="FF00B0F0"/>
  </sheetPr>
  <dimension ref="A1:D11"/>
  <sheetViews>
    <sheetView workbookViewId="0">
      <selection activeCell="C12" sqref="C12"/>
    </sheetView>
  </sheetViews>
  <sheetFormatPr baseColWidth="10" defaultRowHeight="21"/>
  <cols>
    <col min="1" max="1" width="6.25" customWidth="1"/>
    <col min="2" max="2" width="28.5" customWidth="1"/>
    <col min="3" max="3" width="10.625" style="2"/>
  </cols>
  <sheetData>
    <row r="1" spans="1:4" ht="26">
      <c r="A1" s="88" t="s">
        <v>18</v>
      </c>
      <c r="B1" s="88"/>
      <c r="C1" s="88"/>
      <c r="D1" s="88"/>
    </row>
    <row r="2" spans="1:4">
      <c r="A2" s="6" t="s">
        <v>13</v>
      </c>
      <c r="B2" s="6" t="s">
        <v>10</v>
      </c>
      <c r="C2" s="6" t="s">
        <v>11</v>
      </c>
      <c r="D2" s="5"/>
    </row>
    <row r="3" spans="1:4">
      <c r="B3" t="s">
        <v>15</v>
      </c>
      <c r="C3" s="2" t="s">
        <v>16</v>
      </c>
    </row>
    <row r="4" spans="1:4">
      <c r="B4" t="s">
        <v>3</v>
      </c>
      <c r="C4" s="2" t="s">
        <v>8</v>
      </c>
    </row>
    <row r="5" spans="1:4">
      <c r="B5" t="s">
        <v>5</v>
      </c>
      <c r="C5" s="2" t="s">
        <v>8</v>
      </c>
    </row>
    <row r="6" spans="1:4">
      <c r="B6" t="s">
        <v>12</v>
      </c>
      <c r="C6" s="2" t="s">
        <v>8</v>
      </c>
    </row>
    <row r="7" spans="1:4">
      <c r="B7" t="s">
        <v>6</v>
      </c>
      <c r="C7" s="2" t="s">
        <v>9</v>
      </c>
    </row>
    <row r="8" spans="1:4">
      <c r="B8" t="s">
        <v>7</v>
      </c>
      <c r="C8" s="2" t="s">
        <v>9</v>
      </c>
    </row>
    <row r="9" spans="1:4">
      <c r="B9" t="s">
        <v>4</v>
      </c>
      <c r="C9" s="2" t="s">
        <v>17</v>
      </c>
    </row>
    <row r="10" spans="1:4">
      <c r="B10" t="s">
        <v>14</v>
      </c>
      <c r="C10" s="2" t="s">
        <v>17</v>
      </c>
    </row>
    <row r="11" spans="1:4">
      <c r="B11" t="s">
        <v>58</v>
      </c>
      <c r="C11" s="2" t="s">
        <v>9</v>
      </c>
    </row>
  </sheetData>
  <autoFilter ref="A2:D2" xr:uid="{1882AF0B-7E45-4941-B5B3-62C41A679114}">
    <sortState xmlns:xlrd2="http://schemas.microsoft.com/office/spreadsheetml/2017/richdata2" ref="A3:D10">
      <sortCondition ref="C2:C10"/>
    </sortState>
  </autoFilter>
  <mergeCells count="1">
    <mergeCell ref="A1:D1"/>
  </mergeCells>
  <pageMargins left="0.7" right="0.7" top="0.75" bottom="0.75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642EE-16F0-534F-85D6-9AAEEAE39FB0}">
  <sheetPr codeName="Feuil4">
    <tabColor rgb="FFFFC000"/>
  </sheetPr>
  <dimension ref="A1:N27"/>
  <sheetViews>
    <sheetView view="pageLayout" zoomScaleNormal="100" workbookViewId="0">
      <selection activeCell="E17" sqref="E17"/>
    </sheetView>
  </sheetViews>
  <sheetFormatPr baseColWidth="10" defaultRowHeight="21"/>
  <cols>
    <col min="1" max="1" width="6.75" style="2" customWidth="1"/>
    <col min="2" max="7" width="7" style="2" customWidth="1"/>
    <col min="8" max="8" width="9.875" style="8" customWidth="1"/>
    <col min="9" max="15" width="7" style="2" customWidth="1"/>
    <col min="16" max="16384" width="10.625" style="2"/>
  </cols>
  <sheetData>
    <row r="1" spans="1:14" ht="26">
      <c r="A1" s="9"/>
      <c r="B1" s="89" t="s">
        <v>20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1"/>
    </row>
    <row r="2" spans="1:14" ht="26">
      <c r="A2" s="9"/>
      <c r="B2" s="94" t="s">
        <v>21</v>
      </c>
      <c r="C2" s="95"/>
      <c r="D2" s="95"/>
      <c r="E2" s="95"/>
      <c r="F2" s="95"/>
      <c r="G2" s="96"/>
      <c r="H2" s="92" t="s">
        <v>22</v>
      </c>
      <c r="I2" s="94" t="s">
        <v>21</v>
      </c>
      <c r="J2" s="95"/>
      <c r="K2" s="95"/>
      <c r="L2" s="95"/>
      <c r="M2" s="95"/>
      <c r="N2" s="96"/>
    </row>
    <row r="3" spans="1:14">
      <c r="A3" s="9"/>
      <c r="B3" s="10">
        <v>1</v>
      </c>
      <c r="C3" s="10">
        <v>2</v>
      </c>
      <c r="D3" s="10">
        <v>3</v>
      </c>
      <c r="E3" s="10">
        <v>4</v>
      </c>
      <c r="F3" s="10">
        <v>5</v>
      </c>
      <c r="G3" s="10">
        <v>6</v>
      </c>
      <c r="H3" s="93"/>
      <c r="I3" s="10">
        <v>1</v>
      </c>
      <c r="J3" s="10">
        <v>2</v>
      </c>
      <c r="K3" s="10">
        <v>3</v>
      </c>
      <c r="L3" s="10">
        <v>4</v>
      </c>
      <c r="M3" s="10">
        <v>5</v>
      </c>
      <c r="N3" s="10">
        <v>6</v>
      </c>
    </row>
    <row r="4" spans="1:14">
      <c r="A4" s="9"/>
      <c r="B4" s="10">
        <v>7</v>
      </c>
      <c r="C4" s="10">
        <v>8</v>
      </c>
      <c r="D4" s="10">
        <v>9</v>
      </c>
      <c r="E4" s="10">
        <v>10</v>
      </c>
      <c r="F4" s="10">
        <v>11</v>
      </c>
      <c r="G4" s="10">
        <v>12</v>
      </c>
      <c r="H4" s="93"/>
      <c r="I4" s="10">
        <v>7</v>
      </c>
      <c r="J4" s="10">
        <v>8</v>
      </c>
      <c r="K4" s="10">
        <v>9</v>
      </c>
      <c r="L4" s="10">
        <v>10</v>
      </c>
      <c r="M4" s="10">
        <v>11</v>
      </c>
      <c r="N4" s="10">
        <v>12</v>
      </c>
    </row>
    <row r="5" spans="1:14">
      <c r="A5" s="9"/>
      <c r="B5" s="10">
        <v>13</v>
      </c>
      <c r="C5" s="10">
        <v>14</v>
      </c>
      <c r="D5" s="10">
        <v>15</v>
      </c>
      <c r="E5" s="10">
        <v>16</v>
      </c>
      <c r="F5" s="10">
        <v>17</v>
      </c>
      <c r="G5" s="10">
        <v>18</v>
      </c>
      <c r="H5" s="93"/>
      <c r="I5" s="10">
        <v>13</v>
      </c>
      <c r="J5" s="10">
        <v>14</v>
      </c>
      <c r="K5" s="10">
        <v>15</v>
      </c>
      <c r="L5" s="10">
        <v>16</v>
      </c>
      <c r="M5" s="10">
        <v>17</v>
      </c>
      <c r="N5" s="10">
        <v>18</v>
      </c>
    </row>
    <row r="6" spans="1:14">
      <c r="A6" s="9"/>
      <c r="B6" s="10">
        <v>19</v>
      </c>
      <c r="C6" s="10">
        <v>20</v>
      </c>
      <c r="D6" s="10">
        <v>21</v>
      </c>
      <c r="E6" s="10">
        <v>22</v>
      </c>
      <c r="F6" s="10">
        <v>23</v>
      </c>
      <c r="G6" s="10">
        <v>24</v>
      </c>
      <c r="H6" s="93"/>
      <c r="I6" s="10">
        <v>19</v>
      </c>
      <c r="J6" s="10">
        <v>20</v>
      </c>
      <c r="K6" s="10">
        <v>21</v>
      </c>
      <c r="L6" s="10">
        <v>22</v>
      </c>
      <c r="M6" s="10">
        <v>23</v>
      </c>
      <c r="N6" s="10">
        <v>24</v>
      </c>
    </row>
    <row r="7" spans="1:14">
      <c r="A7" s="9"/>
      <c r="B7" s="10">
        <v>25</v>
      </c>
      <c r="C7" s="10">
        <v>26</v>
      </c>
      <c r="D7" s="10">
        <v>27</v>
      </c>
      <c r="E7" s="10">
        <v>28</v>
      </c>
      <c r="F7" s="10">
        <v>29</v>
      </c>
      <c r="G7" s="10">
        <v>30</v>
      </c>
      <c r="H7" s="93"/>
      <c r="I7" s="10">
        <v>25</v>
      </c>
      <c r="J7" s="10">
        <v>26</v>
      </c>
      <c r="K7" s="10">
        <v>27</v>
      </c>
      <c r="L7" s="10">
        <v>28</v>
      </c>
      <c r="M7" s="10">
        <v>29</v>
      </c>
      <c r="N7" s="10">
        <v>30</v>
      </c>
    </row>
    <row r="8" spans="1:14" s="9" customFormat="1">
      <c r="H8" s="11"/>
    </row>
    <row r="9" spans="1:14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4" ht="26">
      <c r="A10" s="9"/>
      <c r="B10" s="89" t="s">
        <v>20</v>
      </c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1"/>
    </row>
    <row r="11" spans="1:14" ht="26">
      <c r="A11" s="9"/>
      <c r="B11" s="94" t="s">
        <v>21</v>
      </c>
      <c r="C11" s="95"/>
      <c r="D11" s="95"/>
      <c r="E11" s="95"/>
      <c r="F11" s="95"/>
      <c r="G11" s="96"/>
      <c r="H11" s="92" t="s">
        <v>24</v>
      </c>
      <c r="I11" s="94" t="s">
        <v>21</v>
      </c>
      <c r="J11" s="95"/>
      <c r="K11" s="95"/>
      <c r="L11" s="95"/>
      <c r="M11" s="95"/>
      <c r="N11" s="96"/>
    </row>
    <row r="12" spans="1:14">
      <c r="A12" s="9"/>
      <c r="B12" s="10">
        <v>1</v>
      </c>
      <c r="C12" s="10">
        <v>2</v>
      </c>
      <c r="D12" s="10">
        <v>3</v>
      </c>
      <c r="E12" s="10">
        <v>4</v>
      </c>
      <c r="F12" s="10">
        <v>5</v>
      </c>
      <c r="G12" s="10">
        <v>6</v>
      </c>
      <c r="H12" s="93"/>
      <c r="I12" s="10">
        <v>1</v>
      </c>
      <c r="J12" s="10">
        <v>2</v>
      </c>
      <c r="K12" s="10">
        <v>3</v>
      </c>
      <c r="L12" s="10">
        <v>4</v>
      </c>
      <c r="M12" s="10">
        <v>5</v>
      </c>
      <c r="N12" s="10">
        <v>6</v>
      </c>
    </row>
    <row r="13" spans="1:14">
      <c r="A13" s="9"/>
      <c r="B13" s="10">
        <v>7</v>
      </c>
      <c r="C13" s="10">
        <v>8</v>
      </c>
      <c r="D13" s="10">
        <v>9</v>
      </c>
      <c r="E13" s="10">
        <v>10</v>
      </c>
      <c r="F13" s="10">
        <v>11</v>
      </c>
      <c r="G13" s="10">
        <v>12</v>
      </c>
      <c r="H13" s="93"/>
      <c r="I13" s="10">
        <v>7</v>
      </c>
      <c r="J13" s="10">
        <v>8</v>
      </c>
      <c r="K13" s="10">
        <v>9</v>
      </c>
      <c r="L13" s="10">
        <v>10</v>
      </c>
      <c r="M13" s="10">
        <v>11</v>
      </c>
      <c r="N13" s="10">
        <v>12</v>
      </c>
    </row>
    <row r="14" spans="1:14">
      <c r="A14" s="9"/>
      <c r="B14" s="10">
        <v>13</v>
      </c>
      <c r="C14" s="10">
        <v>14</v>
      </c>
      <c r="D14" s="10">
        <v>15</v>
      </c>
      <c r="E14" s="10">
        <v>16</v>
      </c>
      <c r="F14" s="10">
        <v>17</v>
      </c>
      <c r="G14" s="10">
        <v>18</v>
      </c>
      <c r="H14" s="93"/>
      <c r="I14" s="10">
        <v>13</v>
      </c>
      <c r="J14" s="10">
        <v>14</v>
      </c>
      <c r="K14" s="10">
        <v>15</v>
      </c>
      <c r="L14" s="10">
        <v>16</v>
      </c>
      <c r="M14" s="10">
        <v>17</v>
      </c>
      <c r="N14" s="10">
        <v>18</v>
      </c>
    </row>
    <row r="15" spans="1:14">
      <c r="A15" s="9"/>
      <c r="B15" s="10">
        <v>19</v>
      </c>
      <c r="C15" s="10">
        <v>20</v>
      </c>
      <c r="D15" s="10">
        <v>21</v>
      </c>
      <c r="E15" s="10">
        <v>22</v>
      </c>
      <c r="F15" s="10">
        <v>23</v>
      </c>
      <c r="G15" s="10">
        <v>24</v>
      </c>
      <c r="H15" s="93"/>
      <c r="I15" s="10">
        <v>19</v>
      </c>
      <c r="J15" s="10">
        <v>20</v>
      </c>
      <c r="K15" s="10">
        <v>21</v>
      </c>
      <c r="L15" s="10">
        <v>22</v>
      </c>
      <c r="M15" s="10">
        <v>23</v>
      </c>
      <c r="N15" s="10">
        <v>24</v>
      </c>
    </row>
    <row r="16" spans="1:14">
      <c r="A16" s="9"/>
      <c r="B16" s="10">
        <v>25</v>
      </c>
      <c r="C16" s="10">
        <v>26</v>
      </c>
      <c r="D16" s="10">
        <v>27</v>
      </c>
      <c r="E16" s="10">
        <v>28</v>
      </c>
      <c r="F16" s="10">
        <v>29</v>
      </c>
      <c r="G16" s="10">
        <v>30</v>
      </c>
      <c r="H16" s="93"/>
      <c r="I16" s="10">
        <v>25</v>
      </c>
      <c r="J16" s="10">
        <v>26</v>
      </c>
      <c r="K16" s="10">
        <v>27</v>
      </c>
      <c r="L16" s="10">
        <v>28</v>
      </c>
      <c r="M16" s="10">
        <v>29</v>
      </c>
      <c r="N16" s="10">
        <v>30</v>
      </c>
    </row>
    <row r="17" spans="1:14" s="9" customFormat="1">
      <c r="H17" s="11"/>
    </row>
    <row r="18" spans="1:14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26">
      <c r="A19" s="9"/>
      <c r="B19" s="89" t="s">
        <v>20</v>
      </c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1"/>
    </row>
    <row r="20" spans="1:14" s="8" customFormat="1" ht="26">
      <c r="A20" s="9"/>
      <c r="B20" s="94" t="s">
        <v>21</v>
      </c>
      <c r="C20" s="95"/>
      <c r="D20" s="95"/>
      <c r="E20" s="95"/>
      <c r="F20" s="95"/>
      <c r="G20" s="96"/>
      <c r="H20" s="92" t="s">
        <v>23</v>
      </c>
      <c r="I20" s="94" t="s">
        <v>21</v>
      </c>
      <c r="J20" s="95"/>
      <c r="K20" s="95"/>
      <c r="L20" s="95"/>
      <c r="M20" s="95"/>
      <c r="N20" s="96"/>
    </row>
    <row r="21" spans="1:14">
      <c r="A21" s="9"/>
      <c r="B21" s="10">
        <v>1</v>
      </c>
      <c r="C21" s="10">
        <v>2</v>
      </c>
      <c r="D21" s="10">
        <v>3</v>
      </c>
      <c r="E21" s="10">
        <v>4</v>
      </c>
      <c r="F21" s="10">
        <v>5</v>
      </c>
      <c r="G21" s="10">
        <v>6</v>
      </c>
      <c r="H21" s="93"/>
      <c r="I21" s="10">
        <v>1</v>
      </c>
      <c r="J21" s="10">
        <v>2</v>
      </c>
      <c r="K21" s="10">
        <v>3</v>
      </c>
      <c r="L21" s="10">
        <v>4</v>
      </c>
      <c r="M21" s="10">
        <v>5</v>
      </c>
      <c r="N21" s="10">
        <v>6</v>
      </c>
    </row>
    <row r="22" spans="1:14">
      <c r="A22" s="9"/>
      <c r="B22" s="10">
        <v>7</v>
      </c>
      <c r="C22" s="10">
        <v>8</v>
      </c>
      <c r="D22" s="10">
        <v>9</v>
      </c>
      <c r="E22" s="10">
        <v>10</v>
      </c>
      <c r="F22" s="10">
        <v>11</v>
      </c>
      <c r="G22" s="10">
        <v>12</v>
      </c>
      <c r="H22" s="93"/>
      <c r="I22" s="10">
        <v>7</v>
      </c>
      <c r="J22" s="10">
        <v>8</v>
      </c>
      <c r="K22" s="10">
        <v>9</v>
      </c>
      <c r="L22" s="10">
        <v>10</v>
      </c>
      <c r="M22" s="10">
        <v>11</v>
      </c>
      <c r="N22" s="10">
        <v>12</v>
      </c>
    </row>
    <row r="23" spans="1:14">
      <c r="A23" s="9"/>
      <c r="B23" s="10">
        <v>13</v>
      </c>
      <c r="C23" s="10">
        <v>14</v>
      </c>
      <c r="D23" s="10">
        <v>15</v>
      </c>
      <c r="E23" s="10">
        <v>16</v>
      </c>
      <c r="F23" s="10">
        <v>17</v>
      </c>
      <c r="G23" s="10">
        <v>18</v>
      </c>
      <c r="H23" s="93"/>
      <c r="I23" s="10">
        <v>13</v>
      </c>
      <c r="J23" s="10">
        <v>14</v>
      </c>
      <c r="K23" s="10">
        <v>15</v>
      </c>
      <c r="L23" s="10">
        <v>16</v>
      </c>
      <c r="M23" s="10">
        <v>17</v>
      </c>
      <c r="N23" s="10">
        <v>18</v>
      </c>
    </row>
    <row r="24" spans="1:14">
      <c r="A24" s="9"/>
      <c r="B24" s="10">
        <v>19</v>
      </c>
      <c r="C24" s="10">
        <v>20</v>
      </c>
      <c r="D24" s="10">
        <v>21</v>
      </c>
      <c r="E24" s="10">
        <v>22</v>
      </c>
      <c r="F24" s="10">
        <v>23</v>
      </c>
      <c r="G24" s="10">
        <v>24</v>
      </c>
      <c r="H24" s="93"/>
      <c r="I24" s="10">
        <v>19</v>
      </c>
      <c r="J24" s="10">
        <v>20</v>
      </c>
      <c r="K24" s="10">
        <v>21</v>
      </c>
      <c r="L24" s="10">
        <v>22</v>
      </c>
      <c r="M24" s="10">
        <v>23</v>
      </c>
      <c r="N24" s="10">
        <v>24</v>
      </c>
    </row>
    <row r="25" spans="1:14">
      <c r="A25" s="9"/>
      <c r="B25" s="10">
        <v>25</v>
      </c>
      <c r="C25" s="10">
        <v>26</v>
      </c>
      <c r="D25" s="10">
        <v>27</v>
      </c>
      <c r="E25" s="10">
        <v>28</v>
      </c>
      <c r="F25" s="10">
        <v>29</v>
      </c>
      <c r="G25" s="10">
        <v>30</v>
      </c>
      <c r="H25" s="93"/>
      <c r="I25" s="10">
        <v>25</v>
      </c>
      <c r="J25" s="10">
        <v>26</v>
      </c>
      <c r="K25" s="10">
        <v>27</v>
      </c>
      <c r="L25" s="10">
        <v>28</v>
      </c>
      <c r="M25" s="10">
        <v>29</v>
      </c>
      <c r="N25" s="10">
        <v>30</v>
      </c>
    </row>
    <row r="26" spans="1:14" s="9" customFormat="1"/>
    <row r="27" spans="1:14" s="9" customFormat="1"/>
  </sheetData>
  <sheetProtection sheet="1" objects="1" scenarios="1"/>
  <mergeCells count="12">
    <mergeCell ref="B1:N1"/>
    <mergeCell ref="H2:H7"/>
    <mergeCell ref="H11:H16"/>
    <mergeCell ref="H20:H25"/>
    <mergeCell ref="B2:G2"/>
    <mergeCell ref="I2:N2"/>
    <mergeCell ref="B20:G20"/>
    <mergeCell ref="I20:N20"/>
    <mergeCell ref="B19:N19"/>
    <mergeCell ref="B10:N10"/>
    <mergeCell ref="B11:G11"/>
    <mergeCell ref="I11:N11"/>
  </mergeCells>
  <printOptions horizontalCentered="1" verticalCentered="1"/>
  <pageMargins left="0.23622047244094491" right="0" top="0.15748031496062992" bottom="0.15748031496062992" header="0" footer="0"/>
  <pageSetup paperSize="9" orientation="landscape" horizontalDpi="0" verticalDpi="0"/>
  <headerFooter scaleWithDoc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7DAFE-D51C-2E44-84B4-A30E5E87CD4B}">
  <sheetPr codeName="Feuil5">
    <tabColor theme="9" tint="0.59999389629810485"/>
  </sheetPr>
  <dimension ref="A1:G8"/>
  <sheetViews>
    <sheetView workbookViewId="0">
      <selection activeCell="B7" sqref="B7"/>
    </sheetView>
  </sheetViews>
  <sheetFormatPr baseColWidth="10" defaultRowHeight="21"/>
  <cols>
    <col min="1" max="1" width="15.625" customWidth="1"/>
    <col min="2" max="2" width="10.625" style="2"/>
    <col min="3" max="3" width="11.625" style="2" customWidth="1"/>
    <col min="4" max="4" width="15.5" customWidth="1"/>
    <col min="5" max="5" width="10.625" style="2"/>
    <col min="6" max="7" width="10.625" style="17"/>
    <col min="11" max="11" width="13" customWidth="1"/>
  </cols>
  <sheetData>
    <row r="1" spans="1:7" ht="36" customHeight="1" thickBot="1">
      <c r="A1" s="97" t="s">
        <v>41</v>
      </c>
      <c r="B1" s="97"/>
      <c r="C1" s="97"/>
      <c r="D1" s="97"/>
      <c r="E1" s="97"/>
    </row>
    <row r="2" spans="1:7" ht="22" thickBot="1">
      <c r="A2" t="s">
        <v>36</v>
      </c>
      <c r="B2" s="14">
        <v>9</v>
      </c>
      <c r="D2" t="s">
        <v>43</v>
      </c>
      <c r="E2" s="2" t="s">
        <v>42</v>
      </c>
      <c r="F2" s="63" t="s">
        <v>44</v>
      </c>
      <c r="G2" s="63" t="s">
        <v>45</v>
      </c>
    </row>
    <row r="3" spans="1:7" ht="22" thickBot="1">
      <c r="A3" t="s">
        <v>37</v>
      </c>
      <c r="B3" s="14">
        <v>20</v>
      </c>
      <c r="E3" s="2" t="s">
        <v>46</v>
      </c>
      <c r="F3" s="63" t="s">
        <v>44</v>
      </c>
      <c r="G3" s="63" t="s">
        <v>47</v>
      </c>
    </row>
    <row r="4" spans="1:7" ht="22" thickBot="1">
      <c r="C4" s="2" t="s">
        <v>72</v>
      </c>
      <c r="E4" s="2" t="s">
        <v>51</v>
      </c>
      <c r="F4" s="63" t="s">
        <v>44</v>
      </c>
      <c r="G4" s="63" t="s">
        <v>48</v>
      </c>
    </row>
    <row r="5" spans="1:7" ht="22" thickBot="1">
      <c r="A5" t="s">
        <v>38</v>
      </c>
      <c r="B5" s="13">
        <f>(B2-1)*B2/2</f>
        <v>36</v>
      </c>
      <c r="C5" s="20">
        <f>B5/3</f>
        <v>12</v>
      </c>
      <c r="E5" s="2" t="s">
        <v>52</v>
      </c>
      <c r="F5" s="63" t="s">
        <v>44</v>
      </c>
      <c r="G5" s="63" t="s">
        <v>49</v>
      </c>
    </row>
    <row r="6" spans="1:7" ht="22" thickBot="1">
      <c r="E6" s="2" t="s">
        <v>44</v>
      </c>
      <c r="F6" s="63" t="s">
        <v>44</v>
      </c>
      <c r="G6" s="63" t="s">
        <v>50</v>
      </c>
    </row>
    <row r="7" spans="1:7" ht="26" thickTop="1" thickBot="1">
      <c r="A7" t="s">
        <v>39</v>
      </c>
      <c r="B7" s="19">
        <f>E7/3/(24*60)</f>
        <v>0.16666666666666666</v>
      </c>
      <c r="D7" s="15" t="s">
        <v>40</v>
      </c>
      <c r="E7" s="16">
        <f>B5*B3</f>
        <v>720</v>
      </c>
    </row>
    <row r="8" spans="1:7" ht="22" thickTop="1"/>
  </sheetData>
  <mergeCells count="1">
    <mergeCell ref="A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C9C020-1544-E64C-811D-C465E9F03CA6}">
  <sheetPr codeName="Feuil7"/>
  <dimension ref="A1:AS241"/>
  <sheetViews>
    <sheetView tabSelected="1" topLeftCell="A79" zoomScaleNormal="100" workbookViewId="0">
      <selection activeCell="A83" sqref="A83:A85"/>
    </sheetView>
  </sheetViews>
  <sheetFormatPr baseColWidth="10" defaultRowHeight="22" thickBottom="1"/>
  <cols>
    <col min="1" max="1" width="10.625" style="17"/>
    <col min="2" max="3" width="10.625" style="43"/>
    <col min="4" max="4" width="9.625" style="103" customWidth="1"/>
    <col min="5" max="5" width="9.625" style="100" customWidth="1"/>
    <col min="6" max="6" width="1.625" style="40" customWidth="1"/>
    <col min="7" max="7" width="5.625" style="65" customWidth="1"/>
    <col min="8" max="9" width="9.625" style="2" customWidth="1"/>
    <col min="10" max="10" width="1.625" style="40" customWidth="1"/>
    <col min="11" max="11" width="5.625" style="65" customWidth="1"/>
    <col min="12" max="13" width="9.625" customWidth="1"/>
    <col min="14" max="14" width="1.625" style="40" customWidth="1"/>
    <col min="15" max="15" width="5.625" style="65" customWidth="1"/>
    <col min="16" max="16" width="9.625" customWidth="1"/>
    <col min="18" max="18" width="1.625" style="40" customWidth="1"/>
    <col min="19" max="19" width="5.625" style="65" customWidth="1"/>
    <col min="22" max="22" width="1.625" style="40" customWidth="1"/>
    <col min="23" max="23" width="5.625" style="65" customWidth="1"/>
    <col min="26" max="26" width="1.625" style="40" customWidth="1"/>
    <col min="27" max="27" width="5.625" style="65" customWidth="1"/>
    <col min="30" max="30" width="1.625" style="40" customWidth="1"/>
    <col min="31" max="31" width="5.625" style="65" customWidth="1"/>
    <col min="34" max="34" width="1.625" style="40" customWidth="1"/>
    <col min="35" max="35" width="5.125" style="65" customWidth="1"/>
    <col min="38" max="38" width="1.625" style="40" customWidth="1"/>
    <col min="39" max="39" width="5.625" style="9" customWidth="1"/>
    <col min="42" max="42" width="1.625" style="40" customWidth="1"/>
    <col min="44" max="45" width="10.625" style="2"/>
  </cols>
  <sheetData>
    <row r="1" spans="1:45" thickBot="1">
      <c r="B1" s="98">
        <f>EQUIPES!B1</f>
        <v>8</v>
      </c>
      <c r="C1" s="98"/>
      <c r="D1" s="103" t="s">
        <v>86</v>
      </c>
      <c r="H1" s="98">
        <f>IF($B$1=16,TRUE,16)</f>
        <v>16</v>
      </c>
      <c r="I1" s="98"/>
      <c r="L1" s="98">
        <f>IF($B$1=15,TRUE,15)</f>
        <v>15</v>
      </c>
      <c r="M1" s="98"/>
      <c r="P1" s="99">
        <f>IF($B$1=14,TRUE,14)</f>
        <v>14</v>
      </c>
      <c r="Q1" s="99"/>
      <c r="T1" s="99">
        <f>IF($B$1=13,TRUE,13)</f>
        <v>13</v>
      </c>
      <c r="U1" s="99"/>
      <c r="X1" s="99">
        <f>IF($B$1=12,TRUE,12)</f>
        <v>12</v>
      </c>
      <c r="Y1" s="99"/>
      <c r="AB1" s="99">
        <f>IF($B$1=11,TRUE,11)</f>
        <v>11</v>
      </c>
      <c r="AC1" s="99"/>
      <c r="AF1" s="99">
        <f>IF($B$1=10,TRUE,10)</f>
        <v>10</v>
      </c>
      <c r="AG1" s="99"/>
      <c r="AJ1" s="98">
        <f>IF($B$1=9,TRUE,9)</f>
        <v>9</v>
      </c>
      <c r="AK1" s="98"/>
      <c r="AN1" s="98" t="b">
        <f>IF($B$1=8,TRUE,8)</f>
        <v>1</v>
      </c>
      <c r="AO1" s="98"/>
      <c r="AR1" s="98" t="b">
        <v>1</v>
      </c>
      <c r="AS1" s="98"/>
    </row>
    <row r="2" spans="1:45" thickBot="1">
      <c r="A2" s="105" t="s">
        <v>87</v>
      </c>
      <c r="B2" s="21">
        <f>IF($AM$2=TRUE,AN2,IF($AI$2=TRUE,AJ2,IF($AE$2=TRUE,AF2,IF($AA$2=TRUE,AB2,IF($W$2=TRUE,X2,IF($S$2=TRUE,T2,IF($O$2=TRUE,P2,IF($K$2=TRUE,L2,IF($G$2=TRUE,H2,"")))))))))</f>
        <v>1</v>
      </c>
      <c r="C2" s="21">
        <f>IF(AM2=TRUE,AO2,IF(AI2=TRUE,AK2,IF(AE2=TRUE,AG2,IF(AA2=TRUE,AC2,IF(W2=TRUE,Y2,IF(S2=TRUE,U2,IF(O2=TRUE,Q2,IF(K2=TRUE,M2,IF(G2=TRUE,I2,"")))))))))</f>
        <v>2</v>
      </c>
      <c r="E2" s="101"/>
      <c r="G2" s="65">
        <f>$H$1</f>
        <v>16</v>
      </c>
      <c r="H2" s="21">
        <v>1</v>
      </c>
      <c r="I2" s="21">
        <v>2</v>
      </c>
      <c r="K2" s="65">
        <f>$L$1</f>
        <v>15</v>
      </c>
      <c r="L2" s="21">
        <v>1</v>
      </c>
      <c r="M2" s="21">
        <v>2</v>
      </c>
      <c r="O2" s="65">
        <f>$P$1</f>
        <v>14</v>
      </c>
      <c r="P2" s="21">
        <v>1</v>
      </c>
      <c r="Q2" s="21">
        <v>2</v>
      </c>
      <c r="S2" s="65">
        <f>$T$1</f>
        <v>13</v>
      </c>
      <c r="T2" s="21">
        <v>1</v>
      </c>
      <c r="U2" s="21">
        <v>2</v>
      </c>
      <c r="W2" s="65">
        <f>$X$1</f>
        <v>12</v>
      </c>
      <c r="X2" s="21">
        <v>1</v>
      </c>
      <c r="Y2" s="21">
        <v>2</v>
      </c>
      <c r="AA2" s="65">
        <f>$AB$1</f>
        <v>11</v>
      </c>
      <c r="AB2" s="21">
        <v>1</v>
      </c>
      <c r="AC2" s="21">
        <v>2</v>
      </c>
      <c r="AE2" s="65">
        <f>$AF$1</f>
        <v>10</v>
      </c>
      <c r="AF2" s="21">
        <v>1</v>
      </c>
      <c r="AG2" s="21">
        <v>2</v>
      </c>
      <c r="AI2" s="9">
        <f>$AJ$1</f>
        <v>9</v>
      </c>
      <c r="AJ2" s="21">
        <v>1</v>
      </c>
      <c r="AK2" s="21">
        <v>2</v>
      </c>
      <c r="AM2" s="9" t="b">
        <f>$AN$1</f>
        <v>1</v>
      </c>
      <c r="AN2" s="21">
        <v>1</v>
      </c>
      <c r="AO2" s="21">
        <v>2</v>
      </c>
      <c r="AR2">
        <f>IF(B5=B2,"",IF(B5=B3,"",IF(B5=B4,"",IF(B5=C2,"",IF(B5=C3,"",IF(B5=C4,"",B5))))))</f>
        <v>7</v>
      </c>
      <c r="AS2" s="66"/>
    </row>
    <row r="3" spans="1:45" thickBot="1">
      <c r="A3" s="105"/>
      <c r="B3" s="21">
        <f t="shared" ref="B3:B66" si="0">IF(AM3=TRUE,AN3,IF(AI3=TRUE,AJ3,IF(AE3=TRUE,AF3,IF(AA3=TRUE,AB3,IF(W3=TRUE,X3,IF(S3=TRUE,T3,IF(O3=TRUE,P3,IF(K3=TRUE,L3,IF(G3=TRUE,H3,"")))))))))</f>
        <v>3</v>
      </c>
      <c r="C3" s="21">
        <f t="shared" ref="C3:C66" si="1">IF(AM3=TRUE,AO3,IF(AI3=TRUE,AK3,IF(AE3=TRUE,AG3,IF(AA3=TRUE,AC3,IF(W3=TRUE,Y3,IF(S3=TRUE,U3,IF(O3=TRUE,Q3,IF(K3=TRUE,M3,IF(G3=TRUE,I3,"")))))))))</f>
        <v>4</v>
      </c>
      <c r="E3" s="101"/>
      <c r="F3" s="41"/>
      <c r="G3" s="65">
        <f t="shared" ref="G3:G66" si="2">$H$1</f>
        <v>16</v>
      </c>
      <c r="H3" s="21">
        <v>3</v>
      </c>
      <c r="I3" s="21">
        <v>4</v>
      </c>
      <c r="K3" s="65">
        <f t="shared" ref="K3:K66" si="3">$L$1</f>
        <v>15</v>
      </c>
      <c r="L3" s="21">
        <v>3</v>
      </c>
      <c r="M3" s="21">
        <v>4</v>
      </c>
      <c r="O3" s="65">
        <f t="shared" ref="O3:O66" si="4">$P$1</f>
        <v>14</v>
      </c>
      <c r="P3" s="21">
        <v>3</v>
      </c>
      <c r="Q3" s="21">
        <v>4</v>
      </c>
      <c r="S3" s="65">
        <f t="shared" ref="S3:S66" si="5">$T$1</f>
        <v>13</v>
      </c>
      <c r="T3" s="21">
        <v>3</v>
      </c>
      <c r="U3" s="21">
        <v>4</v>
      </c>
      <c r="W3" s="65">
        <f t="shared" ref="W3:W66" si="6">$X$1</f>
        <v>12</v>
      </c>
      <c r="X3" s="21">
        <v>3</v>
      </c>
      <c r="Y3" s="21">
        <v>4</v>
      </c>
      <c r="AA3" s="65">
        <f t="shared" ref="AA3:AA66" si="7">$AB$1</f>
        <v>11</v>
      </c>
      <c r="AB3" s="21">
        <v>3</v>
      </c>
      <c r="AC3" s="21">
        <v>4</v>
      </c>
      <c r="AE3" s="65">
        <f t="shared" ref="AE3:AE66" si="8">$AF$1</f>
        <v>10</v>
      </c>
      <c r="AF3" s="21">
        <v>3</v>
      </c>
      <c r="AG3" s="21">
        <v>4</v>
      </c>
      <c r="AI3" s="9">
        <f t="shared" ref="AI3:AI66" si="9">$AJ$1</f>
        <v>9</v>
      </c>
      <c r="AJ3" s="21">
        <v>3</v>
      </c>
      <c r="AK3" s="21">
        <v>4</v>
      </c>
      <c r="AM3" s="9" t="b">
        <f t="shared" ref="AM3:AM66" si="10">$AN$1</f>
        <v>1</v>
      </c>
      <c r="AN3" s="21">
        <v>3</v>
      </c>
      <c r="AO3" s="21">
        <v>4</v>
      </c>
    </row>
    <row r="4" spans="1:45" thickBot="1">
      <c r="A4" s="105"/>
      <c r="B4" s="21">
        <f t="shared" si="0"/>
        <v>5</v>
      </c>
      <c r="C4" s="21">
        <f t="shared" si="1"/>
        <v>6</v>
      </c>
      <c r="E4" s="101"/>
      <c r="F4" s="41"/>
      <c r="G4" s="65">
        <f t="shared" si="2"/>
        <v>16</v>
      </c>
      <c r="H4" s="21">
        <v>5</v>
      </c>
      <c r="I4" s="21">
        <v>6</v>
      </c>
      <c r="K4" s="65">
        <f t="shared" si="3"/>
        <v>15</v>
      </c>
      <c r="L4" s="21">
        <v>5</v>
      </c>
      <c r="M4" s="21">
        <v>6</v>
      </c>
      <c r="O4" s="65">
        <f t="shared" si="4"/>
        <v>14</v>
      </c>
      <c r="P4" s="21">
        <v>5</v>
      </c>
      <c r="Q4" s="21">
        <v>6</v>
      </c>
      <c r="S4" s="65">
        <f t="shared" si="5"/>
        <v>13</v>
      </c>
      <c r="T4" s="21">
        <v>5</v>
      </c>
      <c r="U4" s="21">
        <v>6</v>
      </c>
      <c r="W4" s="65">
        <f t="shared" si="6"/>
        <v>12</v>
      </c>
      <c r="X4" s="21">
        <v>5</v>
      </c>
      <c r="Y4" s="21">
        <v>6</v>
      </c>
      <c r="AA4" s="65">
        <f t="shared" si="7"/>
        <v>11</v>
      </c>
      <c r="AB4" s="21">
        <v>5</v>
      </c>
      <c r="AC4" s="21">
        <v>6</v>
      </c>
      <c r="AE4" s="65">
        <f t="shared" si="8"/>
        <v>10</v>
      </c>
      <c r="AF4" s="21">
        <v>5</v>
      </c>
      <c r="AG4" s="21">
        <v>6</v>
      </c>
      <c r="AI4" s="9">
        <f t="shared" si="9"/>
        <v>9</v>
      </c>
      <c r="AJ4" s="21">
        <v>5</v>
      </c>
      <c r="AK4" s="21">
        <v>6</v>
      </c>
      <c r="AM4" s="9" t="b">
        <f t="shared" si="10"/>
        <v>1</v>
      </c>
      <c r="AN4" s="21">
        <v>5</v>
      </c>
      <c r="AO4" s="21">
        <v>6</v>
      </c>
    </row>
    <row r="5" spans="1:45" thickBot="1">
      <c r="A5" s="105" t="s">
        <v>88</v>
      </c>
      <c r="B5" s="22">
        <f t="shared" si="0"/>
        <v>7</v>
      </c>
      <c r="C5" s="22">
        <f t="shared" si="1"/>
        <v>8</v>
      </c>
      <c r="D5" s="104"/>
      <c r="E5" s="101"/>
      <c r="G5" s="65">
        <f t="shared" si="2"/>
        <v>16</v>
      </c>
      <c r="H5" s="22">
        <v>7</v>
      </c>
      <c r="I5" s="22">
        <v>8</v>
      </c>
      <c r="K5" s="65">
        <f t="shared" si="3"/>
        <v>15</v>
      </c>
      <c r="L5" s="22">
        <v>7</v>
      </c>
      <c r="M5" s="22">
        <v>8</v>
      </c>
      <c r="O5" s="65">
        <f t="shared" si="4"/>
        <v>14</v>
      </c>
      <c r="P5" s="22">
        <v>7</v>
      </c>
      <c r="Q5" s="22">
        <v>8</v>
      </c>
      <c r="S5" s="65">
        <f t="shared" si="5"/>
        <v>13</v>
      </c>
      <c r="T5" s="22">
        <v>7</v>
      </c>
      <c r="U5" s="22">
        <v>8</v>
      </c>
      <c r="W5" s="65">
        <f t="shared" si="6"/>
        <v>12</v>
      </c>
      <c r="X5" s="22">
        <v>7</v>
      </c>
      <c r="Y5" s="22">
        <v>8</v>
      </c>
      <c r="AA5" s="65">
        <f t="shared" si="7"/>
        <v>11</v>
      </c>
      <c r="AB5" s="22">
        <v>7</v>
      </c>
      <c r="AC5" s="22">
        <v>8</v>
      </c>
      <c r="AE5" s="65">
        <f t="shared" si="8"/>
        <v>10</v>
      </c>
      <c r="AF5" s="22">
        <v>7</v>
      </c>
      <c r="AG5" s="22">
        <v>8</v>
      </c>
      <c r="AI5" s="9">
        <f t="shared" si="9"/>
        <v>9</v>
      </c>
      <c r="AJ5" s="22">
        <v>7</v>
      </c>
      <c r="AK5" s="22">
        <v>8</v>
      </c>
      <c r="AM5" s="9" t="b">
        <f t="shared" si="10"/>
        <v>1</v>
      </c>
      <c r="AN5" s="22">
        <v>7</v>
      </c>
      <c r="AO5" s="22">
        <v>8</v>
      </c>
    </row>
    <row r="6" spans="1:45" thickBot="1">
      <c r="A6" s="105"/>
      <c r="B6" s="22">
        <f t="shared" si="0"/>
        <v>1</v>
      </c>
      <c r="C6" s="22">
        <f t="shared" si="1"/>
        <v>4</v>
      </c>
      <c r="D6" s="104"/>
      <c r="E6" s="101"/>
      <c r="G6" s="65">
        <f t="shared" si="2"/>
        <v>16</v>
      </c>
      <c r="H6" s="22">
        <v>9</v>
      </c>
      <c r="I6" s="22">
        <v>10</v>
      </c>
      <c r="K6" s="65">
        <f t="shared" si="3"/>
        <v>15</v>
      </c>
      <c r="L6" s="22">
        <v>9</v>
      </c>
      <c r="M6" s="22">
        <v>10</v>
      </c>
      <c r="O6" s="65">
        <f t="shared" si="4"/>
        <v>14</v>
      </c>
      <c r="P6" s="22">
        <v>9</v>
      </c>
      <c r="Q6" s="22">
        <v>10</v>
      </c>
      <c r="S6" s="65">
        <f t="shared" si="5"/>
        <v>13</v>
      </c>
      <c r="T6" s="22">
        <v>9</v>
      </c>
      <c r="U6" s="22">
        <v>10</v>
      </c>
      <c r="W6" s="65">
        <f t="shared" si="6"/>
        <v>12</v>
      </c>
      <c r="X6" s="22">
        <v>9</v>
      </c>
      <c r="Y6" s="22">
        <v>10</v>
      </c>
      <c r="AA6" s="65">
        <f t="shared" si="7"/>
        <v>11</v>
      </c>
      <c r="AB6" s="22">
        <v>9</v>
      </c>
      <c r="AC6" s="22">
        <v>10</v>
      </c>
      <c r="AE6" s="65">
        <f t="shared" si="8"/>
        <v>10</v>
      </c>
      <c r="AF6" s="22">
        <v>9</v>
      </c>
      <c r="AG6" s="22">
        <v>10</v>
      </c>
      <c r="AI6" s="9">
        <f t="shared" si="9"/>
        <v>9</v>
      </c>
      <c r="AJ6" s="22">
        <v>1</v>
      </c>
      <c r="AK6" s="22">
        <v>4</v>
      </c>
      <c r="AM6" s="9" t="b">
        <f t="shared" si="10"/>
        <v>1</v>
      </c>
      <c r="AN6" s="22">
        <v>1</v>
      </c>
      <c r="AO6" s="22">
        <v>4</v>
      </c>
    </row>
    <row r="7" spans="1:45" thickBot="1">
      <c r="A7" s="105"/>
      <c r="B7" s="22">
        <f t="shared" si="0"/>
        <v>2</v>
      </c>
      <c r="C7" s="22">
        <f t="shared" si="1"/>
        <v>6</v>
      </c>
      <c r="D7" s="104"/>
      <c r="E7" s="101"/>
      <c r="G7" s="65">
        <f t="shared" si="2"/>
        <v>16</v>
      </c>
      <c r="H7" s="22">
        <v>11</v>
      </c>
      <c r="I7" s="22">
        <v>12</v>
      </c>
      <c r="K7" s="65">
        <f t="shared" si="3"/>
        <v>15</v>
      </c>
      <c r="L7" s="22">
        <v>11</v>
      </c>
      <c r="M7" s="22">
        <v>12</v>
      </c>
      <c r="O7" s="65">
        <f t="shared" si="4"/>
        <v>14</v>
      </c>
      <c r="P7" s="22">
        <v>11</v>
      </c>
      <c r="Q7" s="22">
        <v>12</v>
      </c>
      <c r="S7" s="65">
        <f t="shared" si="5"/>
        <v>13</v>
      </c>
      <c r="T7" s="22">
        <v>11</v>
      </c>
      <c r="U7" s="22">
        <v>12</v>
      </c>
      <c r="W7" s="65">
        <f t="shared" si="6"/>
        <v>12</v>
      </c>
      <c r="X7" s="22">
        <v>11</v>
      </c>
      <c r="Y7" s="22">
        <v>12</v>
      </c>
      <c r="AA7" s="65">
        <f t="shared" si="7"/>
        <v>11</v>
      </c>
      <c r="AB7" s="22">
        <v>1</v>
      </c>
      <c r="AC7" s="22">
        <v>4</v>
      </c>
      <c r="AE7" s="65">
        <f t="shared" si="8"/>
        <v>10</v>
      </c>
      <c r="AF7" s="22">
        <v>1</v>
      </c>
      <c r="AG7" s="22">
        <v>4</v>
      </c>
      <c r="AI7" s="9">
        <f t="shared" si="9"/>
        <v>9</v>
      </c>
      <c r="AJ7" s="22">
        <v>2</v>
      </c>
      <c r="AK7" s="22">
        <v>6</v>
      </c>
      <c r="AM7" s="9" t="b">
        <f t="shared" si="10"/>
        <v>1</v>
      </c>
      <c r="AN7" s="22">
        <v>2</v>
      </c>
      <c r="AO7" s="22">
        <v>6</v>
      </c>
    </row>
    <row r="8" spans="1:45" thickBot="1">
      <c r="A8" s="105" t="s">
        <v>89</v>
      </c>
      <c r="B8" s="23">
        <f t="shared" si="0"/>
        <v>3</v>
      </c>
      <c r="C8" s="23">
        <f t="shared" si="1"/>
        <v>8</v>
      </c>
      <c r="D8" s="104"/>
      <c r="E8" s="101"/>
      <c r="G8" s="65">
        <f t="shared" si="2"/>
        <v>16</v>
      </c>
      <c r="H8" s="23">
        <v>13</v>
      </c>
      <c r="I8" s="23">
        <v>14</v>
      </c>
      <c r="K8" s="65">
        <f t="shared" si="3"/>
        <v>15</v>
      </c>
      <c r="L8" s="23">
        <v>13</v>
      </c>
      <c r="M8" s="23">
        <v>14</v>
      </c>
      <c r="O8" s="65">
        <f t="shared" si="4"/>
        <v>14</v>
      </c>
      <c r="P8" s="23">
        <v>13</v>
      </c>
      <c r="Q8" s="23">
        <v>14</v>
      </c>
      <c r="S8" s="65">
        <f t="shared" si="5"/>
        <v>13</v>
      </c>
      <c r="T8" s="23">
        <v>1</v>
      </c>
      <c r="U8" s="23">
        <v>4</v>
      </c>
      <c r="W8" s="65">
        <f t="shared" si="6"/>
        <v>12</v>
      </c>
      <c r="X8" s="23">
        <v>1</v>
      </c>
      <c r="Y8" s="23">
        <v>4</v>
      </c>
      <c r="AA8" s="65">
        <f t="shared" si="7"/>
        <v>11</v>
      </c>
      <c r="AB8" s="23">
        <v>2</v>
      </c>
      <c r="AC8" s="23">
        <v>6</v>
      </c>
      <c r="AE8" s="65">
        <f t="shared" si="8"/>
        <v>10</v>
      </c>
      <c r="AF8" s="23">
        <v>2</v>
      </c>
      <c r="AG8" s="23">
        <v>6</v>
      </c>
      <c r="AI8" s="9">
        <f t="shared" si="9"/>
        <v>9</v>
      </c>
      <c r="AJ8" s="23">
        <v>3</v>
      </c>
      <c r="AK8" s="23">
        <v>8</v>
      </c>
      <c r="AM8" s="9" t="b">
        <f t="shared" si="10"/>
        <v>1</v>
      </c>
      <c r="AN8" s="23">
        <v>3</v>
      </c>
      <c r="AO8" s="23">
        <v>8</v>
      </c>
    </row>
    <row r="9" spans="1:45" thickBot="1">
      <c r="A9" s="105"/>
      <c r="B9" s="23">
        <f t="shared" si="0"/>
        <v>5</v>
      </c>
      <c r="C9" s="23">
        <f t="shared" si="1"/>
        <v>7</v>
      </c>
      <c r="D9" s="104"/>
      <c r="E9" s="101"/>
      <c r="G9" s="65">
        <f t="shared" si="2"/>
        <v>16</v>
      </c>
      <c r="H9" s="23">
        <v>15</v>
      </c>
      <c r="I9" s="23">
        <v>16</v>
      </c>
      <c r="K9" s="65">
        <f t="shared" si="3"/>
        <v>15</v>
      </c>
      <c r="L9" s="23">
        <v>1</v>
      </c>
      <c r="M9" s="23">
        <v>4</v>
      </c>
      <c r="O9" s="65">
        <f t="shared" si="4"/>
        <v>14</v>
      </c>
      <c r="P9" s="23">
        <v>14</v>
      </c>
      <c r="Q9" s="23">
        <v>4</v>
      </c>
      <c r="S9" s="65">
        <f t="shared" si="5"/>
        <v>13</v>
      </c>
      <c r="T9" s="23">
        <v>2</v>
      </c>
      <c r="U9" s="23">
        <v>6</v>
      </c>
      <c r="W9" s="65">
        <f t="shared" si="6"/>
        <v>12</v>
      </c>
      <c r="X9" s="23">
        <v>2</v>
      </c>
      <c r="Y9" s="23">
        <v>6</v>
      </c>
      <c r="AA9" s="65">
        <f t="shared" si="7"/>
        <v>11</v>
      </c>
      <c r="AB9" s="23">
        <v>3</v>
      </c>
      <c r="AC9" s="23">
        <v>8</v>
      </c>
      <c r="AE9" s="65">
        <f t="shared" si="8"/>
        <v>10</v>
      </c>
      <c r="AF9" s="23">
        <v>3</v>
      </c>
      <c r="AG9" s="23">
        <v>8</v>
      </c>
      <c r="AI9" s="9">
        <f t="shared" si="9"/>
        <v>9</v>
      </c>
      <c r="AJ9" s="23">
        <v>7</v>
      </c>
      <c r="AK9" s="23">
        <v>9</v>
      </c>
      <c r="AM9" s="9" t="b">
        <f t="shared" si="10"/>
        <v>1</v>
      </c>
      <c r="AN9" s="23">
        <v>5</v>
      </c>
      <c r="AO9" s="23">
        <v>7</v>
      </c>
    </row>
    <row r="10" spans="1:45" thickBot="1">
      <c r="A10" s="105"/>
      <c r="B10" s="23">
        <f t="shared" si="0"/>
        <v>1</v>
      </c>
      <c r="C10" s="23">
        <f t="shared" si="1"/>
        <v>6</v>
      </c>
      <c r="D10" s="104"/>
      <c r="E10" s="101"/>
      <c r="G10" s="65">
        <f t="shared" si="2"/>
        <v>16</v>
      </c>
      <c r="H10" s="23">
        <v>1</v>
      </c>
      <c r="I10" s="23">
        <v>4</v>
      </c>
      <c r="K10" s="65">
        <f t="shared" si="3"/>
        <v>15</v>
      </c>
      <c r="L10" s="23">
        <v>2</v>
      </c>
      <c r="M10" s="23">
        <v>6</v>
      </c>
      <c r="O10" s="65">
        <f t="shared" si="4"/>
        <v>14</v>
      </c>
      <c r="P10" s="23">
        <v>2</v>
      </c>
      <c r="Q10" s="23">
        <v>6</v>
      </c>
      <c r="S10" s="65">
        <f t="shared" si="5"/>
        <v>13</v>
      </c>
      <c r="T10" s="23">
        <v>3</v>
      </c>
      <c r="U10" s="23">
        <v>8</v>
      </c>
      <c r="W10" s="65">
        <f t="shared" si="6"/>
        <v>12</v>
      </c>
      <c r="X10" s="23">
        <v>3</v>
      </c>
      <c r="Y10" s="23">
        <v>8</v>
      </c>
      <c r="AA10" s="65">
        <f t="shared" si="7"/>
        <v>11</v>
      </c>
      <c r="AB10" s="23">
        <v>5</v>
      </c>
      <c r="AC10" s="23">
        <v>10</v>
      </c>
      <c r="AE10" s="65">
        <f t="shared" si="8"/>
        <v>10</v>
      </c>
      <c r="AF10" s="23">
        <v>5</v>
      </c>
      <c r="AG10" s="23">
        <v>10</v>
      </c>
      <c r="AI10" s="9">
        <f t="shared" si="9"/>
        <v>9</v>
      </c>
      <c r="AJ10" s="23">
        <v>1</v>
      </c>
      <c r="AK10" s="23">
        <v>6</v>
      </c>
      <c r="AM10" s="9" t="b">
        <f t="shared" si="10"/>
        <v>1</v>
      </c>
      <c r="AN10" s="23">
        <v>1</v>
      </c>
      <c r="AO10" s="23">
        <v>6</v>
      </c>
    </row>
    <row r="11" spans="1:45" thickBot="1">
      <c r="A11" s="105" t="s">
        <v>87</v>
      </c>
      <c r="B11" s="21">
        <f t="shared" si="0"/>
        <v>4</v>
      </c>
      <c r="C11" s="21">
        <f t="shared" si="1"/>
        <v>8</v>
      </c>
      <c r="E11" s="102"/>
      <c r="G11" s="65">
        <f t="shared" si="2"/>
        <v>16</v>
      </c>
      <c r="H11" s="21">
        <v>2</v>
      </c>
      <c r="I11" s="21">
        <v>6</v>
      </c>
      <c r="K11" s="65">
        <f t="shared" si="3"/>
        <v>15</v>
      </c>
      <c r="L11" s="21">
        <v>3</v>
      </c>
      <c r="M11" s="21">
        <v>8</v>
      </c>
      <c r="O11" s="65">
        <f t="shared" si="4"/>
        <v>14</v>
      </c>
      <c r="P11" s="21">
        <v>3</v>
      </c>
      <c r="Q11" s="21">
        <v>8</v>
      </c>
      <c r="S11" s="65">
        <f t="shared" si="5"/>
        <v>13</v>
      </c>
      <c r="T11" s="21">
        <v>5</v>
      </c>
      <c r="U11" s="21">
        <v>10</v>
      </c>
      <c r="W11" s="65">
        <f t="shared" si="6"/>
        <v>12</v>
      </c>
      <c r="X11" s="21">
        <v>5</v>
      </c>
      <c r="Y11" s="21">
        <v>10</v>
      </c>
      <c r="AA11" s="65">
        <f t="shared" si="7"/>
        <v>11</v>
      </c>
      <c r="AB11" s="21">
        <v>9</v>
      </c>
      <c r="AC11" s="21">
        <v>11</v>
      </c>
      <c r="AE11" s="65">
        <f t="shared" si="8"/>
        <v>10</v>
      </c>
      <c r="AF11" s="21">
        <v>7</v>
      </c>
      <c r="AG11" s="21">
        <v>9</v>
      </c>
      <c r="AI11" s="9">
        <f t="shared" si="9"/>
        <v>9</v>
      </c>
      <c r="AJ11" s="21">
        <v>4</v>
      </c>
      <c r="AK11" s="21">
        <v>8</v>
      </c>
      <c r="AM11" s="9" t="b">
        <f t="shared" si="10"/>
        <v>1</v>
      </c>
      <c r="AN11" s="21">
        <v>4</v>
      </c>
      <c r="AO11" s="21">
        <v>8</v>
      </c>
    </row>
    <row r="12" spans="1:45" thickBot="1">
      <c r="A12" s="105"/>
      <c r="B12" s="21">
        <f t="shared" si="0"/>
        <v>2</v>
      </c>
      <c r="C12" s="21">
        <f t="shared" si="1"/>
        <v>7</v>
      </c>
      <c r="E12" s="102"/>
      <c r="G12" s="65">
        <f t="shared" si="2"/>
        <v>16</v>
      </c>
      <c r="H12" s="21">
        <v>3</v>
      </c>
      <c r="I12" s="21">
        <v>8</v>
      </c>
      <c r="K12" s="65">
        <f t="shared" si="3"/>
        <v>15</v>
      </c>
      <c r="L12" s="21">
        <v>5</v>
      </c>
      <c r="M12" s="21">
        <v>10</v>
      </c>
      <c r="O12" s="65">
        <f t="shared" si="4"/>
        <v>14</v>
      </c>
      <c r="P12" s="21">
        <v>5</v>
      </c>
      <c r="Q12" s="21">
        <v>10</v>
      </c>
      <c r="S12" s="65">
        <f t="shared" si="5"/>
        <v>13</v>
      </c>
      <c r="T12" s="21">
        <v>7</v>
      </c>
      <c r="U12" s="21">
        <v>12</v>
      </c>
      <c r="W12" s="65">
        <f t="shared" si="6"/>
        <v>12</v>
      </c>
      <c r="X12" s="21">
        <v>7</v>
      </c>
      <c r="Y12" s="21">
        <v>12</v>
      </c>
      <c r="AA12" s="65">
        <f t="shared" si="7"/>
        <v>11</v>
      </c>
      <c r="AB12" s="21">
        <v>1</v>
      </c>
      <c r="AC12" s="21">
        <v>6</v>
      </c>
      <c r="AE12" s="65">
        <f t="shared" si="8"/>
        <v>10</v>
      </c>
      <c r="AF12" s="21">
        <v>1</v>
      </c>
      <c r="AG12" s="21">
        <v>6</v>
      </c>
      <c r="AI12" s="9">
        <f t="shared" si="9"/>
        <v>9</v>
      </c>
      <c r="AJ12" s="21">
        <v>3</v>
      </c>
      <c r="AK12" s="21">
        <v>9</v>
      </c>
      <c r="AM12" s="9" t="b">
        <f t="shared" si="10"/>
        <v>1</v>
      </c>
      <c r="AN12" s="21">
        <v>2</v>
      </c>
      <c r="AO12" s="21">
        <v>7</v>
      </c>
    </row>
    <row r="13" spans="1:45" thickBot="1">
      <c r="A13" s="105"/>
      <c r="B13" s="21">
        <f t="shared" si="0"/>
        <v>3</v>
      </c>
      <c r="C13" s="21">
        <f t="shared" si="1"/>
        <v>5</v>
      </c>
      <c r="E13" s="102"/>
      <c r="G13" s="65">
        <f t="shared" si="2"/>
        <v>16</v>
      </c>
      <c r="H13" s="21">
        <v>5</v>
      </c>
      <c r="I13" s="21">
        <v>10</v>
      </c>
      <c r="K13" s="65">
        <f t="shared" si="3"/>
        <v>15</v>
      </c>
      <c r="L13" s="21">
        <v>7</v>
      </c>
      <c r="M13" s="21">
        <v>12</v>
      </c>
      <c r="O13" s="65">
        <f t="shared" si="4"/>
        <v>14</v>
      </c>
      <c r="P13" s="21">
        <v>7</v>
      </c>
      <c r="Q13" s="21">
        <v>12</v>
      </c>
      <c r="S13" s="65">
        <f t="shared" si="5"/>
        <v>13</v>
      </c>
      <c r="T13" s="21">
        <v>11</v>
      </c>
      <c r="U13" s="21">
        <v>13</v>
      </c>
      <c r="W13" s="65">
        <f t="shared" si="6"/>
        <v>12</v>
      </c>
      <c r="X13" s="21">
        <v>9</v>
      </c>
      <c r="Y13" s="21">
        <v>11</v>
      </c>
      <c r="AA13" s="65">
        <f t="shared" si="7"/>
        <v>11</v>
      </c>
      <c r="AB13" s="21">
        <v>4</v>
      </c>
      <c r="AC13" s="21">
        <v>8</v>
      </c>
      <c r="AE13" s="65">
        <f t="shared" si="8"/>
        <v>10</v>
      </c>
      <c r="AF13" s="21">
        <v>4</v>
      </c>
      <c r="AG13" s="21">
        <v>8</v>
      </c>
      <c r="AI13" s="9">
        <f t="shared" si="9"/>
        <v>9</v>
      </c>
      <c r="AJ13" s="21">
        <v>5</v>
      </c>
      <c r="AK13" s="21">
        <v>7</v>
      </c>
      <c r="AM13" s="9" t="b">
        <f t="shared" si="10"/>
        <v>1</v>
      </c>
      <c r="AN13" s="21">
        <v>3</v>
      </c>
      <c r="AO13" s="21">
        <v>5</v>
      </c>
    </row>
    <row r="14" spans="1:45" thickBot="1">
      <c r="A14" s="105" t="s">
        <v>88</v>
      </c>
      <c r="B14" s="22">
        <f t="shared" si="0"/>
        <v>1</v>
      </c>
      <c r="C14" s="22">
        <f t="shared" si="1"/>
        <v>8</v>
      </c>
      <c r="E14" s="102"/>
      <c r="G14" s="65">
        <f t="shared" si="2"/>
        <v>16</v>
      </c>
      <c r="H14" s="22">
        <v>7</v>
      </c>
      <c r="I14" s="22">
        <v>12</v>
      </c>
      <c r="K14" s="65">
        <f t="shared" si="3"/>
        <v>15</v>
      </c>
      <c r="L14" s="22">
        <v>9</v>
      </c>
      <c r="M14" s="22">
        <v>14</v>
      </c>
      <c r="O14" s="65">
        <f t="shared" si="4"/>
        <v>14</v>
      </c>
      <c r="P14" s="22">
        <v>9</v>
      </c>
      <c r="Q14" s="22">
        <v>14</v>
      </c>
      <c r="S14" s="65">
        <f t="shared" si="5"/>
        <v>13</v>
      </c>
      <c r="T14" s="22">
        <v>1</v>
      </c>
      <c r="U14" s="22">
        <v>6</v>
      </c>
      <c r="W14" s="65">
        <f t="shared" si="6"/>
        <v>12</v>
      </c>
      <c r="X14" s="22">
        <v>1</v>
      </c>
      <c r="Y14" s="22">
        <v>6</v>
      </c>
      <c r="AA14" s="65">
        <f t="shared" si="7"/>
        <v>11</v>
      </c>
      <c r="AB14" s="22">
        <v>2</v>
      </c>
      <c r="AC14" s="22">
        <v>10</v>
      </c>
      <c r="AE14" s="65">
        <f t="shared" si="8"/>
        <v>10</v>
      </c>
      <c r="AF14" s="22">
        <v>2</v>
      </c>
      <c r="AG14" s="22">
        <v>10</v>
      </c>
      <c r="AI14" s="9">
        <f t="shared" si="9"/>
        <v>9</v>
      </c>
      <c r="AJ14" s="22">
        <v>1</v>
      </c>
      <c r="AK14" s="22">
        <v>8</v>
      </c>
      <c r="AM14" s="9" t="b">
        <f t="shared" si="10"/>
        <v>1</v>
      </c>
      <c r="AN14" s="22">
        <v>1</v>
      </c>
      <c r="AO14" s="22">
        <v>8</v>
      </c>
    </row>
    <row r="15" spans="1:45" thickBot="1">
      <c r="A15" s="105"/>
      <c r="B15" s="22">
        <f t="shared" si="0"/>
        <v>6</v>
      </c>
      <c r="C15" s="22">
        <f t="shared" si="1"/>
        <v>7</v>
      </c>
      <c r="E15" s="102"/>
      <c r="G15" s="65">
        <f t="shared" si="2"/>
        <v>16</v>
      </c>
      <c r="H15" s="22">
        <v>9</v>
      </c>
      <c r="I15" s="22">
        <v>14</v>
      </c>
      <c r="K15" s="65">
        <f t="shared" si="3"/>
        <v>15</v>
      </c>
      <c r="L15" s="22">
        <v>13</v>
      </c>
      <c r="M15" s="22">
        <v>15</v>
      </c>
      <c r="O15" s="65">
        <f t="shared" si="4"/>
        <v>14</v>
      </c>
      <c r="P15" s="22">
        <v>11</v>
      </c>
      <c r="Q15" s="22">
        <v>13</v>
      </c>
      <c r="S15" s="65">
        <f t="shared" si="5"/>
        <v>13</v>
      </c>
      <c r="T15" s="22">
        <v>4</v>
      </c>
      <c r="U15" s="22">
        <v>8</v>
      </c>
      <c r="W15" s="65">
        <f t="shared" si="6"/>
        <v>12</v>
      </c>
      <c r="X15" s="22">
        <v>4</v>
      </c>
      <c r="Y15" s="22">
        <v>8</v>
      </c>
      <c r="AA15" s="65">
        <f t="shared" si="7"/>
        <v>11</v>
      </c>
      <c r="AB15" s="22">
        <v>5</v>
      </c>
      <c r="AC15" s="22">
        <v>11</v>
      </c>
      <c r="AE15" s="65">
        <f t="shared" si="8"/>
        <v>10</v>
      </c>
      <c r="AF15" s="22">
        <v>3</v>
      </c>
      <c r="AG15" s="22">
        <v>9</v>
      </c>
      <c r="AI15" s="9">
        <f t="shared" si="9"/>
        <v>9</v>
      </c>
      <c r="AJ15" s="22">
        <v>4</v>
      </c>
      <c r="AK15" s="22">
        <v>9</v>
      </c>
      <c r="AM15" s="9" t="b">
        <f t="shared" si="10"/>
        <v>1</v>
      </c>
      <c r="AN15" s="22">
        <v>6</v>
      </c>
      <c r="AO15" s="22">
        <v>7</v>
      </c>
    </row>
    <row r="16" spans="1:45" thickBot="1">
      <c r="A16" s="105"/>
      <c r="B16" s="22">
        <f t="shared" si="0"/>
        <v>4</v>
      </c>
      <c r="C16" s="22">
        <f t="shared" si="1"/>
        <v>5</v>
      </c>
      <c r="E16" s="102"/>
      <c r="G16" s="65">
        <f t="shared" si="2"/>
        <v>16</v>
      </c>
      <c r="H16" s="22">
        <v>11</v>
      </c>
      <c r="I16" s="22">
        <v>16</v>
      </c>
      <c r="K16" s="65">
        <f t="shared" si="3"/>
        <v>15</v>
      </c>
      <c r="L16" s="22">
        <v>1</v>
      </c>
      <c r="M16" s="22">
        <v>6</v>
      </c>
      <c r="O16" s="65">
        <f t="shared" si="4"/>
        <v>14</v>
      </c>
      <c r="P16" s="22">
        <v>1</v>
      </c>
      <c r="Q16" s="22">
        <v>6</v>
      </c>
      <c r="S16" s="65">
        <f t="shared" si="5"/>
        <v>13</v>
      </c>
      <c r="T16" s="22">
        <v>2</v>
      </c>
      <c r="U16" s="22">
        <v>10</v>
      </c>
      <c r="W16" s="65">
        <f t="shared" si="6"/>
        <v>12</v>
      </c>
      <c r="X16" s="22">
        <v>2</v>
      </c>
      <c r="Y16" s="22">
        <v>10</v>
      </c>
      <c r="AA16" s="65">
        <f t="shared" si="7"/>
        <v>11</v>
      </c>
      <c r="AB16" s="22">
        <v>7</v>
      </c>
      <c r="AC16" s="22">
        <v>9</v>
      </c>
      <c r="AE16" s="65">
        <f t="shared" si="8"/>
        <v>10</v>
      </c>
      <c r="AF16" s="22">
        <v>5</v>
      </c>
      <c r="AG16" s="22">
        <v>7</v>
      </c>
      <c r="AI16" s="9">
        <f t="shared" si="9"/>
        <v>9</v>
      </c>
      <c r="AJ16" s="22">
        <v>2</v>
      </c>
      <c r="AK16" s="22">
        <v>7</v>
      </c>
      <c r="AM16" s="9" t="b">
        <f t="shared" si="10"/>
        <v>1</v>
      </c>
      <c r="AN16" s="22">
        <v>4</v>
      </c>
      <c r="AO16" s="22">
        <v>5</v>
      </c>
    </row>
    <row r="17" spans="1:41" thickBot="1">
      <c r="A17" s="105" t="s">
        <v>89</v>
      </c>
      <c r="B17" s="23">
        <f t="shared" si="0"/>
        <v>2</v>
      </c>
      <c r="C17" s="23">
        <f t="shared" si="1"/>
        <v>3</v>
      </c>
      <c r="E17" s="102"/>
      <c r="G17" s="65">
        <f t="shared" si="2"/>
        <v>16</v>
      </c>
      <c r="H17" s="23">
        <v>13</v>
      </c>
      <c r="I17" s="23">
        <v>15</v>
      </c>
      <c r="K17" s="65">
        <f t="shared" si="3"/>
        <v>15</v>
      </c>
      <c r="L17" s="23">
        <v>4</v>
      </c>
      <c r="M17" s="23">
        <v>8</v>
      </c>
      <c r="O17" s="65">
        <f t="shared" si="4"/>
        <v>14</v>
      </c>
      <c r="P17" s="23">
        <v>4</v>
      </c>
      <c r="Q17" s="23">
        <v>8</v>
      </c>
      <c r="S17" s="65">
        <f t="shared" si="5"/>
        <v>13</v>
      </c>
      <c r="T17" s="23">
        <v>3</v>
      </c>
      <c r="U17" s="23">
        <v>12</v>
      </c>
      <c r="W17" s="65">
        <f t="shared" si="6"/>
        <v>12</v>
      </c>
      <c r="X17" s="23">
        <v>3</v>
      </c>
      <c r="Y17" s="23">
        <v>12</v>
      </c>
      <c r="AA17" s="65">
        <f t="shared" si="7"/>
        <v>11</v>
      </c>
      <c r="AB17" s="23">
        <v>1</v>
      </c>
      <c r="AC17" s="23">
        <v>8</v>
      </c>
      <c r="AE17" s="65">
        <f t="shared" si="8"/>
        <v>10</v>
      </c>
      <c r="AF17" s="23">
        <v>1</v>
      </c>
      <c r="AG17" s="23">
        <v>8</v>
      </c>
      <c r="AI17" s="9">
        <f t="shared" si="9"/>
        <v>9</v>
      </c>
      <c r="AJ17" s="23">
        <v>3</v>
      </c>
      <c r="AK17" s="23">
        <v>5</v>
      </c>
      <c r="AM17" s="9" t="b">
        <f t="shared" si="10"/>
        <v>1</v>
      </c>
      <c r="AN17" s="23">
        <v>2</v>
      </c>
      <c r="AO17" s="23">
        <v>3</v>
      </c>
    </row>
    <row r="18" spans="1:41" thickBot="1">
      <c r="A18" s="105"/>
      <c r="B18" s="23">
        <f t="shared" si="0"/>
        <v>1</v>
      </c>
      <c r="C18" s="23">
        <f t="shared" si="1"/>
        <v>7</v>
      </c>
      <c r="E18" s="102"/>
      <c r="G18" s="65">
        <f t="shared" si="2"/>
        <v>16</v>
      </c>
      <c r="H18" s="23">
        <v>1</v>
      </c>
      <c r="I18" s="23">
        <v>6</v>
      </c>
      <c r="K18" s="65">
        <f t="shared" si="3"/>
        <v>15</v>
      </c>
      <c r="L18" s="23">
        <v>2</v>
      </c>
      <c r="M18" s="23">
        <v>10</v>
      </c>
      <c r="O18" s="65">
        <f t="shared" si="4"/>
        <v>14</v>
      </c>
      <c r="P18" s="23">
        <v>2</v>
      </c>
      <c r="Q18" s="23">
        <v>10</v>
      </c>
      <c r="S18" s="65">
        <f t="shared" si="5"/>
        <v>13</v>
      </c>
      <c r="T18" s="23">
        <v>7</v>
      </c>
      <c r="U18" s="23">
        <v>13</v>
      </c>
      <c r="W18" s="65">
        <f t="shared" si="6"/>
        <v>12</v>
      </c>
      <c r="X18" s="23">
        <v>5</v>
      </c>
      <c r="Y18" s="23">
        <v>11</v>
      </c>
      <c r="AA18" s="65">
        <f t="shared" si="7"/>
        <v>11</v>
      </c>
      <c r="AB18" s="23">
        <v>6</v>
      </c>
      <c r="AC18" s="23">
        <v>10</v>
      </c>
      <c r="AE18" s="65">
        <f t="shared" si="8"/>
        <v>10</v>
      </c>
      <c r="AF18" s="23">
        <v>6</v>
      </c>
      <c r="AG18" s="23">
        <v>10</v>
      </c>
      <c r="AI18" s="9">
        <f t="shared" si="9"/>
        <v>9</v>
      </c>
      <c r="AJ18" s="23">
        <v>8</v>
      </c>
      <c r="AK18" s="23">
        <v>9</v>
      </c>
      <c r="AM18" s="9" t="b">
        <f t="shared" si="10"/>
        <v>1</v>
      </c>
      <c r="AN18" s="23">
        <v>1</v>
      </c>
      <c r="AO18" s="23">
        <v>7</v>
      </c>
    </row>
    <row r="19" spans="1:41" thickBot="1">
      <c r="A19" s="105"/>
      <c r="B19" s="23">
        <f t="shared" si="0"/>
        <v>8</v>
      </c>
      <c r="C19" s="23">
        <f t="shared" si="1"/>
        <v>5</v>
      </c>
      <c r="E19" s="102"/>
      <c r="G19" s="65">
        <f t="shared" si="2"/>
        <v>16</v>
      </c>
      <c r="H19" s="23">
        <v>4</v>
      </c>
      <c r="I19" s="23">
        <v>8</v>
      </c>
      <c r="K19" s="65">
        <f t="shared" si="3"/>
        <v>15</v>
      </c>
      <c r="L19" s="23">
        <v>3</v>
      </c>
      <c r="M19" s="23">
        <v>12</v>
      </c>
      <c r="O19" s="65">
        <f t="shared" si="4"/>
        <v>14</v>
      </c>
      <c r="P19" s="23">
        <v>3</v>
      </c>
      <c r="Q19" s="23">
        <v>12</v>
      </c>
      <c r="S19" s="65">
        <f t="shared" si="5"/>
        <v>13</v>
      </c>
      <c r="T19" s="23">
        <v>9</v>
      </c>
      <c r="U19" s="23">
        <v>11</v>
      </c>
      <c r="W19" s="65">
        <f t="shared" si="6"/>
        <v>12</v>
      </c>
      <c r="X19" s="23">
        <v>7</v>
      </c>
      <c r="Y19" s="23">
        <v>9</v>
      </c>
      <c r="AA19" s="65">
        <f t="shared" si="7"/>
        <v>11</v>
      </c>
      <c r="AB19" s="23">
        <v>2</v>
      </c>
      <c r="AC19" s="23">
        <v>11</v>
      </c>
      <c r="AE19" s="65">
        <f t="shared" si="8"/>
        <v>10</v>
      </c>
      <c r="AF19" s="23">
        <v>4</v>
      </c>
      <c r="AG19" s="23">
        <v>9</v>
      </c>
      <c r="AI19" s="9">
        <f t="shared" si="9"/>
        <v>9</v>
      </c>
      <c r="AJ19" s="23">
        <v>6</v>
      </c>
      <c r="AK19" s="23">
        <v>7</v>
      </c>
      <c r="AM19" s="9" t="b">
        <f t="shared" si="10"/>
        <v>1</v>
      </c>
      <c r="AN19" s="23">
        <v>8</v>
      </c>
      <c r="AO19" s="23">
        <v>5</v>
      </c>
    </row>
    <row r="20" spans="1:41" thickBot="1">
      <c r="A20" s="105" t="s">
        <v>87</v>
      </c>
      <c r="B20" s="21">
        <f t="shared" si="0"/>
        <v>6</v>
      </c>
      <c r="C20" s="21">
        <f t="shared" si="1"/>
        <v>3</v>
      </c>
      <c r="E20" s="102"/>
      <c r="G20" s="65">
        <f t="shared" si="2"/>
        <v>16</v>
      </c>
      <c r="H20" s="21">
        <v>2</v>
      </c>
      <c r="I20" s="21">
        <v>10</v>
      </c>
      <c r="K20" s="65">
        <f t="shared" si="3"/>
        <v>15</v>
      </c>
      <c r="L20" s="21">
        <v>5</v>
      </c>
      <c r="M20" s="21">
        <v>14</v>
      </c>
      <c r="O20" s="65">
        <f t="shared" si="4"/>
        <v>14</v>
      </c>
      <c r="P20" s="21">
        <v>5</v>
      </c>
      <c r="Q20" s="21">
        <v>14</v>
      </c>
      <c r="S20" s="65">
        <f t="shared" si="5"/>
        <v>13</v>
      </c>
      <c r="T20" s="21">
        <v>1</v>
      </c>
      <c r="U20" s="21">
        <v>8</v>
      </c>
      <c r="W20" s="65">
        <f t="shared" si="6"/>
        <v>12</v>
      </c>
      <c r="X20" s="21">
        <v>1</v>
      </c>
      <c r="Y20" s="21">
        <v>8</v>
      </c>
      <c r="AA20" s="65">
        <f t="shared" si="7"/>
        <v>11</v>
      </c>
      <c r="AB20" s="21">
        <v>3</v>
      </c>
      <c r="AC20" s="21">
        <v>9</v>
      </c>
      <c r="AE20" s="65">
        <f t="shared" si="8"/>
        <v>10</v>
      </c>
      <c r="AF20" s="21">
        <v>2</v>
      </c>
      <c r="AG20" s="21">
        <v>7</v>
      </c>
      <c r="AI20" s="9">
        <f t="shared" si="9"/>
        <v>9</v>
      </c>
      <c r="AJ20" s="21">
        <v>4</v>
      </c>
      <c r="AK20" s="21">
        <v>5</v>
      </c>
      <c r="AM20" s="9" t="b">
        <f t="shared" si="10"/>
        <v>1</v>
      </c>
      <c r="AN20" s="21">
        <v>6</v>
      </c>
      <c r="AO20" s="21">
        <v>3</v>
      </c>
    </row>
    <row r="21" spans="1:41" thickBot="1">
      <c r="A21" s="105"/>
      <c r="B21" s="21">
        <f t="shared" si="0"/>
        <v>4</v>
      </c>
      <c r="C21" s="21">
        <f t="shared" si="1"/>
        <v>2</v>
      </c>
      <c r="E21" s="102"/>
      <c r="G21" s="65">
        <f t="shared" si="2"/>
        <v>16</v>
      </c>
      <c r="H21" s="21">
        <v>3</v>
      </c>
      <c r="I21" s="21">
        <v>12</v>
      </c>
      <c r="K21" s="65">
        <f t="shared" si="3"/>
        <v>15</v>
      </c>
      <c r="L21" s="21">
        <v>9</v>
      </c>
      <c r="M21" s="21">
        <v>15</v>
      </c>
      <c r="O21" s="65">
        <f t="shared" si="4"/>
        <v>14</v>
      </c>
      <c r="P21" s="21">
        <v>7</v>
      </c>
      <c r="Q21" s="21">
        <v>13</v>
      </c>
      <c r="S21" s="65">
        <f t="shared" si="5"/>
        <v>13</v>
      </c>
      <c r="T21" s="21">
        <v>6</v>
      </c>
      <c r="U21" s="21">
        <v>10</v>
      </c>
      <c r="W21" s="65">
        <f t="shared" si="6"/>
        <v>12</v>
      </c>
      <c r="X21" s="21">
        <v>6</v>
      </c>
      <c r="Y21" s="21">
        <v>10</v>
      </c>
      <c r="AA21" s="65">
        <f t="shared" si="7"/>
        <v>11</v>
      </c>
      <c r="AB21" s="21">
        <v>5</v>
      </c>
      <c r="AC21" s="21">
        <v>7</v>
      </c>
      <c r="AE21" s="65">
        <f t="shared" si="8"/>
        <v>10</v>
      </c>
      <c r="AF21" s="21">
        <v>3</v>
      </c>
      <c r="AG21" s="21">
        <v>5</v>
      </c>
      <c r="AI21" s="9">
        <f t="shared" si="9"/>
        <v>9</v>
      </c>
      <c r="AJ21" s="21">
        <v>2</v>
      </c>
      <c r="AK21" s="21">
        <v>3</v>
      </c>
      <c r="AM21" s="9" t="b">
        <f t="shared" si="10"/>
        <v>1</v>
      </c>
      <c r="AN21" s="21">
        <v>4</v>
      </c>
      <c r="AO21" s="21">
        <v>2</v>
      </c>
    </row>
    <row r="22" spans="1:41" thickBot="1">
      <c r="A22" s="105"/>
      <c r="B22" s="21">
        <f t="shared" si="0"/>
        <v>1</v>
      </c>
      <c r="C22" s="21">
        <f t="shared" si="1"/>
        <v>5</v>
      </c>
      <c r="E22" s="102"/>
      <c r="G22" s="65">
        <f t="shared" si="2"/>
        <v>16</v>
      </c>
      <c r="H22" s="21">
        <v>5</v>
      </c>
      <c r="I22" s="21">
        <v>14</v>
      </c>
      <c r="K22" s="65">
        <f t="shared" si="3"/>
        <v>15</v>
      </c>
      <c r="L22" s="21">
        <v>11</v>
      </c>
      <c r="M22" s="21">
        <v>13</v>
      </c>
      <c r="O22" s="65">
        <f t="shared" si="4"/>
        <v>14</v>
      </c>
      <c r="P22" s="21">
        <v>9</v>
      </c>
      <c r="Q22" s="21">
        <v>11</v>
      </c>
      <c r="S22" s="65">
        <f t="shared" si="5"/>
        <v>13</v>
      </c>
      <c r="T22" s="21">
        <v>4</v>
      </c>
      <c r="U22" s="21">
        <v>12</v>
      </c>
      <c r="W22" s="65">
        <f t="shared" si="6"/>
        <v>12</v>
      </c>
      <c r="X22" s="21">
        <v>4</v>
      </c>
      <c r="Y22" s="21">
        <v>12</v>
      </c>
      <c r="AA22" s="65">
        <f t="shared" si="7"/>
        <v>11</v>
      </c>
      <c r="AB22" s="21">
        <v>1</v>
      </c>
      <c r="AC22" s="21">
        <v>10</v>
      </c>
      <c r="AE22" s="65">
        <f t="shared" si="8"/>
        <v>10</v>
      </c>
      <c r="AF22" s="21">
        <v>1</v>
      </c>
      <c r="AG22" s="21">
        <v>10</v>
      </c>
      <c r="AI22" s="9">
        <f t="shared" si="9"/>
        <v>9</v>
      </c>
      <c r="AJ22" s="21">
        <v>1</v>
      </c>
      <c r="AK22" s="21">
        <v>9</v>
      </c>
      <c r="AM22" s="9" t="b">
        <f t="shared" si="10"/>
        <v>1</v>
      </c>
      <c r="AN22" s="21">
        <v>1</v>
      </c>
      <c r="AO22" s="21">
        <v>5</v>
      </c>
    </row>
    <row r="23" spans="1:41" thickBot="1">
      <c r="A23" s="105" t="s">
        <v>88</v>
      </c>
      <c r="B23" s="22">
        <f t="shared" si="0"/>
        <v>7</v>
      </c>
      <c r="C23" s="22">
        <f t="shared" si="1"/>
        <v>3</v>
      </c>
      <c r="E23" s="102"/>
      <c r="G23" s="65">
        <f t="shared" si="2"/>
        <v>16</v>
      </c>
      <c r="H23" s="22">
        <v>7</v>
      </c>
      <c r="I23" s="22">
        <v>16</v>
      </c>
      <c r="K23" s="65">
        <f t="shared" si="3"/>
        <v>15</v>
      </c>
      <c r="L23" s="22">
        <v>1</v>
      </c>
      <c r="M23" s="22">
        <v>8</v>
      </c>
      <c r="O23" s="65">
        <f t="shared" si="4"/>
        <v>14</v>
      </c>
      <c r="P23" s="22">
        <v>1</v>
      </c>
      <c r="Q23" s="22">
        <v>8</v>
      </c>
      <c r="S23" s="65">
        <f t="shared" si="5"/>
        <v>13</v>
      </c>
      <c r="T23" s="22">
        <v>3</v>
      </c>
      <c r="U23" s="22">
        <v>13</v>
      </c>
      <c r="W23" s="65">
        <f t="shared" si="6"/>
        <v>12</v>
      </c>
      <c r="X23" s="22">
        <v>2</v>
      </c>
      <c r="Y23" s="22">
        <v>11</v>
      </c>
      <c r="AA23" s="65">
        <f t="shared" si="7"/>
        <v>11</v>
      </c>
      <c r="AB23" s="22">
        <v>6</v>
      </c>
      <c r="AC23" s="22">
        <v>11</v>
      </c>
      <c r="AE23" s="65">
        <f t="shared" si="8"/>
        <v>10</v>
      </c>
      <c r="AF23" s="22">
        <v>8</v>
      </c>
      <c r="AG23" s="22">
        <v>9</v>
      </c>
      <c r="AI23" s="9">
        <f t="shared" si="9"/>
        <v>9</v>
      </c>
      <c r="AJ23" s="22">
        <v>8</v>
      </c>
      <c r="AK23" s="22">
        <v>5</v>
      </c>
      <c r="AM23" s="9" t="b">
        <f t="shared" si="10"/>
        <v>1</v>
      </c>
      <c r="AN23" s="22">
        <v>7</v>
      </c>
      <c r="AO23" s="22">
        <v>3</v>
      </c>
    </row>
    <row r="24" spans="1:41" thickBot="1">
      <c r="A24" s="105"/>
      <c r="B24" s="22">
        <f t="shared" si="0"/>
        <v>8</v>
      </c>
      <c r="C24" s="22">
        <f t="shared" si="1"/>
        <v>2</v>
      </c>
      <c r="E24" s="102"/>
      <c r="G24" s="65">
        <f t="shared" si="2"/>
        <v>16</v>
      </c>
      <c r="H24" s="22">
        <v>9</v>
      </c>
      <c r="I24" s="22">
        <v>15</v>
      </c>
      <c r="K24" s="65">
        <f t="shared" si="3"/>
        <v>15</v>
      </c>
      <c r="L24" s="22">
        <v>6</v>
      </c>
      <c r="M24" s="22">
        <v>10</v>
      </c>
      <c r="O24" s="65">
        <f t="shared" si="4"/>
        <v>14</v>
      </c>
      <c r="P24" s="22">
        <v>6</v>
      </c>
      <c r="Q24" s="22">
        <v>10</v>
      </c>
      <c r="S24" s="65">
        <f t="shared" si="5"/>
        <v>13</v>
      </c>
      <c r="T24" s="22">
        <v>5</v>
      </c>
      <c r="U24" s="22">
        <v>11</v>
      </c>
      <c r="W24" s="65">
        <f t="shared" si="6"/>
        <v>12</v>
      </c>
      <c r="X24" s="22">
        <v>3</v>
      </c>
      <c r="Y24" s="22">
        <v>9</v>
      </c>
      <c r="AA24" s="65">
        <f t="shared" si="7"/>
        <v>11</v>
      </c>
      <c r="AB24" s="22">
        <v>4</v>
      </c>
      <c r="AC24" s="22">
        <v>9</v>
      </c>
      <c r="AE24" s="65">
        <f t="shared" si="8"/>
        <v>10</v>
      </c>
      <c r="AF24" s="22">
        <v>6</v>
      </c>
      <c r="AG24" s="22">
        <v>7</v>
      </c>
      <c r="AI24" s="9">
        <f t="shared" si="9"/>
        <v>9</v>
      </c>
      <c r="AJ24" s="22">
        <v>6</v>
      </c>
      <c r="AK24" s="22">
        <v>3</v>
      </c>
      <c r="AM24" s="9" t="b">
        <f t="shared" si="10"/>
        <v>1</v>
      </c>
      <c r="AN24" s="22">
        <v>8</v>
      </c>
      <c r="AO24" s="22">
        <v>2</v>
      </c>
    </row>
    <row r="25" spans="1:41" thickBot="1">
      <c r="A25" s="105"/>
      <c r="B25" s="22">
        <f t="shared" si="0"/>
        <v>6</v>
      </c>
      <c r="C25" s="22">
        <f t="shared" si="1"/>
        <v>4</v>
      </c>
      <c r="E25" s="102"/>
      <c r="G25" s="65">
        <f t="shared" si="2"/>
        <v>16</v>
      </c>
      <c r="H25" s="22">
        <v>11</v>
      </c>
      <c r="I25" s="22">
        <v>13</v>
      </c>
      <c r="K25" s="65">
        <f t="shared" si="3"/>
        <v>15</v>
      </c>
      <c r="L25" s="22">
        <v>4</v>
      </c>
      <c r="M25" s="22">
        <v>12</v>
      </c>
      <c r="O25" s="65">
        <f t="shared" si="4"/>
        <v>14</v>
      </c>
      <c r="P25" s="22">
        <v>4</v>
      </c>
      <c r="Q25" s="22">
        <v>12</v>
      </c>
      <c r="S25" s="65">
        <f t="shared" si="5"/>
        <v>13</v>
      </c>
      <c r="T25" s="22">
        <v>7</v>
      </c>
      <c r="U25" s="22">
        <v>9</v>
      </c>
      <c r="W25" s="65">
        <f t="shared" si="6"/>
        <v>12</v>
      </c>
      <c r="X25" s="22">
        <v>5</v>
      </c>
      <c r="Y25" s="22">
        <v>7</v>
      </c>
      <c r="AA25" s="65">
        <f t="shared" si="7"/>
        <v>11</v>
      </c>
      <c r="AB25" s="22">
        <v>2</v>
      </c>
      <c r="AC25" s="22">
        <v>7</v>
      </c>
      <c r="AE25" s="65">
        <f t="shared" si="8"/>
        <v>10</v>
      </c>
      <c r="AF25" s="22">
        <v>4</v>
      </c>
      <c r="AG25" s="22">
        <v>5</v>
      </c>
      <c r="AI25" s="9">
        <f t="shared" si="9"/>
        <v>9</v>
      </c>
      <c r="AJ25" s="22">
        <v>4</v>
      </c>
      <c r="AK25" s="22">
        <v>2</v>
      </c>
      <c r="AM25" s="9" t="b">
        <f t="shared" si="10"/>
        <v>1</v>
      </c>
      <c r="AN25" s="22">
        <v>6</v>
      </c>
      <c r="AO25" s="22">
        <v>4</v>
      </c>
    </row>
    <row r="26" spans="1:41" thickBot="1">
      <c r="A26" s="105" t="s">
        <v>89</v>
      </c>
      <c r="B26" s="23">
        <f t="shared" si="0"/>
        <v>1</v>
      </c>
      <c r="C26" s="23">
        <f t="shared" si="1"/>
        <v>3</v>
      </c>
      <c r="E26" s="102"/>
      <c r="G26" s="65">
        <f t="shared" si="2"/>
        <v>16</v>
      </c>
      <c r="H26" s="23">
        <v>1</v>
      </c>
      <c r="I26" s="23">
        <v>8</v>
      </c>
      <c r="K26" s="65">
        <f t="shared" si="3"/>
        <v>15</v>
      </c>
      <c r="L26" s="23">
        <v>2</v>
      </c>
      <c r="M26" s="23">
        <v>14</v>
      </c>
      <c r="O26" s="65">
        <f t="shared" si="4"/>
        <v>14</v>
      </c>
      <c r="P26" s="23">
        <v>2</v>
      </c>
      <c r="Q26" s="23">
        <v>14</v>
      </c>
      <c r="S26" s="65">
        <f t="shared" si="5"/>
        <v>13</v>
      </c>
      <c r="T26" s="23">
        <v>1</v>
      </c>
      <c r="U26" s="23">
        <v>10</v>
      </c>
      <c r="W26" s="65">
        <f t="shared" si="6"/>
        <v>12</v>
      </c>
      <c r="X26" s="23">
        <v>1</v>
      </c>
      <c r="Y26" s="23">
        <v>10</v>
      </c>
      <c r="AA26" s="65">
        <f t="shared" si="7"/>
        <v>11</v>
      </c>
      <c r="AB26" s="23">
        <v>3</v>
      </c>
      <c r="AC26" s="23">
        <v>5</v>
      </c>
      <c r="AE26" s="65">
        <f t="shared" si="8"/>
        <v>10</v>
      </c>
      <c r="AF26" s="23">
        <v>2</v>
      </c>
      <c r="AG26" s="23">
        <v>3</v>
      </c>
      <c r="AI26" s="9">
        <f t="shared" si="9"/>
        <v>9</v>
      </c>
      <c r="AJ26" s="23">
        <v>1</v>
      </c>
      <c r="AK26" s="23">
        <v>7</v>
      </c>
      <c r="AM26" s="9" t="b">
        <f t="shared" si="10"/>
        <v>1</v>
      </c>
      <c r="AN26" s="23">
        <v>1</v>
      </c>
      <c r="AO26" s="23">
        <v>3</v>
      </c>
    </row>
    <row r="27" spans="1:41" thickBot="1">
      <c r="A27" s="105"/>
      <c r="B27" s="23">
        <f t="shared" si="0"/>
        <v>5</v>
      </c>
      <c r="C27" s="23">
        <f t="shared" si="1"/>
        <v>2</v>
      </c>
      <c r="E27" s="102"/>
      <c r="G27" s="65">
        <f t="shared" si="2"/>
        <v>16</v>
      </c>
      <c r="H27" s="23">
        <v>6</v>
      </c>
      <c r="I27" s="23">
        <v>10</v>
      </c>
      <c r="K27" s="65">
        <f t="shared" si="3"/>
        <v>15</v>
      </c>
      <c r="L27" s="23">
        <v>5</v>
      </c>
      <c r="M27" s="23">
        <v>15</v>
      </c>
      <c r="O27" s="65">
        <f t="shared" si="4"/>
        <v>14</v>
      </c>
      <c r="P27" s="23">
        <v>3</v>
      </c>
      <c r="Q27" s="23">
        <v>13</v>
      </c>
      <c r="S27" s="65">
        <f t="shared" si="5"/>
        <v>13</v>
      </c>
      <c r="T27" s="23">
        <v>8</v>
      </c>
      <c r="U27" s="23">
        <v>12</v>
      </c>
      <c r="W27" s="65">
        <f t="shared" si="6"/>
        <v>12</v>
      </c>
      <c r="X27" s="23">
        <v>8</v>
      </c>
      <c r="Y27" s="23">
        <v>12</v>
      </c>
      <c r="AA27" s="65">
        <f t="shared" si="7"/>
        <v>11</v>
      </c>
      <c r="AB27" s="23">
        <v>10</v>
      </c>
      <c r="AC27" s="23">
        <v>11</v>
      </c>
      <c r="AE27" s="65">
        <f t="shared" si="8"/>
        <v>10</v>
      </c>
      <c r="AF27" s="23">
        <v>1</v>
      </c>
      <c r="AG27" s="23">
        <v>9</v>
      </c>
      <c r="AI27" s="9">
        <f t="shared" si="9"/>
        <v>9</v>
      </c>
      <c r="AJ27" s="23">
        <v>9</v>
      </c>
      <c r="AK27" s="23">
        <v>5</v>
      </c>
      <c r="AM27" s="9" t="b">
        <f t="shared" si="10"/>
        <v>1</v>
      </c>
      <c r="AN27" s="23">
        <v>5</v>
      </c>
      <c r="AO27" s="23">
        <v>2</v>
      </c>
    </row>
    <row r="28" spans="1:41" thickBot="1">
      <c r="A28" s="105"/>
      <c r="B28" s="23">
        <f t="shared" si="0"/>
        <v>7</v>
      </c>
      <c r="C28" s="23">
        <f t="shared" si="1"/>
        <v>4</v>
      </c>
      <c r="E28" s="102"/>
      <c r="G28" s="65">
        <f t="shared" si="2"/>
        <v>16</v>
      </c>
      <c r="H28" s="23">
        <v>4</v>
      </c>
      <c r="I28" s="23">
        <v>12</v>
      </c>
      <c r="K28" s="65">
        <f t="shared" si="3"/>
        <v>15</v>
      </c>
      <c r="L28" s="23">
        <v>7</v>
      </c>
      <c r="M28" s="23">
        <v>13</v>
      </c>
      <c r="O28" s="65">
        <f t="shared" si="4"/>
        <v>14</v>
      </c>
      <c r="P28" s="23">
        <v>5</v>
      </c>
      <c r="Q28" s="23">
        <v>11</v>
      </c>
      <c r="S28" s="65">
        <f t="shared" si="5"/>
        <v>13</v>
      </c>
      <c r="T28" s="23">
        <v>4</v>
      </c>
      <c r="U28" s="23">
        <v>13</v>
      </c>
      <c r="W28" s="65">
        <f t="shared" si="6"/>
        <v>12</v>
      </c>
      <c r="X28" s="23">
        <v>6</v>
      </c>
      <c r="Y28" s="23">
        <v>11</v>
      </c>
      <c r="AA28" s="65">
        <f t="shared" si="7"/>
        <v>11</v>
      </c>
      <c r="AB28" s="23">
        <v>8</v>
      </c>
      <c r="AC28" s="23">
        <v>9</v>
      </c>
      <c r="AE28" s="65">
        <f t="shared" si="8"/>
        <v>10</v>
      </c>
      <c r="AF28" s="23">
        <v>10</v>
      </c>
      <c r="AG28" s="23">
        <v>7</v>
      </c>
      <c r="AI28" s="9">
        <f t="shared" si="9"/>
        <v>9</v>
      </c>
      <c r="AJ28" s="23">
        <v>8</v>
      </c>
      <c r="AK28" s="23">
        <v>2</v>
      </c>
      <c r="AM28" s="9" t="b">
        <f t="shared" si="10"/>
        <v>1</v>
      </c>
      <c r="AN28" s="23">
        <v>7</v>
      </c>
      <c r="AO28" s="23">
        <v>4</v>
      </c>
    </row>
    <row r="29" spans="1:41" thickBot="1">
      <c r="A29" s="105" t="s">
        <v>87</v>
      </c>
      <c r="B29" s="21">
        <f t="shared" si="0"/>
        <v>8</v>
      </c>
      <c r="C29" s="21">
        <f t="shared" si="1"/>
        <v>6</v>
      </c>
      <c r="E29" s="102"/>
      <c r="G29" s="65">
        <f t="shared" si="2"/>
        <v>16</v>
      </c>
      <c r="H29" s="21">
        <v>2</v>
      </c>
      <c r="I29" s="21">
        <v>14</v>
      </c>
      <c r="K29" s="65">
        <f t="shared" si="3"/>
        <v>15</v>
      </c>
      <c r="L29" s="21">
        <v>9</v>
      </c>
      <c r="M29" s="21">
        <v>11</v>
      </c>
      <c r="O29" s="65">
        <f t="shared" si="4"/>
        <v>14</v>
      </c>
      <c r="P29" s="21">
        <v>7</v>
      </c>
      <c r="Q29" s="21">
        <v>9</v>
      </c>
      <c r="S29" s="65">
        <f t="shared" si="5"/>
        <v>13</v>
      </c>
      <c r="T29" s="21">
        <v>2</v>
      </c>
      <c r="U29" s="21">
        <v>11</v>
      </c>
      <c r="W29" s="65">
        <f t="shared" si="6"/>
        <v>12</v>
      </c>
      <c r="X29" s="21">
        <v>4</v>
      </c>
      <c r="Y29" s="21">
        <v>9</v>
      </c>
      <c r="AA29" s="65">
        <f t="shared" si="7"/>
        <v>11</v>
      </c>
      <c r="AB29" s="21">
        <v>6</v>
      </c>
      <c r="AC29" s="21">
        <v>7</v>
      </c>
      <c r="AE29" s="65">
        <f t="shared" si="8"/>
        <v>10</v>
      </c>
      <c r="AF29" s="21">
        <v>8</v>
      </c>
      <c r="AG29" s="21">
        <v>5</v>
      </c>
      <c r="AI29" s="9">
        <f t="shared" si="9"/>
        <v>9</v>
      </c>
      <c r="AJ29" s="21">
        <v>6</v>
      </c>
      <c r="AK29" s="21">
        <v>4</v>
      </c>
      <c r="AM29" s="9" t="b">
        <f t="shared" si="10"/>
        <v>1</v>
      </c>
      <c r="AN29" s="21">
        <v>8</v>
      </c>
      <c r="AO29" s="21">
        <v>6</v>
      </c>
    </row>
    <row r="30" spans="1:41" thickBot="1">
      <c r="A30" s="105"/>
      <c r="B30" s="21">
        <f t="shared" si="0"/>
        <v>0</v>
      </c>
      <c r="C30" s="21">
        <f t="shared" si="1"/>
        <v>0</v>
      </c>
      <c r="E30" s="102"/>
      <c r="G30" s="65">
        <f t="shared" si="2"/>
        <v>16</v>
      </c>
      <c r="H30" s="21">
        <v>3</v>
      </c>
      <c r="I30" s="21">
        <v>16</v>
      </c>
      <c r="K30" s="65">
        <f t="shared" si="3"/>
        <v>15</v>
      </c>
      <c r="L30" s="21">
        <v>1</v>
      </c>
      <c r="M30" s="21">
        <v>10</v>
      </c>
      <c r="O30" s="65">
        <f t="shared" si="4"/>
        <v>14</v>
      </c>
      <c r="P30" s="21">
        <v>1</v>
      </c>
      <c r="Q30" s="21">
        <v>10</v>
      </c>
      <c r="S30" s="65">
        <f t="shared" si="5"/>
        <v>13</v>
      </c>
      <c r="T30" s="21">
        <v>3</v>
      </c>
      <c r="U30" s="21">
        <v>9</v>
      </c>
      <c r="W30" s="65">
        <f t="shared" si="6"/>
        <v>12</v>
      </c>
      <c r="X30" s="21">
        <v>2</v>
      </c>
      <c r="Y30" s="21">
        <v>7</v>
      </c>
      <c r="AA30" s="65">
        <f t="shared" si="7"/>
        <v>11</v>
      </c>
      <c r="AB30" s="21">
        <v>4</v>
      </c>
      <c r="AC30" s="21">
        <v>5</v>
      </c>
      <c r="AE30" s="65">
        <f t="shared" si="8"/>
        <v>10</v>
      </c>
      <c r="AF30" s="21">
        <v>6</v>
      </c>
      <c r="AG30" s="21">
        <v>3</v>
      </c>
      <c r="AI30" s="9">
        <f t="shared" si="9"/>
        <v>9</v>
      </c>
      <c r="AJ30" s="21">
        <v>1</v>
      </c>
      <c r="AK30" s="21">
        <v>5</v>
      </c>
      <c r="AM30" s="9" t="b">
        <f t="shared" si="10"/>
        <v>1</v>
      </c>
      <c r="AN30" s="21"/>
      <c r="AO30" s="21"/>
    </row>
    <row r="31" spans="1:41" thickBot="1">
      <c r="A31" s="105"/>
      <c r="B31" s="21">
        <f t="shared" si="0"/>
        <v>0</v>
      </c>
      <c r="C31" s="21">
        <f t="shared" si="1"/>
        <v>0</v>
      </c>
      <c r="E31" s="102"/>
      <c r="G31" s="65">
        <f t="shared" si="2"/>
        <v>16</v>
      </c>
      <c r="H31" s="21">
        <v>5</v>
      </c>
      <c r="I31" s="21">
        <v>15</v>
      </c>
      <c r="K31" s="65">
        <f t="shared" si="3"/>
        <v>15</v>
      </c>
      <c r="L31" s="21">
        <v>8</v>
      </c>
      <c r="M31" s="21">
        <v>12</v>
      </c>
      <c r="O31" s="65">
        <f t="shared" si="4"/>
        <v>14</v>
      </c>
      <c r="P31" s="21">
        <v>8</v>
      </c>
      <c r="Q31" s="21">
        <v>12</v>
      </c>
      <c r="S31" s="65">
        <f t="shared" si="5"/>
        <v>13</v>
      </c>
      <c r="T31" s="21">
        <v>5</v>
      </c>
      <c r="U31" s="21">
        <v>7</v>
      </c>
      <c r="W31" s="65">
        <f t="shared" si="6"/>
        <v>12</v>
      </c>
      <c r="X31" s="21">
        <v>3</v>
      </c>
      <c r="Y31" s="21">
        <v>5</v>
      </c>
      <c r="AA31" s="65">
        <f t="shared" si="7"/>
        <v>11</v>
      </c>
      <c r="AB31" s="21">
        <v>2</v>
      </c>
      <c r="AC31" s="21">
        <v>3</v>
      </c>
      <c r="AE31" s="65">
        <f t="shared" si="8"/>
        <v>10</v>
      </c>
      <c r="AF31" s="21">
        <v>4</v>
      </c>
      <c r="AG31" s="21">
        <v>2</v>
      </c>
      <c r="AI31" s="9">
        <f t="shared" si="9"/>
        <v>9</v>
      </c>
      <c r="AJ31" s="21">
        <v>7</v>
      </c>
      <c r="AK31" s="21">
        <v>3</v>
      </c>
      <c r="AM31" s="9" t="b">
        <f t="shared" si="10"/>
        <v>1</v>
      </c>
      <c r="AN31" s="21"/>
      <c r="AO31" s="21"/>
    </row>
    <row r="32" spans="1:41" thickBot="1">
      <c r="A32" s="105" t="s">
        <v>88</v>
      </c>
      <c r="B32" s="22">
        <f t="shared" si="0"/>
        <v>0</v>
      </c>
      <c r="C32" s="22">
        <f t="shared" si="1"/>
        <v>0</v>
      </c>
      <c r="E32" s="102"/>
      <c r="G32" s="65">
        <f t="shared" si="2"/>
        <v>16</v>
      </c>
      <c r="H32" s="22">
        <v>7</v>
      </c>
      <c r="I32" s="22">
        <v>13</v>
      </c>
      <c r="K32" s="65">
        <f t="shared" si="3"/>
        <v>15</v>
      </c>
      <c r="L32" s="22">
        <v>6</v>
      </c>
      <c r="M32" s="22">
        <v>14</v>
      </c>
      <c r="O32" s="65">
        <f t="shared" si="4"/>
        <v>14</v>
      </c>
      <c r="P32" s="22">
        <v>6</v>
      </c>
      <c r="Q32" s="22">
        <v>14</v>
      </c>
      <c r="S32" s="65">
        <f t="shared" si="5"/>
        <v>13</v>
      </c>
      <c r="T32" s="22">
        <v>1</v>
      </c>
      <c r="U32" s="22">
        <v>12</v>
      </c>
      <c r="W32" s="65">
        <f t="shared" si="6"/>
        <v>12</v>
      </c>
      <c r="X32" s="22">
        <v>1</v>
      </c>
      <c r="Y32" s="22">
        <v>12</v>
      </c>
      <c r="AA32" s="65">
        <f t="shared" si="7"/>
        <v>11</v>
      </c>
      <c r="AB32" s="22">
        <v>1</v>
      </c>
      <c r="AC32" s="22">
        <v>11</v>
      </c>
      <c r="AE32" s="65">
        <f t="shared" si="8"/>
        <v>10</v>
      </c>
      <c r="AF32" s="22">
        <v>1</v>
      </c>
      <c r="AG32" s="22">
        <v>7</v>
      </c>
      <c r="AI32" s="9">
        <f t="shared" si="9"/>
        <v>9</v>
      </c>
      <c r="AJ32" s="22">
        <v>9</v>
      </c>
      <c r="AK32" s="22">
        <v>2</v>
      </c>
      <c r="AM32" s="9" t="b">
        <f t="shared" si="10"/>
        <v>1</v>
      </c>
      <c r="AN32" s="22"/>
      <c r="AO32" s="22"/>
    </row>
    <row r="33" spans="1:41" thickBot="1">
      <c r="A33" s="105"/>
      <c r="B33" s="22">
        <f t="shared" si="0"/>
        <v>0</v>
      </c>
      <c r="C33" s="22">
        <f t="shared" si="1"/>
        <v>0</v>
      </c>
      <c r="E33" s="102"/>
      <c r="G33" s="65">
        <f t="shared" si="2"/>
        <v>16</v>
      </c>
      <c r="H33" s="22">
        <v>9</v>
      </c>
      <c r="I33" s="22">
        <v>11</v>
      </c>
      <c r="K33" s="65">
        <f t="shared" si="3"/>
        <v>15</v>
      </c>
      <c r="L33" s="22">
        <v>2</v>
      </c>
      <c r="M33" s="22">
        <v>15</v>
      </c>
      <c r="O33" s="65">
        <f t="shared" si="4"/>
        <v>14</v>
      </c>
      <c r="P33" s="22">
        <v>4</v>
      </c>
      <c r="Q33" s="22">
        <v>13</v>
      </c>
      <c r="S33" s="65">
        <f t="shared" si="5"/>
        <v>13</v>
      </c>
      <c r="T33" s="22">
        <v>8</v>
      </c>
      <c r="U33" s="22">
        <v>13</v>
      </c>
      <c r="W33" s="65">
        <f t="shared" si="6"/>
        <v>12</v>
      </c>
      <c r="X33" s="22">
        <v>10</v>
      </c>
      <c r="Y33" s="22">
        <v>11</v>
      </c>
      <c r="AA33" s="65">
        <f t="shared" si="7"/>
        <v>11</v>
      </c>
      <c r="AB33" s="22">
        <v>10</v>
      </c>
      <c r="AC33" s="22">
        <v>7</v>
      </c>
      <c r="AE33" s="65">
        <f t="shared" si="8"/>
        <v>10</v>
      </c>
      <c r="AF33" s="22">
        <v>9</v>
      </c>
      <c r="AG33" s="22">
        <v>5</v>
      </c>
      <c r="AI33" s="9">
        <f t="shared" si="9"/>
        <v>9</v>
      </c>
      <c r="AJ33" s="22">
        <v>8</v>
      </c>
      <c r="AK33" s="22">
        <v>6</v>
      </c>
      <c r="AM33" s="9" t="b">
        <f t="shared" si="10"/>
        <v>1</v>
      </c>
      <c r="AN33" s="22"/>
      <c r="AO33" s="22"/>
    </row>
    <row r="34" spans="1:41" thickBot="1">
      <c r="A34" s="105"/>
      <c r="B34" s="22">
        <f t="shared" si="0"/>
        <v>0</v>
      </c>
      <c r="C34" s="22">
        <f t="shared" si="1"/>
        <v>0</v>
      </c>
      <c r="E34" s="102"/>
      <c r="G34" s="65">
        <f t="shared" si="2"/>
        <v>16</v>
      </c>
      <c r="H34" s="22">
        <v>1</v>
      </c>
      <c r="I34" s="22">
        <v>10</v>
      </c>
      <c r="K34" s="65">
        <f t="shared" si="3"/>
        <v>15</v>
      </c>
      <c r="L34" s="22">
        <v>3</v>
      </c>
      <c r="M34" s="22">
        <v>13</v>
      </c>
      <c r="O34" s="65">
        <f t="shared" si="4"/>
        <v>14</v>
      </c>
      <c r="P34" s="22">
        <v>2</v>
      </c>
      <c r="Q34" s="22">
        <v>11</v>
      </c>
      <c r="S34" s="65">
        <f t="shared" si="5"/>
        <v>13</v>
      </c>
      <c r="T34" s="22">
        <v>6</v>
      </c>
      <c r="U34" s="22">
        <v>11</v>
      </c>
      <c r="W34" s="65">
        <f t="shared" si="6"/>
        <v>12</v>
      </c>
      <c r="X34" s="22">
        <v>8</v>
      </c>
      <c r="Y34" s="22">
        <v>9</v>
      </c>
      <c r="AA34" s="65">
        <f t="shared" si="7"/>
        <v>11</v>
      </c>
      <c r="AB34" s="22">
        <v>8</v>
      </c>
      <c r="AC34" s="22">
        <v>5</v>
      </c>
      <c r="AE34" s="65">
        <f t="shared" si="8"/>
        <v>10</v>
      </c>
      <c r="AF34" s="22">
        <v>10</v>
      </c>
      <c r="AG34" s="22">
        <v>3</v>
      </c>
      <c r="AI34" s="9">
        <f t="shared" si="9"/>
        <v>9</v>
      </c>
      <c r="AJ34" s="22">
        <v>1</v>
      </c>
      <c r="AK34" s="22">
        <v>3</v>
      </c>
      <c r="AM34" s="9" t="b">
        <f t="shared" si="10"/>
        <v>1</v>
      </c>
      <c r="AN34" s="22"/>
      <c r="AO34" s="22"/>
    </row>
    <row r="35" spans="1:41" thickBot="1">
      <c r="A35" s="105" t="s">
        <v>89</v>
      </c>
      <c r="B35" s="23">
        <f t="shared" si="0"/>
        <v>0</v>
      </c>
      <c r="C35" s="23">
        <f t="shared" si="1"/>
        <v>0</v>
      </c>
      <c r="E35" s="102"/>
      <c r="G35" s="65">
        <f t="shared" si="2"/>
        <v>16</v>
      </c>
      <c r="H35" s="23">
        <v>8</v>
      </c>
      <c r="I35" s="23">
        <v>12</v>
      </c>
      <c r="K35" s="65">
        <f t="shared" si="3"/>
        <v>15</v>
      </c>
      <c r="L35" s="23">
        <v>5</v>
      </c>
      <c r="M35" s="23">
        <v>11</v>
      </c>
      <c r="O35" s="65">
        <f t="shared" si="4"/>
        <v>14</v>
      </c>
      <c r="P35" s="23">
        <v>3</v>
      </c>
      <c r="Q35" s="23">
        <v>9</v>
      </c>
      <c r="S35" s="65">
        <f t="shared" si="5"/>
        <v>13</v>
      </c>
      <c r="T35" s="23">
        <v>4</v>
      </c>
      <c r="U35" s="23">
        <v>9</v>
      </c>
      <c r="W35" s="65">
        <f t="shared" si="6"/>
        <v>12</v>
      </c>
      <c r="X35" s="23">
        <v>6</v>
      </c>
      <c r="Y35" s="23">
        <v>7</v>
      </c>
      <c r="AA35" s="65">
        <f t="shared" si="7"/>
        <v>11</v>
      </c>
      <c r="AB35" s="23">
        <v>6</v>
      </c>
      <c r="AC35" s="23">
        <v>3</v>
      </c>
      <c r="AE35" s="65">
        <f t="shared" si="8"/>
        <v>10</v>
      </c>
      <c r="AF35" s="23">
        <v>8</v>
      </c>
      <c r="AG35" s="23">
        <v>2</v>
      </c>
      <c r="AI35" s="9">
        <f t="shared" si="9"/>
        <v>9</v>
      </c>
      <c r="AJ35" s="23">
        <v>5</v>
      </c>
      <c r="AK35" s="23">
        <v>2</v>
      </c>
      <c r="AM35" s="9" t="b">
        <f t="shared" si="10"/>
        <v>1</v>
      </c>
      <c r="AN35" s="23"/>
      <c r="AO35" s="23"/>
    </row>
    <row r="36" spans="1:41" thickBot="1">
      <c r="A36" s="105"/>
      <c r="B36" s="23">
        <f t="shared" si="0"/>
        <v>0</v>
      </c>
      <c r="C36" s="23">
        <f t="shared" si="1"/>
        <v>0</v>
      </c>
      <c r="E36" s="102"/>
      <c r="G36" s="65">
        <f t="shared" si="2"/>
        <v>16</v>
      </c>
      <c r="H36" s="23">
        <v>6</v>
      </c>
      <c r="I36" s="23">
        <v>14</v>
      </c>
      <c r="K36" s="65">
        <f t="shared" si="3"/>
        <v>15</v>
      </c>
      <c r="L36" s="23">
        <v>7</v>
      </c>
      <c r="M36" s="23">
        <v>9</v>
      </c>
      <c r="O36" s="65">
        <f t="shared" si="4"/>
        <v>14</v>
      </c>
      <c r="P36" s="23">
        <v>5</v>
      </c>
      <c r="Q36" s="23">
        <v>7</v>
      </c>
      <c r="S36" s="65">
        <f t="shared" si="5"/>
        <v>13</v>
      </c>
      <c r="T36" s="23">
        <v>2</v>
      </c>
      <c r="U36" s="23">
        <v>7</v>
      </c>
      <c r="W36" s="65">
        <f t="shared" si="6"/>
        <v>12</v>
      </c>
      <c r="X36" s="23">
        <v>4</v>
      </c>
      <c r="Y36" s="23">
        <v>5</v>
      </c>
      <c r="AA36" s="65">
        <f t="shared" si="7"/>
        <v>11</v>
      </c>
      <c r="AB36" s="23">
        <v>4</v>
      </c>
      <c r="AC36" s="23">
        <v>2</v>
      </c>
      <c r="AE36" s="65">
        <f t="shared" si="8"/>
        <v>10</v>
      </c>
      <c r="AF36" s="23">
        <v>6</v>
      </c>
      <c r="AG36" s="23">
        <v>4</v>
      </c>
      <c r="AI36" s="9">
        <f t="shared" si="9"/>
        <v>9</v>
      </c>
      <c r="AJ36" s="23">
        <v>7</v>
      </c>
      <c r="AK36" s="23">
        <v>4</v>
      </c>
      <c r="AM36" s="9" t="b">
        <f t="shared" si="10"/>
        <v>1</v>
      </c>
      <c r="AN36" s="23"/>
      <c r="AO36" s="23"/>
    </row>
    <row r="37" spans="1:41" thickBot="1">
      <c r="A37" s="105"/>
      <c r="B37" s="23">
        <f t="shared" si="0"/>
        <v>0</v>
      </c>
      <c r="C37" s="23">
        <f t="shared" si="1"/>
        <v>0</v>
      </c>
      <c r="E37" s="102"/>
      <c r="G37" s="65">
        <f t="shared" si="2"/>
        <v>16</v>
      </c>
      <c r="H37" s="23">
        <v>4</v>
      </c>
      <c r="I37" s="23">
        <v>16</v>
      </c>
      <c r="K37" s="65">
        <f t="shared" si="3"/>
        <v>15</v>
      </c>
      <c r="L37" s="23">
        <v>1</v>
      </c>
      <c r="M37" s="23">
        <v>12</v>
      </c>
      <c r="O37" s="65">
        <f t="shared" si="4"/>
        <v>14</v>
      </c>
      <c r="P37" s="23">
        <v>1</v>
      </c>
      <c r="Q37" s="23">
        <v>12</v>
      </c>
      <c r="S37" s="65">
        <f t="shared" si="5"/>
        <v>13</v>
      </c>
      <c r="T37" s="23">
        <v>3</v>
      </c>
      <c r="U37" s="23">
        <v>5</v>
      </c>
      <c r="W37" s="65">
        <f t="shared" si="6"/>
        <v>12</v>
      </c>
      <c r="X37" s="23">
        <v>2</v>
      </c>
      <c r="Y37" s="23">
        <v>3</v>
      </c>
      <c r="AA37" s="65">
        <f t="shared" si="7"/>
        <v>11</v>
      </c>
      <c r="AB37" s="23">
        <v>1</v>
      </c>
      <c r="AC37" s="23">
        <v>9</v>
      </c>
      <c r="AE37" s="65">
        <f t="shared" si="8"/>
        <v>10</v>
      </c>
      <c r="AF37" s="23">
        <v>1</v>
      </c>
      <c r="AG37" s="23">
        <v>5</v>
      </c>
      <c r="AI37" s="9">
        <f t="shared" si="9"/>
        <v>9</v>
      </c>
      <c r="AJ37" s="23">
        <v>9</v>
      </c>
      <c r="AK37" s="23">
        <v>6</v>
      </c>
      <c r="AM37" s="9" t="b">
        <f t="shared" si="10"/>
        <v>1</v>
      </c>
      <c r="AN37" s="23"/>
      <c r="AO37" s="23"/>
    </row>
    <row r="38" spans="1:41" thickBot="1">
      <c r="A38" s="105" t="s">
        <v>87</v>
      </c>
      <c r="B38" s="21">
        <f t="shared" si="0"/>
        <v>0</v>
      </c>
      <c r="C38" s="21">
        <f t="shared" si="1"/>
        <v>0</v>
      </c>
      <c r="E38" s="102"/>
      <c r="G38" s="65">
        <f t="shared" si="2"/>
        <v>16</v>
      </c>
      <c r="H38" s="21">
        <v>2</v>
      </c>
      <c r="I38" s="21">
        <v>15</v>
      </c>
      <c r="K38" s="65">
        <f t="shared" si="3"/>
        <v>15</v>
      </c>
      <c r="L38" s="21">
        <v>10</v>
      </c>
      <c r="M38" s="21">
        <v>14</v>
      </c>
      <c r="O38" s="65">
        <f t="shared" si="4"/>
        <v>14</v>
      </c>
      <c r="P38" s="21">
        <v>10</v>
      </c>
      <c r="Q38" s="21">
        <v>14</v>
      </c>
      <c r="S38" s="65">
        <f t="shared" si="5"/>
        <v>13</v>
      </c>
      <c r="T38" s="21">
        <v>12</v>
      </c>
      <c r="U38" s="21">
        <v>13</v>
      </c>
      <c r="W38" s="65">
        <f t="shared" si="6"/>
        <v>12</v>
      </c>
      <c r="X38" s="21">
        <v>1</v>
      </c>
      <c r="Y38" s="21">
        <v>11</v>
      </c>
      <c r="AA38" s="65">
        <f t="shared" si="7"/>
        <v>11</v>
      </c>
      <c r="AB38" s="21">
        <v>11</v>
      </c>
      <c r="AC38" s="21">
        <v>7</v>
      </c>
      <c r="AE38" s="65">
        <f t="shared" si="8"/>
        <v>10</v>
      </c>
      <c r="AF38" s="21">
        <v>7</v>
      </c>
      <c r="AG38" s="21">
        <v>3</v>
      </c>
      <c r="AI38" s="9">
        <f t="shared" si="9"/>
        <v>9</v>
      </c>
      <c r="AJ38" s="21"/>
      <c r="AK38" s="21"/>
      <c r="AM38" s="9" t="b">
        <f t="shared" si="10"/>
        <v>1</v>
      </c>
      <c r="AN38" s="21"/>
      <c r="AO38" s="21"/>
    </row>
    <row r="39" spans="1:41" thickBot="1">
      <c r="A39" s="105"/>
      <c r="B39" s="21">
        <f t="shared" si="0"/>
        <v>0</v>
      </c>
      <c r="C39" s="21">
        <f t="shared" si="1"/>
        <v>0</v>
      </c>
      <c r="E39" s="102"/>
      <c r="G39" s="65">
        <f t="shared" si="2"/>
        <v>16</v>
      </c>
      <c r="H39" s="21">
        <v>3</v>
      </c>
      <c r="I39" s="21">
        <v>13</v>
      </c>
      <c r="K39" s="65">
        <f t="shared" si="3"/>
        <v>15</v>
      </c>
      <c r="L39" s="21">
        <v>6</v>
      </c>
      <c r="M39" s="21">
        <v>15</v>
      </c>
      <c r="O39" s="65">
        <f t="shared" si="4"/>
        <v>14</v>
      </c>
      <c r="P39" s="21">
        <v>8</v>
      </c>
      <c r="Q39" s="21">
        <v>13</v>
      </c>
      <c r="S39" s="65">
        <f t="shared" si="5"/>
        <v>13</v>
      </c>
      <c r="T39" s="21">
        <v>10</v>
      </c>
      <c r="U39" s="21">
        <v>11</v>
      </c>
      <c r="W39" s="65">
        <f t="shared" si="6"/>
        <v>12</v>
      </c>
      <c r="X39" s="21">
        <v>12</v>
      </c>
      <c r="Y39" s="21">
        <v>9</v>
      </c>
      <c r="AA39" s="65">
        <f t="shared" si="7"/>
        <v>11</v>
      </c>
      <c r="AB39" s="21">
        <v>10</v>
      </c>
      <c r="AC39" s="21">
        <v>3</v>
      </c>
      <c r="AE39" s="65">
        <f t="shared" si="8"/>
        <v>10</v>
      </c>
      <c r="AF39" s="21">
        <v>9</v>
      </c>
      <c r="AG39" s="21">
        <v>2</v>
      </c>
      <c r="AI39" s="9">
        <f t="shared" si="9"/>
        <v>9</v>
      </c>
      <c r="AJ39" s="21"/>
      <c r="AK39" s="21"/>
      <c r="AM39" s="9" t="b">
        <f t="shared" si="10"/>
        <v>1</v>
      </c>
      <c r="AN39" s="21"/>
      <c r="AO39" s="21"/>
    </row>
    <row r="40" spans="1:41" thickBot="1">
      <c r="A40" s="105"/>
      <c r="B40" s="21">
        <f t="shared" si="0"/>
        <v>0</v>
      </c>
      <c r="C40" s="21">
        <f t="shared" si="1"/>
        <v>0</v>
      </c>
      <c r="E40" s="102"/>
      <c r="G40" s="65">
        <f t="shared" si="2"/>
        <v>16</v>
      </c>
      <c r="H40" s="21">
        <v>5</v>
      </c>
      <c r="I40" s="21">
        <v>11</v>
      </c>
      <c r="K40" s="65">
        <f t="shared" si="3"/>
        <v>15</v>
      </c>
      <c r="L40" s="21">
        <v>4</v>
      </c>
      <c r="M40" s="21">
        <v>13</v>
      </c>
      <c r="O40" s="65">
        <f t="shared" si="4"/>
        <v>14</v>
      </c>
      <c r="P40" s="21">
        <v>6</v>
      </c>
      <c r="Q40" s="21">
        <v>11</v>
      </c>
      <c r="S40" s="65">
        <f t="shared" si="5"/>
        <v>13</v>
      </c>
      <c r="T40" s="21">
        <v>8</v>
      </c>
      <c r="U40" s="21">
        <v>9</v>
      </c>
      <c r="W40" s="65">
        <f t="shared" si="6"/>
        <v>12</v>
      </c>
      <c r="X40" s="21">
        <v>10</v>
      </c>
      <c r="Y40" s="21">
        <v>7</v>
      </c>
      <c r="AA40" s="65">
        <f t="shared" si="7"/>
        <v>11</v>
      </c>
      <c r="AB40" s="21">
        <v>8</v>
      </c>
      <c r="AC40" s="21">
        <v>2</v>
      </c>
      <c r="AE40" s="65">
        <f t="shared" si="8"/>
        <v>10</v>
      </c>
      <c r="AF40" s="21">
        <v>10</v>
      </c>
      <c r="AG40" s="21">
        <v>4</v>
      </c>
      <c r="AI40" s="9">
        <f t="shared" si="9"/>
        <v>9</v>
      </c>
      <c r="AJ40" s="21"/>
      <c r="AK40" s="21"/>
      <c r="AM40" s="9" t="b">
        <f t="shared" si="10"/>
        <v>1</v>
      </c>
      <c r="AN40" s="21"/>
      <c r="AO40" s="21"/>
    </row>
    <row r="41" spans="1:41" thickBot="1">
      <c r="A41" s="105" t="s">
        <v>88</v>
      </c>
      <c r="B41" s="22">
        <f t="shared" si="0"/>
        <v>0</v>
      </c>
      <c r="C41" s="22">
        <f t="shared" si="1"/>
        <v>0</v>
      </c>
      <c r="E41" s="102"/>
      <c r="G41" s="65">
        <f t="shared" si="2"/>
        <v>16</v>
      </c>
      <c r="H41" s="22">
        <v>7</v>
      </c>
      <c r="I41" s="22">
        <v>9</v>
      </c>
      <c r="K41" s="65">
        <f t="shared" si="3"/>
        <v>15</v>
      </c>
      <c r="L41" s="22">
        <v>2</v>
      </c>
      <c r="M41" s="22">
        <v>11</v>
      </c>
      <c r="O41" s="65">
        <f t="shared" si="4"/>
        <v>14</v>
      </c>
      <c r="P41" s="22">
        <v>4</v>
      </c>
      <c r="Q41" s="22">
        <v>9</v>
      </c>
      <c r="S41" s="65">
        <f t="shared" si="5"/>
        <v>13</v>
      </c>
      <c r="T41" s="22">
        <v>6</v>
      </c>
      <c r="U41" s="22">
        <v>7</v>
      </c>
      <c r="W41" s="65">
        <f t="shared" si="6"/>
        <v>12</v>
      </c>
      <c r="X41" s="22">
        <v>8</v>
      </c>
      <c r="Y41" s="22">
        <v>5</v>
      </c>
      <c r="AA41" s="65">
        <f t="shared" si="7"/>
        <v>11</v>
      </c>
      <c r="AB41" s="22">
        <v>6</v>
      </c>
      <c r="AC41" s="22">
        <v>4</v>
      </c>
      <c r="AE41" s="65">
        <f t="shared" si="8"/>
        <v>10</v>
      </c>
      <c r="AF41" s="22">
        <v>8</v>
      </c>
      <c r="AG41" s="22">
        <v>6</v>
      </c>
      <c r="AI41" s="9">
        <f t="shared" si="9"/>
        <v>9</v>
      </c>
      <c r="AJ41" s="22"/>
      <c r="AK41" s="22"/>
      <c r="AM41" s="9" t="b">
        <f t="shared" si="10"/>
        <v>1</v>
      </c>
      <c r="AN41" s="22"/>
      <c r="AO41" s="22"/>
    </row>
    <row r="42" spans="1:41" thickBot="1">
      <c r="A42" s="105"/>
      <c r="B42" s="22">
        <f t="shared" si="0"/>
        <v>0</v>
      </c>
      <c r="C42" s="22">
        <f t="shared" si="1"/>
        <v>0</v>
      </c>
      <c r="E42" s="102"/>
      <c r="G42" s="65">
        <f t="shared" si="2"/>
        <v>16</v>
      </c>
      <c r="H42" s="22">
        <v>1</v>
      </c>
      <c r="I42" s="22">
        <v>12</v>
      </c>
      <c r="K42" s="65">
        <f t="shared" si="3"/>
        <v>15</v>
      </c>
      <c r="L42" s="22">
        <v>3</v>
      </c>
      <c r="M42" s="22">
        <v>9</v>
      </c>
      <c r="O42" s="65">
        <f t="shared" si="4"/>
        <v>14</v>
      </c>
      <c r="P42" s="22">
        <v>2</v>
      </c>
      <c r="Q42" s="22">
        <v>7</v>
      </c>
      <c r="S42" s="65">
        <f t="shared" si="5"/>
        <v>13</v>
      </c>
      <c r="T42" s="22">
        <v>4</v>
      </c>
      <c r="U42" s="22">
        <v>5</v>
      </c>
      <c r="W42" s="65">
        <f t="shared" si="6"/>
        <v>12</v>
      </c>
      <c r="X42" s="22">
        <v>6</v>
      </c>
      <c r="Y42" s="22">
        <v>3</v>
      </c>
      <c r="AA42" s="65">
        <f t="shared" si="7"/>
        <v>11</v>
      </c>
      <c r="AB42" s="22">
        <v>1</v>
      </c>
      <c r="AC42" s="22">
        <v>7</v>
      </c>
      <c r="AE42" s="65">
        <f t="shared" si="8"/>
        <v>10</v>
      </c>
      <c r="AF42" s="22">
        <v>1</v>
      </c>
      <c r="AG42" s="22">
        <v>3</v>
      </c>
      <c r="AI42" s="9">
        <f t="shared" si="9"/>
        <v>9</v>
      </c>
      <c r="AJ42" s="22"/>
      <c r="AK42" s="22"/>
      <c r="AM42" s="9" t="b">
        <f t="shared" si="10"/>
        <v>1</v>
      </c>
      <c r="AN42" s="22"/>
      <c r="AO42" s="22"/>
    </row>
    <row r="43" spans="1:41" thickBot="1">
      <c r="A43" s="105"/>
      <c r="B43" s="22">
        <f t="shared" si="0"/>
        <v>0</v>
      </c>
      <c r="C43" s="22">
        <f t="shared" si="1"/>
        <v>0</v>
      </c>
      <c r="E43" s="102"/>
      <c r="G43" s="65">
        <f t="shared" si="2"/>
        <v>16</v>
      </c>
      <c r="H43" s="22">
        <v>10</v>
      </c>
      <c r="I43" s="22">
        <v>14</v>
      </c>
      <c r="K43" s="65">
        <f t="shared" si="3"/>
        <v>15</v>
      </c>
      <c r="L43" s="22">
        <v>5</v>
      </c>
      <c r="M43" s="22">
        <v>7</v>
      </c>
      <c r="O43" s="65">
        <f t="shared" si="4"/>
        <v>14</v>
      </c>
      <c r="P43" s="22">
        <v>3</v>
      </c>
      <c r="Q43" s="22">
        <v>5</v>
      </c>
      <c r="S43" s="65">
        <f t="shared" si="5"/>
        <v>13</v>
      </c>
      <c r="T43" s="22">
        <v>2</v>
      </c>
      <c r="U43" s="22">
        <v>3</v>
      </c>
      <c r="W43" s="65">
        <f t="shared" si="6"/>
        <v>12</v>
      </c>
      <c r="X43" s="22">
        <v>4</v>
      </c>
      <c r="Y43" s="22">
        <v>2</v>
      </c>
      <c r="AA43" s="65">
        <f t="shared" si="7"/>
        <v>11</v>
      </c>
      <c r="AB43" s="22">
        <v>9</v>
      </c>
      <c r="AC43" s="22">
        <v>5</v>
      </c>
      <c r="AE43" s="65">
        <f t="shared" si="8"/>
        <v>10</v>
      </c>
      <c r="AF43" s="22">
        <v>5</v>
      </c>
      <c r="AG43" s="22">
        <v>2</v>
      </c>
      <c r="AI43" s="9">
        <f t="shared" si="9"/>
        <v>9</v>
      </c>
      <c r="AJ43" s="22"/>
      <c r="AK43" s="22"/>
      <c r="AM43" s="9" t="b">
        <f t="shared" si="10"/>
        <v>1</v>
      </c>
      <c r="AN43" s="22"/>
      <c r="AO43" s="22"/>
    </row>
    <row r="44" spans="1:41" thickBot="1">
      <c r="A44" s="105" t="s">
        <v>89</v>
      </c>
      <c r="B44" s="23">
        <f t="shared" si="0"/>
        <v>0</v>
      </c>
      <c r="C44" s="23">
        <f t="shared" si="1"/>
        <v>0</v>
      </c>
      <c r="E44" s="102"/>
      <c r="G44" s="65">
        <f t="shared" si="2"/>
        <v>16</v>
      </c>
      <c r="H44" s="23">
        <v>8</v>
      </c>
      <c r="I44" s="23">
        <v>16</v>
      </c>
      <c r="K44" s="65">
        <f t="shared" si="3"/>
        <v>15</v>
      </c>
      <c r="L44" s="23">
        <v>1</v>
      </c>
      <c r="M44" s="23">
        <v>14</v>
      </c>
      <c r="O44" s="65">
        <f t="shared" si="4"/>
        <v>14</v>
      </c>
      <c r="P44" s="23">
        <v>1</v>
      </c>
      <c r="Q44" s="23">
        <v>14</v>
      </c>
      <c r="S44" s="65">
        <f t="shared" si="5"/>
        <v>13</v>
      </c>
      <c r="T44" s="23">
        <v>1</v>
      </c>
      <c r="U44" s="23">
        <v>13</v>
      </c>
      <c r="W44" s="65">
        <f t="shared" si="6"/>
        <v>12</v>
      </c>
      <c r="X44" s="23">
        <v>1</v>
      </c>
      <c r="Y44" s="23">
        <v>9</v>
      </c>
      <c r="AA44" s="65">
        <f t="shared" si="7"/>
        <v>11</v>
      </c>
      <c r="AB44" s="23">
        <v>11</v>
      </c>
      <c r="AC44" s="23">
        <v>3</v>
      </c>
      <c r="AE44" s="65">
        <f t="shared" si="8"/>
        <v>10</v>
      </c>
      <c r="AF44" s="23">
        <v>7</v>
      </c>
      <c r="AG44" s="23">
        <v>4</v>
      </c>
      <c r="AI44" s="9">
        <f t="shared" si="9"/>
        <v>9</v>
      </c>
      <c r="AJ44" s="23"/>
      <c r="AK44" s="23"/>
      <c r="AM44" s="9" t="b">
        <f t="shared" si="10"/>
        <v>1</v>
      </c>
      <c r="AN44" s="23"/>
      <c r="AO44" s="23"/>
    </row>
    <row r="45" spans="1:41" thickBot="1">
      <c r="A45" s="105"/>
      <c r="B45" s="23">
        <f t="shared" si="0"/>
        <v>0</v>
      </c>
      <c r="C45" s="23">
        <f t="shared" si="1"/>
        <v>0</v>
      </c>
      <c r="E45" s="102"/>
      <c r="G45" s="65">
        <f t="shared" si="2"/>
        <v>16</v>
      </c>
      <c r="H45" s="23">
        <v>6</v>
      </c>
      <c r="I45" s="23">
        <v>15</v>
      </c>
      <c r="K45" s="65">
        <f t="shared" si="3"/>
        <v>15</v>
      </c>
      <c r="L45" s="23">
        <v>10</v>
      </c>
      <c r="M45" s="23">
        <v>15</v>
      </c>
      <c r="O45" s="65">
        <f t="shared" si="4"/>
        <v>14</v>
      </c>
      <c r="P45" s="23">
        <v>12</v>
      </c>
      <c r="Q45" s="23">
        <v>13</v>
      </c>
      <c r="S45" s="65">
        <f t="shared" si="5"/>
        <v>13</v>
      </c>
      <c r="T45" s="23">
        <v>12</v>
      </c>
      <c r="U45" s="23">
        <v>9</v>
      </c>
      <c r="W45" s="65">
        <f t="shared" si="6"/>
        <v>12</v>
      </c>
      <c r="X45" s="23">
        <v>11</v>
      </c>
      <c r="Y45" s="23">
        <v>7</v>
      </c>
      <c r="AA45" s="65">
        <f t="shared" si="7"/>
        <v>11</v>
      </c>
      <c r="AB45" s="23">
        <v>10</v>
      </c>
      <c r="AC45" s="23">
        <v>4</v>
      </c>
      <c r="AE45" s="65">
        <f t="shared" si="8"/>
        <v>10</v>
      </c>
      <c r="AF45" s="23">
        <v>9</v>
      </c>
      <c r="AG45" s="23">
        <v>6</v>
      </c>
      <c r="AI45" s="9">
        <f t="shared" si="9"/>
        <v>9</v>
      </c>
      <c r="AJ45" s="23"/>
      <c r="AK45" s="23"/>
      <c r="AM45" s="9" t="b">
        <f t="shared" si="10"/>
        <v>1</v>
      </c>
      <c r="AN45" s="23"/>
      <c r="AO45" s="23"/>
    </row>
    <row r="46" spans="1:41" thickBot="1">
      <c r="A46" s="105"/>
      <c r="B46" s="23">
        <f t="shared" si="0"/>
        <v>0</v>
      </c>
      <c r="C46" s="23">
        <f t="shared" si="1"/>
        <v>0</v>
      </c>
      <c r="E46" s="102"/>
      <c r="G46" s="65">
        <f t="shared" si="2"/>
        <v>16</v>
      </c>
      <c r="H46" s="23">
        <v>4</v>
      </c>
      <c r="I46" s="23">
        <v>13</v>
      </c>
      <c r="K46" s="65">
        <f t="shared" si="3"/>
        <v>15</v>
      </c>
      <c r="L46" s="23">
        <v>8</v>
      </c>
      <c r="M46" s="23">
        <v>13</v>
      </c>
      <c r="O46" s="65">
        <f t="shared" si="4"/>
        <v>14</v>
      </c>
      <c r="P46" s="23">
        <v>10</v>
      </c>
      <c r="Q46" s="23">
        <v>11</v>
      </c>
      <c r="S46" s="65">
        <f t="shared" si="5"/>
        <v>13</v>
      </c>
      <c r="T46" s="23">
        <v>10</v>
      </c>
      <c r="U46" s="23">
        <v>7</v>
      </c>
      <c r="W46" s="65">
        <f t="shared" si="6"/>
        <v>12</v>
      </c>
      <c r="X46" s="23">
        <v>12</v>
      </c>
      <c r="Y46" s="23">
        <v>5</v>
      </c>
      <c r="AA46" s="65">
        <f t="shared" si="7"/>
        <v>11</v>
      </c>
      <c r="AB46" s="23">
        <v>8</v>
      </c>
      <c r="AC46" s="23">
        <v>6</v>
      </c>
      <c r="AE46" s="65">
        <f t="shared" si="8"/>
        <v>10</v>
      </c>
      <c r="AF46" s="23">
        <v>10</v>
      </c>
      <c r="AG46" s="23">
        <v>8</v>
      </c>
      <c r="AI46" s="9">
        <f t="shared" si="9"/>
        <v>9</v>
      </c>
      <c r="AJ46" s="23"/>
      <c r="AK46" s="23"/>
      <c r="AM46" s="9" t="b">
        <f t="shared" si="10"/>
        <v>1</v>
      </c>
      <c r="AN46" s="23"/>
      <c r="AO46" s="23"/>
    </row>
    <row r="47" spans="1:41" thickBot="1">
      <c r="A47" s="105" t="s">
        <v>87</v>
      </c>
      <c r="B47" s="21">
        <f t="shared" si="0"/>
        <v>0</v>
      </c>
      <c r="C47" s="21">
        <f t="shared" si="1"/>
        <v>0</v>
      </c>
      <c r="E47" s="102"/>
      <c r="G47" s="65">
        <f t="shared" si="2"/>
        <v>16</v>
      </c>
      <c r="H47" s="21">
        <v>2</v>
      </c>
      <c r="I47" s="21">
        <v>11</v>
      </c>
      <c r="K47" s="65">
        <f t="shared" si="3"/>
        <v>15</v>
      </c>
      <c r="L47" s="21">
        <v>6</v>
      </c>
      <c r="M47" s="21">
        <v>11</v>
      </c>
      <c r="O47" s="65">
        <f t="shared" si="4"/>
        <v>14</v>
      </c>
      <c r="P47" s="21">
        <v>8</v>
      </c>
      <c r="Q47" s="21">
        <v>9</v>
      </c>
      <c r="S47" s="65">
        <f t="shared" si="5"/>
        <v>13</v>
      </c>
      <c r="T47" s="21">
        <v>8</v>
      </c>
      <c r="U47" s="21">
        <v>5</v>
      </c>
      <c r="W47" s="65">
        <f t="shared" si="6"/>
        <v>12</v>
      </c>
      <c r="X47" s="21">
        <v>10</v>
      </c>
      <c r="Y47" s="21">
        <v>3</v>
      </c>
      <c r="AA47" s="65">
        <f t="shared" si="7"/>
        <v>11</v>
      </c>
      <c r="AB47" s="21">
        <v>1</v>
      </c>
      <c r="AC47" s="21">
        <v>5</v>
      </c>
      <c r="AE47" s="65">
        <f t="shared" si="8"/>
        <v>10</v>
      </c>
      <c r="AF47" s="21"/>
      <c r="AG47" s="21"/>
      <c r="AI47" s="9">
        <f t="shared" si="9"/>
        <v>9</v>
      </c>
      <c r="AJ47" s="21"/>
      <c r="AK47" s="21"/>
      <c r="AM47" s="9" t="b">
        <f t="shared" si="10"/>
        <v>1</v>
      </c>
      <c r="AN47" s="21"/>
      <c r="AO47" s="21"/>
    </row>
    <row r="48" spans="1:41" thickBot="1">
      <c r="A48" s="105"/>
      <c r="B48" s="21">
        <f t="shared" si="0"/>
        <v>0</v>
      </c>
      <c r="C48" s="21">
        <f t="shared" si="1"/>
        <v>0</v>
      </c>
      <c r="E48" s="102"/>
      <c r="G48" s="65">
        <f t="shared" si="2"/>
        <v>16</v>
      </c>
      <c r="H48" s="21">
        <v>3</v>
      </c>
      <c r="I48" s="21">
        <v>9</v>
      </c>
      <c r="K48" s="65">
        <f t="shared" si="3"/>
        <v>15</v>
      </c>
      <c r="L48" s="21">
        <v>4</v>
      </c>
      <c r="M48" s="21">
        <v>9</v>
      </c>
      <c r="O48" s="65">
        <f t="shared" si="4"/>
        <v>14</v>
      </c>
      <c r="P48" s="21">
        <v>6</v>
      </c>
      <c r="Q48" s="21">
        <v>7</v>
      </c>
      <c r="S48" s="65">
        <f t="shared" si="5"/>
        <v>13</v>
      </c>
      <c r="T48" s="21">
        <v>6</v>
      </c>
      <c r="U48" s="21">
        <v>3</v>
      </c>
      <c r="W48" s="65">
        <f t="shared" si="6"/>
        <v>12</v>
      </c>
      <c r="X48" s="21">
        <v>8</v>
      </c>
      <c r="Y48" s="21">
        <v>2</v>
      </c>
      <c r="AA48" s="65">
        <f t="shared" si="7"/>
        <v>11</v>
      </c>
      <c r="AB48" s="21">
        <v>7</v>
      </c>
      <c r="AC48" s="21">
        <v>3</v>
      </c>
      <c r="AE48" s="65">
        <f t="shared" si="8"/>
        <v>10</v>
      </c>
      <c r="AF48" s="21"/>
      <c r="AG48" s="21"/>
      <c r="AI48" s="9">
        <f t="shared" si="9"/>
        <v>9</v>
      </c>
      <c r="AJ48" s="21"/>
      <c r="AK48" s="21"/>
      <c r="AM48" s="9" t="b">
        <f t="shared" si="10"/>
        <v>1</v>
      </c>
      <c r="AN48" s="21"/>
      <c r="AO48" s="21"/>
    </row>
    <row r="49" spans="1:41" thickBot="1">
      <c r="A49" s="105"/>
      <c r="B49" s="21">
        <f t="shared" si="0"/>
        <v>0</v>
      </c>
      <c r="C49" s="21">
        <f t="shared" si="1"/>
        <v>0</v>
      </c>
      <c r="E49" s="102"/>
      <c r="G49" s="65">
        <f t="shared" si="2"/>
        <v>16</v>
      </c>
      <c r="H49" s="21">
        <v>5</v>
      </c>
      <c r="I49" s="21">
        <v>7</v>
      </c>
      <c r="K49" s="65">
        <f t="shared" si="3"/>
        <v>15</v>
      </c>
      <c r="L49" s="21">
        <v>2</v>
      </c>
      <c r="M49" s="21">
        <v>7</v>
      </c>
      <c r="O49" s="65">
        <f t="shared" si="4"/>
        <v>14</v>
      </c>
      <c r="P49" s="21">
        <v>4</v>
      </c>
      <c r="Q49" s="21">
        <v>5</v>
      </c>
      <c r="S49" s="65">
        <f t="shared" si="5"/>
        <v>13</v>
      </c>
      <c r="T49" s="21">
        <v>4</v>
      </c>
      <c r="U49" s="21">
        <v>2</v>
      </c>
      <c r="W49" s="65">
        <f t="shared" si="6"/>
        <v>12</v>
      </c>
      <c r="X49" s="21">
        <v>6</v>
      </c>
      <c r="Y49" s="21">
        <v>4</v>
      </c>
      <c r="AA49" s="65">
        <f t="shared" si="7"/>
        <v>11</v>
      </c>
      <c r="AB49" s="21">
        <v>9</v>
      </c>
      <c r="AC49" s="21">
        <v>2</v>
      </c>
      <c r="AE49" s="65">
        <f t="shared" si="8"/>
        <v>10</v>
      </c>
      <c r="AF49" s="21"/>
      <c r="AG49" s="21"/>
      <c r="AI49" s="9">
        <f t="shared" si="9"/>
        <v>9</v>
      </c>
      <c r="AJ49" s="21"/>
      <c r="AK49" s="21"/>
      <c r="AM49" s="9" t="b">
        <f t="shared" si="10"/>
        <v>1</v>
      </c>
      <c r="AN49" s="21"/>
      <c r="AO49" s="21"/>
    </row>
    <row r="50" spans="1:41" thickBot="1">
      <c r="A50" s="105" t="s">
        <v>88</v>
      </c>
      <c r="B50" s="22">
        <f t="shared" si="0"/>
        <v>0</v>
      </c>
      <c r="C50" s="22">
        <f t="shared" si="1"/>
        <v>0</v>
      </c>
      <c r="E50" s="102"/>
      <c r="G50" s="65">
        <f t="shared" si="2"/>
        <v>16</v>
      </c>
      <c r="H50" s="22">
        <v>1</v>
      </c>
      <c r="I50" s="22">
        <v>14</v>
      </c>
      <c r="K50" s="65">
        <f t="shared" si="3"/>
        <v>15</v>
      </c>
      <c r="L50" s="22">
        <v>3</v>
      </c>
      <c r="M50" s="22">
        <v>5</v>
      </c>
      <c r="O50" s="65">
        <f t="shared" si="4"/>
        <v>14</v>
      </c>
      <c r="P50" s="22">
        <v>2</v>
      </c>
      <c r="Q50" s="22">
        <v>3</v>
      </c>
      <c r="S50" s="65">
        <f t="shared" si="5"/>
        <v>13</v>
      </c>
      <c r="T50" s="22">
        <v>1</v>
      </c>
      <c r="U50" s="22">
        <v>11</v>
      </c>
      <c r="W50" s="65">
        <f t="shared" si="6"/>
        <v>12</v>
      </c>
      <c r="X50" s="22">
        <v>1</v>
      </c>
      <c r="Y50" s="22">
        <v>7</v>
      </c>
      <c r="AA50" s="65">
        <f t="shared" si="7"/>
        <v>11</v>
      </c>
      <c r="AB50" s="22">
        <v>11</v>
      </c>
      <c r="AC50" s="22">
        <v>4</v>
      </c>
      <c r="AE50" s="65">
        <f t="shared" si="8"/>
        <v>10</v>
      </c>
      <c r="AF50" s="22"/>
      <c r="AG50" s="22"/>
      <c r="AI50" s="9">
        <f t="shared" si="9"/>
        <v>9</v>
      </c>
      <c r="AJ50" s="22"/>
      <c r="AK50" s="22"/>
      <c r="AM50" s="9" t="b">
        <f t="shared" si="10"/>
        <v>1</v>
      </c>
      <c r="AN50" s="22"/>
      <c r="AO50" s="22"/>
    </row>
    <row r="51" spans="1:41" thickBot="1">
      <c r="A51" s="105"/>
      <c r="B51" s="22">
        <f t="shared" si="0"/>
        <v>0</v>
      </c>
      <c r="C51" s="22">
        <f t="shared" si="1"/>
        <v>0</v>
      </c>
      <c r="E51" s="102"/>
      <c r="G51" s="65">
        <f t="shared" si="2"/>
        <v>16</v>
      </c>
      <c r="H51" s="22">
        <v>12</v>
      </c>
      <c r="I51" s="22">
        <v>16</v>
      </c>
      <c r="K51" s="65">
        <f t="shared" si="3"/>
        <v>15</v>
      </c>
      <c r="L51" s="22">
        <v>14</v>
      </c>
      <c r="M51" s="22">
        <v>15</v>
      </c>
      <c r="O51" s="65">
        <f t="shared" si="4"/>
        <v>14</v>
      </c>
      <c r="P51" s="22">
        <v>1</v>
      </c>
      <c r="Q51" s="22">
        <v>13</v>
      </c>
      <c r="S51" s="65">
        <f t="shared" si="5"/>
        <v>13</v>
      </c>
      <c r="T51" s="22">
        <v>13</v>
      </c>
      <c r="U51" s="22">
        <v>9</v>
      </c>
      <c r="W51" s="65">
        <f t="shared" si="6"/>
        <v>12</v>
      </c>
      <c r="X51" s="22">
        <v>9</v>
      </c>
      <c r="Y51" s="22">
        <v>5</v>
      </c>
      <c r="AA51" s="65">
        <f t="shared" si="7"/>
        <v>11</v>
      </c>
      <c r="AB51" s="22">
        <v>10</v>
      </c>
      <c r="AC51" s="22">
        <v>8</v>
      </c>
      <c r="AE51" s="65">
        <f t="shared" si="8"/>
        <v>10</v>
      </c>
      <c r="AF51" s="22"/>
      <c r="AG51" s="22"/>
      <c r="AI51" s="9">
        <f t="shared" si="9"/>
        <v>9</v>
      </c>
      <c r="AJ51" s="22"/>
      <c r="AK51" s="22"/>
      <c r="AM51" s="9" t="b">
        <f t="shared" si="10"/>
        <v>1</v>
      </c>
      <c r="AN51" s="22"/>
      <c r="AO51" s="22"/>
    </row>
    <row r="52" spans="1:41" thickBot="1">
      <c r="A52" s="105"/>
      <c r="B52" s="22">
        <f t="shared" si="0"/>
        <v>0</v>
      </c>
      <c r="C52" s="22">
        <f t="shared" si="1"/>
        <v>0</v>
      </c>
      <c r="E52" s="102"/>
      <c r="G52" s="65">
        <f t="shared" si="2"/>
        <v>16</v>
      </c>
      <c r="H52" s="22">
        <v>10</v>
      </c>
      <c r="I52" s="22">
        <v>15</v>
      </c>
      <c r="K52" s="65">
        <f t="shared" si="3"/>
        <v>15</v>
      </c>
      <c r="L52" s="22">
        <v>12</v>
      </c>
      <c r="M52" s="22">
        <v>13</v>
      </c>
      <c r="O52" s="65">
        <f t="shared" si="4"/>
        <v>14</v>
      </c>
      <c r="P52" s="22">
        <v>14</v>
      </c>
      <c r="Q52" s="22">
        <v>11</v>
      </c>
      <c r="S52" s="65">
        <f t="shared" si="5"/>
        <v>13</v>
      </c>
      <c r="T52" s="22">
        <v>12</v>
      </c>
      <c r="U52" s="22">
        <v>5</v>
      </c>
      <c r="W52" s="65">
        <f t="shared" si="6"/>
        <v>12</v>
      </c>
      <c r="X52" s="22">
        <v>11</v>
      </c>
      <c r="Y52" s="22">
        <v>3</v>
      </c>
      <c r="AA52" s="65">
        <f t="shared" si="7"/>
        <v>11</v>
      </c>
      <c r="AB52" s="22">
        <v>1</v>
      </c>
      <c r="AC52" s="22">
        <v>3</v>
      </c>
      <c r="AE52" s="65">
        <f t="shared" si="8"/>
        <v>10</v>
      </c>
      <c r="AF52" s="22"/>
      <c r="AG52" s="22"/>
      <c r="AI52" s="9">
        <f t="shared" si="9"/>
        <v>9</v>
      </c>
      <c r="AJ52" s="22"/>
      <c r="AK52" s="22"/>
      <c r="AM52" s="9" t="b">
        <f t="shared" si="10"/>
        <v>1</v>
      </c>
      <c r="AN52" s="22"/>
      <c r="AO52" s="22"/>
    </row>
    <row r="53" spans="1:41" thickBot="1">
      <c r="A53" s="105" t="s">
        <v>89</v>
      </c>
      <c r="B53" s="23">
        <f t="shared" si="0"/>
        <v>0</v>
      </c>
      <c r="C53" s="23">
        <f t="shared" si="1"/>
        <v>0</v>
      </c>
      <c r="E53" s="102"/>
      <c r="G53" s="65">
        <f t="shared" si="2"/>
        <v>16</v>
      </c>
      <c r="H53" s="23">
        <v>8</v>
      </c>
      <c r="I53" s="23">
        <v>13</v>
      </c>
      <c r="K53" s="65">
        <f t="shared" si="3"/>
        <v>15</v>
      </c>
      <c r="L53" s="23">
        <v>10</v>
      </c>
      <c r="M53" s="23">
        <v>11</v>
      </c>
      <c r="O53" s="65">
        <f t="shared" si="4"/>
        <v>14</v>
      </c>
      <c r="P53" s="23">
        <v>12</v>
      </c>
      <c r="Q53" s="23">
        <v>9</v>
      </c>
      <c r="S53" s="65">
        <f t="shared" si="5"/>
        <v>13</v>
      </c>
      <c r="T53" s="23">
        <v>10</v>
      </c>
      <c r="U53" s="23">
        <v>3</v>
      </c>
      <c r="W53" s="65">
        <f t="shared" si="6"/>
        <v>12</v>
      </c>
      <c r="X53" s="23">
        <v>12</v>
      </c>
      <c r="Y53" s="23">
        <v>2</v>
      </c>
      <c r="AA53" s="65">
        <f t="shared" si="7"/>
        <v>11</v>
      </c>
      <c r="AB53" s="23">
        <v>5</v>
      </c>
      <c r="AC53" s="23">
        <v>2</v>
      </c>
      <c r="AE53" s="65">
        <f t="shared" si="8"/>
        <v>10</v>
      </c>
      <c r="AF53" s="23"/>
      <c r="AG53" s="23"/>
      <c r="AI53" s="9">
        <f t="shared" si="9"/>
        <v>9</v>
      </c>
      <c r="AJ53" s="23"/>
      <c r="AK53" s="23"/>
      <c r="AM53" s="9" t="b">
        <f t="shared" si="10"/>
        <v>1</v>
      </c>
      <c r="AN53" s="23"/>
      <c r="AO53" s="23"/>
    </row>
    <row r="54" spans="1:41" thickBot="1">
      <c r="A54" s="105"/>
      <c r="B54" s="23">
        <f t="shared" si="0"/>
        <v>0</v>
      </c>
      <c r="C54" s="23">
        <f t="shared" si="1"/>
        <v>0</v>
      </c>
      <c r="E54" s="102"/>
      <c r="G54" s="65">
        <f t="shared" si="2"/>
        <v>16</v>
      </c>
      <c r="H54" s="23">
        <v>6</v>
      </c>
      <c r="I54" s="23">
        <v>11</v>
      </c>
      <c r="K54" s="65">
        <f t="shared" si="3"/>
        <v>15</v>
      </c>
      <c r="L54" s="23">
        <v>8</v>
      </c>
      <c r="M54" s="23">
        <v>9</v>
      </c>
      <c r="O54" s="65">
        <f t="shared" si="4"/>
        <v>14</v>
      </c>
      <c r="P54" s="23">
        <v>10</v>
      </c>
      <c r="Q54" s="23">
        <v>7</v>
      </c>
      <c r="S54" s="65">
        <f t="shared" si="5"/>
        <v>13</v>
      </c>
      <c r="T54" s="23">
        <v>8</v>
      </c>
      <c r="U54" s="23">
        <v>2</v>
      </c>
      <c r="W54" s="65">
        <f t="shared" si="6"/>
        <v>12</v>
      </c>
      <c r="X54" s="23">
        <v>10</v>
      </c>
      <c r="Y54" s="23">
        <v>4</v>
      </c>
      <c r="AA54" s="65">
        <f t="shared" si="7"/>
        <v>11</v>
      </c>
      <c r="AB54" s="23">
        <v>7</v>
      </c>
      <c r="AC54" s="23">
        <v>4</v>
      </c>
      <c r="AE54" s="65">
        <f t="shared" si="8"/>
        <v>10</v>
      </c>
      <c r="AF54" s="23"/>
      <c r="AG54" s="23"/>
      <c r="AI54" s="9">
        <f t="shared" si="9"/>
        <v>9</v>
      </c>
      <c r="AJ54" s="23"/>
      <c r="AK54" s="23"/>
      <c r="AM54" s="9" t="b">
        <f t="shared" si="10"/>
        <v>1</v>
      </c>
      <c r="AN54" s="23"/>
      <c r="AO54" s="23"/>
    </row>
    <row r="55" spans="1:41" thickBot="1">
      <c r="A55" s="105"/>
      <c r="B55" s="23">
        <f t="shared" si="0"/>
        <v>0</v>
      </c>
      <c r="C55" s="23">
        <f t="shared" si="1"/>
        <v>0</v>
      </c>
      <c r="E55" s="102"/>
      <c r="G55" s="65">
        <f t="shared" si="2"/>
        <v>16</v>
      </c>
      <c r="H55" s="23">
        <v>4</v>
      </c>
      <c r="I55" s="23">
        <v>9</v>
      </c>
      <c r="K55" s="65">
        <f t="shared" si="3"/>
        <v>15</v>
      </c>
      <c r="L55" s="23">
        <v>6</v>
      </c>
      <c r="M55" s="23">
        <v>7</v>
      </c>
      <c r="O55" s="65">
        <f t="shared" si="4"/>
        <v>14</v>
      </c>
      <c r="P55" s="23">
        <v>8</v>
      </c>
      <c r="Q55" s="23">
        <v>5</v>
      </c>
      <c r="S55" s="65">
        <f t="shared" si="5"/>
        <v>13</v>
      </c>
      <c r="T55" s="23">
        <v>6</v>
      </c>
      <c r="U55" s="23">
        <v>4</v>
      </c>
      <c r="W55" s="65">
        <f t="shared" si="6"/>
        <v>12</v>
      </c>
      <c r="X55" s="23">
        <v>8</v>
      </c>
      <c r="Y55" s="23">
        <v>6</v>
      </c>
      <c r="AA55" s="65">
        <f t="shared" si="7"/>
        <v>11</v>
      </c>
      <c r="AB55" s="23">
        <v>9</v>
      </c>
      <c r="AC55" s="23">
        <v>6</v>
      </c>
      <c r="AE55" s="65">
        <f t="shared" si="8"/>
        <v>10</v>
      </c>
      <c r="AF55" s="23"/>
      <c r="AG55" s="23"/>
      <c r="AI55" s="9">
        <f t="shared" si="9"/>
        <v>9</v>
      </c>
      <c r="AJ55" s="23"/>
      <c r="AK55" s="23"/>
      <c r="AM55" s="9" t="b">
        <f t="shared" si="10"/>
        <v>1</v>
      </c>
      <c r="AN55" s="23"/>
      <c r="AO55" s="23"/>
    </row>
    <row r="56" spans="1:41" thickBot="1">
      <c r="A56" s="105" t="s">
        <v>87</v>
      </c>
      <c r="B56" s="21">
        <f t="shared" si="0"/>
        <v>0</v>
      </c>
      <c r="C56" s="21">
        <f t="shared" si="1"/>
        <v>0</v>
      </c>
      <c r="E56" s="102"/>
      <c r="G56" s="65">
        <f t="shared" si="2"/>
        <v>16</v>
      </c>
      <c r="H56" s="21">
        <v>2</v>
      </c>
      <c r="I56" s="21">
        <v>7</v>
      </c>
      <c r="K56" s="65">
        <f t="shared" si="3"/>
        <v>15</v>
      </c>
      <c r="L56" s="21">
        <v>4</v>
      </c>
      <c r="M56" s="21">
        <v>5</v>
      </c>
      <c r="O56" s="65">
        <f t="shared" si="4"/>
        <v>14</v>
      </c>
      <c r="P56" s="21">
        <v>6</v>
      </c>
      <c r="Q56" s="21">
        <v>3</v>
      </c>
      <c r="S56" s="65">
        <f t="shared" si="5"/>
        <v>13</v>
      </c>
      <c r="T56" s="21">
        <v>1</v>
      </c>
      <c r="U56" s="21">
        <v>9</v>
      </c>
      <c r="W56" s="65">
        <f t="shared" si="6"/>
        <v>12</v>
      </c>
      <c r="X56" s="21">
        <v>1</v>
      </c>
      <c r="Y56" s="21">
        <v>5</v>
      </c>
      <c r="AA56" s="65">
        <f t="shared" si="7"/>
        <v>11</v>
      </c>
      <c r="AB56" s="21">
        <v>11</v>
      </c>
      <c r="AC56" s="21">
        <v>8</v>
      </c>
      <c r="AE56" s="65">
        <f t="shared" si="8"/>
        <v>10</v>
      </c>
      <c r="AF56" s="21"/>
      <c r="AG56" s="21"/>
      <c r="AI56" s="9">
        <f t="shared" si="9"/>
        <v>9</v>
      </c>
      <c r="AJ56" s="21"/>
      <c r="AK56" s="21"/>
      <c r="AM56" s="9" t="b">
        <f t="shared" si="10"/>
        <v>1</v>
      </c>
      <c r="AN56" s="21"/>
      <c r="AO56" s="21"/>
    </row>
    <row r="57" spans="1:41" thickBot="1">
      <c r="A57" s="105"/>
      <c r="B57" s="21">
        <f t="shared" si="0"/>
        <v>0</v>
      </c>
      <c r="C57" s="21">
        <f t="shared" si="1"/>
        <v>0</v>
      </c>
      <c r="E57" s="102"/>
      <c r="G57" s="65">
        <f t="shared" si="2"/>
        <v>16</v>
      </c>
      <c r="H57" s="21">
        <v>3</v>
      </c>
      <c r="I57" s="21">
        <v>5</v>
      </c>
      <c r="K57" s="65">
        <f t="shared" si="3"/>
        <v>15</v>
      </c>
      <c r="L57" s="21">
        <v>2</v>
      </c>
      <c r="M57" s="21">
        <v>3</v>
      </c>
      <c r="O57" s="65">
        <f t="shared" si="4"/>
        <v>14</v>
      </c>
      <c r="P57" s="21">
        <v>4</v>
      </c>
      <c r="Q57" s="21">
        <v>2</v>
      </c>
      <c r="S57" s="65">
        <f t="shared" si="5"/>
        <v>13</v>
      </c>
      <c r="T57" s="21">
        <v>11</v>
      </c>
      <c r="U57" s="21">
        <v>7</v>
      </c>
      <c r="W57" s="65">
        <f t="shared" si="6"/>
        <v>12</v>
      </c>
      <c r="X57" s="21">
        <v>7</v>
      </c>
      <c r="Y57" s="21">
        <v>3</v>
      </c>
      <c r="AA57" s="65">
        <f t="shared" si="7"/>
        <v>11</v>
      </c>
      <c r="AB57" s="21"/>
      <c r="AC57" s="21"/>
      <c r="AE57" s="65">
        <f t="shared" si="8"/>
        <v>10</v>
      </c>
      <c r="AF57" s="21"/>
      <c r="AG57" s="21"/>
      <c r="AI57" s="9">
        <f t="shared" si="9"/>
        <v>9</v>
      </c>
      <c r="AJ57" s="21"/>
      <c r="AK57" s="21"/>
      <c r="AM57" s="9" t="b">
        <f t="shared" si="10"/>
        <v>1</v>
      </c>
      <c r="AN57" s="21"/>
      <c r="AO57" s="21"/>
    </row>
    <row r="58" spans="1:41" thickBot="1">
      <c r="A58" s="105"/>
      <c r="B58" s="21">
        <f t="shared" si="0"/>
        <v>0</v>
      </c>
      <c r="C58" s="21">
        <f t="shared" si="1"/>
        <v>0</v>
      </c>
      <c r="E58" s="102"/>
      <c r="G58" s="65">
        <f t="shared" si="2"/>
        <v>16</v>
      </c>
      <c r="H58" s="21">
        <v>1</v>
      </c>
      <c r="I58" s="21">
        <v>16</v>
      </c>
      <c r="K58" s="65">
        <f t="shared" si="3"/>
        <v>15</v>
      </c>
      <c r="L58" s="21">
        <v>1</v>
      </c>
      <c r="M58" s="21">
        <v>15</v>
      </c>
      <c r="O58" s="65">
        <f t="shared" si="4"/>
        <v>14</v>
      </c>
      <c r="P58" s="21">
        <v>1</v>
      </c>
      <c r="Q58" s="21">
        <v>11</v>
      </c>
      <c r="S58" s="65">
        <f t="shared" si="5"/>
        <v>13</v>
      </c>
      <c r="T58" s="21">
        <v>13</v>
      </c>
      <c r="U58" s="21">
        <v>5</v>
      </c>
      <c r="W58" s="65">
        <f t="shared" si="6"/>
        <v>12</v>
      </c>
      <c r="X58" s="21">
        <v>9</v>
      </c>
      <c r="Y58" s="21">
        <v>2</v>
      </c>
      <c r="AA58" s="65">
        <f t="shared" si="7"/>
        <v>11</v>
      </c>
      <c r="AB58" s="21"/>
      <c r="AC58" s="21"/>
      <c r="AE58" s="65">
        <f t="shared" si="8"/>
        <v>10</v>
      </c>
      <c r="AF58" s="21"/>
      <c r="AG58" s="21"/>
      <c r="AI58" s="9">
        <f t="shared" si="9"/>
        <v>9</v>
      </c>
      <c r="AJ58" s="21"/>
      <c r="AK58" s="21"/>
      <c r="AM58" s="9" t="b">
        <f t="shared" si="10"/>
        <v>1</v>
      </c>
      <c r="AN58" s="21"/>
      <c r="AO58" s="21"/>
    </row>
    <row r="59" spans="1:41" thickBot="1">
      <c r="A59" s="105" t="s">
        <v>88</v>
      </c>
      <c r="B59" s="22">
        <f t="shared" si="0"/>
        <v>0</v>
      </c>
      <c r="C59" s="22">
        <f t="shared" si="1"/>
        <v>0</v>
      </c>
      <c r="E59" s="102"/>
      <c r="G59" s="65">
        <f t="shared" si="2"/>
        <v>16</v>
      </c>
      <c r="H59" s="22">
        <v>14</v>
      </c>
      <c r="I59" s="22">
        <v>15</v>
      </c>
      <c r="K59" s="65">
        <f t="shared" si="3"/>
        <v>15</v>
      </c>
      <c r="L59" s="22">
        <v>14</v>
      </c>
      <c r="M59" s="22">
        <v>11</v>
      </c>
      <c r="O59" s="65">
        <f t="shared" si="4"/>
        <v>14</v>
      </c>
      <c r="P59" s="22">
        <v>13</v>
      </c>
      <c r="Q59" s="22">
        <v>9</v>
      </c>
      <c r="S59" s="65">
        <f t="shared" si="5"/>
        <v>13</v>
      </c>
      <c r="T59" s="22">
        <v>12</v>
      </c>
      <c r="U59" s="22">
        <v>2</v>
      </c>
      <c r="W59" s="65">
        <f t="shared" si="6"/>
        <v>12</v>
      </c>
      <c r="X59" s="22">
        <v>11</v>
      </c>
      <c r="Y59" s="22">
        <v>4</v>
      </c>
      <c r="AA59" s="65">
        <f t="shared" si="7"/>
        <v>11</v>
      </c>
      <c r="AB59" s="22"/>
      <c r="AC59" s="22"/>
      <c r="AE59" s="65">
        <f t="shared" si="8"/>
        <v>10</v>
      </c>
      <c r="AF59" s="22"/>
      <c r="AG59" s="22"/>
      <c r="AI59" s="9">
        <f t="shared" si="9"/>
        <v>9</v>
      </c>
      <c r="AJ59" s="22"/>
      <c r="AK59" s="22"/>
      <c r="AM59" s="9" t="b">
        <f t="shared" si="10"/>
        <v>1</v>
      </c>
      <c r="AN59" s="22"/>
      <c r="AO59" s="22"/>
    </row>
    <row r="60" spans="1:41" thickBot="1">
      <c r="A60" s="105"/>
      <c r="B60" s="22">
        <f t="shared" si="0"/>
        <v>0</v>
      </c>
      <c r="C60" s="22">
        <f t="shared" si="1"/>
        <v>0</v>
      </c>
      <c r="E60" s="102"/>
      <c r="G60" s="65">
        <f t="shared" si="2"/>
        <v>16</v>
      </c>
      <c r="H60" s="22">
        <v>12</v>
      </c>
      <c r="I60" s="22">
        <v>13</v>
      </c>
      <c r="K60" s="65">
        <f t="shared" si="3"/>
        <v>15</v>
      </c>
      <c r="L60" s="22">
        <v>12</v>
      </c>
      <c r="M60" s="22">
        <v>9</v>
      </c>
      <c r="O60" s="65">
        <f t="shared" si="4"/>
        <v>14</v>
      </c>
      <c r="P60" s="22">
        <v>14</v>
      </c>
      <c r="Q60" s="22">
        <v>7</v>
      </c>
      <c r="S60" s="65">
        <f t="shared" si="5"/>
        <v>13</v>
      </c>
      <c r="T60" s="22">
        <v>10</v>
      </c>
      <c r="U60" s="22">
        <v>4</v>
      </c>
      <c r="W60" s="65">
        <f t="shared" si="6"/>
        <v>12</v>
      </c>
      <c r="X60" s="22">
        <v>12</v>
      </c>
      <c r="Y60" s="22">
        <v>6</v>
      </c>
      <c r="AA60" s="65">
        <f t="shared" si="7"/>
        <v>11</v>
      </c>
      <c r="AB60" s="22"/>
      <c r="AC60" s="22"/>
      <c r="AE60" s="65">
        <f t="shared" si="8"/>
        <v>10</v>
      </c>
      <c r="AF60" s="22"/>
      <c r="AG60" s="22"/>
      <c r="AI60" s="9">
        <f t="shared" si="9"/>
        <v>9</v>
      </c>
      <c r="AJ60" s="22"/>
      <c r="AK60" s="22"/>
      <c r="AM60" s="9" t="b">
        <f t="shared" si="10"/>
        <v>1</v>
      </c>
      <c r="AN60" s="22"/>
      <c r="AO60" s="22"/>
    </row>
    <row r="61" spans="1:41" thickBot="1">
      <c r="A61" s="105"/>
      <c r="B61" s="22">
        <f t="shared" si="0"/>
        <v>0</v>
      </c>
      <c r="C61" s="22">
        <f t="shared" si="1"/>
        <v>0</v>
      </c>
      <c r="E61" s="102"/>
      <c r="G61" s="65">
        <f t="shared" si="2"/>
        <v>16</v>
      </c>
      <c r="H61" s="22">
        <v>10</v>
      </c>
      <c r="I61" s="22">
        <v>11</v>
      </c>
      <c r="K61" s="65">
        <f t="shared" si="3"/>
        <v>15</v>
      </c>
      <c r="L61" s="22">
        <v>10</v>
      </c>
      <c r="M61" s="22">
        <v>7</v>
      </c>
      <c r="O61" s="65">
        <f t="shared" si="4"/>
        <v>14</v>
      </c>
      <c r="P61" s="22">
        <v>12</v>
      </c>
      <c r="Q61" s="22">
        <v>5</v>
      </c>
      <c r="S61" s="65">
        <f t="shared" si="5"/>
        <v>13</v>
      </c>
      <c r="T61" s="22">
        <v>8</v>
      </c>
      <c r="U61" s="22">
        <v>6</v>
      </c>
      <c r="W61" s="65">
        <f t="shared" si="6"/>
        <v>12</v>
      </c>
      <c r="X61" s="22">
        <v>10</v>
      </c>
      <c r="Y61" s="22">
        <v>8</v>
      </c>
      <c r="AA61" s="65">
        <f t="shared" si="7"/>
        <v>11</v>
      </c>
      <c r="AB61" s="22"/>
      <c r="AC61" s="22"/>
      <c r="AE61" s="65">
        <f t="shared" si="8"/>
        <v>10</v>
      </c>
      <c r="AF61" s="22"/>
      <c r="AG61" s="22"/>
      <c r="AI61" s="9">
        <f t="shared" si="9"/>
        <v>9</v>
      </c>
      <c r="AJ61" s="22"/>
      <c r="AK61" s="22"/>
      <c r="AM61" s="9" t="b">
        <f t="shared" si="10"/>
        <v>1</v>
      </c>
      <c r="AN61" s="22"/>
      <c r="AO61" s="22"/>
    </row>
    <row r="62" spans="1:41" thickBot="1">
      <c r="A62" s="105" t="s">
        <v>89</v>
      </c>
      <c r="B62" s="23">
        <f t="shared" si="0"/>
        <v>0</v>
      </c>
      <c r="C62" s="23">
        <f t="shared" si="1"/>
        <v>0</v>
      </c>
      <c r="E62" s="102"/>
      <c r="G62" s="65">
        <f t="shared" si="2"/>
        <v>16</v>
      </c>
      <c r="H62" s="23">
        <v>8</v>
      </c>
      <c r="I62" s="23">
        <v>9</v>
      </c>
      <c r="K62" s="65">
        <f t="shared" si="3"/>
        <v>15</v>
      </c>
      <c r="L62" s="23">
        <v>8</v>
      </c>
      <c r="M62" s="23">
        <v>5</v>
      </c>
      <c r="O62" s="65">
        <f t="shared" si="4"/>
        <v>14</v>
      </c>
      <c r="P62" s="23">
        <v>10</v>
      </c>
      <c r="Q62" s="23">
        <v>3</v>
      </c>
      <c r="S62" s="65">
        <f t="shared" si="5"/>
        <v>13</v>
      </c>
      <c r="T62" s="23">
        <v>1</v>
      </c>
      <c r="U62" s="23">
        <v>7</v>
      </c>
      <c r="W62" s="65">
        <f t="shared" si="6"/>
        <v>12</v>
      </c>
      <c r="X62" s="23">
        <v>1</v>
      </c>
      <c r="Y62" s="23">
        <v>3</v>
      </c>
      <c r="AA62" s="65">
        <f t="shared" si="7"/>
        <v>11</v>
      </c>
      <c r="AB62" s="23"/>
      <c r="AC62" s="23"/>
      <c r="AE62" s="65">
        <f t="shared" si="8"/>
        <v>10</v>
      </c>
      <c r="AF62" s="23"/>
      <c r="AG62" s="23"/>
      <c r="AI62" s="9">
        <f t="shared" si="9"/>
        <v>9</v>
      </c>
      <c r="AJ62" s="23"/>
      <c r="AK62" s="23"/>
      <c r="AM62" s="9" t="b">
        <f t="shared" si="10"/>
        <v>1</v>
      </c>
      <c r="AN62" s="23"/>
      <c r="AO62" s="23"/>
    </row>
    <row r="63" spans="1:41" thickBot="1">
      <c r="A63" s="105"/>
      <c r="B63" s="23">
        <f t="shared" si="0"/>
        <v>0</v>
      </c>
      <c r="C63" s="23">
        <f t="shared" si="1"/>
        <v>0</v>
      </c>
      <c r="E63" s="102"/>
      <c r="G63" s="65">
        <f t="shared" si="2"/>
        <v>16</v>
      </c>
      <c r="H63" s="23">
        <v>6</v>
      </c>
      <c r="I63" s="23">
        <v>7</v>
      </c>
      <c r="K63" s="65">
        <f t="shared" si="3"/>
        <v>15</v>
      </c>
      <c r="L63" s="23">
        <v>6</v>
      </c>
      <c r="M63" s="23">
        <v>3</v>
      </c>
      <c r="O63" s="65">
        <f t="shared" si="4"/>
        <v>14</v>
      </c>
      <c r="P63" s="23">
        <v>8</v>
      </c>
      <c r="Q63" s="23">
        <v>2</v>
      </c>
      <c r="S63" s="65">
        <f t="shared" si="5"/>
        <v>13</v>
      </c>
      <c r="T63" s="23">
        <v>9</v>
      </c>
      <c r="U63" s="23">
        <v>5</v>
      </c>
      <c r="W63" s="65">
        <f t="shared" si="6"/>
        <v>12</v>
      </c>
      <c r="X63" s="23">
        <v>5</v>
      </c>
      <c r="Y63" s="23">
        <v>2</v>
      </c>
      <c r="AA63" s="65">
        <f t="shared" si="7"/>
        <v>11</v>
      </c>
      <c r="AB63" s="23"/>
      <c r="AC63" s="23"/>
      <c r="AE63" s="65">
        <f t="shared" si="8"/>
        <v>10</v>
      </c>
      <c r="AF63" s="23"/>
      <c r="AG63" s="23"/>
      <c r="AI63" s="9">
        <f t="shared" si="9"/>
        <v>9</v>
      </c>
      <c r="AJ63" s="23"/>
      <c r="AK63" s="23"/>
      <c r="AM63" s="9" t="b">
        <f t="shared" si="10"/>
        <v>1</v>
      </c>
      <c r="AN63" s="23"/>
      <c r="AO63" s="23"/>
    </row>
    <row r="64" spans="1:41" thickBot="1">
      <c r="A64" s="105"/>
      <c r="B64" s="23">
        <f t="shared" si="0"/>
        <v>0</v>
      </c>
      <c r="C64" s="23">
        <f t="shared" si="1"/>
        <v>0</v>
      </c>
      <c r="E64" s="102"/>
      <c r="G64" s="65">
        <f t="shared" si="2"/>
        <v>16</v>
      </c>
      <c r="H64" s="23">
        <v>4</v>
      </c>
      <c r="I64" s="23">
        <v>5</v>
      </c>
      <c r="K64" s="65">
        <f t="shared" si="3"/>
        <v>15</v>
      </c>
      <c r="L64" s="23">
        <v>4</v>
      </c>
      <c r="M64" s="23">
        <v>2</v>
      </c>
      <c r="O64" s="65">
        <f t="shared" si="4"/>
        <v>14</v>
      </c>
      <c r="P64" s="23">
        <v>6</v>
      </c>
      <c r="Q64" s="23">
        <v>4</v>
      </c>
      <c r="S64" s="65">
        <f t="shared" si="5"/>
        <v>13</v>
      </c>
      <c r="T64" s="23">
        <v>11</v>
      </c>
      <c r="U64" s="23">
        <v>3</v>
      </c>
      <c r="W64" s="65">
        <f t="shared" si="6"/>
        <v>12</v>
      </c>
      <c r="X64" s="23">
        <v>7</v>
      </c>
      <c r="Y64" s="23">
        <v>4</v>
      </c>
      <c r="AA64" s="65">
        <f t="shared" si="7"/>
        <v>11</v>
      </c>
      <c r="AB64" s="23"/>
      <c r="AC64" s="23"/>
      <c r="AE64" s="65">
        <f t="shared" si="8"/>
        <v>10</v>
      </c>
      <c r="AF64" s="23"/>
      <c r="AG64" s="23"/>
      <c r="AI64" s="9">
        <f t="shared" si="9"/>
        <v>9</v>
      </c>
      <c r="AJ64" s="23"/>
      <c r="AK64" s="23"/>
      <c r="AM64" s="9" t="b">
        <f t="shared" si="10"/>
        <v>1</v>
      </c>
      <c r="AN64" s="23"/>
      <c r="AO64" s="23"/>
    </row>
    <row r="65" spans="1:41" thickBot="1">
      <c r="A65" s="105" t="s">
        <v>87</v>
      </c>
      <c r="B65" s="21">
        <f t="shared" si="0"/>
        <v>0</v>
      </c>
      <c r="C65" s="21">
        <f t="shared" si="1"/>
        <v>0</v>
      </c>
      <c r="E65" s="102"/>
      <c r="G65" s="65">
        <f t="shared" si="2"/>
        <v>16</v>
      </c>
      <c r="H65" s="21">
        <v>2</v>
      </c>
      <c r="I65" s="21">
        <v>3</v>
      </c>
      <c r="K65" s="65">
        <f t="shared" si="3"/>
        <v>15</v>
      </c>
      <c r="L65" s="21">
        <v>1</v>
      </c>
      <c r="M65" s="21">
        <v>13</v>
      </c>
      <c r="O65" s="65">
        <f t="shared" si="4"/>
        <v>14</v>
      </c>
      <c r="P65" s="21">
        <v>1</v>
      </c>
      <c r="Q65" s="21">
        <v>9</v>
      </c>
      <c r="S65" s="65">
        <f t="shared" si="5"/>
        <v>13</v>
      </c>
      <c r="T65" s="21">
        <v>13</v>
      </c>
      <c r="U65" s="21">
        <v>2</v>
      </c>
      <c r="W65" s="65">
        <f t="shared" si="6"/>
        <v>12</v>
      </c>
      <c r="X65" s="21">
        <v>9</v>
      </c>
      <c r="Y65" s="21">
        <v>6</v>
      </c>
      <c r="AA65" s="65">
        <f t="shared" si="7"/>
        <v>11</v>
      </c>
      <c r="AB65" s="21"/>
      <c r="AC65" s="21"/>
      <c r="AE65" s="65">
        <f t="shared" si="8"/>
        <v>10</v>
      </c>
      <c r="AF65" s="21"/>
      <c r="AG65" s="21"/>
      <c r="AI65" s="9">
        <f t="shared" si="9"/>
        <v>9</v>
      </c>
      <c r="AJ65" s="21"/>
      <c r="AK65" s="21"/>
      <c r="AM65" s="9" t="b">
        <f t="shared" si="10"/>
        <v>1</v>
      </c>
      <c r="AN65" s="21"/>
      <c r="AO65" s="21"/>
    </row>
    <row r="66" spans="1:41" thickBot="1">
      <c r="A66" s="105"/>
      <c r="B66" s="21">
        <f t="shared" si="0"/>
        <v>0</v>
      </c>
      <c r="C66" s="21">
        <f t="shared" si="1"/>
        <v>0</v>
      </c>
      <c r="E66" s="102"/>
      <c r="G66" s="65">
        <f t="shared" si="2"/>
        <v>16</v>
      </c>
      <c r="H66" s="21">
        <v>1</v>
      </c>
      <c r="I66" s="21">
        <v>15</v>
      </c>
      <c r="K66" s="65">
        <f t="shared" si="3"/>
        <v>15</v>
      </c>
      <c r="L66" s="21">
        <v>15</v>
      </c>
      <c r="M66" s="21">
        <v>11</v>
      </c>
      <c r="O66" s="65">
        <f t="shared" si="4"/>
        <v>14</v>
      </c>
      <c r="P66" s="21">
        <v>11</v>
      </c>
      <c r="Q66" s="21">
        <v>7</v>
      </c>
      <c r="S66" s="65">
        <f t="shared" si="5"/>
        <v>13</v>
      </c>
      <c r="T66" s="21">
        <v>12</v>
      </c>
      <c r="U66" s="21">
        <v>6</v>
      </c>
      <c r="W66" s="65">
        <f t="shared" si="6"/>
        <v>12</v>
      </c>
      <c r="X66" s="21">
        <v>11</v>
      </c>
      <c r="Y66" s="21">
        <v>8</v>
      </c>
      <c r="AA66" s="65">
        <f t="shared" si="7"/>
        <v>11</v>
      </c>
      <c r="AB66" s="21"/>
      <c r="AC66" s="21"/>
      <c r="AE66" s="65">
        <f t="shared" si="8"/>
        <v>10</v>
      </c>
      <c r="AF66" s="21"/>
      <c r="AG66" s="21"/>
      <c r="AI66" s="9">
        <f t="shared" si="9"/>
        <v>9</v>
      </c>
      <c r="AJ66" s="21"/>
      <c r="AK66" s="21"/>
      <c r="AM66" s="9" t="b">
        <f t="shared" si="10"/>
        <v>1</v>
      </c>
      <c r="AN66" s="21"/>
      <c r="AO66" s="21"/>
    </row>
    <row r="67" spans="1:41" thickBot="1">
      <c r="A67" s="105"/>
      <c r="B67" s="21">
        <f t="shared" ref="B67:B121" si="11">IF(AM67=TRUE,AN67,IF(AI67=TRUE,AJ67,IF(AE67=TRUE,AF67,IF(AA67=TRUE,AB67,IF(W67=TRUE,X67,IF(S67=TRUE,T67,IF(O67=TRUE,P67,IF(K67=TRUE,L67,IF(G67=TRUE,H67,"")))))))))</f>
        <v>0</v>
      </c>
      <c r="C67" s="21">
        <f t="shared" ref="C67:C121" si="12">IF(AM67=TRUE,AO67,IF(AI67=TRUE,AK67,IF(AE67=TRUE,AG67,IF(AA67=TRUE,AC67,IF(W67=TRUE,Y67,IF(S67=TRUE,U67,IF(O67=TRUE,Q67,IF(K67=TRUE,M67,IF(G67=TRUE,I67,"")))))))))</f>
        <v>0</v>
      </c>
      <c r="E67" s="102"/>
      <c r="G67" s="65">
        <f t="shared" ref="G67:G121" si="13">$H$1</f>
        <v>16</v>
      </c>
      <c r="H67" s="21">
        <v>16</v>
      </c>
      <c r="I67" s="21">
        <v>13</v>
      </c>
      <c r="K67" s="65">
        <f t="shared" ref="K67:K121" si="14">$L$1</f>
        <v>15</v>
      </c>
      <c r="L67" s="21">
        <v>14</v>
      </c>
      <c r="M67" s="21">
        <v>7</v>
      </c>
      <c r="O67" s="65">
        <f t="shared" ref="O67:O121" si="15">$P$1</f>
        <v>14</v>
      </c>
      <c r="P67" s="21">
        <v>13</v>
      </c>
      <c r="Q67" s="21">
        <v>5</v>
      </c>
      <c r="S67" s="65">
        <f t="shared" ref="S67:S121" si="16">$T$1</f>
        <v>13</v>
      </c>
      <c r="T67" s="21">
        <v>10</v>
      </c>
      <c r="U67" s="21">
        <v>8</v>
      </c>
      <c r="W67" s="65">
        <f t="shared" ref="W67:W121" si="17">$X$1</f>
        <v>12</v>
      </c>
      <c r="X67" s="21">
        <v>12</v>
      </c>
      <c r="Y67" s="21">
        <v>10</v>
      </c>
      <c r="AA67" s="65">
        <f t="shared" ref="AA67:AA121" si="18">$AB$1</f>
        <v>11</v>
      </c>
      <c r="AB67" s="21"/>
      <c r="AC67" s="21"/>
      <c r="AE67" s="65">
        <f t="shared" ref="AE67:AE121" si="19">$AF$1</f>
        <v>10</v>
      </c>
      <c r="AF67" s="21"/>
      <c r="AG67" s="21"/>
      <c r="AI67" s="9">
        <f t="shared" ref="AI67:AI121" si="20">$AJ$1</f>
        <v>9</v>
      </c>
      <c r="AJ67" s="21"/>
      <c r="AK67" s="21"/>
      <c r="AM67" s="9" t="b">
        <f t="shared" ref="AM67:AM121" si="21">$AN$1</f>
        <v>1</v>
      </c>
      <c r="AN67" s="21"/>
      <c r="AO67" s="21"/>
    </row>
    <row r="68" spans="1:41" thickBot="1">
      <c r="A68" s="105" t="s">
        <v>88</v>
      </c>
      <c r="B68" s="22">
        <f t="shared" si="11"/>
        <v>0</v>
      </c>
      <c r="C68" s="22">
        <f t="shared" si="12"/>
        <v>0</v>
      </c>
      <c r="E68" s="102"/>
      <c r="G68" s="65">
        <f t="shared" si="13"/>
        <v>16</v>
      </c>
      <c r="H68" s="22">
        <v>14</v>
      </c>
      <c r="I68" s="22">
        <v>11</v>
      </c>
      <c r="K68" s="65">
        <f t="shared" si="14"/>
        <v>15</v>
      </c>
      <c r="L68" s="22">
        <v>12</v>
      </c>
      <c r="M68" s="22">
        <v>5</v>
      </c>
      <c r="O68" s="65">
        <f t="shared" si="15"/>
        <v>14</v>
      </c>
      <c r="P68" s="22">
        <v>14</v>
      </c>
      <c r="Q68" s="22">
        <v>3</v>
      </c>
      <c r="S68" s="65">
        <f t="shared" si="16"/>
        <v>13</v>
      </c>
      <c r="T68" s="22">
        <v>1</v>
      </c>
      <c r="U68" s="22">
        <v>5</v>
      </c>
      <c r="W68" s="65">
        <f t="shared" si="17"/>
        <v>12</v>
      </c>
      <c r="X68" s="22"/>
      <c r="Y68" s="22"/>
      <c r="AA68" s="65">
        <f t="shared" si="18"/>
        <v>11</v>
      </c>
      <c r="AB68" s="22"/>
      <c r="AC68" s="22"/>
      <c r="AE68" s="65">
        <f t="shared" si="19"/>
        <v>10</v>
      </c>
      <c r="AF68" s="22"/>
      <c r="AG68" s="22"/>
      <c r="AI68" s="9">
        <f t="shared" si="20"/>
        <v>9</v>
      </c>
      <c r="AJ68" s="22"/>
      <c r="AK68" s="22"/>
      <c r="AM68" s="9" t="b">
        <f t="shared" si="21"/>
        <v>1</v>
      </c>
      <c r="AN68" s="22"/>
      <c r="AO68" s="22"/>
    </row>
    <row r="69" spans="1:41" thickBot="1">
      <c r="A69" s="105"/>
      <c r="B69" s="22">
        <f t="shared" si="11"/>
        <v>0</v>
      </c>
      <c r="C69" s="22">
        <f t="shared" si="12"/>
        <v>0</v>
      </c>
      <c r="E69" s="102"/>
      <c r="G69" s="65">
        <f t="shared" si="13"/>
        <v>16</v>
      </c>
      <c r="H69" s="22">
        <v>12</v>
      </c>
      <c r="I69" s="22">
        <v>9</v>
      </c>
      <c r="K69" s="65">
        <f t="shared" si="14"/>
        <v>15</v>
      </c>
      <c r="L69" s="22">
        <v>10</v>
      </c>
      <c r="M69" s="22">
        <v>3</v>
      </c>
      <c r="O69" s="65">
        <f t="shared" si="15"/>
        <v>14</v>
      </c>
      <c r="P69" s="22">
        <v>12</v>
      </c>
      <c r="Q69" s="22">
        <v>2</v>
      </c>
      <c r="S69" s="65">
        <f t="shared" si="16"/>
        <v>13</v>
      </c>
      <c r="T69" s="22">
        <v>7</v>
      </c>
      <c r="U69" s="22">
        <v>3</v>
      </c>
      <c r="W69" s="65">
        <f t="shared" si="17"/>
        <v>12</v>
      </c>
      <c r="X69" s="22"/>
      <c r="Y69" s="22"/>
      <c r="AA69" s="65">
        <f t="shared" si="18"/>
        <v>11</v>
      </c>
      <c r="AB69" s="22"/>
      <c r="AC69" s="22"/>
      <c r="AE69" s="65">
        <f t="shared" si="19"/>
        <v>10</v>
      </c>
      <c r="AF69" s="22"/>
      <c r="AG69" s="22"/>
      <c r="AI69" s="9">
        <f t="shared" si="20"/>
        <v>9</v>
      </c>
      <c r="AJ69" s="22"/>
      <c r="AK69" s="22"/>
      <c r="AM69" s="9" t="b">
        <f t="shared" si="21"/>
        <v>1</v>
      </c>
      <c r="AN69" s="22"/>
      <c r="AO69" s="22"/>
    </row>
    <row r="70" spans="1:41" thickBot="1">
      <c r="A70" s="105"/>
      <c r="B70" s="22">
        <f t="shared" si="11"/>
        <v>0</v>
      </c>
      <c r="C70" s="22">
        <f t="shared" si="12"/>
        <v>0</v>
      </c>
      <c r="E70" s="102"/>
      <c r="G70" s="65">
        <f t="shared" si="13"/>
        <v>16</v>
      </c>
      <c r="H70" s="22">
        <v>10</v>
      </c>
      <c r="I70" s="22">
        <v>7</v>
      </c>
      <c r="K70" s="65">
        <f t="shared" si="14"/>
        <v>15</v>
      </c>
      <c r="L70" s="22">
        <v>8</v>
      </c>
      <c r="M70" s="22">
        <v>2</v>
      </c>
      <c r="O70" s="65">
        <f t="shared" si="15"/>
        <v>14</v>
      </c>
      <c r="P70" s="22">
        <v>10</v>
      </c>
      <c r="Q70" s="22">
        <v>4</v>
      </c>
      <c r="S70" s="65">
        <f t="shared" si="16"/>
        <v>13</v>
      </c>
      <c r="T70" s="22">
        <v>9</v>
      </c>
      <c r="U70" s="22">
        <v>2</v>
      </c>
      <c r="W70" s="65">
        <f t="shared" si="17"/>
        <v>12</v>
      </c>
      <c r="X70" s="22"/>
      <c r="Y70" s="22"/>
      <c r="AA70" s="65">
        <f t="shared" si="18"/>
        <v>11</v>
      </c>
      <c r="AB70" s="22"/>
      <c r="AC70" s="22"/>
      <c r="AE70" s="65">
        <f t="shared" si="19"/>
        <v>10</v>
      </c>
      <c r="AF70" s="22"/>
      <c r="AG70" s="22"/>
      <c r="AI70" s="9">
        <f t="shared" si="20"/>
        <v>9</v>
      </c>
      <c r="AJ70" s="22"/>
      <c r="AK70" s="22"/>
      <c r="AM70" s="9" t="b">
        <f t="shared" si="21"/>
        <v>1</v>
      </c>
      <c r="AN70" s="22"/>
      <c r="AO70" s="22"/>
    </row>
    <row r="71" spans="1:41" thickBot="1">
      <c r="A71" s="105" t="s">
        <v>89</v>
      </c>
      <c r="B71" s="23">
        <f t="shared" si="11"/>
        <v>0</v>
      </c>
      <c r="C71" s="23">
        <f t="shared" si="12"/>
        <v>0</v>
      </c>
      <c r="E71" s="102"/>
      <c r="G71" s="65">
        <f t="shared" si="13"/>
        <v>16</v>
      </c>
      <c r="H71" s="23">
        <v>8</v>
      </c>
      <c r="I71" s="23">
        <v>5</v>
      </c>
      <c r="K71" s="65">
        <f t="shared" si="14"/>
        <v>15</v>
      </c>
      <c r="L71" s="23">
        <v>6</v>
      </c>
      <c r="M71" s="23">
        <v>4</v>
      </c>
      <c r="O71" s="65">
        <f t="shared" si="15"/>
        <v>14</v>
      </c>
      <c r="P71" s="23">
        <v>8</v>
      </c>
      <c r="Q71" s="23">
        <v>6</v>
      </c>
      <c r="S71" s="65">
        <f t="shared" si="16"/>
        <v>13</v>
      </c>
      <c r="T71" s="23">
        <v>11</v>
      </c>
      <c r="U71" s="23">
        <v>4</v>
      </c>
      <c r="W71" s="65">
        <f t="shared" si="17"/>
        <v>12</v>
      </c>
      <c r="X71" s="23"/>
      <c r="Y71" s="23"/>
      <c r="AA71" s="65">
        <f t="shared" si="18"/>
        <v>11</v>
      </c>
      <c r="AB71" s="23"/>
      <c r="AC71" s="23"/>
      <c r="AE71" s="65">
        <f t="shared" si="19"/>
        <v>10</v>
      </c>
      <c r="AF71" s="23"/>
      <c r="AG71" s="23"/>
      <c r="AI71" s="9">
        <f t="shared" si="20"/>
        <v>9</v>
      </c>
      <c r="AJ71" s="23"/>
      <c r="AK71" s="23"/>
      <c r="AM71" s="9" t="b">
        <f t="shared" si="21"/>
        <v>1</v>
      </c>
      <c r="AN71" s="23"/>
      <c r="AO71" s="23"/>
    </row>
    <row r="72" spans="1:41" thickBot="1">
      <c r="A72" s="105"/>
      <c r="B72" s="23">
        <f t="shared" si="11"/>
        <v>0</v>
      </c>
      <c r="C72" s="23">
        <f t="shared" si="12"/>
        <v>0</v>
      </c>
      <c r="E72" s="102"/>
      <c r="G72" s="65">
        <f t="shared" si="13"/>
        <v>16</v>
      </c>
      <c r="H72" s="23">
        <v>6</v>
      </c>
      <c r="I72" s="23">
        <v>3</v>
      </c>
      <c r="K72" s="65">
        <f t="shared" si="14"/>
        <v>15</v>
      </c>
      <c r="L72" s="23">
        <v>1</v>
      </c>
      <c r="M72" s="23">
        <v>11</v>
      </c>
      <c r="O72" s="65">
        <f t="shared" si="15"/>
        <v>14</v>
      </c>
      <c r="P72" s="23">
        <v>1</v>
      </c>
      <c r="Q72" s="23">
        <v>7</v>
      </c>
      <c r="S72" s="65">
        <f t="shared" si="16"/>
        <v>13</v>
      </c>
      <c r="T72" s="23">
        <v>13</v>
      </c>
      <c r="U72" s="23">
        <v>6</v>
      </c>
      <c r="W72" s="65">
        <f t="shared" si="17"/>
        <v>12</v>
      </c>
      <c r="X72" s="23"/>
      <c r="Y72" s="23"/>
      <c r="AA72" s="65">
        <f t="shared" si="18"/>
        <v>11</v>
      </c>
      <c r="AB72" s="23"/>
      <c r="AC72" s="23"/>
      <c r="AE72" s="65">
        <f t="shared" si="19"/>
        <v>10</v>
      </c>
      <c r="AF72" s="23"/>
      <c r="AG72" s="23"/>
      <c r="AI72" s="9">
        <f t="shared" si="20"/>
        <v>9</v>
      </c>
      <c r="AJ72" s="23"/>
      <c r="AK72" s="23"/>
      <c r="AM72" s="9" t="b">
        <f t="shared" si="21"/>
        <v>1</v>
      </c>
      <c r="AN72" s="23"/>
      <c r="AO72" s="23"/>
    </row>
    <row r="73" spans="1:41" thickBot="1">
      <c r="A73" s="105"/>
      <c r="B73" s="23">
        <f t="shared" si="11"/>
        <v>0</v>
      </c>
      <c r="C73" s="23">
        <f t="shared" si="12"/>
        <v>0</v>
      </c>
      <c r="E73" s="102"/>
      <c r="G73" s="65">
        <f t="shared" si="13"/>
        <v>16</v>
      </c>
      <c r="H73" s="23">
        <v>4</v>
      </c>
      <c r="I73" s="23">
        <v>2</v>
      </c>
      <c r="K73" s="65">
        <f t="shared" si="14"/>
        <v>15</v>
      </c>
      <c r="L73" s="23">
        <v>13</v>
      </c>
      <c r="M73" s="23">
        <v>9</v>
      </c>
      <c r="O73" s="65">
        <f t="shared" si="15"/>
        <v>14</v>
      </c>
      <c r="P73" s="23">
        <v>9</v>
      </c>
      <c r="Q73" s="23">
        <v>5</v>
      </c>
      <c r="S73" s="65">
        <f t="shared" si="16"/>
        <v>13</v>
      </c>
      <c r="T73" s="23">
        <v>12</v>
      </c>
      <c r="U73" s="23">
        <v>10</v>
      </c>
      <c r="W73" s="65">
        <f t="shared" si="17"/>
        <v>12</v>
      </c>
      <c r="X73" s="23"/>
      <c r="Y73" s="23"/>
      <c r="AA73" s="65">
        <f t="shared" si="18"/>
        <v>11</v>
      </c>
      <c r="AB73" s="23"/>
      <c r="AC73" s="23"/>
      <c r="AE73" s="65">
        <f t="shared" si="19"/>
        <v>10</v>
      </c>
      <c r="AF73" s="23"/>
      <c r="AG73" s="23"/>
      <c r="AI73" s="9">
        <f t="shared" si="20"/>
        <v>9</v>
      </c>
      <c r="AJ73" s="23"/>
      <c r="AK73" s="23"/>
      <c r="AM73" s="9" t="b">
        <f t="shared" si="21"/>
        <v>1</v>
      </c>
      <c r="AN73" s="23"/>
      <c r="AO73" s="23"/>
    </row>
    <row r="74" spans="1:41" thickBot="1">
      <c r="A74" s="105" t="s">
        <v>87</v>
      </c>
      <c r="B74" s="21">
        <f t="shared" si="11"/>
        <v>0</v>
      </c>
      <c r="C74" s="21">
        <f t="shared" si="12"/>
        <v>0</v>
      </c>
      <c r="E74" s="102"/>
      <c r="G74" s="65">
        <f t="shared" si="13"/>
        <v>16</v>
      </c>
      <c r="H74" s="21">
        <v>1</v>
      </c>
      <c r="I74" s="21">
        <v>13</v>
      </c>
      <c r="K74" s="65">
        <f t="shared" si="14"/>
        <v>15</v>
      </c>
      <c r="L74" s="21">
        <v>15</v>
      </c>
      <c r="M74" s="21">
        <v>7</v>
      </c>
      <c r="O74" s="65">
        <f t="shared" si="15"/>
        <v>14</v>
      </c>
      <c r="P74" s="21">
        <v>11</v>
      </c>
      <c r="Q74" s="21">
        <v>3</v>
      </c>
      <c r="S74" s="65">
        <f t="shared" si="16"/>
        <v>13</v>
      </c>
      <c r="T74" s="21">
        <v>1</v>
      </c>
      <c r="U74" s="21">
        <v>3</v>
      </c>
      <c r="W74" s="65">
        <f t="shared" si="17"/>
        <v>12</v>
      </c>
      <c r="X74" s="21"/>
      <c r="Y74" s="21"/>
      <c r="AA74" s="65">
        <f t="shared" si="18"/>
        <v>11</v>
      </c>
      <c r="AB74" s="21"/>
      <c r="AC74" s="21"/>
      <c r="AE74" s="65">
        <f t="shared" si="19"/>
        <v>10</v>
      </c>
      <c r="AF74" s="21"/>
      <c r="AG74" s="21"/>
      <c r="AI74" s="9">
        <f t="shared" si="20"/>
        <v>9</v>
      </c>
      <c r="AJ74" s="21"/>
      <c r="AK74" s="21"/>
      <c r="AM74" s="9" t="b">
        <f t="shared" si="21"/>
        <v>1</v>
      </c>
      <c r="AN74" s="21"/>
      <c r="AO74" s="21"/>
    </row>
    <row r="75" spans="1:41" thickBot="1">
      <c r="A75" s="105"/>
      <c r="B75" s="21">
        <f t="shared" si="11"/>
        <v>0</v>
      </c>
      <c r="C75" s="21">
        <f t="shared" si="12"/>
        <v>0</v>
      </c>
      <c r="E75" s="102"/>
      <c r="G75" s="65">
        <f t="shared" si="13"/>
        <v>16</v>
      </c>
      <c r="H75" s="21">
        <v>15</v>
      </c>
      <c r="I75" s="21">
        <v>11</v>
      </c>
      <c r="K75" s="65">
        <f t="shared" si="14"/>
        <v>15</v>
      </c>
      <c r="L75" s="21">
        <v>14</v>
      </c>
      <c r="M75" s="21">
        <v>3</v>
      </c>
      <c r="O75" s="65">
        <f t="shared" si="15"/>
        <v>14</v>
      </c>
      <c r="P75" s="21">
        <v>13</v>
      </c>
      <c r="Q75" s="21">
        <v>2</v>
      </c>
      <c r="S75" s="65">
        <f t="shared" si="16"/>
        <v>13</v>
      </c>
      <c r="T75" s="21">
        <v>5</v>
      </c>
      <c r="U75" s="21">
        <v>2</v>
      </c>
      <c r="W75" s="65">
        <f t="shared" si="17"/>
        <v>12</v>
      </c>
      <c r="X75" s="21"/>
      <c r="Y75" s="21"/>
      <c r="AA75" s="65">
        <f t="shared" si="18"/>
        <v>11</v>
      </c>
      <c r="AB75" s="21"/>
      <c r="AC75" s="21"/>
      <c r="AE75" s="65">
        <f t="shared" si="19"/>
        <v>10</v>
      </c>
      <c r="AF75" s="21"/>
      <c r="AG75" s="21"/>
      <c r="AI75" s="9">
        <f t="shared" si="20"/>
        <v>9</v>
      </c>
      <c r="AJ75" s="21"/>
      <c r="AK75" s="21"/>
      <c r="AM75" s="9" t="b">
        <f t="shared" si="21"/>
        <v>1</v>
      </c>
      <c r="AN75" s="21"/>
      <c r="AO75" s="21"/>
    </row>
    <row r="76" spans="1:41" thickBot="1">
      <c r="A76" s="105"/>
      <c r="B76" s="21">
        <f t="shared" si="11"/>
        <v>0</v>
      </c>
      <c r="C76" s="21">
        <f t="shared" si="12"/>
        <v>0</v>
      </c>
      <c r="E76" s="102"/>
      <c r="G76" s="65">
        <f t="shared" si="13"/>
        <v>16</v>
      </c>
      <c r="H76" s="21">
        <v>16</v>
      </c>
      <c r="I76" s="21">
        <v>9</v>
      </c>
      <c r="K76" s="65">
        <f t="shared" si="14"/>
        <v>15</v>
      </c>
      <c r="L76" s="21">
        <v>12</v>
      </c>
      <c r="M76" s="21">
        <v>2</v>
      </c>
      <c r="O76" s="65">
        <f t="shared" si="15"/>
        <v>14</v>
      </c>
      <c r="P76" s="21">
        <v>14</v>
      </c>
      <c r="Q76" s="21">
        <v>4</v>
      </c>
      <c r="S76" s="65">
        <f t="shared" si="16"/>
        <v>13</v>
      </c>
      <c r="T76" s="21">
        <v>7</v>
      </c>
      <c r="U76" s="21">
        <v>4</v>
      </c>
      <c r="W76" s="65">
        <f t="shared" si="17"/>
        <v>12</v>
      </c>
      <c r="X76" s="21"/>
      <c r="Y76" s="21"/>
      <c r="AA76" s="65">
        <f t="shared" si="18"/>
        <v>11</v>
      </c>
      <c r="AB76" s="21"/>
      <c r="AC76" s="21"/>
      <c r="AE76" s="65">
        <f t="shared" si="19"/>
        <v>10</v>
      </c>
      <c r="AF76" s="21"/>
      <c r="AG76" s="21"/>
      <c r="AI76" s="9">
        <f t="shared" si="20"/>
        <v>9</v>
      </c>
      <c r="AJ76" s="21"/>
      <c r="AK76" s="21"/>
      <c r="AM76" s="9" t="b">
        <f t="shared" si="21"/>
        <v>1</v>
      </c>
      <c r="AN76" s="21"/>
      <c r="AO76" s="21"/>
    </row>
    <row r="77" spans="1:41" thickBot="1">
      <c r="A77" s="105" t="s">
        <v>88</v>
      </c>
      <c r="B77" s="22">
        <f t="shared" si="11"/>
        <v>0</v>
      </c>
      <c r="C77" s="22">
        <f t="shared" si="12"/>
        <v>0</v>
      </c>
      <c r="E77" s="102"/>
      <c r="G77" s="65">
        <f t="shared" si="13"/>
        <v>16</v>
      </c>
      <c r="H77" s="22">
        <v>14</v>
      </c>
      <c r="I77" s="22">
        <v>7</v>
      </c>
      <c r="K77" s="65">
        <f t="shared" si="14"/>
        <v>15</v>
      </c>
      <c r="L77" s="22">
        <v>10</v>
      </c>
      <c r="M77" s="22">
        <v>4</v>
      </c>
      <c r="O77" s="65">
        <f t="shared" si="15"/>
        <v>14</v>
      </c>
      <c r="P77" s="22">
        <v>12</v>
      </c>
      <c r="Q77" s="22">
        <v>6</v>
      </c>
      <c r="S77" s="65">
        <f t="shared" si="16"/>
        <v>13</v>
      </c>
      <c r="T77" s="22">
        <v>9</v>
      </c>
      <c r="U77" s="22">
        <v>6</v>
      </c>
      <c r="W77" s="65">
        <f t="shared" si="17"/>
        <v>12</v>
      </c>
      <c r="X77" s="22"/>
      <c r="Y77" s="22"/>
      <c r="AA77" s="65">
        <f t="shared" si="18"/>
        <v>11</v>
      </c>
      <c r="AB77" s="22"/>
      <c r="AC77" s="22"/>
      <c r="AE77" s="65">
        <f t="shared" si="19"/>
        <v>10</v>
      </c>
      <c r="AF77" s="22"/>
      <c r="AG77" s="22"/>
      <c r="AI77" s="9">
        <f t="shared" si="20"/>
        <v>9</v>
      </c>
      <c r="AJ77" s="22"/>
      <c r="AK77" s="22"/>
      <c r="AM77" s="9" t="b">
        <f t="shared" si="21"/>
        <v>1</v>
      </c>
      <c r="AN77" s="22"/>
      <c r="AO77" s="22"/>
    </row>
    <row r="78" spans="1:41" thickBot="1">
      <c r="A78" s="105"/>
      <c r="B78" s="22">
        <f t="shared" si="11"/>
        <v>0</v>
      </c>
      <c r="C78" s="22">
        <f t="shared" si="12"/>
        <v>0</v>
      </c>
      <c r="E78" s="102"/>
      <c r="G78" s="65">
        <f t="shared" si="13"/>
        <v>16</v>
      </c>
      <c r="H78" s="22">
        <v>12</v>
      </c>
      <c r="I78" s="22">
        <v>5</v>
      </c>
      <c r="K78" s="65">
        <f t="shared" si="14"/>
        <v>15</v>
      </c>
      <c r="L78" s="22">
        <v>8</v>
      </c>
      <c r="M78" s="22">
        <v>6</v>
      </c>
      <c r="O78" s="65">
        <f t="shared" si="15"/>
        <v>14</v>
      </c>
      <c r="P78" s="22">
        <v>10</v>
      </c>
      <c r="Q78" s="22">
        <v>8</v>
      </c>
      <c r="S78" s="65">
        <f t="shared" si="16"/>
        <v>13</v>
      </c>
      <c r="T78" s="22">
        <v>11</v>
      </c>
      <c r="U78" s="22">
        <v>8</v>
      </c>
      <c r="W78" s="65">
        <f t="shared" si="17"/>
        <v>12</v>
      </c>
      <c r="X78" s="22"/>
      <c r="Y78" s="22"/>
      <c r="AA78" s="65">
        <f t="shared" si="18"/>
        <v>11</v>
      </c>
      <c r="AB78" s="22"/>
      <c r="AC78" s="22"/>
      <c r="AE78" s="65">
        <f t="shared" si="19"/>
        <v>10</v>
      </c>
      <c r="AF78" s="22"/>
      <c r="AG78" s="22"/>
      <c r="AI78" s="9">
        <f t="shared" si="20"/>
        <v>9</v>
      </c>
      <c r="AJ78" s="22"/>
      <c r="AK78" s="22"/>
      <c r="AM78" s="9" t="b">
        <f t="shared" si="21"/>
        <v>1</v>
      </c>
      <c r="AN78" s="22"/>
      <c r="AO78" s="22"/>
    </row>
    <row r="79" spans="1:41" thickBot="1">
      <c r="A79" s="105"/>
      <c r="B79" s="22">
        <f t="shared" si="11"/>
        <v>0</v>
      </c>
      <c r="C79" s="22">
        <f t="shared" si="12"/>
        <v>0</v>
      </c>
      <c r="E79" s="102"/>
      <c r="G79" s="65">
        <f t="shared" si="13"/>
        <v>16</v>
      </c>
      <c r="H79" s="22">
        <v>10</v>
      </c>
      <c r="I79" s="22">
        <v>3</v>
      </c>
      <c r="K79" s="65">
        <f t="shared" si="14"/>
        <v>15</v>
      </c>
      <c r="L79" s="22">
        <v>1</v>
      </c>
      <c r="M79" s="22">
        <v>9</v>
      </c>
      <c r="O79" s="65">
        <f t="shared" si="15"/>
        <v>14</v>
      </c>
      <c r="P79" s="22">
        <v>1</v>
      </c>
      <c r="Q79" s="22">
        <v>5</v>
      </c>
      <c r="S79" s="65">
        <f t="shared" si="16"/>
        <v>13</v>
      </c>
      <c r="T79" s="22">
        <v>13</v>
      </c>
      <c r="U79" s="22">
        <v>10</v>
      </c>
      <c r="W79" s="65">
        <f t="shared" si="17"/>
        <v>12</v>
      </c>
      <c r="X79" s="22"/>
      <c r="Y79" s="22"/>
      <c r="AA79" s="65">
        <f t="shared" si="18"/>
        <v>11</v>
      </c>
      <c r="AB79" s="22"/>
      <c r="AC79" s="22"/>
      <c r="AE79" s="65">
        <f t="shared" si="19"/>
        <v>10</v>
      </c>
      <c r="AF79" s="22"/>
      <c r="AG79" s="22"/>
      <c r="AI79" s="9">
        <f t="shared" si="20"/>
        <v>9</v>
      </c>
      <c r="AJ79" s="22"/>
      <c r="AK79" s="22"/>
      <c r="AM79" s="9" t="b">
        <f t="shared" si="21"/>
        <v>1</v>
      </c>
      <c r="AN79" s="22"/>
      <c r="AO79" s="22"/>
    </row>
    <row r="80" spans="1:41" thickBot="1">
      <c r="A80" s="105" t="s">
        <v>89</v>
      </c>
      <c r="B80" s="23">
        <f t="shared" si="11"/>
        <v>0</v>
      </c>
      <c r="C80" s="23">
        <f t="shared" si="12"/>
        <v>0</v>
      </c>
      <c r="E80" s="102"/>
      <c r="G80" s="65">
        <f t="shared" si="13"/>
        <v>16</v>
      </c>
      <c r="H80" s="23">
        <v>8</v>
      </c>
      <c r="I80" s="23">
        <v>2</v>
      </c>
      <c r="K80" s="65">
        <f t="shared" si="14"/>
        <v>15</v>
      </c>
      <c r="L80" s="23">
        <v>11</v>
      </c>
      <c r="M80" s="23">
        <v>7</v>
      </c>
      <c r="O80" s="65">
        <f t="shared" si="15"/>
        <v>14</v>
      </c>
      <c r="P80" s="23">
        <v>7</v>
      </c>
      <c r="Q80" s="23">
        <v>3</v>
      </c>
      <c r="S80" s="65">
        <f t="shared" si="16"/>
        <v>13</v>
      </c>
      <c r="T80" s="23"/>
      <c r="U80" s="23"/>
      <c r="W80" s="65">
        <f t="shared" si="17"/>
        <v>12</v>
      </c>
      <c r="X80" s="23"/>
      <c r="Y80" s="23"/>
      <c r="AA80" s="65">
        <f t="shared" si="18"/>
        <v>11</v>
      </c>
      <c r="AB80" s="23"/>
      <c r="AC80" s="23"/>
      <c r="AE80" s="65">
        <f t="shared" si="19"/>
        <v>10</v>
      </c>
      <c r="AF80" s="23"/>
      <c r="AG80" s="23"/>
      <c r="AI80" s="9">
        <f t="shared" si="20"/>
        <v>9</v>
      </c>
      <c r="AJ80" s="23"/>
      <c r="AK80" s="23"/>
      <c r="AM80" s="9" t="b">
        <f t="shared" si="21"/>
        <v>1</v>
      </c>
      <c r="AN80" s="23"/>
      <c r="AO80" s="23"/>
    </row>
    <row r="81" spans="1:41" thickBot="1">
      <c r="A81" s="105"/>
      <c r="B81" s="23">
        <f t="shared" si="11"/>
        <v>0</v>
      </c>
      <c r="C81" s="23">
        <f t="shared" si="12"/>
        <v>0</v>
      </c>
      <c r="E81" s="102"/>
      <c r="G81" s="65">
        <f t="shared" si="13"/>
        <v>16</v>
      </c>
      <c r="H81" s="23">
        <v>6</v>
      </c>
      <c r="I81" s="23">
        <v>4</v>
      </c>
      <c r="K81" s="65">
        <f t="shared" si="14"/>
        <v>15</v>
      </c>
      <c r="L81" s="23">
        <v>13</v>
      </c>
      <c r="M81" s="23">
        <v>5</v>
      </c>
      <c r="O81" s="65">
        <f t="shared" si="15"/>
        <v>14</v>
      </c>
      <c r="P81" s="23">
        <v>9</v>
      </c>
      <c r="Q81" s="23">
        <v>2</v>
      </c>
      <c r="S81" s="65">
        <f t="shared" si="16"/>
        <v>13</v>
      </c>
      <c r="T81" s="23"/>
      <c r="U81" s="23"/>
      <c r="W81" s="65">
        <f t="shared" si="17"/>
        <v>12</v>
      </c>
      <c r="X81" s="23"/>
      <c r="Y81" s="23"/>
      <c r="AA81" s="65">
        <f t="shared" si="18"/>
        <v>11</v>
      </c>
      <c r="AB81" s="23"/>
      <c r="AC81" s="23"/>
      <c r="AE81" s="65">
        <f t="shared" si="19"/>
        <v>10</v>
      </c>
      <c r="AF81" s="23"/>
      <c r="AG81" s="23"/>
      <c r="AI81" s="9">
        <f t="shared" si="20"/>
        <v>9</v>
      </c>
      <c r="AJ81" s="23"/>
      <c r="AK81" s="23"/>
      <c r="AM81" s="9" t="b">
        <f t="shared" si="21"/>
        <v>1</v>
      </c>
      <c r="AN81" s="23"/>
      <c r="AO81" s="23"/>
    </row>
    <row r="82" spans="1:41" thickBot="1">
      <c r="A82" s="105"/>
      <c r="B82" s="23">
        <f t="shared" si="11"/>
        <v>0</v>
      </c>
      <c r="C82" s="23">
        <f t="shared" si="12"/>
        <v>0</v>
      </c>
      <c r="E82" s="102"/>
      <c r="G82" s="65">
        <f t="shared" si="13"/>
        <v>16</v>
      </c>
      <c r="H82" s="23">
        <v>1</v>
      </c>
      <c r="I82" s="23">
        <v>11</v>
      </c>
      <c r="K82" s="65">
        <f t="shared" si="14"/>
        <v>15</v>
      </c>
      <c r="L82" s="23">
        <v>15</v>
      </c>
      <c r="M82" s="23">
        <v>3</v>
      </c>
      <c r="O82" s="65">
        <f t="shared" si="15"/>
        <v>14</v>
      </c>
      <c r="P82" s="23">
        <v>11</v>
      </c>
      <c r="Q82" s="23">
        <v>4</v>
      </c>
      <c r="S82" s="65">
        <f t="shared" si="16"/>
        <v>13</v>
      </c>
      <c r="T82" s="23"/>
      <c r="U82" s="23"/>
      <c r="W82" s="65">
        <f t="shared" si="17"/>
        <v>12</v>
      </c>
      <c r="X82" s="23"/>
      <c r="Y82" s="23"/>
      <c r="AA82" s="65">
        <f t="shared" si="18"/>
        <v>11</v>
      </c>
      <c r="AB82" s="23"/>
      <c r="AC82" s="23"/>
      <c r="AE82" s="65">
        <f t="shared" si="19"/>
        <v>10</v>
      </c>
      <c r="AF82" s="23"/>
      <c r="AG82" s="23"/>
      <c r="AI82" s="9">
        <f t="shared" si="20"/>
        <v>9</v>
      </c>
      <c r="AJ82" s="23"/>
      <c r="AK82" s="23"/>
      <c r="AM82" s="9" t="b">
        <f t="shared" si="21"/>
        <v>1</v>
      </c>
      <c r="AN82" s="23"/>
      <c r="AO82" s="23"/>
    </row>
    <row r="83" spans="1:41" thickBot="1">
      <c r="A83" s="105" t="s">
        <v>90</v>
      </c>
      <c r="B83" s="21">
        <f t="shared" si="11"/>
        <v>0</v>
      </c>
      <c r="C83" s="21">
        <f t="shared" si="12"/>
        <v>0</v>
      </c>
      <c r="E83" s="102"/>
      <c r="G83" s="65">
        <f t="shared" si="13"/>
        <v>16</v>
      </c>
      <c r="H83" s="21">
        <v>13</v>
      </c>
      <c r="I83" s="21">
        <v>9</v>
      </c>
      <c r="K83" s="65">
        <f t="shared" si="14"/>
        <v>15</v>
      </c>
      <c r="L83" s="21">
        <v>14</v>
      </c>
      <c r="M83" s="21">
        <v>4</v>
      </c>
      <c r="O83" s="65">
        <f t="shared" si="15"/>
        <v>14</v>
      </c>
      <c r="P83" s="21">
        <v>13</v>
      </c>
      <c r="Q83" s="21">
        <v>6</v>
      </c>
      <c r="S83" s="65">
        <f t="shared" si="16"/>
        <v>13</v>
      </c>
      <c r="T83" s="21"/>
      <c r="U83" s="21"/>
      <c r="W83" s="65">
        <f t="shared" si="17"/>
        <v>12</v>
      </c>
      <c r="X83" s="21"/>
      <c r="Y83" s="21"/>
      <c r="AA83" s="65">
        <f t="shared" si="18"/>
        <v>11</v>
      </c>
      <c r="AB83" s="21"/>
      <c r="AC83" s="21"/>
      <c r="AE83" s="65">
        <f t="shared" si="19"/>
        <v>10</v>
      </c>
      <c r="AF83" s="21"/>
      <c r="AG83" s="21"/>
      <c r="AI83" s="9">
        <f t="shared" si="20"/>
        <v>9</v>
      </c>
      <c r="AJ83" s="21"/>
      <c r="AK83" s="21"/>
      <c r="AM83" s="9" t="b">
        <f t="shared" si="21"/>
        <v>1</v>
      </c>
      <c r="AN83" s="21"/>
      <c r="AO83" s="21"/>
    </row>
    <row r="84" spans="1:41" thickBot="1">
      <c r="A84" s="105"/>
      <c r="B84" s="21">
        <f t="shared" si="11"/>
        <v>0</v>
      </c>
      <c r="C84" s="21">
        <f t="shared" si="12"/>
        <v>0</v>
      </c>
      <c r="E84" s="102"/>
      <c r="G84" s="65">
        <f t="shared" si="13"/>
        <v>16</v>
      </c>
      <c r="H84" s="21">
        <v>15</v>
      </c>
      <c r="I84" s="21">
        <v>7</v>
      </c>
      <c r="K84" s="65">
        <f t="shared" si="14"/>
        <v>15</v>
      </c>
      <c r="L84" s="21">
        <v>12</v>
      </c>
      <c r="M84" s="21">
        <v>6</v>
      </c>
      <c r="O84" s="65">
        <f t="shared" si="15"/>
        <v>14</v>
      </c>
      <c r="P84" s="21">
        <v>14</v>
      </c>
      <c r="Q84" s="21">
        <v>8</v>
      </c>
      <c r="S84" s="65">
        <f t="shared" si="16"/>
        <v>13</v>
      </c>
      <c r="T84" s="21"/>
      <c r="U84" s="21"/>
      <c r="W84" s="65">
        <f t="shared" si="17"/>
        <v>12</v>
      </c>
      <c r="X84" s="21"/>
      <c r="Y84" s="21"/>
      <c r="AA84" s="65">
        <f t="shared" si="18"/>
        <v>11</v>
      </c>
      <c r="AB84" s="21"/>
      <c r="AC84" s="21"/>
      <c r="AE84" s="65">
        <f t="shared" si="19"/>
        <v>10</v>
      </c>
      <c r="AF84" s="21"/>
      <c r="AG84" s="21"/>
      <c r="AI84" s="9">
        <f t="shared" si="20"/>
        <v>9</v>
      </c>
      <c r="AJ84" s="21"/>
      <c r="AK84" s="21"/>
      <c r="AM84" s="9" t="b">
        <f t="shared" si="21"/>
        <v>1</v>
      </c>
      <c r="AN84" s="21"/>
      <c r="AO84" s="21"/>
    </row>
    <row r="85" spans="1:41" thickBot="1">
      <c r="A85" s="105"/>
      <c r="B85" s="21">
        <f t="shared" si="11"/>
        <v>0</v>
      </c>
      <c r="C85" s="21">
        <f t="shared" si="12"/>
        <v>0</v>
      </c>
      <c r="E85" s="102"/>
      <c r="G85" s="65">
        <f t="shared" si="13"/>
        <v>16</v>
      </c>
      <c r="H85" s="21">
        <v>16</v>
      </c>
      <c r="I85" s="21">
        <v>5</v>
      </c>
      <c r="K85" s="65">
        <f t="shared" si="14"/>
        <v>15</v>
      </c>
      <c r="L85" s="21">
        <v>10</v>
      </c>
      <c r="M85" s="21">
        <v>8</v>
      </c>
      <c r="O85" s="65">
        <f t="shared" si="15"/>
        <v>14</v>
      </c>
      <c r="P85" s="21">
        <v>12</v>
      </c>
      <c r="Q85" s="21">
        <v>10</v>
      </c>
      <c r="S85" s="65">
        <f t="shared" si="16"/>
        <v>13</v>
      </c>
      <c r="T85" s="21"/>
      <c r="U85" s="21"/>
      <c r="W85" s="65">
        <f t="shared" si="17"/>
        <v>12</v>
      </c>
      <c r="X85" s="21"/>
      <c r="Y85" s="21"/>
      <c r="AA85" s="65">
        <f t="shared" si="18"/>
        <v>11</v>
      </c>
      <c r="AB85" s="21"/>
      <c r="AC85" s="21"/>
      <c r="AE85" s="65">
        <f t="shared" si="19"/>
        <v>10</v>
      </c>
      <c r="AF85" s="21"/>
      <c r="AG85" s="21"/>
      <c r="AI85" s="9">
        <f t="shared" si="20"/>
        <v>9</v>
      </c>
      <c r="AJ85" s="21"/>
      <c r="AK85" s="21"/>
      <c r="AM85" s="9" t="b">
        <f t="shared" si="21"/>
        <v>1</v>
      </c>
      <c r="AN85" s="21"/>
      <c r="AO85" s="21"/>
    </row>
    <row r="86" spans="1:41" thickBot="1">
      <c r="A86" s="105" t="s">
        <v>91</v>
      </c>
      <c r="B86" s="22">
        <f t="shared" si="11"/>
        <v>0</v>
      </c>
      <c r="C86" s="22">
        <f t="shared" si="12"/>
        <v>0</v>
      </c>
      <c r="E86" s="102"/>
      <c r="G86" s="65">
        <f t="shared" si="13"/>
        <v>16</v>
      </c>
      <c r="H86" s="22">
        <v>14</v>
      </c>
      <c r="I86" s="22">
        <v>3</v>
      </c>
      <c r="K86" s="65">
        <f t="shared" si="14"/>
        <v>15</v>
      </c>
      <c r="L86" s="22">
        <v>1</v>
      </c>
      <c r="M86" s="22">
        <v>7</v>
      </c>
      <c r="O86" s="65">
        <f t="shared" si="15"/>
        <v>14</v>
      </c>
      <c r="P86" s="22">
        <v>1</v>
      </c>
      <c r="Q86" s="22">
        <v>3</v>
      </c>
      <c r="S86" s="65">
        <f t="shared" si="16"/>
        <v>13</v>
      </c>
      <c r="T86" s="22"/>
      <c r="U86" s="22"/>
      <c r="W86" s="65">
        <f t="shared" si="17"/>
        <v>12</v>
      </c>
      <c r="X86" s="22"/>
      <c r="Y86" s="22"/>
      <c r="AA86" s="65">
        <f t="shared" si="18"/>
        <v>11</v>
      </c>
      <c r="AB86" s="22"/>
      <c r="AC86" s="22"/>
      <c r="AE86" s="65">
        <f t="shared" si="19"/>
        <v>10</v>
      </c>
      <c r="AF86" s="22"/>
      <c r="AG86" s="22"/>
      <c r="AI86" s="9">
        <f t="shared" si="20"/>
        <v>9</v>
      </c>
      <c r="AJ86" s="22"/>
      <c r="AK86" s="22"/>
      <c r="AM86" s="9" t="b">
        <f t="shared" si="21"/>
        <v>1</v>
      </c>
      <c r="AN86" s="22"/>
      <c r="AO86" s="22"/>
    </row>
    <row r="87" spans="1:41" thickBot="1">
      <c r="A87" s="105"/>
      <c r="B87" s="22">
        <f t="shared" si="11"/>
        <v>0</v>
      </c>
      <c r="C87" s="22">
        <f t="shared" si="12"/>
        <v>0</v>
      </c>
      <c r="E87" s="102"/>
      <c r="G87" s="65">
        <f t="shared" si="13"/>
        <v>16</v>
      </c>
      <c r="H87" s="22">
        <v>12</v>
      </c>
      <c r="I87" s="22">
        <v>2</v>
      </c>
      <c r="K87" s="65">
        <f t="shared" si="14"/>
        <v>15</v>
      </c>
      <c r="L87" s="22">
        <v>9</v>
      </c>
      <c r="M87" s="22">
        <v>5</v>
      </c>
      <c r="O87" s="65">
        <f t="shared" si="15"/>
        <v>14</v>
      </c>
      <c r="P87" s="22">
        <v>5</v>
      </c>
      <c r="Q87" s="22">
        <v>2</v>
      </c>
      <c r="S87" s="65">
        <f t="shared" si="16"/>
        <v>13</v>
      </c>
      <c r="T87" s="22"/>
      <c r="U87" s="22"/>
      <c r="W87" s="65">
        <f t="shared" si="17"/>
        <v>12</v>
      </c>
      <c r="X87" s="22"/>
      <c r="Y87" s="22"/>
      <c r="AA87" s="65">
        <f t="shared" si="18"/>
        <v>11</v>
      </c>
      <c r="AB87" s="22"/>
      <c r="AC87" s="22"/>
      <c r="AE87" s="65">
        <f t="shared" si="19"/>
        <v>10</v>
      </c>
      <c r="AF87" s="22"/>
      <c r="AG87" s="22"/>
      <c r="AI87" s="9">
        <f t="shared" si="20"/>
        <v>9</v>
      </c>
      <c r="AJ87" s="22"/>
      <c r="AK87" s="22"/>
      <c r="AM87" s="9" t="b">
        <f t="shared" si="21"/>
        <v>1</v>
      </c>
      <c r="AN87" s="22"/>
      <c r="AO87" s="22"/>
    </row>
    <row r="88" spans="1:41" thickBot="1">
      <c r="A88" s="105"/>
      <c r="B88" s="22">
        <f t="shared" si="11"/>
        <v>0</v>
      </c>
      <c r="C88" s="22">
        <f t="shared" si="12"/>
        <v>0</v>
      </c>
      <c r="E88" s="102"/>
      <c r="G88" s="65">
        <f t="shared" si="13"/>
        <v>16</v>
      </c>
      <c r="H88" s="22">
        <v>10</v>
      </c>
      <c r="I88" s="22">
        <v>4</v>
      </c>
      <c r="K88" s="65">
        <f t="shared" si="14"/>
        <v>15</v>
      </c>
      <c r="L88" s="22">
        <v>11</v>
      </c>
      <c r="M88" s="22">
        <v>3</v>
      </c>
      <c r="O88" s="65">
        <f t="shared" si="15"/>
        <v>14</v>
      </c>
      <c r="P88" s="22">
        <v>7</v>
      </c>
      <c r="Q88" s="22">
        <v>4</v>
      </c>
      <c r="S88" s="65">
        <f t="shared" si="16"/>
        <v>13</v>
      </c>
      <c r="T88" s="22"/>
      <c r="U88" s="22"/>
      <c r="W88" s="65">
        <f t="shared" si="17"/>
        <v>12</v>
      </c>
      <c r="X88" s="22"/>
      <c r="Y88" s="22"/>
      <c r="AA88" s="65">
        <f t="shared" si="18"/>
        <v>11</v>
      </c>
      <c r="AB88" s="22"/>
      <c r="AC88" s="22"/>
      <c r="AE88" s="65">
        <f t="shared" si="19"/>
        <v>10</v>
      </c>
      <c r="AF88" s="22"/>
      <c r="AG88" s="22"/>
      <c r="AI88" s="9">
        <f t="shared" si="20"/>
        <v>9</v>
      </c>
      <c r="AJ88" s="22"/>
      <c r="AK88" s="22"/>
      <c r="AM88" s="9" t="b">
        <f t="shared" si="21"/>
        <v>1</v>
      </c>
      <c r="AN88" s="22"/>
      <c r="AO88" s="22"/>
    </row>
    <row r="89" spans="1:41" thickBot="1">
      <c r="A89" s="105" t="s">
        <v>92</v>
      </c>
      <c r="B89" s="23">
        <f t="shared" si="11"/>
        <v>0</v>
      </c>
      <c r="C89" s="23">
        <f t="shared" si="12"/>
        <v>0</v>
      </c>
      <c r="E89" s="102"/>
      <c r="G89" s="65">
        <f t="shared" si="13"/>
        <v>16</v>
      </c>
      <c r="H89" s="23">
        <v>8</v>
      </c>
      <c r="I89" s="23">
        <v>6</v>
      </c>
      <c r="K89" s="65">
        <f t="shared" si="14"/>
        <v>15</v>
      </c>
      <c r="L89" s="23">
        <v>13</v>
      </c>
      <c r="M89" s="23">
        <v>2</v>
      </c>
      <c r="O89" s="65">
        <f t="shared" si="15"/>
        <v>14</v>
      </c>
      <c r="P89" s="23">
        <v>9</v>
      </c>
      <c r="Q89" s="23">
        <v>6</v>
      </c>
      <c r="S89" s="65">
        <f t="shared" si="16"/>
        <v>13</v>
      </c>
      <c r="T89" s="23"/>
      <c r="U89" s="23"/>
      <c r="W89" s="65">
        <f t="shared" si="17"/>
        <v>12</v>
      </c>
      <c r="X89" s="23"/>
      <c r="Y89" s="23"/>
      <c r="AA89" s="65">
        <f t="shared" si="18"/>
        <v>11</v>
      </c>
      <c r="AB89" s="23"/>
      <c r="AC89" s="23"/>
      <c r="AE89" s="65">
        <f t="shared" si="19"/>
        <v>10</v>
      </c>
      <c r="AF89" s="23"/>
      <c r="AG89" s="23"/>
      <c r="AI89" s="9">
        <f t="shared" si="20"/>
        <v>9</v>
      </c>
      <c r="AJ89" s="23"/>
      <c r="AK89" s="23"/>
      <c r="AM89" s="9" t="b">
        <f t="shared" si="21"/>
        <v>1</v>
      </c>
      <c r="AN89" s="23"/>
      <c r="AO89" s="23"/>
    </row>
    <row r="90" spans="1:41" thickBot="1">
      <c r="A90" s="105"/>
      <c r="B90" s="23">
        <f t="shared" si="11"/>
        <v>0</v>
      </c>
      <c r="C90" s="23">
        <f t="shared" si="12"/>
        <v>0</v>
      </c>
      <c r="E90" s="102"/>
      <c r="G90" s="65">
        <f t="shared" si="13"/>
        <v>16</v>
      </c>
      <c r="H90" s="23">
        <v>1</v>
      </c>
      <c r="I90" s="23">
        <v>9</v>
      </c>
      <c r="K90" s="65">
        <f t="shared" si="14"/>
        <v>15</v>
      </c>
      <c r="L90" s="23">
        <v>15</v>
      </c>
      <c r="M90" s="23">
        <v>4</v>
      </c>
      <c r="O90" s="65">
        <f t="shared" si="15"/>
        <v>14</v>
      </c>
      <c r="P90" s="23">
        <v>11</v>
      </c>
      <c r="Q90" s="23">
        <v>8</v>
      </c>
      <c r="S90" s="65">
        <f t="shared" si="16"/>
        <v>13</v>
      </c>
      <c r="T90" s="23"/>
      <c r="U90" s="23"/>
      <c r="W90" s="65">
        <f t="shared" si="17"/>
        <v>12</v>
      </c>
      <c r="X90" s="23"/>
      <c r="Y90" s="23"/>
      <c r="AA90" s="65">
        <f t="shared" si="18"/>
        <v>11</v>
      </c>
      <c r="AB90" s="23"/>
      <c r="AC90" s="23"/>
      <c r="AE90" s="65">
        <f t="shared" si="19"/>
        <v>10</v>
      </c>
      <c r="AF90" s="23"/>
      <c r="AG90" s="23"/>
      <c r="AI90" s="9">
        <f t="shared" si="20"/>
        <v>9</v>
      </c>
      <c r="AJ90" s="23"/>
      <c r="AK90" s="23"/>
      <c r="AM90" s="9" t="b">
        <f t="shared" si="21"/>
        <v>1</v>
      </c>
      <c r="AN90" s="23"/>
      <c r="AO90" s="23"/>
    </row>
    <row r="91" spans="1:41" thickBot="1">
      <c r="A91" s="105"/>
      <c r="B91" s="23">
        <f t="shared" si="11"/>
        <v>0</v>
      </c>
      <c r="C91" s="23">
        <f t="shared" si="12"/>
        <v>0</v>
      </c>
      <c r="E91" s="102"/>
      <c r="G91" s="65">
        <f t="shared" si="13"/>
        <v>16</v>
      </c>
      <c r="H91" s="23">
        <v>11</v>
      </c>
      <c r="I91" s="23">
        <v>7</v>
      </c>
      <c r="K91" s="65">
        <f t="shared" si="14"/>
        <v>15</v>
      </c>
      <c r="L91" s="23">
        <v>14</v>
      </c>
      <c r="M91" s="23">
        <v>8</v>
      </c>
      <c r="O91" s="65">
        <f t="shared" si="15"/>
        <v>14</v>
      </c>
      <c r="P91" s="23">
        <v>13</v>
      </c>
      <c r="Q91" s="23">
        <v>10</v>
      </c>
      <c r="S91" s="65">
        <f t="shared" si="16"/>
        <v>13</v>
      </c>
      <c r="T91" s="23"/>
      <c r="U91" s="23"/>
      <c r="W91" s="65">
        <f t="shared" si="17"/>
        <v>12</v>
      </c>
      <c r="X91" s="23"/>
      <c r="Y91" s="23"/>
      <c r="AA91" s="65">
        <f t="shared" si="18"/>
        <v>11</v>
      </c>
      <c r="AB91" s="23"/>
      <c r="AC91" s="23"/>
      <c r="AE91" s="65">
        <f t="shared" si="19"/>
        <v>10</v>
      </c>
      <c r="AF91" s="23"/>
      <c r="AG91" s="23"/>
      <c r="AI91" s="9">
        <f t="shared" si="20"/>
        <v>9</v>
      </c>
      <c r="AJ91" s="23"/>
      <c r="AK91" s="23"/>
      <c r="AM91" s="9" t="b">
        <f t="shared" si="21"/>
        <v>1</v>
      </c>
      <c r="AN91" s="23"/>
      <c r="AO91" s="23"/>
    </row>
    <row r="92" spans="1:41" thickBot="1">
      <c r="A92" s="105" t="s">
        <v>93</v>
      </c>
      <c r="B92" s="21">
        <f t="shared" si="11"/>
        <v>0</v>
      </c>
      <c r="C92" s="21">
        <f t="shared" si="12"/>
        <v>0</v>
      </c>
      <c r="E92" s="102"/>
      <c r="G92" s="65">
        <f t="shared" si="13"/>
        <v>16</v>
      </c>
      <c r="H92" s="21">
        <v>13</v>
      </c>
      <c r="I92" s="21">
        <v>5</v>
      </c>
      <c r="K92" s="65">
        <f t="shared" si="14"/>
        <v>15</v>
      </c>
      <c r="L92" s="21">
        <v>12</v>
      </c>
      <c r="M92" s="21">
        <v>10</v>
      </c>
      <c r="O92" s="65">
        <f t="shared" si="15"/>
        <v>14</v>
      </c>
      <c r="P92" s="21">
        <v>14</v>
      </c>
      <c r="Q92" s="21">
        <v>12</v>
      </c>
      <c r="S92" s="65">
        <f t="shared" si="16"/>
        <v>13</v>
      </c>
      <c r="T92" s="21"/>
      <c r="U92" s="21"/>
      <c r="W92" s="65">
        <f t="shared" si="17"/>
        <v>12</v>
      </c>
      <c r="X92" s="21"/>
      <c r="Y92" s="21"/>
      <c r="AA92" s="65">
        <f t="shared" si="18"/>
        <v>11</v>
      </c>
      <c r="AB92" s="21"/>
      <c r="AC92" s="21"/>
      <c r="AE92" s="65">
        <f t="shared" si="19"/>
        <v>10</v>
      </c>
      <c r="AF92" s="21"/>
      <c r="AG92" s="21"/>
      <c r="AI92" s="9">
        <f t="shared" si="20"/>
        <v>9</v>
      </c>
      <c r="AJ92" s="21"/>
      <c r="AK92" s="21"/>
      <c r="AM92" s="9" t="b">
        <f t="shared" si="21"/>
        <v>1</v>
      </c>
      <c r="AN92" s="21"/>
      <c r="AO92" s="21"/>
    </row>
    <row r="93" spans="1:41" thickBot="1">
      <c r="A93" s="105"/>
      <c r="B93" s="21">
        <f t="shared" si="11"/>
        <v>0</v>
      </c>
      <c r="C93" s="21">
        <f t="shared" si="12"/>
        <v>0</v>
      </c>
      <c r="E93" s="102"/>
      <c r="G93" s="65">
        <f t="shared" si="13"/>
        <v>16</v>
      </c>
      <c r="H93" s="21">
        <v>15</v>
      </c>
      <c r="I93" s="21">
        <v>3</v>
      </c>
      <c r="K93" s="65">
        <f t="shared" si="14"/>
        <v>15</v>
      </c>
      <c r="L93" s="21">
        <v>1</v>
      </c>
      <c r="M93" s="21">
        <v>5</v>
      </c>
      <c r="O93" s="65">
        <f t="shared" si="15"/>
        <v>14</v>
      </c>
      <c r="P93" s="21"/>
      <c r="Q93" s="21"/>
      <c r="S93" s="65">
        <f t="shared" si="16"/>
        <v>13</v>
      </c>
      <c r="T93" s="21"/>
      <c r="U93" s="21"/>
      <c r="W93" s="65">
        <f t="shared" si="17"/>
        <v>12</v>
      </c>
      <c r="X93" s="21"/>
      <c r="Y93" s="21"/>
      <c r="AA93" s="65">
        <f t="shared" si="18"/>
        <v>11</v>
      </c>
      <c r="AB93" s="21"/>
      <c r="AC93" s="21"/>
      <c r="AE93" s="65">
        <f t="shared" si="19"/>
        <v>10</v>
      </c>
      <c r="AF93" s="21"/>
      <c r="AG93" s="21"/>
      <c r="AI93" s="9">
        <f t="shared" si="20"/>
        <v>9</v>
      </c>
      <c r="AJ93" s="21"/>
      <c r="AK93" s="21"/>
      <c r="AM93" s="9" t="b">
        <f t="shared" si="21"/>
        <v>1</v>
      </c>
      <c r="AN93" s="21"/>
      <c r="AO93" s="21"/>
    </row>
    <row r="94" spans="1:41" thickBot="1">
      <c r="A94" s="105"/>
      <c r="B94" s="21">
        <f t="shared" si="11"/>
        <v>0</v>
      </c>
      <c r="C94" s="21">
        <f t="shared" si="12"/>
        <v>0</v>
      </c>
      <c r="E94" s="102"/>
      <c r="G94" s="65">
        <f t="shared" si="13"/>
        <v>16</v>
      </c>
      <c r="H94" s="21">
        <v>16</v>
      </c>
      <c r="I94" s="21">
        <v>2</v>
      </c>
      <c r="K94" s="65">
        <f t="shared" si="14"/>
        <v>15</v>
      </c>
      <c r="L94" s="21">
        <v>7</v>
      </c>
      <c r="M94" s="21">
        <v>3</v>
      </c>
      <c r="O94" s="65">
        <f t="shared" si="15"/>
        <v>14</v>
      </c>
      <c r="P94" s="21"/>
      <c r="Q94" s="21"/>
      <c r="S94" s="65">
        <f t="shared" si="16"/>
        <v>13</v>
      </c>
      <c r="T94" s="21"/>
      <c r="U94" s="21"/>
      <c r="W94" s="65">
        <f t="shared" si="17"/>
        <v>12</v>
      </c>
      <c r="X94" s="21"/>
      <c r="Y94" s="21"/>
      <c r="AA94" s="65">
        <f t="shared" si="18"/>
        <v>11</v>
      </c>
      <c r="AB94" s="21"/>
      <c r="AC94" s="21"/>
      <c r="AE94" s="65">
        <f t="shared" si="19"/>
        <v>10</v>
      </c>
      <c r="AF94" s="21"/>
      <c r="AG94" s="21"/>
      <c r="AI94" s="9">
        <f t="shared" si="20"/>
        <v>9</v>
      </c>
      <c r="AJ94" s="21"/>
      <c r="AK94" s="21"/>
      <c r="AM94" s="9" t="b">
        <f t="shared" si="21"/>
        <v>1</v>
      </c>
      <c r="AN94" s="21"/>
      <c r="AO94" s="21"/>
    </row>
    <row r="95" spans="1:41" thickBot="1">
      <c r="A95" s="105" t="s">
        <v>94</v>
      </c>
      <c r="B95" s="22">
        <f t="shared" si="11"/>
        <v>0</v>
      </c>
      <c r="C95" s="22">
        <f t="shared" si="12"/>
        <v>0</v>
      </c>
      <c r="E95" s="102"/>
      <c r="G95" s="65">
        <f t="shared" si="13"/>
        <v>16</v>
      </c>
      <c r="H95" s="22">
        <v>14</v>
      </c>
      <c r="I95" s="22">
        <v>4</v>
      </c>
      <c r="K95" s="65">
        <f t="shared" si="14"/>
        <v>15</v>
      </c>
      <c r="L95" s="22">
        <v>9</v>
      </c>
      <c r="M95" s="22">
        <v>2</v>
      </c>
      <c r="O95" s="65">
        <f t="shared" si="15"/>
        <v>14</v>
      </c>
      <c r="P95" s="22"/>
      <c r="Q95" s="22"/>
      <c r="S95" s="65">
        <f t="shared" si="16"/>
        <v>13</v>
      </c>
      <c r="T95" s="22"/>
      <c r="U95" s="22"/>
      <c r="W95" s="65">
        <f t="shared" si="17"/>
        <v>12</v>
      </c>
      <c r="X95" s="22"/>
      <c r="Y95" s="22"/>
      <c r="AA95" s="65">
        <f t="shared" si="18"/>
        <v>11</v>
      </c>
      <c r="AB95" s="22"/>
      <c r="AC95" s="22"/>
      <c r="AE95" s="65">
        <f t="shared" si="19"/>
        <v>10</v>
      </c>
      <c r="AF95" s="22"/>
      <c r="AG95" s="22"/>
      <c r="AI95" s="9">
        <f t="shared" si="20"/>
        <v>9</v>
      </c>
      <c r="AJ95" s="22"/>
      <c r="AK95" s="22"/>
      <c r="AM95" s="9" t="b">
        <f t="shared" si="21"/>
        <v>1</v>
      </c>
      <c r="AN95" s="22"/>
      <c r="AO95" s="22"/>
    </row>
    <row r="96" spans="1:41" thickBot="1">
      <c r="A96" s="105"/>
      <c r="B96" s="22">
        <f t="shared" si="11"/>
        <v>0</v>
      </c>
      <c r="C96" s="22">
        <f t="shared" si="12"/>
        <v>0</v>
      </c>
      <c r="E96" s="102"/>
      <c r="G96" s="65">
        <f t="shared" si="13"/>
        <v>16</v>
      </c>
      <c r="H96" s="22">
        <v>12</v>
      </c>
      <c r="I96" s="22">
        <v>6</v>
      </c>
      <c r="K96" s="65">
        <f t="shared" si="14"/>
        <v>15</v>
      </c>
      <c r="L96" s="22">
        <v>11</v>
      </c>
      <c r="M96" s="22">
        <v>4</v>
      </c>
      <c r="O96" s="65">
        <f t="shared" si="15"/>
        <v>14</v>
      </c>
      <c r="P96" s="22"/>
      <c r="Q96" s="22"/>
      <c r="S96" s="65">
        <f t="shared" si="16"/>
        <v>13</v>
      </c>
      <c r="T96" s="22"/>
      <c r="U96" s="22"/>
      <c r="W96" s="65">
        <f t="shared" si="17"/>
        <v>12</v>
      </c>
      <c r="X96" s="22"/>
      <c r="Y96" s="22"/>
      <c r="AA96" s="65">
        <f t="shared" si="18"/>
        <v>11</v>
      </c>
      <c r="AB96" s="22"/>
      <c r="AC96" s="22"/>
      <c r="AE96" s="65">
        <f t="shared" si="19"/>
        <v>10</v>
      </c>
      <c r="AF96" s="22"/>
      <c r="AG96" s="22"/>
      <c r="AI96" s="9">
        <f t="shared" si="20"/>
        <v>9</v>
      </c>
      <c r="AJ96" s="22"/>
      <c r="AK96" s="22"/>
      <c r="AM96" s="9" t="b">
        <f t="shared" si="21"/>
        <v>1</v>
      </c>
      <c r="AN96" s="22"/>
      <c r="AO96" s="22"/>
    </row>
    <row r="97" spans="1:41" thickBot="1">
      <c r="A97" s="105"/>
      <c r="B97" s="22">
        <f t="shared" si="11"/>
        <v>0</v>
      </c>
      <c r="C97" s="22">
        <f t="shared" si="12"/>
        <v>0</v>
      </c>
      <c r="E97" s="102"/>
      <c r="G97" s="65">
        <f t="shared" si="13"/>
        <v>16</v>
      </c>
      <c r="H97" s="22">
        <v>10</v>
      </c>
      <c r="I97" s="22">
        <v>8</v>
      </c>
      <c r="K97" s="65">
        <f t="shared" si="14"/>
        <v>15</v>
      </c>
      <c r="L97" s="22">
        <v>13</v>
      </c>
      <c r="M97" s="22">
        <v>6</v>
      </c>
      <c r="O97" s="65">
        <f t="shared" si="15"/>
        <v>14</v>
      </c>
      <c r="P97" s="22"/>
      <c r="Q97" s="22"/>
      <c r="S97" s="65">
        <f t="shared" si="16"/>
        <v>13</v>
      </c>
      <c r="T97" s="22"/>
      <c r="U97" s="22"/>
      <c r="W97" s="65">
        <f t="shared" si="17"/>
        <v>12</v>
      </c>
      <c r="X97" s="22"/>
      <c r="Y97" s="22"/>
      <c r="AA97" s="65">
        <f t="shared" si="18"/>
        <v>11</v>
      </c>
      <c r="AB97" s="22"/>
      <c r="AC97" s="22"/>
      <c r="AE97" s="65">
        <f t="shared" si="19"/>
        <v>10</v>
      </c>
      <c r="AF97" s="22"/>
      <c r="AG97" s="22"/>
      <c r="AI97" s="9">
        <f t="shared" si="20"/>
        <v>9</v>
      </c>
      <c r="AJ97" s="22"/>
      <c r="AK97" s="22"/>
      <c r="AM97" s="9" t="b">
        <f t="shared" si="21"/>
        <v>1</v>
      </c>
      <c r="AN97" s="22"/>
      <c r="AO97" s="22"/>
    </row>
    <row r="98" spans="1:41" thickBot="1">
      <c r="A98" s="105" t="s">
        <v>95</v>
      </c>
      <c r="B98" s="23">
        <f t="shared" si="11"/>
        <v>0</v>
      </c>
      <c r="C98" s="23">
        <f t="shared" si="12"/>
        <v>0</v>
      </c>
      <c r="E98" s="102"/>
      <c r="G98" s="65">
        <f t="shared" si="13"/>
        <v>16</v>
      </c>
      <c r="H98" s="23">
        <v>1</v>
      </c>
      <c r="I98" s="23">
        <v>7</v>
      </c>
      <c r="K98" s="65">
        <f t="shared" si="14"/>
        <v>15</v>
      </c>
      <c r="L98" s="23">
        <v>15</v>
      </c>
      <c r="M98" s="23">
        <v>8</v>
      </c>
      <c r="O98" s="65">
        <f t="shared" si="15"/>
        <v>14</v>
      </c>
      <c r="P98" s="23"/>
      <c r="Q98" s="23"/>
      <c r="S98" s="65">
        <f t="shared" si="16"/>
        <v>13</v>
      </c>
      <c r="T98" s="23"/>
      <c r="U98" s="23"/>
      <c r="W98" s="65">
        <f t="shared" si="17"/>
        <v>12</v>
      </c>
      <c r="X98" s="23"/>
      <c r="Y98" s="23"/>
      <c r="AA98" s="65">
        <f t="shared" si="18"/>
        <v>11</v>
      </c>
      <c r="AB98" s="23"/>
      <c r="AC98" s="23"/>
      <c r="AE98" s="65">
        <f t="shared" si="19"/>
        <v>10</v>
      </c>
      <c r="AF98" s="23"/>
      <c r="AG98" s="23"/>
      <c r="AI98" s="9">
        <f t="shared" si="20"/>
        <v>9</v>
      </c>
      <c r="AJ98" s="23"/>
      <c r="AK98" s="23"/>
      <c r="AM98" s="9" t="b">
        <f t="shared" si="21"/>
        <v>1</v>
      </c>
      <c r="AN98" s="23"/>
      <c r="AO98" s="23"/>
    </row>
    <row r="99" spans="1:41" thickBot="1">
      <c r="A99" s="105"/>
      <c r="B99" s="23">
        <f t="shared" si="11"/>
        <v>0</v>
      </c>
      <c r="C99" s="23">
        <f t="shared" si="12"/>
        <v>0</v>
      </c>
      <c r="E99" s="102"/>
      <c r="G99" s="65">
        <f t="shared" si="13"/>
        <v>16</v>
      </c>
      <c r="H99" s="23">
        <v>9</v>
      </c>
      <c r="I99" s="23">
        <v>5</v>
      </c>
      <c r="K99" s="65">
        <f t="shared" si="14"/>
        <v>15</v>
      </c>
      <c r="L99" s="23">
        <v>14</v>
      </c>
      <c r="M99" s="23">
        <v>12</v>
      </c>
      <c r="O99" s="65">
        <f t="shared" si="15"/>
        <v>14</v>
      </c>
      <c r="P99" s="23"/>
      <c r="Q99" s="23"/>
      <c r="S99" s="65">
        <f t="shared" si="16"/>
        <v>13</v>
      </c>
      <c r="T99" s="23"/>
      <c r="U99" s="23"/>
      <c r="W99" s="65">
        <f t="shared" si="17"/>
        <v>12</v>
      </c>
      <c r="X99" s="23"/>
      <c r="Y99" s="23"/>
      <c r="AA99" s="65">
        <f t="shared" si="18"/>
        <v>11</v>
      </c>
      <c r="AB99" s="23"/>
      <c r="AC99" s="23"/>
      <c r="AE99" s="65">
        <f t="shared" si="19"/>
        <v>10</v>
      </c>
      <c r="AF99" s="23"/>
      <c r="AG99" s="23"/>
      <c r="AI99" s="9">
        <f t="shared" si="20"/>
        <v>9</v>
      </c>
      <c r="AJ99" s="23"/>
      <c r="AK99" s="23"/>
      <c r="AM99" s="9" t="b">
        <f t="shared" si="21"/>
        <v>1</v>
      </c>
      <c r="AN99" s="23"/>
      <c r="AO99" s="23"/>
    </row>
    <row r="100" spans="1:41" thickBot="1">
      <c r="A100" s="105"/>
      <c r="B100" s="23">
        <f t="shared" si="11"/>
        <v>0</v>
      </c>
      <c r="C100" s="23">
        <f t="shared" si="12"/>
        <v>0</v>
      </c>
      <c r="E100" s="102"/>
      <c r="G100" s="65">
        <f t="shared" si="13"/>
        <v>16</v>
      </c>
      <c r="H100" s="23">
        <v>11</v>
      </c>
      <c r="I100" s="23">
        <v>3</v>
      </c>
      <c r="K100" s="65">
        <f t="shared" si="14"/>
        <v>15</v>
      </c>
      <c r="L100" s="23">
        <v>1</v>
      </c>
      <c r="M100" s="23">
        <v>3</v>
      </c>
      <c r="O100" s="65">
        <f t="shared" si="15"/>
        <v>14</v>
      </c>
      <c r="P100" s="23"/>
      <c r="Q100" s="23"/>
      <c r="S100" s="65">
        <f t="shared" si="16"/>
        <v>13</v>
      </c>
      <c r="T100" s="23"/>
      <c r="U100" s="23"/>
      <c r="W100" s="65">
        <f t="shared" si="17"/>
        <v>12</v>
      </c>
      <c r="X100" s="23"/>
      <c r="Y100" s="23"/>
      <c r="AA100" s="65">
        <f t="shared" si="18"/>
        <v>11</v>
      </c>
      <c r="AB100" s="23"/>
      <c r="AC100" s="23"/>
      <c r="AE100" s="65">
        <f t="shared" si="19"/>
        <v>10</v>
      </c>
      <c r="AF100" s="23"/>
      <c r="AG100" s="23"/>
      <c r="AI100" s="9">
        <f t="shared" si="20"/>
        <v>9</v>
      </c>
      <c r="AJ100" s="23"/>
      <c r="AK100" s="23"/>
      <c r="AM100" s="9" t="b">
        <f t="shared" si="21"/>
        <v>1</v>
      </c>
      <c r="AN100" s="23"/>
      <c r="AO100" s="23"/>
    </row>
    <row r="101" spans="1:41" thickBot="1">
      <c r="A101" s="105" t="s">
        <v>96</v>
      </c>
      <c r="B101" s="21">
        <f t="shared" si="11"/>
        <v>0</v>
      </c>
      <c r="C101" s="21">
        <f t="shared" si="12"/>
        <v>0</v>
      </c>
      <c r="E101" s="102"/>
      <c r="G101" s="65">
        <f t="shared" si="13"/>
        <v>16</v>
      </c>
      <c r="H101" s="21">
        <v>13</v>
      </c>
      <c r="I101" s="21">
        <v>2</v>
      </c>
      <c r="K101" s="65">
        <f t="shared" si="14"/>
        <v>15</v>
      </c>
      <c r="L101" s="21">
        <v>5</v>
      </c>
      <c r="M101" s="21">
        <v>2</v>
      </c>
      <c r="O101" s="65">
        <f t="shared" si="15"/>
        <v>14</v>
      </c>
      <c r="P101" s="21"/>
      <c r="Q101" s="21"/>
      <c r="S101" s="65">
        <f t="shared" si="16"/>
        <v>13</v>
      </c>
      <c r="T101" s="21"/>
      <c r="U101" s="21"/>
      <c r="W101" s="65">
        <f t="shared" si="17"/>
        <v>12</v>
      </c>
      <c r="X101" s="21"/>
      <c r="Y101" s="21"/>
      <c r="AA101" s="65">
        <f t="shared" si="18"/>
        <v>11</v>
      </c>
      <c r="AB101" s="21"/>
      <c r="AC101" s="21"/>
      <c r="AE101" s="65">
        <f t="shared" si="19"/>
        <v>10</v>
      </c>
      <c r="AF101" s="21"/>
      <c r="AG101" s="21"/>
      <c r="AI101" s="9">
        <f t="shared" si="20"/>
        <v>9</v>
      </c>
      <c r="AJ101" s="21"/>
      <c r="AK101" s="21"/>
      <c r="AM101" s="9" t="b">
        <f t="shared" si="21"/>
        <v>1</v>
      </c>
      <c r="AN101" s="21"/>
      <c r="AO101" s="21"/>
    </row>
    <row r="102" spans="1:41" thickBot="1">
      <c r="A102" s="105"/>
      <c r="B102" s="21">
        <f t="shared" si="11"/>
        <v>0</v>
      </c>
      <c r="C102" s="21">
        <f t="shared" si="12"/>
        <v>0</v>
      </c>
      <c r="E102" s="102"/>
      <c r="G102" s="65">
        <f t="shared" si="13"/>
        <v>16</v>
      </c>
      <c r="H102" s="21">
        <v>15</v>
      </c>
      <c r="I102" s="21">
        <v>4</v>
      </c>
      <c r="K102" s="65">
        <f t="shared" si="14"/>
        <v>15</v>
      </c>
      <c r="L102" s="21">
        <v>7</v>
      </c>
      <c r="M102" s="21">
        <v>4</v>
      </c>
      <c r="O102" s="65">
        <f t="shared" si="15"/>
        <v>14</v>
      </c>
      <c r="P102" s="21"/>
      <c r="Q102" s="21"/>
      <c r="S102" s="65">
        <f t="shared" si="16"/>
        <v>13</v>
      </c>
      <c r="T102" s="21"/>
      <c r="U102" s="21"/>
      <c r="W102" s="65">
        <f t="shared" si="17"/>
        <v>12</v>
      </c>
      <c r="X102" s="21"/>
      <c r="Y102" s="21"/>
      <c r="AA102" s="65">
        <f t="shared" si="18"/>
        <v>11</v>
      </c>
      <c r="AB102" s="21"/>
      <c r="AC102" s="21"/>
      <c r="AE102" s="65">
        <f t="shared" si="19"/>
        <v>10</v>
      </c>
      <c r="AF102" s="21"/>
      <c r="AG102" s="21"/>
      <c r="AI102" s="9">
        <f t="shared" si="20"/>
        <v>9</v>
      </c>
      <c r="AJ102" s="21"/>
      <c r="AK102" s="21"/>
      <c r="AM102" s="9" t="b">
        <f t="shared" si="21"/>
        <v>1</v>
      </c>
      <c r="AN102" s="21"/>
      <c r="AO102" s="21"/>
    </row>
    <row r="103" spans="1:41" thickBot="1">
      <c r="A103" s="105"/>
      <c r="B103" s="21">
        <f t="shared" si="11"/>
        <v>0</v>
      </c>
      <c r="C103" s="21">
        <f t="shared" si="12"/>
        <v>0</v>
      </c>
      <c r="E103" s="102"/>
      <c r="G103" s="65">
        <f t="shared" si="13"/>
        <v>16</v>
      </c>
      <c r="H103" s="21">
        <v>16</v>
      </c>
      <c r="I103" s="21">
        <v>6</v>
      </c>
      <c r="K103" s="65">
        <f t="shared" si="14"/>
        <v>15</v>
      </c>
      <c r="L103" s="21">
        <v>9</v>
      </c>
      <c r="M103" s="21">
        <v>6</v>
      </c>
      <c r="O103" s="65">
        <f t="shared" si="15"/>
        <v>14</v>
      </c>
      <c r="P103" s="21"/>
      <c r="Q103" s="21"/>
      <c r="S103" s="65">
        <f t="shared" si="16"/>
        <v>13</v>
      </c>
      <c r="T103" s="21"/>
      <c r="U103" s="21"/>
      <c r="W103" s="65">
        <f t="shared" si="17"/>
        <v>12</v>
      </c>
      <c r="X103" s="21"/>
      <c r="Y103" s="21"/>
      <c r="AA103" s="65">
        <f t="shared" si="18"/>
        <v>11</v>
      </c>
      <c r="AB103" s="21"/>
      <c r="AC103" s="21"/>
      <c r="AE103" s="65">
        <f t="shared" si="19"/>
        <v>10</v>
      </c>
      <c r="AF103" s="21"/>
      <c r="AG103" s="21"/>
      <c r="AI103" s="9">
        <f t="shared" si="20"/>
        <v>9</v>
      </c>
      <c r="AJ103" s="21"/>
      <c r="AK103" s="21"/>
      <c r="AM103" s="9" t="b">
        <f t="shared" si="21"/>
        <v>1</v>
      </c>
      <c r="AN103" s="21"/>
      <c r="AO103" s="21"/>
    </row>
    <row r="104" spans="1:41" thickBot="1">
      <c r="A104" s="105" t="s">
        <v>97</v>
      </c>
      <c r="B104" s="22">
        <f t="shared" si="11"/>
        <v>0</v>
      </c>
      <c r="C104" s="22">
        <f t="shared" si="12"/>
        <v>0</v>
      </c>
      <c r="E104" s="102"/>
      <c r="G104" s="65">
        <f t="shared" si="13"/>
        <v>16</v>
      </c>
      <c r="H104" s="22">
        <v>14</v>
      </c>
      <c r="I104" s="22">
        <v>8</v>
      </c>
      <c r="K104" s="65">
        <f t="shared" si="14"/>
        <v>15</v>
      </c>
      <c r="L104" s="22">
        <v>11</v>
      </c>
      <c r="M104" s="22">
        <v>8</v>
      </c>
      <c r="O104" s="65">
        <f t="shared" si="15"/>
        <v>14</v>
      </c>
      <c r="P104" s="22"/>
      <c r="Q104" s="22"/>
      <c r="S104" s="65">
        <f t="shared" si="16"/>
        <v>13</v>
      </c>
      <c r="T104" s="22"/>
      <c r="U104" s="22"/>
      <c r="W104" s="65">
        <f t="shared" si="17"/>
        <v>12</v>
      </c>
      <c r="X104" s="22"/>
      <c r="Y104" s="22"/>
      <c r="AA104" s="65">
        <f t="shared" si="18"/>
        <v>11</v>
      </c>
      <c r="AB104" s="22"/>
      <c r="AC104" s="22"/>
      <c r="AE104" s="65">
        <f t="shared" si="19"/>
        <v>10</v>
      </c>
      <c r="AF104" s="22"/>
      <c r="AG104" s="22"/>
      <c r="AI104" s="9">
        <f t="shared" si="20"/>
        <v>9</v>
      </c>
      <c r="AJ104" s="22"/>
      <c r="AK104" s="22"/>
      <c r="AM104" s="9" t="b">
        <f t="shared" si="21"/>
        <v>1</v>
      </c>
      <c r="AN104" s="22"/>
      <c r="AO104" s="22"/>
    </row>
    <row r="105" spans="1:41" thickBot="1">
      <c r="A105" s="105"/>
      <c r="B105" s="22">
        <f t="shared" si="11"/>
        <v>0</v>
      </c>
      <c r="C105" s="22">
        <f t="shared" si="12"/>
        <v>0</v>
      </c>
      <c r="E105" s="102"/>
      <c r="G105" s="65">
        <f t="shared" si="13"/>
        <v>16</v>
      </c>
      <c r="H105" s="22">
        <v>12</v>
      </c>
      <c r="I105" s="22">
        <v>10</v>
      </c>
      <c r="K105" s="65">
        <f t="shared" si="14"/>
        <v>15</v>
      </c>
      <c r="L105" s="22">
        <v>13</v>
      </c>
      <c r="M105" s="22">
        <v>10</v>
      </c>
      <c r="O105" s="65">
        <f t="shared" si="15"/>
        <v>14</v>
      </c>
      <c r="P105" s="22"/>
      <c r="Q105" s="22"/>
      <c r="S105" s="65">
        <f t="shared" si="16"/>
        <v>13</v>
      </c>
      <c r="T105" s="22"/>
      <c r="U105" s="22"/>
      <c r="W105" s="65">
        <f t="shared" si="17"/>
        <v>12</v>
      </c>
      <c r="X105" s="22"/>
      <c r="Y105" s="22"/>
      <c r="AA105" s="65">
        <f t="shared" si="18"/>
        <v>11</v>
      </c>
      <c r="AB105" s="22"/>
      <c r="AC105" s="22"/>
      <c r="AE105" s="65">
        <f t="shared" si="19"/>
        <v>10</v>
      </c>
      <c r="AF105" s="22"/>
      <c r="AG105" s="22"/>
      <c r="AI105" s="9">
        <f t="shared" si="20"/>
        <v>9</v>
      </c>
      <c r="AJ105" s="22"/>
      <c r="AK105" s="22"/>
      <c r="AM105" s="9" t="b">
        <f t="shared" si="21"/>
        <v>1</v>
      </c>
      <c r="AN105" s="22"/>
      <c r="AO105" s="22"/>
    </row>
    <row r="106" spans="1:41" thickBot="1">
      <c r="A106" s="105"/>
      <c r="B106" s="22">
        <f t="shared" si="11"/>
        <v>0</v>
      </c>
      <c r="C106" s="22">
        <f t="shared" si="12"/>
        <v>0</v>
      </c>
      <c r="E106" s="102"/>
      <c r="G106" s="65">
        <f t="shared" si="13"/>
        <v>16</v>
      </c>
      <c r="H106" s="22">
        <v>1</v>
      </c>
      <c r="I106" s="22">
        <v>5</v>
      </c>
      <c r="K106" s="65">
        <f t="shared" si="14"/>
        <v>15</v>
      </c>
      <c r="L106" s="22">
        <v>15</v>
      </c>
      <c r="M106" s="22">
        <v>12</v>
      </c>
      <c r="O106" s="65">
        <f t="shared" si="15"/>
        <v>14</v>
      </c>
      <c r="P106" s="22"/>
      <c r="Q106" s="22"/>
      <c r="S106" s="65">
        <f t="shared" si="16"/>
        <v>13</v>
      </c>
      <c r="T106" s="22"/>
      <c r="U106" s="22"/>
      <c r="W106" s="65">
        <f t="shared" si="17"/>
        <v>12</v>
      </c>
      <c r="X106" s="22"/>
      <c r="Y106" s="22"/>
      <c r="AA106" s="65">
        <f t="shared" si="18"/>
        <v>11</v>
      </c>
      <c r="AB106" s="22"/>
      <c r="AC106" s="22"/>
      <c r="AE106" s="65">
        <f t="shared" si="19"/>
        <v>10</v>
      </c>
      <c r="AF106" s="22"/>
      <c r="AG106" s="22"/>
      <c r="AI106" s="9">
        <f t="shared" si="20"/>
        <v>9</v>
      </c>
      <c r="AJ106" s="22"/>
      <c r="AK106" s="22"/>
      <c r="AM106" s="9" t="b">
        <f t="shared" si="21"/>
        <v>1</v>
      </c>
      <c r="AN106" s="22"/>
      <c r="AO106" s="22"/>
    </row>
    <row r="107" spans="1:41" thickBot="1">
      <c r="A107" s="105" t="s">
        <v>98</v>
      </c>
      <c r="B107" s="23">
        <f t="shared" si="11"/>
        <v>0</v>
      </c>
      <c r="C107" s="23">
        <f t="shared" si="12"/>
        <v>0</v>
      </c>
      <c r="E107" s="102"/>
      <c r="G107" s="65">
        <f t="shared" si="13"/>
        <v>16</v>
      </c>
      <c r="H107" s="23">
        <v>7</v>
      </c>
      <c r="I107" s="23">
        <v>3</v>
      </c>
      <c r="K107" s="65">
        <f t="shared" si="14"/>
        <v>15</v>
      </c>
      <c r="L107" s="23"/>
      <c r="M107" s="23"/>
      <c r="O107" s="65">
        <f t="shared" si="15"/>
        <v>14</v>
      </c>
      <c r="P107" s="23"/>
      <c r="Q107" s="23"/>
      <c r="S107" s="65">
        <f t="shared" si="16"/>
        <v>13</v>
      </c>
      <c r="T107" s="23"/>
      <c r="U107" s="23"/>
      <c r="W107" s="65">
        <f t="shared" si="17"/>
        <v>12</v>
      </c>
      <c r="X107" s="23"/>
      <c r="Y107" s="23"/>
      <c r="AA107" s="65">
        <f t="shared" si="18"/>
        <v>11</v>
      </c>
      <c r="AB107" s="23"/>
      <c r="AC107" s="23"/>
      <c r="AE107" s="65">
        <f t="shared" si="19"/>
        <v>10</v>
      </c>
      <c r="AF107" s="23"/>
      <c r="AG107" s="23"/>
      <c r="AI107" s="9">
        <f t="shared" si="20"/>
        <v>9</v>
      </c>
      <c r="AJ107" s="23"/>
      <c r="AK107" s="23"/>
      <c r="AM107" s="9" t="b">
        <f t="shared" si="21"/>
        <v>1</v>
      </c>
      <c r="AN107" s="23"/>
      <c r="AO107" s="23"/>
    </row>
    <row r="108" spans="1:41" thickBot="1">
      <c r="A108" s="105"/>
      <c r="B108" s="23">
        <f t="shared" si="11"/>
        <v>0</v>
      </c>
      <c r="C108" s="23">
        <f t="shared" si="12"/>
        <v>0</v>
      </c>
      <c r="E108" s="102"/>
      <c r="G108" s="65">
        <f t="shared" si="13"/>
        <v>16</v>
      </c>
      <c r="H108" s="23">
        <v>9</v>
      </c>
      <c r="I108" s="23">
        <v>2</v>
      </c>
      <c r="K108" s="65">
        <f t="shared" si="14"/>
        <v>15</v>
      </c>
      <c r="L108" s="23"/>
      <c r="M108" s="23"/>
      <c r="O108" s="65">
        <f t="shared" si="15"/>
        <v>14</v>
      </c>
      <c r="P108" s="23"/>
      <c r="Q108" s="23"/>
      <c r="S108" s="65">
        <f t="shared" si="16"/>
        <v>13</v>
      </c>
      <c r="T108" s="23"/>
      <c r="U108" s="23"/>
      <c r="W108" s="65">
        <f t="shared" si="17"/>
        <v>12</v>
      </c>
      <c r="X108" s="23"/>
      <c r="Y108" s="23"/>
      <c r="AA108" s="65">
        <f t="shared" si="18"/>
        <v>11</v>
      </c>
      <c r="AB108" s="23"/>
      <c r="AC108" s="23"/>
      <c r="AE108" s="65">
        <f t="shared" si="19"/>
        <v>10</v>
      </c>
      <c r="AF108" s="23"/>
      <c r="AG108" s="23"/>
      <c r="AI108" s="9">
        <f t="shared" si="20"/>
        <v>9</v>
      </c>
      <c r="AJ108" s="23"/>
      <c r="AK108" s="23"/>
      <c r="AM108" s="9" t="b">
        <f t="shared" si="21"/>
        <v>1</v>
      </c>
      <c r="AN108" s="23"/>
      <c r="AO108" s="23"/>
    </row>
    <row r="109" spans="1:41" thickBot="1">
      <c r="A109" s="105"/>
      <c r="B109" s="23">
        <f t="shared" si="11"/>
        <v>0</v>
      </c>
      <c r="C109" s="23">
        <f t="shared" si="12"/>
        <v>0</v>
      </c>
      <c r="E109" s="102"/>
      <c r="G109" s="65">
        <f t="shared" si="13"/>
        <v>16</v>
      </c>
      <c r="H109" s="23">
        <v>11</v>
      </c>
      <c r="I109" s="23">
        <v>4</v>
      </c>
      <c r="K109" s="65">
        <f t="shared" si="14"/>
        <v>15</v>
      </c>
      <c r="L109" s="23"/>
      <c r="M109" s="23"/>
      <c r="O109" s="65">
        <f t="shared" si="15"/>
        <v>14</v>
      </c>
      <c r="P109" s="23"/>
      <c r="Q109" s="23"/>
      <c r="S109" s="65">
        <f t="shared" si="16"/>
        <v>13</v>
      </c>
      <c r="T109" s="23"/>
      <c r="U109" s="23"/>
      <c r="W109" s="65">
        <f t="shared" si="17"/>
        <v>12</v>
      </c>
      <c r="X109" s="23"/>
      <c r="Y109" s="23"/>
      <c r="AA109" s="65">
        <f t="shared" si="18"/>
        <v>11</v>
      </c>
      <c r="AB109" s="23"/>
      <c r="AC109" s="23"/>
      <c r="AE109" s="65">
        <f t="shared" si="19"/>
        <v>10</v>
      </c>
      <c r="AF109" s="23"/>
      <c r="AG109" s="23"/>
      <c r="AI109" s="9">
        <f t="shared" si="20"/>
        <v>9</v>
      </c>
      <c r="AJ109" s="23"/>
      <c r="AK109" s="23"/>
      <c r="AM109" s="9" t="b">
        <f t="shared" si="21"/>
        <v>1</v>
      </c>
      <c r="AN109" s="23"/>
      <c r="AO109" s="23"/>
    </row>
    <row r="110" spans="1:41" thickBot="1">
      <c r="A110" s="105" t="s">
        <v>99</v>
      </c>
      <c r="B110" s="21">
        <f t="shared" si="11"/>
        <v>0</v>
      </c>
      <c r="C110" s="21">
        <f t="shared" si="12"/>
        <v>0</v>
      </c>
      <c r="E110" s="102"/>
      <c r="G110" s="65">
        <f t="shared" si="13"/>
        <v>16</v>
      </c>
      <c r="H110" s="21">
        <v>13</v>
      </c>
      <c r="I110" s="21">
        <v>6</v>
      </c>
      <c r="K110" s="65">
        <f t="shared" si="14"/>
        <v>15</v>
      </c>
      <c r="L110" s="21"/>
      <c r="M110" s="21"/>
      <c r="O110" s="65">
        <f t="shared" si="15"/>
        <v>14</v>
      </c>
      <c r="P110" s="21"/>
      <c r="Q110" s="21"/>
      <c r="S110" s="65">
        <f t="shared" si="16"/>
        <v>13</v>
      </c>
      <c r="T110" s="21"/>
      <c r="U110" s="21"/>
      <c r="W110" s="65">
        <f t="shared" si="17"/>
        <v>12</v>
      </c>
      <c r="X110" s="21"/>
      <c r="Y110" s="21"/>
      <c r="AA110" s="65">
        <f t="shared" si="18"/>
        <v>11</v>
      </c>
      <c r="AB110" s="21"/>
      <c r="AC110" s="21"/>
      <c r="AE110" s="65">
        <f t="shared" si="19"/>
        <v>10</v>
      </c>
      <c r="AF110" s="21"/>
      <c r="AG110" s="21"/>
      <c r="AI110" s="9">
        <f t="shared" si="20"/>
        <v>9</v>
      </c>
      <c r="AJ110" s="21"/>
      <c r="AK110" s="21"/>
      <c r="AM110" s="9" t="b">
        <f t="shared" si="21"/>
        <v>1</v>
      </c>
      <c r="AN110" s="21"/>
      <c r="AO110" s="21"/>
    </row>
    <row r="111" spans="1:41" thickBot="1">
      <c r="A111" s="105"/>
      <c r="B111" s="21">
        <f t="shared" si="11"/>
        <v>0</v>
      </c>
      <c r="C111" s="21">
        <f t="shared" si="12"/>
        <v>0</v>
      </c>
      <c r="E111" s="102"/>
      <c r="G111" s="65">
        <f t="shared" si="13"/>
        <v>16</v>
      </c>
      <c r="H111" s="21">
        <v>15</v>
      </c>
      <c r="I111" s="21">
        <v>8</v>
      </c>
      <c r="K111" s="65">
        <f t="shared" si="14"/>
        <v>15</v>
      </c>
      <c r="L111" s="21"/>
      <c r="M111" s="21"/>
      <c r="O111" s="65">
        <f t="shared" si="15"/>
        <v>14</v>
      </c>
      <c r="P111" s="21"/>
      <c r="Q111" s="21"/>
      <c r="S111" s="65">
        <f t="shared" si="16"/>
        <v>13</v>
      </c>
      <c r="T111" s="21"/>
      <c r="U111" s="21"/>
      <c r="W111" s="65">
        <f t="shared" si="17"/>
        <v>12</v>
      </c>
      <c r="X111" s="21"/>
      <c r="Y111" s="21"/>
      <c r="AA111" s="65">
        <f t="shared" si="18"/>
        <v>11</v>
      </c>
      <c r="AB111" s="21"/>
      <c r="AC111" s="21"/>
      <c r="AE111" s="65">
        <f t="shared" si="19"/>
        <v>10</v>
      </c>
      <c r="AF111" s="21"/>
      <c r="AG111" s="21"/>
      <c r="AI111" s="9">
        <f t="shared" si="20"/>
        <v>9</v>
      </c>
      <c r="AJ111" s="21"/>
      <c r="AK111" s="21"/>
      <c r="AM111" s="9" t="b">
        <f t="shared" si="21"/>
        <v>1</v>
      </c>
      <c r="AN111" s="21"/>
      <c r="AO111" s="21"/>
    </row>
    <row r="112" spans="1:41" thickBot="1">
      <c r="A112" s="105"/>
      <c r="B112" s="21">
        <f t="shared" si="11"/>
        <v>0</v>
      </c>
      <c r="C112" s="21">
        <f t="shared" si="12"/>
        <v>0</v>
      </c>
      <c r="E112" s="102"/>
      <c r="G112" s="65">
        <f t="shared" si="13"/>
        <v>16</v>
      </c>
      <c r="H112" s="21">
        <v>16</v>
      </c>
      <c r="I112" s="21">
        <v>10</v>
      </c>
      <c r="K112" s="65">
        <f t="shared" si="14"/>
        <v>15</v>
      </c>
      <c r="L112" s="21"/>
      <c r="M112" s="21"/>
      <c r="O112" s="65">
        <f t="shared" si="15"/>
        <v>14</v>
      </c>
      <c r="P112" s="21"/>
      <c r="Q112" s="21"/>
      <c r="S112" s="65">
        <f t="shared" si="16"/>
        <v>13</v>
      </c>
      <c r="T112" s="21"/>
      <c r="U112" s="21"/>
      <c r="W112" s="65">
        <f t="shared" si="17"/>
        <v>12</v>
      </c>
      <c r="X112" s="21"/>
      <c r="Y112" s="21"/>
      <c r="AA112" s="65">
        <f t="shared" si="18"/>
        <v>11</v>
      </c>
      <c r="AB112" s="21"/>
      <c r="AC112" s="21"/>
      <c r="AE112" s="65">
        <f t="shared" si="19"/>
        <v>10</v>
      </c>
      <c r="AF112" s="21"/>
      <c r="AG112" s="21"/>
      <c r="AI112" s="9">
        <f t="shared" si="20"/>
        <v>9</v>
      </c>
      <c r="AJ112" s="21"/>
      <c r="AK112" s="21"/>
      <c r="AM112" s="9" t="b">
        <f t="shared" si="21"/>
        <v>1</v>
      </c>
      <c r="AN112" s="21"/>
      <c r="AO112" s="21"/>
    </row>
    <row r="113" spans="1:41" thickBot="1">
      <c r="A113" s="105" t="s">
        <v>100</v>
      </c>
      <c r="B113" s="22">
        <f t="shared" si="11"/>
        <v>0</v>
      </c>
      <c r="C113" s="22">
        <f t="shared" si="12"/>
        <v>0</v>
      </c>
      <c r="E113" s="102"/>
      <c r="G113" s="65">
        <f t="shared" si="13"/>
        <v>16</v>
      </c>
      <c r="H113" s="22">
        <v>14</v>
      </c>
      <c r="I113" s="22">
        <v>12</v>
      </c>
      <c r="K113" s="65">
        <f t="shared" si="14"/>
        <v>15</v>
      </c>
      <c r="L113" s="22"/>
      <c r="M113" s="22"/>
      <c r="O113" s="65">
        <f t="shared" si="15"/>
        <v>14</v>
      </c>
      <c r="P113" s="22"/>
      <c r="Q113" s="22"/>
      <c r="S113" s="65">
        <f t="shared" si="16"/>
        <v>13</v>
      </c>
      <c r="T113" s="22"/>
      <c r="U113" s="22"/>
      <c r="W113" s="65">
        <f t="shared" si="17"/>
        <v>12</v>
      </c>
      <c r="X113" s="22"/>
      <c r="Y113" s="22"/>
      <c r="AA113" s="65">
        <f t="shared" si="18"/>
        <v>11</v>
      </c>
      <c r="AB113" s="22"/>
      <c r="AC113" s="22"/>
      <c r="AE113" s="65">
        <f t="shared" si="19"/>
        <v>10</v>
      </c>
      <c r="AF113" s="22"/>
      <c r="AG113" s="22"/>
      <c r="AI113" s="9">
        <f t="shared" si="20"/>
        <v>9</v>
      </c>
      <c r="AJ113" s="22"/>
      <c r="AK113" s="22"/>
      <c r="AM113" s="9" t="b">
        <f t="shared" si="21"/>
        <v>1</v>
      </c>
      <c r="AN113" s="22"/>
      <c r="AO113" s="22"/>
    </row>
    <row r="114" spans="1:41" thickBot="1">
      <c r="A114" s="105"/>
      <c r="B114" s="22">
        <f t="shared" si="11"/>
        <v>0</v>
      </c>
      <c r="C114" s="22">
        <f t="shared" si="12"/>
        <v>0</v>
      </c>
      <c r="E114" s="102"/>
      <c r="G114" s="65">
        <f t="shared" si="13"/>
        <v>16</v>
      </c>
      <c r="H114" s="22">
        <v>1</v>
      </c>
      <c r="I114" s="22">
        <v>3</v>
      </c>
      <c r="K114" s="65">
        <f t="shared" si="14"/>
        <v>15</v>
      </c>
      <c r="L114" s="22"/>
      <c r="M114" s="22"/>
      <c r="O114" s="65">
        <f t="shared" si="15"/>
        <v>14</v>
      </c>
      <c r="P114" s="22"/>
      <c r="Q114" s="22"/>
      <c r="S114" s="65">
        <f t="shared" si="16"/>
        <v>13</v>
      </c>
      <c r="T114" s="22"/>
      <c r="U114" s="22"/>
      <c r="W114" s="65">
        <f t="shared" si="17"/>
        <v>12</v>
      </c>
      <c r="X114" s="22"/>
      <c r="Y114" s="22"/>
      <c r="AA114" s="65">
        <f t="shared" si="18"/>
        <v>11</v>
      </c>
      <c r="AB114" s="22"/>
      <c r="AC114" s="22"/>
      <c r="AE114" s="65">
        <f t="shared" si="19"/>
        <v>10</v>
      </c>
      <c r="AF114" s="22"/>
      <c r="AG114" s="22"/>
      <c r="AI114" s="9">
        <f t="shared" si="20"/>
        <v>9</v>
      </c>
      <c r="AJ114" s="22"/>
      <c r="AK114" s="22"/>
      <c r="AM114" s="9" t="b">
        <f t="shared" si="21"/>
        <v>1</v>
      </c>
      <c r="AN114" s="22"/>
      <c r="AO114" s="22"/>
    </row>
    <row r="115" spans="1:41" thickBot="1">
      <c r="A115" s="105"/>
      <c r="B115" s="22">
        <f t="shared" si="11"/>
        <v>0</v>
      </c>
      <c r="C115" s="22">
        <f t="shared" si="12"/>
        <v>0</v>
      </c>
      <c r="E115" s="102"/>
      <c r="G115" s="65">
        <f t="shared" si="13"/>
        <v>16</v>
      </c>
      <c r="H115" s="22">
        <v>5</v>
      </c>
      <c r="I115" s="22">
        <v>2</v>
      </c>
      <c r="K115" s="65">
        <f t="shared" si="14"/>
        <v>15</v>
      </c>
      <c r="L115" s="22"/>
      <c r="M115" s="22"/>
      <c r="O115" s="65">
        <f t="shared" si="15"/>
        <v>14</v>
      </c>
      <c r="P115" s="22"/>
      <c r="Q115" s="22"/>
      <c r="S115" s="65">
        <f t="shared" si="16"/>
        <v>13</v>
      </c>
      <c r="T115" s="22"/>
      <c r="U115" s="22"/>
      <c r="W115" s="65">
        <f t="shared" si="17"/>
        <v>12</v>
      </c>
      <c r="X115" s="22"/>
      <c r="Y115" s="22"/>
      <c r="AA115" s="65">
        <f t="shared" si="18"/>
        <v>11</v>
      </c>
      <c r="AB115" s="22"/>
      <c r="AC115" s="22"/>
      <c r="AE115" s="65">
        <f t="shared" si="19"/>
        <v>10</v>
      </c>
      <c r="AF115" s="22"/>
      <c r="AG115" s="22"/>
      <c r="AI115" s="9">
        <f t="shared" si="20"/>
        <v>9</v>
      </c>
      <c r="AJ115" s="22"/>
      <c r="AK115" s="22"/>
      <c r="AM115" s="9" t="b">
        <f t="shared" si="21"/>
        <v>1</v>
      </c>
      <c r="AN115" s="22"/>
      <c r="AO115" s="22"/>
    </row>
    <row r="116" spans="1:41" thickBot="1">
      <c r="A116" s="105" t="s">
        <v>101</v>
      </c>
      <c r="B116" s="23">
        <f t="shared" si="11"/>
        <v>0</v>
      </c>
      <c r="C116" s="23">
        <f t="shared" si="12"/>
        <v>0</v>
      </c>
      <c r="E116" s="102"/>
      <c r="G116" s="65">
        <f t="shared" si="13"/>
        <v>16</v>
      </c>
      <c r="H116" s="23">
        <v>7</v>
      </c>
      <c r="I116" s="23">
        <v>4</v>
      </c>
      <c r="K116" s="65">
        <f t="shared" si="14"/>
        <v>15</v>
      </c>
      <c r="L116" s="23"/>
      <c r="M116" s="23"/>
      <c r="O116" s="65">
        <f t="shared" si="15"/>
        <v>14</v>
      </c>
      <c r="P116" s="23"/>
      <c r="Q116" s="23"/>
      <c r="S116" s="65">
        <f t="shared" si="16"/>
        <v>13</v>
      </c>
      <c r="T116" s="23"/>
      <c r="U116" s="23"/>
      <c r="W116" s="65">
        <f t="shared" si="17"/>
        <v>12</v>
      </c>
      <c r="X116" s="23"/>
      <c r="Y116" s="23"/>
      <c r="AA116" s="65">
        <f t="shared" si="18"/>
        <v>11</v>
      </c>
      <c r="AB116" s="23"/>
      <c r="AC116" s="23"/>
      <c r="AE116" s="65">
        <f t="shared" si="19"/>
        <v>10</v>
      </c>
      <c r="AF116" s="23"/>
      <c r="AG116" s="23"/>
      <c r="AI116" s="9">
        <f t="shared" si="20"/>
        <v>9</v>
      </c>
      <c r="AJ116" s="23"/>
      <c r="AK116" s="23"/>
      <c r="AM116" s="9" t="b">
        <f t="shared" si="21"/>
        <v>1</v>
      </c>
      <c r="AN116" s="23"/>
      <c r="AO116" s="23"/>
    </row>
    <row r="117" spans="1:41" thickBot="1">
      <c r="A117" s="105"/>
      <c r="B117" s="23">
        <f t="shared" si="11"/>
        <v>0</v>
      </c>
      <c r="C117" s="23">
        <f t="shared" si="12"/>
        <v>0</v>
      </c>
      <c r="E117" s="102"/>
      <c r="G117" s="65">
        <f t="shared" si="13"/>
        <v>16</v>
      </c>
      <c r="H117" s="23">
        <v>9</v>
      </c>
      <c r="I117" s="23">
        <v>6</v>
      </c>
      <c r="K117" s="65">
        <f t="shared" si="14"/>
        <v>15</v>
      </c>
      <c r="L117" s="23"/>
      <c r="M117" s="23"/>
      <c r="O117" s="65">
        <f t="shared" si="15"/>
        <v>14</v>
      </c>
      <c r="P117" s="23"/>
      <c r="Q117" s="23"/>
      <c r="S117" s="65">
        <f t="shared" si="16"/>
        <v>13</v>
      </c>
      <c r="T117" s="23"/>
      <c r="U117" s="23"/>
      <c r="W117" s="65">
        <f t="shared" si="17"/>
        <v>12</v>
      </c>
      <c r="X117" s="23"/>
      <c r="Y117" s="23"/>
      <c r="AA117" s="65">
        <f t="shared" si="18"/>
        <v>11</v>
      </c>
      <c r="AB117" s="23"/>
      <c r="AC117" s="23"/>
      <c r="AE117" s="65">
        <f t="shared" si="19"/>
        <v>10</v>
      </c>
      <c r="AF117" s="23"/>
      <c r="AG117" s="23"/>
      <c r="AI117" s="9">
        <f t="shared" si="20"/>
        <v>9</v>
      </c>
      <c r="AJ117" s="23"/>
      <c r="AK117" s="23"/>
      <c r="AM117" s="9" t="b">
        <f t="shared" si="21"/>
        <v>1</v>
      </c>
      <c r="AN117" s="23"/>
      <c r="AO117" s="23"/>
    </row>
    <row r="118" spans="1:41" thickBot="1">
      <c r="A118" s="105"/>
      <c r="B118" s="23">
        <f t="shared" si="11"/>
        <v>0</v>
      </c>
      <c r="C118" s="23">
        <f t="shared" si="12"/>
        <v>0</v>
      </c>
      <c r="E118" s="102"/>
      <c r="G118" s="65">
        <f t="shared" si="13"/>
        <v>16</v>
      </c>
      <c r="H118" s="23">
        <v>11</v>
      </c>
      <c r="I118" s="23">
        <v>8</v>
      </c>
      <c r="K118" s="65">
        <f t="shared" si="14"/>
        <v>15</v>
      </c>
      <c r="L118" s="23"/>
      <c r="M118" s="23"/>
      <c r="O118" s="65">
        <f t="shared" si="15"/>
        <v>14</v>
      </c>
      <c r="P118" s="23"/>
      <c r="Q118" s="23"/>
      <c r="S118" s="65">
        <f t="shared" si="16"/>
        <v>13</v>
      </c>
      <c r="T118" s="23"/>
      <c r="U118" s="23"/>
      <c r="W118" s="65">
        <f t="shared" si="17"/>
        <v>12</v>
      </c>
      <c r="X118" s="23"/>
      <c r="Y118" s="23"/>
      <c r="AA118" s="65">
        <f t="shared" si="18"/>
        <v>11</v>
      </c>
      <c r="AB118" s="23"/>
      <c r="AC118" s="23"/>
      <c r="AE118" s="65">
        <f t="shared" si="19"/>
        <v>10</v>
      </c>
      <c r="AF118" s="23"/>
      <c r="AG118" s="23"/>
      <c r="AI118" s="9">
        <f t="shared" si="20"/>
        <v>9</v>
      </c>
      <c r="AJ118" s="23"/>
      <c r="AK118" s="23"/>
      <c r="AM118" s="9" t="b">
        <f t="shared" si="21"/>
        <v>1</v>
      </c>
      <c r="AN118" s="23"/>
      <c r="AO118" s="23"/>
    </row>
    <row r="119" spans="1:41" thickBot="1">
      <c r="A119" s="105" t="s">
        <v>102</v>
      </c>
      <c r="B119" s="21">
        <f t="shared" si="11"/>
        <v>0</v>
      </c>
      <c r="C119" s="21">
        <f t="shared" si="12"/>
        <v>0</v>
      </c>
      <c r="E119" s="102"/>
      <c r="G119" s="65">
        <f t="shared" si="13"/>
        <v>16</v>
      </c>
      <c r="H119" s="21">
        <v>13</v>
      </c>
      <c r="I119" s="21">
        <v>10</v>
      </c>
      <c r="K119" s="65">
        <f t="shared" si="14"/>
        <v>15</v>
      </c>
      <c r="L119" s="21"/>
      <c r="M119" s="21"/>
      <c r="O119" s="65">
        <f t="shared" si="15"/>
        <v>14</v>
      </c>
      <c r="P119" s="21"/>
      <c r="Q119" s="21"/>
      <c r="S119" s="65">
        <f t="shared" si="16"/>
        <v>13</v>
      </c>
      <c r="T119" s="21"/>
      <c r="U119" s="21"/>
      <c r="W119" s="65">
        <f t="shared" si="17"/>
        <v>12</v>
      </c>
      <c r="X119" s="21"/>
      <c r="Y119" s="21"/>
      <c r="AA119" s="65">
        <f t="shared" si="18"/>
        <v>11</v>
      </c>
      <c r="AB119" s="21"/>
      <c r="AC119" s="21"/>
      <c r="AE119" s="65">
        <f t="shared" si="19"/>
        <v>10</v>
      </c>
      <c r="AF119" s="21"/>
      <c r="AG119" s="21"/>
      <c r="AI119" s="9">
        <f t="shared" si="20"/>
        <v>9</v>
      </c>
      <c r="AJ119" s="21"/>
      <c r="AK119" s="21"/>
      <c r="AM119" s="9" t="b">
        <f t="shared" si="21"/>
        <v>1</v>
      </c>
      <c r="AN119" s="21"/>
      <c r="AO119" s="21"/>
    </row>
    <row r="120" spans="1:41" thickBot="1">
      <c r="A120" s="105"/>
      <c r="B120" s="21">
        <f t="shared" si="11"/>
        <v>0</v>
      </c>
      <c r="C120" s="21">
        <f t="shared" si="12"/>
        <v>0</v>
      </c>
      <c r="E120" s="102"/>
      <c r="G120" s="65">
        <f t="shared" si="13"/>
        <v>16</v>
      </c>
      <c r="H120" s="21">
        <v>15</v>
      </c>
      <c r="I120" s="21">
        <v>12</v>
      </c>
      <c r="K120" s="65">
        <f t="shared" si="14"/>
        <v>15</v>
      </c>
      <c r="L120" s="21"/>
      <c r="M120" s="21"/>
      <c r="O120" s="65">
        <f t="shared" si="15"/>
        <v>14</v>
      </c>
      <c r="P120" s="21"/>
      <c r="Q120" s="21"/>
      <c r="S120" s="65">
        <f t="shared" si="16"/>
        <v>13</v>
      </c>
      <c r="T120" s="21"/>
      <c r="U120" s="21"/>
      <c r="W120" s="65">
        <f t="shared" si="17"/>
        <v>12</v>
      </c>
      <c r="X120" s="21"/>
      <c r="Y120" s="21"/>
      <c r="AA120" s="65">
        <f t="shared" si="18"/>
        <v>11</v>
      </c>
      <c r="AB120" s="21"/>
      <c r="AC120" s="21"/>
      <c r="AE120" s="65">
        <f t="shared" si="19"/>
        <v>10</v>
      </c>
      <c r="AF120" s="21"/>
      <c r="AG120" s="21"/>
      <c r="AI120" s="9">
        <f t="shared" si="20"/>
        <v>9</v>
      </c>
      <c r="AJ120" s="21"/>
      <c r="AK120" s="21"/>
      <c r="AM120" s="9" t="b">
        <f t="shared" si="21"/>
        <v>1</v>
      </c>
      <c r="AN120" s="21"/>
      <c r="AO120" s="21"/>
    </row>
    <row r="121" spans="1:41" thickBot="1">
      <c r="A121" s="105"/>
      <c r="B121" s="21">
        <f t="shared" si="11"/>
        <v>0</v>
      </c>
      <c r="C121" s="21">
        <f t="shared" si="12"/>
        <v>0</v>
      </c>
      <c r="E121" s="102"/>
      <c r="G121" s="65">
        <f t="shared" si="13"/>
        <v>16</v>
      </c>
      <c r="H121" s="21">
        <v>16</v>
      </c>
      <c r="I121" s="21">
        <v>14</v>
      </c>
      <c r="K121" s="65">
        <f t="shared" si="14"/>
        <v>15</v>
      </c>
      <c r="L121" s="21"/>
      <c r="M121" s="21"/>
      <c r="O121" s="65">
        <f t="shared" si="15"/>
        <v>14</v>
      </c>
      <c r="P121" s="21"/>
      <c r="Q121" s="21"/>
      <c r="S121" s="65">
        <f t="shared" si="16"/>
        <v>13</v>
      </c>
      <c r="T121" s="21"/>
      <c r="U121" s="21"/>
      <c r="W121" s="65">
        <f t="shared" si="17"/>
        <v>12</v>
      </c>
      <c r="X121" s="21"/>
      <c r="Y121" s="21"/>
      <c r="AA121" s="65">
        <f t="shared" si="18"/>
        <v>11</v>
      </c>
      <c r="AB121" s="21"/>
      <c r="AC121" s="21"/>
      <c r="AE121" s="65">
        <f t="shared" si="19"/>
        <v>10</v>
      </c>
      <c r="AF121" s="21"/>
      <c r="AG121" s="21"/>
      <c r="AI121" s="9">
        <f t="shared" si="20"/>
        <v>9</v>
      </c>
      <c r="AJ121" s="21"/>
      <c r="AK121" s="21"/>
      <c r="AM121" s="9" t="b">
        <f t="shared" si="21"/>
        <v>1</v>
      </c>
      <c r="AN121" s="21"/>
      <c r="AO121" s="21"/>
    </row>
    <row r="122" spans="1:41" thickBot="1">
      <c r="A122" s="105"/>
    </row>
    <row r="123" spans="1:41" thickBot="1">
      <c r="A123" s="105"/>
    </row>
    <row r="124" spans="1:41" thickBot="1">
      <c r="A124" s="105"/>
    </row>
    <row r="158" spans="39:41" thickBot="1">
      <c r="AM158" s="9">
        <v>9</v>
      </c>
      <c r="AN158" s="21"/>
      <c r="AO158" s="21"/>
    </row>
    <row r="159" spans="39:41" thickBot="1">
      <c r="AM159" s="9">
        <v>9</v>
      </c>
      <c r="AN159" s="21"/>
      <c r="AO159" s="21"/>
    </row>
    <row r="160" spans="39:41" thickBot="1">
      <c r="AM160" s="9">
        <v>9</v>
      </c>
      <c r="AN160" s="21"/>
      <c r="AO160" s="21"/>
    </row>
    <row r="161" spans="39:41" thickBot="1">
      <c r="AM161" s="9">
        <v>9</v>
      </c>
      <c r="AN161" s="22"/>
      <c r="AO161" s="22"/>
    </row>
    <row r="162" spans="39:41" thickBot="1">
      <c r="AM162" s="9">
        <v>9</v>
      </c>
      <c r="AN162" s="22"/>
      <c r="AO162" s="22"/>
    </row>
    <row r="163" spans="39:41" thickBot="1">
      <c r="AM163" s="9">
        <v>9</v>
      </c>
      <c r="AN163" s="22"/>
      <c r="AO163" s="22"/>
    </row>
    <row r="164" spans="39:41" thickBot="1">
      <c r="AM164" s="9">
        <v>9</v>
      </c>
      <c r="AN164" s="23"/>
      <c r="AO164" s="23"/>
    </row>
    <row r="165" spans="39:41" thickBot="1">
      <c r="AM165" s="9">
        <v>9</v>
      </c>
      <c r="AN165" s="23"/>
      <c r="AO165" s="23"/>
    </row>
    <row r="166" spans="39:41" thickBot="1">
      <c r="AM166" s="9">
        <v>9</v>
      </c>
      <c r="AN166" s="23"/>
      <c r="AO166" s="23"/>
    </row>
    <row r="167" spans="39:41" thickBot="1">
      <c r="AM167" s="9">
        <v>9</v>
      </c>
      <c r="AN167" s="21"/>
      <c r="AO167" s="21"/>
    </row>
    <row r="168" spans="39:41" thickBot="1">
      <c r="AM168" s="9">
        <v>9</v>
      </c>
      <c r="AN168" s="21"/>
      <c r="AO168" s="21"/>
    </row>
    <row r="169" spans="39:41" thickBot="1">
      <c r="AM169" s="9">
        <v>9</v>
      </c>
      <c r="AN169" s="21"/>
      <c r="AO169" s="21"/>
    </row>
    <row r="170" spans="39:41" thickBot="1">
      <c r="AM170" s="9">
        <v>9</v>
      </c>
      <c r="AN170" s="22"/>
      <c r="AO170" s="22"/>
    </row>
    <row r="171" spans="39:41" thickBot="1">
      <c r="AM171" s="9">
        <v>9</v>
      </c>
      <c r="AN171" s="22"/>
      <c r="AO171" s="22"/>
    </row>
    <row r="172" spans="39:41" thickBot="1">
      <c r="AM172" s="9">
        <v>9</v>
      </c>
      <c r="AN172" s="22"/>
      <c r="AO172" s="22"/>
    </row>
    <row r="173" spans="39:41" thickBot="1">
      <c r="AM173" s="9">
        <v>9</v>
      </c>
      <c r="AN173" s="23"/>
      <c r="AO173" s="23"/>
    </row>
    <row r="174" spans="39:41" thickBot="1">
      <c r="AM174" s="9">
        <v>9</v>
      </c>
      <c r="AN174" s="23"/>
      <c r="AO174" s="23"/>
    </row>
    <row r="175" spans="39:41" thickBot="1">
      <c r="AM175" s="9">
        <v>9</v>
      </c>
      <c r="AN175" s="23"/>
      <c r="AO175" s="23"/>
    </row>
    <row r="176" spans="39:41" thickBot="1">
      <c r="AM176" s="9">
        <v>9</v>
      </c>
      <c r="AN176" s="21"/>
      <c r="AO176" s="21"/>
    </row>
    <row r="177" spans="39:41" thickBot="1">
      <c r="AM177" s="9">
        <v>9</v>
      </c>
      <c r="AN177" s="21"/>
      <c r="AO177" s="21"/>
    </row>
    <row r="178" spans="39:41" thickBot="1">
      <c r="AM178" s="9">
        <v>9</v>
      </c>
      <c r="AN178" s="21"/>
      <c r="AO178" s="21"/>
    </row>
    <row r="179" spans="39:41" thickBot="1">
      <c r="AM179" s="9">
        <v>9</v>
      </c>
      <c r="AN179" s="22"/>
      <c r="AO179" s="22"/>
    </row>
    <row r="180" spans="39:41" thickBot="1">
      <c r="AM180" s="9">
        <v>9</v>
      </c>
      <c r="AN180" s="22"/>
      <c r="AO180" s="22"/>
    </row>
    <row r="181" spans="39:41" thickBot="1">
      <c r="AM181" s="9">
        <v>9</v>
      </c>
      <c r="AN181" s="22"/>
      <c r="AO181" s="22"/>
    </row>
    <row r="182" spans="39:41" thickBot="1">
      <c r="AM182" s="9">
        <v>9</v>
      </c>
      <c r="AN182" s="23"/>
      <c r="AO182" s="23"/>
    </row>
    <row r="183" spans="39:41" thickBot="1">
      <c r="AM183" s="9">
        <v>9</v>
      </c>
      <c r="AN183" s="23"/>
      <c r="AO183" s="23"/>
    </row>
    <row r="184" spans="39:41" thickBot="1">
      <c r="AM184" s="9">
        <v>9</v>
      </c>
      <c r="AN184" s="23"/>
      <c r="AO184" s="23"/>
    </row>
    <row r="185" spans="39:41" thickBot="1">
      <c r="AM185" s="9">
        <v>9</v>
      </c>
      <c r="AN185" s="21"/>
      <c r="AO185" s="21"/>
    </row>
    <row r="186" spans="39:41" thickBot="1">
      <c r="AM186" s="9">
        <v>9</v>
      </c>
      <c r="AN186" s="21"/>
      <c r="AO186" s="21"/>
    </row>
    <row r="187" spans="39:41" thickBot="1">
      <c r="AM187" s="9">
        <v>9</v>
      </c>
      <c r="AN187" s="21"/>
      <c r="AO187" s="21"/>
    </row>
    <row r="188" spans="39:41" thickBot="1">
      <c r="AM188" s="9">
        <v>9</v>
      </c>
      <c r="AN188" s="22"/>
      <c r="AO188" s="22"/>
    </row>
    <row r="189" spans="39:41" thickBot="1">
      <c r="AM189" s="9">
        <v>9</v>
      </c>
      <c r="AN189" s="22"/>
      <c r="AO189" s="22"/>
    </row>
    <row r="190" spans="39:41" thickBot="1">
      <c r="AM190" s="9">
        <v>9</v>
      </c>
      <c r="AN190" s="22"/>
      <c r="AO190" s="22"/>
    </row>
    <row r="191" spans="39:41" thickBot="1">
      <c r="AM191" s="9">
        <v>9</v>
      </c>
      <c r="AN191" s="23"/>
      <c r="AO191" s="23"/>
    </row>
    <row r="192" spans="39:41" thickBot="1">
      <c r="AM192" s="9">
        <v>9</v>
      </c>
      <c r="AN192" s="23"/>
      <c r="AO192" s="23"/>
    </row>
    <row r="193" spans="39:41" thickBot="1">
      <c r="AM193" s="9">
        <v>9</v>
      </c>
      <c r="AN193" s="23"/>
      <c r="AO193" s="23"/>
    </row>
    <row r="194" spans="39:41" thickBot="1">
      <c r="AM194" s="9">
        <v>9</v>
      </c>
      <c r="AN194" s="21"/>
      <c r="AO194" s="21"/>
    </row>
    <row r="195" spans="39:41" thickBot="1">
      <c r="AM195" s="9">
        <v>9</v>
      </c>
      <c r="AN195" s="21"/>
      <c r="AO195" s="21"/>
    </row>
    <row r="196" spans="39:41" thickBot="1">
      <c r="AM196" s="9">
        <v>9</v>
      </c>
      <c r="AN196" s="21"/>
      <c r="AO196" s="21"/>
    </row>
    <row r="197" spans="39:41" thickBot="1">
      <c r="AM197" s="9">
        <v>9</v>
      </c>
      <c r="AN197" s="22"/>
      <c r="AO197" s="22"/>
    </row>
    <row r="198" spans="39:41" thickBot="1">
      <c r="AM198" s="9">
        <v>9</v>
      </c>
      <c r="AN198" s="22"/>
      <c r="AO198" s="22"/>
    </row>
    <row r="199" spans="39:41" thickBot="1">
      <c r="AM199" s="9">
        <v>9</v>
      </c>
      <c r="AN199" s="22"/>
      <c r="AO199" s="22"/>
    </row>
    <row r="200" spans="39:41" thickBot="1">
      <c r="AM200" s="9">
        <v>9</v>
      </c>
      <c r="AN200" s="23"/>
      <c r="AO200" s="23"/>
    </row>
    <row r="201" spans="39:41" thickBot="1">
      <c r="AM201" s="9">
        <v>9</v>
      </c>
      <c r="AN201" s="23"/>
      <c r="AO201" s="23"/>
    </row>
    <row r="202" spans="39:41" thickBot="1">
      <c r="AM202" s="9">
        <v>9</v>
      </c>
      <c r="AN202" s="23"/>
      <c r="AO202" s="23"/>
    </row>
    <row r="203" spans="39:41" thickBot="1">
      <c r="AM203" s="9">
        <v>9</v>
      </c>
      <c r="AN203" s="21"/>
      <c r="AO203" s="21"/>
    </row>
    <row r="204" spans="39:41" thickBot="1">
      <c r="AM204" s="9">
        <v>9</v>
      </c>
      <c r="AN204" s="21"/>
      <c r="AO204" s="21"/>
    </row>
    <row r="205" spans="39:41" thickBot="1">
      <c r="AM205" s="9">
        <v>9</v>
      </c>
      <c r="AN205" s="21"/>
      <c r="AO205" s="21"/>
    </row>
    <row r="206" spans="39:41" thickBot="1">
      <c r="AM206" s="9">
        <v>9</v>
      </c>
      <c r="AN206" s="22"/>
      <c r="AO206" s="22"/>
    </row>
    <row r="207" spans="39:41" thickBot="1">
      <c r="AM207" s="9">
        <v>9</v>
      </c>
      <c r="AN207" s="22"/>
      <c r="AO207" s="22"/>
    </row>
    <row r="208" spans="39:41" thickBot="1">
      <c r="AM208" s="9">
        <v>9</v>
      </c>
      <c r="AN208" s="22"/>
      <c r="AO208" s="22"/>
    </row>
    <row r="209" spans="39:41" thickBot="1">
      <c r="AM209" s="9">
        <v>9</v>
      </c>
      <c r="AN209" s="23"/>
      <c r="AO209" s="23"/>
    </row>
    <row r="210" spans="39:41" thickBot="1">
      <c r="AM210" s="9">
        <v>9</v>
      </c>
      <c r="AN210" s="23"/>
      <c r="AO210" s="23"/>
    </row>
    <row r="211" spans="39:41" thickBot="1">
      <c r="AM211" s="9">
        <v>9</v>
      </c>
      <c r="AN211" s="23"/>
      <c r="AO211" s="23"/>
    </row>
    <row r="212" spans="39:41" thickBot="1">
      <c r="AM212" s="9">
        <v>9</v>
      </c>
      <c r="AN212" s="21"/>
      <c r="AO212" s="21"/>
    </row>
    <row r="213" spans="39:41" thickBot="1">
      <c r="AM213" s="9">
        <v>9</v>
      </c>
      <c r="AN213" s="21"/>
      <c r="AO213" s="21"/>
    </row>
    <row r="214" spans="39:41" thickBot="1">
      <c r="AM214" s="9">
        <v>9</v>
      </c>
      <c r="AN214" s="21"/>
      <c r="AO214" s="21"/>
    </row>
    <row r="215" spans="39:41" thickBot="1">
      <c r="AM215" s="9">
        <v>9</v>
      </c>
      <c r="AN215" s="22"/>
      <c r="AO215" s="22"/>
    </row>
    <row r="216" spans="39:41" thickBot="1">
      <c r="AM216" s="9">
        <v>9</v>
      </c>
      <c r="AN216" s="22"/>
      <c r="AO216" s="22"/>
    </row>
    <row r="217" spans="39:41" thickBot="1">
      <c r="AM217" s="9">
        <v>9</v>
      </c>
      <c r="AN217" s="22"/>
      <c r="AO217" s="22"/>
    </row>
    <row r="218" spans="39:41" thickBot="1">
      <c r="AM218" s="9">
        <v>9</v>
      </c>
      <c r="AN218" s="23"/>
      <c r="AO218" s="23"/>
    </row>
    <row r="219" spans="39:41" thickBot="1">
      <c r="AM219" s="9">
        <v>9</v>
      </c>
      <c r="AN219" s="23"/>
      <c r="AO219" s="23"/>
    </row>
    <row r="220" spans="39:41" thickBot="1">
      <c r="AM220" s="9">
        <v>9</v>
      </c>
      <c r="AN220" s="23"/>
      <c r="AO220" s="23"/>
    </row>
    <row r="221" spans="39:41" thickBot="1">
      <c r="AM221" s="9">
        <v>9</v>
      </c>
      <c r="AN221" s="21"/>
      <c r="AO221" s="21"/>
    </row>
    <row r="222" spans="39:41" thickBot="1">
      <c r="AM222" s="9">
        <v>9</v>
      </c>
      <c r="AN222" s="21"/>
      <c r="AO222" s="21"/>
    </row>
    <row r="223" spans="39:41" thickBot="1">
      <c r="AM223" s="9">
        <v>9</v>
      </c>
      <c r="AN223" s="21"/>
      <c r="AO223" s="21"/>
    </row>
    <row r="224" spans="39:41" thickBot="1">
      <c r="AM224" s="9">
        <v>9</v>
      </c>
      <c r="AN224" s="22"/>
      <c r="AO224" s="22"/>
    </row>
    <row r="225" spans="39:41" thickBot="1">
      <c r="AM225" s="9">
        <v>9</v>
      </c>
      <c r="AN225" s="22"/>
      <c r="AO225" s="22"/>
    </row>
    <row r="226" spans="39:41" thickBot="1">
      <c r="AM226" s="9">
        <v>9</v>
      </c>
      <c r="AN226" s="22"/>
      <c r="AO226" s="22"/>
    </row>
    <row r="227" spans="39:41" thickBot="1">
      <c r="AM227" s="9">
        <v>9</v>
      </c>
      <c r="AN227" s="23"/>
      <c r="AO227" s="23"/>
    </row>
    <row r="228" spans="39:41" thickBot="1">
      <c r="AM228" s="9">
        <v>9</v>
      </c>
      <c r="AN228" s="23"/>
      <c r="AO228" s="23"/>
    </row>
    <row r="229" spans="39:41" thickBot="1">
      <c r="AM229" s="9">
        <v>9</v>
      </c>
      <c r="AN229" s="23"/>
      <c r="AO229" s="23"/>
    </row>
    <row r="230" spans="39:41" thickBot="1">
      <c r="AM230" s="9">
        <v>9</v>
      </c>
      <c r="AN230" s="21"/>
      <c r="AO230" s="21"/>
    </row>
    <row r="231" spans="39:41" thickBot="1">
      <c r="AM231" s="9">
        <v>9</v>
      </c>
      <c r="AN231" s="21"/>
      <c r="AO231" s="21"/>
    </row>
    <row r="232" spans="39:41" thickBot="1">
      <c r="AM232" s="9">
        <v>9</v>
      </c>
      <c r="AN232" s="21"/>
      <c r="AO232" s="21"/>
    </row>
    <row r="233" spans="39:41" thickBot="1">
      <c r="AM233" s="9">
        <v>9</v>
      </c>
      <c r="AN233" s="22"/>
      <c r="AO233" s="22"/>
    </row>
    <row r="234" spans="39:41" thickBot="1">
      <c r="AM234" s="9">
        <v>9</v>
      </c>
      <c r="AN234" s="22"/>
      <c r="AO234" s="22"/>
    </row>
    <row r="235" spans="39:41" thickBot="1">
      <c r="AM235" s="9">
        <v>9</v>
      </c>
      <c r="AN235" s="22"/>
      <c r="AO235" s="22"/>
    </row>
    <row r="236" spans="39:41" thickBot="1">
      <c r="AM236" s="9">
        <v>9</v>
      </c>
      <c r="AN236" s="23"/>
      <c r="AO236" s="23"/>
    </row>
    <row r="237" spans="39:41" thickBot="1">
      <c r="AM237" s="9">
        <v>9</v>
      </c>
      <c r="AN237" s="23"/>
      <c r="AO237" s="23"/>
    </row>
    <row r="238" spans="39:41" thickBot="1">
      <c r="AM238" s="9">
        <v>9</v>
      </c>
      <c r="AN238" s="23"/>
      <c r="AO238" s="23"/>
    </row>
    <row r="239" spans="39:41" thickBot="1">
      <c r="AM239" s="9">
        <v>9</v>
      </c>
      <c r="AN239" s="21"/>
      <c r="AO239" s="21"/>
    </row>
    <row r="240" spans="39:41" thickBot="1">
      <c r="AM240" s="9">
        <v>9</v>
      </c>
      <c r="AN240" s="21"/>
      <c r="AO240" s="21"/>
    </row>
    <row r="241" spans="39:41" thickBot="1">
      <c r="AM241" s="9">
        <v>9</v>
      </c>
      <c r="AN241" s="21"/>
      <c r="AO241" s="21"/>
    </row>
  </sheetData>
  <mergeCells count="92">
    <mergeCell ref="A122:A124"/>
    <mergeCell ref="A107:A109"/>
    <mergeCell ref="A110:A112"/>
    <mergeCell ref="A113:A115"/>
    <mergeCell ref="A116:A118"/>
    <mergeCell ref="A119:A121"/>
    <mergeCell ref="A92:A94"/>
    <mergeCell ref="A95:A97"/>
    <mergeCell ref="A98:A100"/>
    <mergeCell ref="A101:A103"/>
    <mergeCell ref="A104:A106"/>
    <mergeCell ref="A77:A79"/>
    <mergeCell ref="A80:A82"/>
    <mergeCell ref="A83:A85"/>
    <mergeCell ref="A86:A88"/>
    <mergeCell ref="A89:A91"/>
    <mergeCell ref="A62:A64"/>
    <mergeCell ref="A65:A67"/>
    <mergeCell ref="A68:A70"/>
    <mergeCell ref="A71:A73"/>
    <mergeCell ref="A74:A76"/>
    <mergeCell ref="A47:A49"/>
    <mergeCell ref="A50:A52"/>
    <mergeCell ref="A53:A55"/>
    <mergeCell ref="A56:A58"/>
    <mergeCell ref="A59:A61"/>
    <mergeCell ref="A32:A34"/>
    <mergeCell ref="A35:A37"/>
    <mergeCell ref="A38:A40"/>
    <mergeCell ref="A41:A43"/>
    <mergeCell ref="A44:A46"/>
    <mergeCell ref="A17:A19"/>
    <mergeCell ref="A20:A22"/>
    <mergeCell ref="A23:A25"/>
    <mergeCell ref="A26:A28"/>
    <mergeCell ref="A29:A31"/>
    <mergeCell ref="A2:A4"/>
    <mergeCell ref="A5:A7"/>
    <mergeCell ref="A8:A10"/>
    <mergeCell ref="A11:A13"/>
    <mergeCell ref="A14:A16"/>
    <mergeCell ref="E107:E109"/>
    <mergeCell ref="E110:E112"/>
    <mergeCell ref="E113:E115"/>
    <mergeCell ref="E116:E118"/>
    <mergeCell ref="E119:E121"/>
    <mergeCell ref="E92:E94"/>
    <mergeCell ref="E95:E97"/>
    <mergeCell ref="E98:E100"/>
    <mergeCell ref="E101:E103"/>
    <mergeCell ref="E104:E106"/>
    <mergeCell ref="E77:E79"/>
    <mergeCell ref="E80:E82"/>
    <mergeCell ref="E83:E85"/>
    <mergeCell ref="E86:E88"/>
    <mergeCell ref="E89:E91"/>
    <mergeCell ref="E62:E64"/>
    <mergeCell ref="E65:E67"/>
    <mergeCell ref="E68:E70"/>
    <mergeCell ref="E71:E73"/>
    <mergeCell ref="E74:E76"/>
    <mergeCell ref="E47:E49"/>
    <mergeCell ref="E50:E52"/>
    <mergeCell ref="E53:E55"/>
    <mergeCell ref="E56:E58"/>
    <mergeCell ref="E59:E61"/>
    <mergeCell ref="E32:E34"/>
    <mergeCell ref="E35:E37"/>
    <mergeCell ref="E38:E40"/>
    <mergeCell ref="E41:E43"/>
    <mergeCell ref="E44:E46"/>
    <mergeCell ref="E17:E19"/>
    <mergeCell ref="E20:E22"/>
    <mergeCell ref="E23:E25"/>
    <mergeCell ref="E26:E28"/>
    <mergeCell ref="E29:E31"/>
    <mergeCell ref="E2:E4"/>
    <mergeCell ref="E5:E7"/>
    <mergeCell ref="E8:E10"/>
    <mergeCell ref="E11:E13"/>
    <mergeCell ref="E14:E16"/>
    <mergeCell ref="H1:I1"/>
    <mergeCell ref="B1:C1"/>
    <mergeCell ref="L1:M1"/>
    <mergeCell ref="P1:Q1"/>
    <mergeCell ref="T1:U1"/>
    <mergeCell ref="AR1:AS1"/>
    <mergeCell ref="X1:Y1"/>
    <mergeCell ref="AB1:AC1"/>
    <mergeCell ref="AF1:AG1"/>
    <mergeCell ref="AJ1:AK1"/>
    <mergeCell ref="AN1:AO1"/>
  </mergeCells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EQUIPES</vt:lpstr>
      <vt:lpstr>MATCH</vt:lpstr>
      <vt:lpstr>REGLEMENT</vt:lpstr>
      <vt:lpstr>MATOS</vt:lpstr>
      <vt:lpstr>FEUILLE DE MATCH</vt:lpstr>
      <vt:lpstr>CALCULATEUR DE TEMPS</vt:lpstr>
      <vt:lpstr>F</vt:lpstr>
      <vt:lpstr>EQUIPE15</vt:lpstr>
      <vt:lpstr>EQUIPE16</vt:lpstr>
      <vt:lpstr>LISTE1</vt:lpstr>
      <vt:lpstr>NB</vt:lpstr>
      <vt:lpstr>NBEQUIPE</vt:lpstr>
      <vt:lpstr>NOM</vt:lpstr>
      <vt:lpstr>'FEUILLE DE MATCH'!Zone_d_impression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 louis Pouillaude</dc:creator>
  <cp:keywords/>
  <dc:description/>
  <cp:lastModifiedBy>jean louis Pouillaude</cp:lastModifiedBy>
  <cp:lastPrinted>2024-10-31T12:41:53Z</cp:lastPrinted>
  <dcterms:created xsi:type="dcterms:W3CDTF">2024-10-31T10:25:41Z</dcterms:created>
  <dcterms:modified xsi:type="dcterms:W3CDTF">2024-11-09T20:56:15Z</dcterms:modified>
  <cp:category/>
</cp:coreProperties>
</file>