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C:\Users\maudf\Downloads\covoiturage-1-et-2\"/>
    </mc:Choice>
  </mc:AlternateContent>
  <xr:revisionPtr revIDLastSave="0" documentId="8_{30FBA998-C362-4098-900C-AB407C202807}" xr6:coauthVersionLast="47" xr6:coauthVersionMax="47" xr10:uidLastSave="{00000000-0000-0000-0000-000000000000}"/>
  <bookViews>
    <workbookView xWindow="-96" yWindow="0" windowWidth="11712" windowHeight="12336" xr2:uid="{6055881F-1B40-4855-8C84-EE8943C705FE}"/>
  </bookViews>
  <sheets>
    <sheet name="202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9" i="1" l="1"/>
  <c r="A13" i="1"/>
  <c r="A11" i="1"/>
  <c r="A7" i="1"/>
  <c r="A5" i="1"/>
  <c r="A3" i="1" l="1"/>
  <c r="G5" i="1" l="1"/>
  <c r="H5" i="1" l="1"/>
  <c r="K5" i="1"/>
  <c r="J5" i="1"/>
  <c r="I5" i="1"/>
  <c r="G9" i="1"/>
  <c r="G11" i="1"/>
  <c r="G13" i="1"/>
  <c r="G7" i="1"/>
  <c r="C13" i="1" a="1"/>
  <c r="K6" i="1" a="1"/>
  <c r="B13" i="1" a="1"/>
  <c r="J6" i="1" a="1"/>
  <c r="C11" i="1" a="1"/>
  <c r="B11" i="1" a="1"/>
  <c r="B9" i="1" a="1"/>
  <c r="I6" i="1" a="1"/>
  <c r="C9" i="1" a="1"/>
  <c r="B7" i="1" a="1"/>
  <c r="C7" i="1" a="1"/>
  <c r="H6" i="1" a="1"/>
  <c r="C5" i="1" a="1"/>
  <c r="B5" i="1" a="1"/>
  <c r="B13" i="1" l="1"/>
  <c r="K6" i="1"/>
  <c r="C13" i="1"/>
  <c r="B11" i="1"/>
  <c r="C11" i="1"/>
  <c r="J6" i="1"/>
  <c r="H6" i="1"/>
  <c r="H7" i="1"/>
  <c r="J7" i="1"/>
  <c r="K7" i="1"/>
  <c r="I7" i="1"/>
  <c r="H13" i="1"/>
  <c r="I13" i="1"/>
  <c r="J13" i="1"/>
  <c r="K13" i="1"/>
  <c r="H11" i="1"/>
  <c r="J11" i="1"/>
  <c r="K11" i="1"/>
  <c r="I11" i="1"/>
  <c r="I6" i="1"/>
  <c r="B9" i="1"/>
  <c r="C9" i="1"/>
  <c r="J9" i="1"/>
  <c r="H9" i="1"/>
  <c r="I9" i="1"/>
  <c r="K9" i="1"/>
  <c r="B7" i="1"/>
  <c r="C7" i="1"/>
  <c r="C5" i="1"/>
  <c r="B5" i="1"/>
  <c r="K8" i="1" a="1"/>
  <c r="K10" i="1" a="1"/>
  <c r="K12" i="1" a="1"/>
  <c r="K14" i="1" a="1"/>
  <c r="I14" i="1" a="1"/>
  <c r="J14" i="1" a="1"/>
  <c r="H14" i="1" a="1"/>
  <c r="H12" i="1" a="1"/>
  <c r="J12" i="1" a="1"/>
  <c r="J10" i="1" a="1"/>
  <c r="I12" i="1" a="1"/>
  <c r="J8" i="1" a="1"/>
  <c r="I10" i="1" a="1"/>
  <c r="I8" i="1" a="1"/>
  <c r="H10" i="1" a="1"/>
  <c r="H8" i="1" a="1"/>
  <c r="E13" i="1" l="1"/>
  <c r="E11" i="1"/>
  <c r="J14" i="1"/>
  <c r="K10" i="1"/>
  <c r="I14" i="1"/>
  <c r="K12" i="1"/>
  <c r="K14" i="1"/>
  <c r="H14" i="1"/>
  <c r="K8" i="1"/>
  <c r="I12" i="1"/>
  <c r="J12" i="1"/>
  <c r="J8" i="1"/>
  <c r="J10" i="1"/>
  <c r="H12" i="1"/>
  <c r="H8" i="1"/>
  <c r="I8" i="1"/>
  <c r="E9" i="1"/>
  <c r="E7" i="1"/>
  <c r="E5" i="1"/>
  <c r="D13" i="1"/>
  <c r="I10" i="1"/>
  <c r="H10" i="1"/>
  <c r="D11" i="1"/>
  <c r="D9" i="1"/>
  <c r="D7" i="1"/>
  <c r="D5"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<sst xmlns="http://schemas.openxmlformats.org/spreadsheetml/2006/main" count="99" uniqueCount="18">
  <si>
    <t>Covoitureur 2</t>
  </si>
  <si>
    <t>Covoitureur 3</t>
  </si>
  <si>
    <t>Covoitureur 4</t>
  </si>
  <si>
    <t>Covoitureur 5</t>
  </si>
  <si>
    <t>Pourcentage de conduite sur tous les trajets</t>
  </si>
  <si>
    <t>Pourcentage de conduite sur les trajets effectués</t>
  </si>
  <si>
    <t>Covoitureurs</t>
  </si>
  <si>
    <t>Nombre de trajet en tant que conducteur</t>
  </si>
  <si>
    <t>Nombre de trajet en tant que passager</t>
  </si>
  <si>
    <t>Attestation du nombre de trajets effectués avec :</t>
  </si>
  <si>
    <t>A qui de conduire ?                                         Année 2024</t>
  </si>
  <si>
    <t>+</t>
  </si>
  <si>
    <t>&lt;</t>
  </si>
  <si>
    <t>MB</t>
  </si>
  <si>
    <t>JUM</t>
  </si>
  <si>
    <t>DT</t>
  </si>
  <si>
    <t>AL</t>
  </si>
  <si>
    <t>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</si>
</sst>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0" x14ac:knownFonts="1">
    <font>
      <sz val="11"/>
      <color theme="1"/>
      <name val="Calibri"/>
      <family val="2"/>
      <scheme val="minor"/>
    </font>
    <font>
      <sz val="8"/>
      <name val="Calibri"/>
      <family val="2"/>
      <scheme val="minor"/>
    </font>
    <font>
      <b/>
      <sz val="9"/>
      <color theme="0"/>
      <name val="Calibri"/>
      <family val="2"/>
      <scheme val="minor"/>
    </font>
    <font>
      <b/>
      <sz val="22"/>
      <color theme="0"/>
      <name val="Calibri"/>
      <family val="2"/>
      <scheme val="minor"/>
    </font>
    <font>
      <b/>
      <sz val="11"/>
      <name val="Calibri"/>
      <family val="2"/>
      <scheme val="minor"/>
    </font>
    <font>
      <sz val="11"/>
      <name val="Calibri"/>
      <family val="2"/>
      <scheme val="minor"/>
    </font>
    <font>
      <sz val="28"/>
      <color theme="0"/>
      <name val="Calibri"/>
      <family val="2"/>
      <scheme val="minor"/>
    </font>
    <font>
      <b/>
      <sz val="16"/>
      <color theme="0"/>
      <name val="Calibri"/>
      <family val="2"/>
      <scheme val="minor"/>
    </font>
    <font>
      <b/>
      <sz val="26"/>
      <name val="Calibri"/>
      <family val="2"/>
      <scheme val="minor"/>
    </font>
    <font>
      <sz val="11"/>
      <color rgb="FF000000"/>
      <name val="Calibri"/>
      <family val="2"/>
    </font>
  </fonts>
  <fills count="14">
    <fill>
      <patternFill patternType="none"/>
    </fill>
    <fill>
      <patternFill patternType="gray125"/>
    </fill>
    <fill>
      <patternFill patternType="solid">
        <fgColor theme="4"/>
        <bgColor theme="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7" tint="0.79998168889431442"/>
        <bgColor theme="4"/>
      </patternFill>
    </fill>
    <fill>
      <patternFill patternType="solid">
        <fgColor theme="8" tint="0.79998168889431442"/>
        <bgColor theme="4"/>
      </patternFill>
    </fill>
    <fill>
      <patternFill patternType="solid">
        <fgColor theme="5" tint="0.79998168889431442"/>
        <bgColor theme="4"/>
      </patternFill>
    </fill>
    <fill>
      <patternFill patternType="solid">
        <fgColor theme="6" tint="0.79998168889431442"/>
        <bgColor theme="4"/>
      </patternFill>
    </fill>
    <fill>
      <patternFill patternType="solid">
        <fgColor rgb="FF7030A0"/>
        <bgColor indexed="64"/>
      </patternFill>
    </fill>
    <fill>
      <patternFill patternType="solid">
        <fgColor theme="0"/>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bottom/>
      <diagonal/>
    </border>
    <border>
      <left style="medium">
        <color indexed="64"/>
      </left>
      <right style="medium">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s>
  <cellStyleXfs count="1">
    <xf numFmtId="0" fontId="0" fillId="0" borderId="0"/>
  </cellStyleXfs>
  <cellXfs count="66">
    <xf numFmtId="0" fontId="0" fillId="0" borderId="0" xfId="0"/>
    <xf numFmtId="0" fontId="4" fillId="8" borderId="1" xfId="0" applyFont="1" applyFill="1" applyBorder="1" applyAlignment="1">
      <alignment horizontal="center" vertical="center" wrapText="1"/>
    </xf>
    <xf numFmtId="0" fontId="4" fillId="9" borderId="2" xfId="0" applyFont="1" applyFill="1" applyBorder="1" applyAlignment="1">
      <alignment horizontal="center" vertical="center" wrapText="1"/>
    </xf>
    <xf numFmtId="0" fontId="4" fillId="10" borderId="2" xfId="0" applyFont="1" applyFill="1" applyBorder="1" applyAlignment="1">
      <alignment horizontal="center" vertical="center" wrapText="1"/>
    </xf>
    <xf numFmtId="0" fontId="4" fillId="11" borderId="3" xfId="0" applyFont="1" applyFill="1" applyBorder="1" applyAlignment="1">
      <alignment horizontal="center" vertical="center" wrapText="1"/>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3" borderId="1" xfId="0" applyFont="1" applyFill="1" applyBorder="1" applyAlignment="1">
      <alignment horizontal="center" vertical="center"/>
    </xf>
    <xf numFmtId="0" fontId="4" fillId="8" borderId="2" xfId="0" applyFont="1" applyFill="1" applyBorder="1" applyAlignment="1">
      <alignment horizontal="center" vertical="center" wrapText="1"/>
    </xf>
    <xf numFmtId="0" fontId="4" fillId="10" borderId="3" xfId="0" applyFont="1" applyFill="1" applyBorder="1" applyAlignment="1">
      <alignment horizontal="center" vertical="center" wrapText="1"/>
    </xf>
    <xf numFmtId="0" fontId="6" fillId="0" borderId="0" xfId="0" applyFont="1" applyAlignment="1">
      <alignment horizontal="center"/>
    </xf>
    <xf numFmtId="0" fontId="2" fillId="2" borderId="16"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0" fillId="12" borderId="14" xfId="0" applyFill="1" applyBorder="1"/>
    <xf numFmtId="0" fontId="0" fillId="12" borderId="17" xfId="0" applyFill="1" applyBorder="1"/>
    <xf numFmtId="0" fontId="0" fillId="12" borderId="15" xfId="0" applyFill="1" applyBorder="1"/>
    <xf numFmtId="0" fontId="0" fillId="12" borderId="22" xfId="0" applyFill="1" applyBorder="1"/>
    <xf numFmtId="0" fontId="0" fillId="12" borderId="23" xfId="0" applyFill="1" applyBorder="1"/>
    <xf numFmtId="0" fontId="0" fillId="12" borderId="25" xfId="0" applyFill="1" applyBorder="1"/>
    <xf numFmtId="0" fontId="0" fillId="12" borderId="26" xfId="0" applyFill="1" applyBorder="1"/>
    <xf numFmtId="0" fontId="0" fillId="12" borderId="27" xfId="0" applyFill="1" applyBorder="1"/>
    <xf numFmtId="0" fontId="0" fillId="12" borderId="20" xfId="0" applyFill="1" applyBorder="1"/>
    <xf numFmtId="0" fontId="4" fillId="3" borderId="24" xfId="0" applyFont="1" applyFill="1" applyBorder="1" applyAlignment="1">
      <alignment horizontal="center" vertical="center"/>
    </xf>
    <xf numFmtId="0" fontId="4" fillId="5" borderId="24" xfId="0" applyFont="1" applyFill="1" applyBorder="1" applyAlignment="1">
      <alignment horizontal="center" vertical="center"/>
    </xf>
    <xf numFmtId="0" fontId="4" fillId="4" borderId="24" xfId="0" applyFont="1" applyFill="1" applyBorder="1" applyAlignment="1">
      <alignment horizontal="center" vertical="center"/>
    </xf>
    <xf numFmtId="0" fontId="4" fillId="6" borderId="24" xfId="0" applyFont="1" applyFill="1" applyBorder="1" applyAlignment="1">
      <alignment horizontal="center" vertical="center"/>
    </xf>
    <xf numFmtId="0" fontId="4" fillId="7" borderId="24" xfId="0" applyFont="1" applyFill="1" applyBorder="1" applyAlignment="1">
      <alignment horizontal="center" vertical="center"/>
    </xf>
    <xf numFmtId="0" fontId="7" fillId="2" borderId="17" xfId="0" applyFont="1" applyFill="1" applyBorder="1" applyAlignment="1">
      <alignment horizontal="center" vertical="center" wrapText="1"/>
    </xf>
    <xf numFmtId="0" fontId="5" fillId="7" borderId="11" xfId="0" applyFont="1" applyFill="1" applyBorder="1" applyAlignment="1">
      <alignment horizontal="center" vertical="center"/>
    </xf>
    <xf numFmtId="0" fontId="5" fillId="7" borderId="12" xfId="0" applyFont="1" applyFill="1" applyBorder="1" applyAlignment="1">
      <alignment horizontal="center" vertical="center"/>
    </xf>
    <xf numFmtId="1" fontId="0" fillId="0" borderId="2" xfId="0" applyNumberFormat="1" applyBorder="1" applyAlignment="1">
      <alignment horizontal="center" vertical="center"/>
    </xf>
    <xf numFmtId="1" fontId="0" fillId="0" borderId="5" xfId="0" applyNumberFormat="1" applyBorder="1" applyAlignment="1">
      <alignment horizontal="center" vertical="center"/>
    </xf>
    <xf numFmtId="1" fontId="0" fillId="0" borderId="3" xfId="0" applyNumberFormat="1" applyBorder="1" applyAlignment="1">
      <alignment horizontal="center" vertical="center"/>
    </xf>
    <xf numFmtId="1" fontId="0" fillId="0" borderId="6" xfId="0" applyNumberFormat="1" applyBorder="1" applyAlignment="1">
      <alignment horizontal="center" vertical="center"/>
    </xf>
    <xf numFmtId="0" fontId="3" fillId="2" borderId="20" xfId="0" applyFont="1" applyFill="1" applyBorder="1" applyAlignment="1">
      <alignment horizontal="center" wrapText="1"/>
    </xf>
    <xf numFmtId="0" fontId="3" fillId="2" borderId="0" xfId="0" applyFont="1" applyFill="1" applyAlignment="1">
      <alignment horizontal="center" wrapText="1"/>
    </xf>
    <xf numFmtId="0" fontId="3" fillId="2" borderId="21" xfId="0" applyFont="1" applyFill="1" applyBorder="1" applyAlignment="1">
      <alignment horizontal="center" wrapText="1"/>
    </xf>
    <xf numFmtId="0" fontId="0" fillId="3" borderId="9" xfId="0" applyFill="1" applyBorder="1" applyAlignment="1">
      <alignment horizontal="center" vertical="center"/>
    </xf>
    <xf numFmtId="0" fontId="0" fillId="3" borderId="10" xfId="0" applyFill="1"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2" xfId="0" applyBorder="1" applyAlignment="1">
      <alignment horizontal="center" vertical="center"/>
    </xf>
    <xf numFmtId="0" fontId="0" fillId="0" borderId="5" xfId="0" applyBorder="1" applyAlignment="1">
      <alignment horizontal="center" vertical="center"/>
    </xf>
    <xf numFmtId="0" fontId="5" fillId="3" borderId="11" xfId="0" applyFont="1" applyFill="1" applyBorder="1" applyAlignment="1">
      <alignment horizontal="center" vertical="center"/>
    </xf>
    <xf numFmtId="0" fontId="5" fillId="3" borderId="12" xfId="0" applyFont="1" applyFill="1" applyBorder="1" applyAlignment="1">
      <alignment horizontal="center" vertical="center"/>
    </xf>
    <xf numFmtId="0" fontId="4" fillId="7" borderId="14" xfId="0" applyFont="1" applyFill="1" applyBorder="1" applyAlignment="1">
      <alignment horizontal="center" vertical="center"/>
    </xf>
    <xf numFmtId="0" fontId="4" fillId="7" borderId="15" xfId="0" applyFont="1" applyFill="1" applyBorder="1" applyAlignment="1">
      <alignment horizontal="center" vertical="center"/>
    </xf>
    <xf numFmtId="0" fontId="3" fillId="12" borderId="13" xfId="0" applyFont="1" applyFill="1" applyBorder="1" applyAlignment="1">
      <alignment horizontal="center" vertical="center"/>
    </xf>
    <xf numFmtId="0" fontId="3" fillId="12" borderId="22" xfId="0" applyFont="1" applyFill="1" applyBorder="1" applyAlignment="1">
      <alignment horizontal="center" vertical="center"/>
    </xf>
    <xf numFmtId="0" fontId="3" fillId="12" borderId="23" xfId="0" applyFont="1" applyFill="1" applyBorder="1" applyAlignment="1">
      <alignment horizontal="center" vertical="center"/>
    </xf>
    <xf numFmtId="0" fontId="0" fillId="5" borderId="14" xfId="0" applyFill="1" applyBorder="1" applyAlignment="1">
      <alignment horizontal="center" vertical="center"/>
    </xf>
    <xf numFmtId="0" fontId="0" fillId="5" borderId="15" xfId="0" applyFill="1" applyBorder="1" applyAlignment="1">
      <alignment horizontal="center" vertical="center"/>
    </xf>
    <xf numFmtId="0" fontId="0" fillId="4" borderId="14" xfId="0" applyFill="1" applyBorder="1" applyAlignment="1">
      <alignment horizontal="center" vertical="center"/>
    </xf>
    <xf numFmtId="0" fontId="0" fillId="4" borderId="15" xfId="0" applyFill="1" applyBorder="1" applyAlignment="1">
      <alignment horizontal="center" vertical="center"/>
    </xf>
    <xf numFmtId="0" fontId="0" fillId="6" borderId="14" xfId="0" applyFill="1" applyBorder="1" applyAlignment="1">
      <alignment horizontal="center" vertical="center"/>
    </xf>
    <xf numFmtId="0" fontId="0" fillId="6" borderId="15" xfId="0" applyFill="1" applyBorder="1" applyAlignment="1">
      <alignment horizontal="center" vertical="center"/>
    </xf>
    <xf numFmtId="0" fontId="5" fillId="5" borderId="11" xfId="0" applyFont="1" applyFill="1" applyBorder="1" applyAlignment="1">
      <alignment horizontal="center" vertical="center"/>
    </xf>
    <xf numFmtId="0" fontId="5" fillId="5" borderId="12" xfId="0" applyFont="1" applyFill="1" applyBorder="1" applyAlignment="1">
      <alignment horizontal="center" vertical="center"/>
    </xf>
    <xf numFmtId="0" fontId="5" fillId="4" borderId="11" xfId="0" applyFont="1" applyFill="1" applyBorder="1" applyAlignment="1">
      <alignment horizontal="center" vertical="center"/>
    </xf>
    <xf numFmtId="0" fontId="5" fillId="4" borderId="12" xfId="0" applyFont="1" applyFill="1" applyBorder="1" applyAlignment="1">
      <alignment horizontal="center" vertical="center"/>
    </xf>
    <xf numFmtId="0" fontId="5" fillId="6" borderId="11" xfId="0" applyFont="1" applyFill="1" applyBorder="1" applyAlignment="1">
      <alignment horizontal="center" vertical="center"/>
    </xf>
    <xf numFmtId="0" fontId="5" fillId="6" borderId="12" xfId="0" applyFont="1" applyFill="1" applyBorder="1" applyAlignment="1">
      <alignment horizontal="center" vertical="center"/>
    </xf>
    <xf numFmtId="0" fontId="8" fillId="13" borderId="0" xfId="0" applyFont="1" applyFill="1" applyAlignment="1">
      <alignment horizontal="center" vertical="center"/>
    </xf>
    <xf numFmtId="14" fontId="9" fillId="0" borderId="18" xfId="0" applyNumberFormat="1" applyFont="1" applyFill="1" applyBorder="1" applyAlignment="1">
      <alignment horizontal="center"/>
    </xf>
  </cellXfs>
  <cellStyles count="1">
    <cellStyle name="Normal" xfId="0" builtinId="0"/>
  </cellStyles>
  <dxfs count="11">
    <dxf>
      <font>
        <color rgb="FF000000"/>
      </font>
      <numFmt numFmtId="19" formatCode="dd/mm/yyyy"/>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bottom/>
        <vertical/>
        <horizontal/>
      </border>
    </dxf>
    <dxf>
      <font>
        <color rgb="FF000000"/>
      </font>
      <numFmt numFmtId="19" formatCode="dd/mm/yyyy"/>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bottom/>
        <vertical/>
        <horizontal/>
      </border>
    </dxf>
    <dxf>
      <font>
        <color rgb="FF000000"/>
      </font>
      <numFmt numFmtId="19" formatCode="dd/mm/yyyy"/>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bottom/>
        <vertical/>
        <horizontal/>
      </border>
    </dxf>
    <dxf>
      <font>
        <color rgb="FF000000"/>
      </font>
      <numFmt numFmtId="19" formatCode="dd/mm/yyyy"/>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bottom/>
        <vertical/>
        <horizontal/>
      </border>
    </dxf>
    <dxf>
      <font>
        <color rgb="FF000000"/>
      </font>
      <numFmt numFmtId="19" formatCode="dd/mm/yyyy"/>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bottom/>
        <vertical/>
        <horizontal/>
      </border>
    </dxf>
    <dxf>
      <border>
        <top style="thin">
          <color indexed="64"/>
        </top>
      </border>
    </dxf>
    <dxf>
      <border>
        <bottom style="thin">
          <color indexed="64"/>
        </bottom>
      </border>
    </dxf>
    <dxf>
      <border diagonalUp="0" diagonalDown="0">
        <left style="thin">
          <color indexed="64"/>
        </left>
        <right style="thin">
          <color indexed="64"/>
        </right>
        <top style="thin">
          <color indexed="64"/>
        </top>
        <bottom style="thin">
          <color indexed="64"/>
        </bottom>
      </border>
    </dxf>
    <dxf>
      <numFmt numFmtId="19" formatCode="dd/mm/yyyy"/>
      <alignment horizontal="center" vertical="bottom" textRotation="0" wrapText="0" indent="0" justifyLastLine="0" shrinkToFit="0" readingOrder="0"/>
    </dxf>
    <dxf>
      <font>
        <b/>
        <strike val="0"/>
        <outline val="0"/>
        <shadow val="0"/>
        <u val="none"/>
        <vertAlign val="baseline"/>
        <sz val="11"/>
        <color auto="1"/>
        <name val="Calibri"/>
        <family val="2"/>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border>
        <left style="thin">
          <color auto="1"/>
        </left>
        <right style="thin">
          <color auto="1"/>
        </right>
        <top style="thin">
          <color auto="1"/>
        </top>
        <bottom style="thin">
          <color auto="1"/>
        </bottom>
        <vertical style="thin">
          <color auto="1"/>
        </vertical>
        <horizontal style="thin">
          <color auto="1"/>
        </horizontal>
      </border>
    </dxf>
  </dxfs>
  <tableStyles count="1" defaultTableStyle="TableStyleMedium2" defaultPivotStyle="PivotStyleLight16">
    <tableStyle name="Style de tableau 1" pivot="0" count="1" xr9:uid="{0B372871-09DF-4B37-B174-8DC1254EF065}">
      <tableStyleElement type="wholeTable" dxfId="1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122766</xdr:colOff>
      <xdr:row>18</xdr:row>
      <xdr:rowOff>155574</xdr:rowOff>
    </xdr:from>
    <xdr:to>
      <xdr:col>11</xdr:col>
      <xdr:colOff>11641</xdr:colOff>
      <xdr:row>29</xdr:row>
      <xdr:rowOff>128059</xdr:rowOff>
    </xdr:to>
    <xdr:sp macro="" textlink="">
      <xdr:nvSpPr>
        <xdr:cNvPr id="2" name="Rectangle : coins arrondis 1">
          <a:extLst>
            <a:ext uri="{FF2B5EF4-FFF2-40B4-BE49-F238E27FC236}">
              <a16:creationId xmlns:a16="http://schemas.microsoft.com/office/drawing/2014/main" id="{7BE74FF9-0759-200C-B45E-988DC0DB2300}"/>
            </a:ext>
          </a:extLst>
        </xdr:cNvPr>
        <xdr:cNvSpPr/>
      </xdr:nvSpPr>
      <xdr:spPr>
        <a:xfrm>
          <a:off x="7607299" y="3813174"/>
          <a:ext cx="7254875" cy="2021418"/>
        </a:xfrm>
        <a:prstGeom prst="roundRect">
          <a:avLst/>
        </a:prstGeom>
        <a:solidFill>
          <a:sysClr val="window" lastClr="FFFFFF"/>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algn="l"/>
          <a:r>
            <a:rPr lang="fr-FR" sz="800" b="0">
              <a:solidFill>
                <a:sysClr val="windowText" lastClr="000000"/>
              </a:solidFill>
            </a:rPr>
            <a:t>Cette application va vous permettre de suivre le covoiturage entre 5 personnes. En effet, la plupart du temps on covoiture avec les mêmes</a:t>
          </a:r>
          <a:r>
            <a:rPr lang="fr-FR" sz="800" b="0" baseline="0">
              <a:solidFill>
                <a:sysClr val="windowText" lastClr="000000"/>
              </a:solidFill>
            </a:rPr>
            <a:t> personnes et la plupart des voitures ont 5 places, alors pourquoi faire plus ?</a:t>
          </a:r>
          <a:br>
            <a:rPr lang="fr-FR" sz="800" b="0" baseline="0">
              <a:solidFill>
                <a:sysClr val="windowText" lastClr="000000"/>
              </a:solidFill>
            </a:rPr>
          </a:br>
          <a:r>
            <a:rPr lang="fr-FR" sz="800" b="0" baseline="0">
              <a:solidFill>
                <a:sysClr val="windowText" lastClr="000000"/>
              </a:solidFill>
            </a:rPr>
            <a:t>La première chose à faire est de modifier la valeur des entêtes du tableau se trouvant en ligne 16 sur les colonnes de A à E en fonction du nombre de personne concernées par ce suivi. Les deux plages de cellules du dessus se mettront alors à jour, un code couleur permet de repérer les données de chaque covoitureur.</a:t>
          </a:r>
        </a:p>
        <a:p>
          <a:pPr algn="l"/>
          <a:r>
            <a:rPr lang="fr-FR" sz="800" b="0" baseline="0">
              <a:solidFill>
                <a:sysClr val="windowText" lastClr="000000"/>
              </a:solidFill>
            </a:rPr>
            <a:t>Le principe d'utilisation est simple : il suffit de mettre la date du trajet dans la colonne du "conducteur" et de mettre un caractère quelconque dans les colonnes des passagers. Si vous êtes 5 à covoiturer et qu'un jour vous prenez deux voitures différentes (à cause d'incompatibilité d'horaire par exemple), il suffit d'inscrire la date dans les deux colonnes des conducteurs et toujours un caractère quelconque pour les passagers. Le tableau du haut à gauche fait des comptes sur le nombre de trajet effectué en tant que chauffeur, ce qui permet de lisser la rotation de ces derniers afin que cela soit équitable, mais il fait aussi le compte de ces trajets par rapport à "la fréquentation" de ce covoitureur. En effet un covoitureur peut avoir un % faible sur l'ensemble des trajets mais être à 100% en tant que conducteur sur les trajets effectués ! Pour une équité c'est un subtile mélange des deux données qu'il faut avoir... Le tableau de droite lui fait le récap des "paires" de covoitureur afin de les déclarer à l'institution si cela est nécessaire. Par exemple LouReeD à fait 3 Trajets avec LRD, et 2 avec Excel.</a:t>
          </a:r>
        </a:p>
        <a:p>
          <a:pPr algn="l"/>
          <a:r>
            <a:rPr lang="fr-FR" sz="800" b="0" baseline="0">
              <a:solidFill>
                <a:sysClr val="windowText" lastClr="000000"/>
              </a:solidFill>
            </a:rPr>
            <a:t>Le titre au niveau de l'année est à modifier en fonction de vos besoin. La mise à zéro du fichier se fait par la suppression des données du tableau en ligne 16. Si jamais un covoitureur devait quitter l'équipe, alors en ligne 16 colonne G à K vous avez l'origine des noms de covoitureur qui sont utilisés pour la mise en forme des formules et autre. @ bientôt, LouReeD</a:t>
          </a:r>
          <a:endParaRPr lang="fr-FR" sz="800" b="0">
            <a:solidFill>
              <a:sysClr val="windowText" lastClr="000000"/>
            </a:solidFill>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E2F367E-9284-4FF9-8A7E-EA0005051955}" name="Tableau1" displayName="Tableau1" ref="A17:E80" totalsRowShown="0" headerRowDxfId="9" dataDxfId="8" headerRowBorderDxfId="6" tableBorderDxfId="7" totalsRowBorderDxfId="5">
  <autoFilter ref="A17:E80" xr:uid="{5E2F367E-9284-4FF9-8A7E-EA0005051955}"/>
  <tableColumns count="5">
    <tableColumn id="2" xr3:uid="{D8DA0AE5-09B4-4977-AD75-C36F2BB11464}" name="MB" dataDxfId="4"/>
    <tableColumn id="3" xr3:uid="{72DB01BF-9235-4240-9F04-ED4A905CBCD1}" name="JUM" dataDxfId="3"/>
    <tableColumn id="4" xr3:uid="{526E5506-1515-4E2C-AD24-F9E93E0690A6}" name="DT" dataDxfId="2"/>
    <tableColumn id="5" xr3:uid="{7B403144-1354-4A89-ADF3-C36C7427DCE4}" name="AL" dataDxfId="1"/>
    <tableColumn id="6" xr3:uid="{1D023524-CC3D-4A4F-8C2A-AFD00E48D718}" name="CAL" dataDxfId="0"/>
  </tableColumns>
  <tableStyleInfo name="Style de tableau 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41DC98-0400-444F-B005-8F96EEF2EFA1}">
  <dimension ref="A1:K80"/>
  <sheetViews>
    <sheetView showGridLines="0" tabSelected="1" topLeftCell="F1" zoomScale="90" zoomScaleNormal="90" workbookViewId="0">
      <selection activeCell="D13" sqref="D13:D14"/>
    </sheetView>
  </sheetViews>
  <sheetFormatPr baseColWidth="10" defaultRowHeight="14.4" x14ac:dyDescent="0.3"/>
  <cols>
    <col min="1" max="5" width="21.44140625" customWidth="1"/>
    <col min="6" max="6" width="1.6640625" customWidth="1"/>
    <col min="7" max="11" width="21.44140625" customWidth="1"/>
  </cols>
  <sheetData>
    <row r="1" spans="1:11" ht="26.25" customHeight="1" x14ac:dyDescent="0.3">
      <c r="A1" s="64" t="s">
        <v>10</v>
      </c>
      <c r="B1" s="64"/>
      <c r="C1" s="64"/>
      <c r="D1" s="64"/>
      <c r="E1" s="64"/>
      <c r="F1" s="64"/>
      <c r="G1" s="64"/>
      <c r="H1" s="64"/>
      <c r="I1" s="64"/>
      <c r="J1" s="64"/>
      <c r="K1" s="64"/>
    </row>
    <row r="2" spans="1:11" ht="3.75" customHeight="1" thickBot="1" x14ac:dyDescent="0.75">
      <c r="A2" s="11"/>
      <c r="B2" s="11"/>
      <c r="C2" s="11"/>
      <c r="D2" s="11"/>
      <c r="E2" s="11"/>
      <c r="F2" s="11"/>
      <c r="G2" s="11"/>
      <c r="H2" s="11"/>
      <c r="I2" s="11"/>
      <c r="J2" s="11"/>
      <c r="K2" s="11"/>
    </row>
    <row r="3" spans="1:11" ht="30" customHeight="1" thickBot="1" x14ac:dyDescent="0.35">
      <c r="A3" s="49" t="str">
        <f>"Période du " &amp; TEXT(MIN(Tableau1[#All]),"jj/mm/aa") &amp; " au " &amp; TEXT(MAX(Tableau1[#All]),"jj/mm/aa")</f>
        <v>Période du 09/01/24 au 08/11/24</v>
      </c>
      <c r="B3" s="50"/>
      <c r="C3" s="50"/>
      <c r="D3" s="50"/>
      <c r="E3" s="50"/>
      <c r="F3" s="50"/>
      <c r="G3" s="50"/>
      <c r="H3" s="50"/>
      <c r="I3" s="50"/>
      <c r="J3" s="50"/>
      <c r="K3" s="51"/>
    </row>
    <row r="4" spans="1:11" ht="27" customHeight="1" thickBot="1" x14ac:dyDescent="0.6">
      <c r="A4" s="29" t="s">
        <v>6</v>
      </c>
      <c r="B4" s="12" t="s">
        <v>7</v>
      </c>
      <c r="C4" s="13" t="s">
        <v>8</v>
      </c>
      <c r="D4" s="13" t="s">
        <v>4</v>
      </c>
      <c r="E4" s="14" t="s">
        <v>5</v>
      </c>
      <c r="F4" s="15"/>
      <c r="G4" s="36" t="s">
        <v>9</v>
      </c>
      <c r="H4" s="37"/>
      <c r="I4" s="37"/>
      <c r="J4" s="37"/>
      <c r="K4" s="38"/>
    </row>
    <row r="5" spans="1:11" ht="15" customHeight="1" x14ac:dyDescent="0.3">
      <c r="A5" s="39" t="str">
        <f>IF(Tableau1[[#Headers],[MB]]="Covoitureur 1","",Tableau1[[#Headers],[MB]])</f>
        <v>MB</v>
      </c>
      <c r="B5" s="41" cm="1">
        <f t="array" aca="1" ref="B5" ca="1">IF(A5="","",IFERROR(SUMPRODUCT(ISNUMBER(INDIRECT("Tableau1["&amp;A5&amp;"]"))*1),""))</f>
        <v>22</v>
      </c>
      <c r="C5" s="43" cm="1">
        <f t="array" aca="1" ref="C5" ca="1">IF(A5="","",IFERROR(SUMPRODUCT(NOT(ISNUMBER(INDIRECT("Tableau1["&amp;A5&amp;"]")))*(INDIRECT("Tableau1["&amp;A5&amp;"]")&lt;&gt;"")),""))</f>
        <v>29</v>
      </c>
      <c r="D5" s="32">
        <f ca="1">IFERROR(B5*100/SUM($B$5:$B$13),"")</f>
        <v>34.920634920634917</v>
      </c>
      <c r="E5" s="34">
        <f ca="1">IFERROR(B5*100/SUM(B5:C5),"")</f>
        <v>43.137254901960787</v>
      </c>
      <c r="F5" s="16"/>
      <c r="G5" s="45" t="str">
        <f>A5</f>
        <v>MB</v>
      </c>
      <c r="H5" s="1" t="str">
        <f>IF($G5&lt;&gt;"",$A$7,"")</f>
        <v>JUM</v>
      </c>
      <c r="I5" s="2" t="str">
        <f>IF($G5&lt;&gt;"",$A$9,"")</f>
        <v>DT</v>
      </c>
      <c r="J5" s="3" t="str">
        <f>IF($G5&lt;&gt;"",$A$11,"")</f>
        <v>AL</v>
      </c>
      <c r="K5" s="4" t="str">
        <f>IF(G5&lt;&gt;"",$A$13,"")</f>
        <v>CAL</v>
      </c>
    </row>
    <row r="6" spans="1:11" ht="15" customHeight="1" thickBot="1" x14ac:dyDescent="0.35">
      <c r="A6" s="40"/>
      <c r="B6" s="42"/>
      <c r="C6" s="44"/>
      <c r="D6" s="33"/>
      <c r="E6" s="35"/>
      <c r="F6" s="16"/>
      <c r="G6" s="46"/>
      <c r="H6" s="5" cm="1">
        <f t="array" aca="1" ref="H6" ca="1">IF(OR($G5="",H5=""),"",SUMPRODUCT((INDIRECT("Tableau1["&amp;$G5&amp;"]")&lt;&gt;"")*(INDIRECT("Tableau1["&amp;H5&amp;"]")&lt;&gt;"")))</f>
        <v>41</v>
      </c>
      <c r="I6" s="6" cm="1">
        <f t="array" aca="1" ref="I6" ca="1">IF(OR($G5="",I5=""),"",SUMPRODUCT((INDIRECT("Tableau1["&amp;$G5&amp;"]")&lt;&gt;"")*(INDIRECT("Tableau1["&amp;I5&amp;"]")&lt;&gt;"")))</f>
        <v>15</v>
      </c>
      <c r="J6" s="6" cm="1">
        <f t="array" aca="1" ref="J6" ca="1">IF(OR($G5="",J5=""),"",SUMPRODUCT((INDIRECT("Tableau1["&amp;$G5&amp;"]")&lt;&gt;"")*(INDIRECT("Tableau1["&amp;J5&amp;"]")&lt;&gt;"")))</f>
        <v>2</v>
      </c>
      <c r="K6" s="7" cm="1">
        <f t="array" aca="1" ref="K6" ca="1">IF(OR($G5="",K5=""),"",SUMPRODUCT((INDIRECT("Tableau1["&amp;$G5&amp;"]")&lt;&gt;"")*(INDIRECT("Tableau1["&amp;K5&amp;"]")&lt;&gt;"")))</f>
        <v>12</v>
      </c>
    </row>
    <row r="7" spans="1:11" ht="15" customHeight="1" x14ac:dyDescent="0.3">
      <c r="A7" s="52" t="str">
        <f>IF(Tableau1[[#Headers],[JUM]]="Covoitureur 2","",Tableau1[[#Headers],[JUM]])</f>
        <v>JUM</v>
      </c>
      <c r="B7" s="41" cm="1">
        <f t="array" aca="1" ref="B7" ca="1">IF(A7="","",IFERROR(SUMPRODUCT(ISNUMBER(INDIRECT("Tableau1["&amp;A7&amp;"]"))*1),""))</f>
        <v>23</v>
      </c>
      <c r="C7" s="43" cm="1">
        <f t="array" aca="1" ref="C7" ca="1">IF(A7="","",IFERROR(SUMPRODUCT(NOT(ISNUMBER(INDIRECT("Tableau1["&amp;A7&amp;"]")))*(INDIRECT("Tableau1["&amp;A7&amp;"]")&lt;&gt;"")),""))</f>
        <v>30</v>
      </c>
      <c r="D7" s="32">
        <f ca="1">IFERROR(B7*100/SUM($B$5:$B$13),"")</f>
        <v>36.507936507936506</v>
      </c>
      <c r="E7" s="34">
        <f t="shared" ref="E7" ca="1" si="0">IFERROR(B7*100/SUM(B7:C7),"")</f>
        <v>43.39622641509434</v>
      </c>
      <c r="F7" s="16"/>
      <c r="G7" s="58" t="str">
        <f>A7</f>
        <v>JUM</v>
      </c>
      <c r="H7" s="8" t="str">
        <f>IF($G7&lt;&gt;"",$A$5,"")</f>
        <v>MB</v>
      </c>
      <c r="I7" s="2" t="str">
        <f>IF($G7&lt;&gt;"",$A$9,"")</f>
        <v>DT</v>
      </c>
      <c r="J7" s="3" t="str">
        <f>IF($G7&lt;&gt;"",$A$11,"")</f>
        <v>AL</v>
      </c>
      <c r="K7" s="4" t="str">
        <f>IF(G7&lt;&gt;"",$A$13,"")</f>
        <v>CAL</v>
      </c>
    </row>
    <row r="8" spans="1:11" ht="15" customHeight="1" thickBot="1" x14ac:dyDescent="0.35">
      <c r="A8" s="53"/>
      <c r="B8" s="42"/>
      <c r="C8" s="44"/>
      <c r="D8" s="33"/>
      <c r="E8" s="35"/>
      <c r="F8" s="16"/>
      <c r="G8" s="59"/>
      <c r="H8" s="5" cm="1">
        <f t="array" aca="1" ref="H8" ca="1">IF(OR($G7="",H7=""),"",SUMPRODUCT((INDIRECT("Tableau1["&amp;$G7&amp;"]")&lt;&gt;"")*(INDIRECT("Tableau1["&amp;H7&amp;"]")&lt;&gt;"")))</f>
        <v>41</v>
      </c>
      <c r="I8" s="6" cm="1">
        <f t="array" aca="1" ref="I8" ca="1">IF(OR($G7="",I7=""),"",SUMPRODUCT((INDIRECT("Tableau1["&amp;$G7&amp;"]")&lt;&gt;"")*(INDIRECT("Tableau1["&amp;I7&amp;"]")&lt;&gt;"")))</f>
        <v>17</v>
      </c>
      <c r="J8" s="6" cm="1">
        <f t="array" aca="1" ref="J8" ca="1">IF(OR($G7="",J7=""),"",SUMPRODUCT((INDIRECT("Tableau1["&amp;$G7&amp;"]")&lt;&gt;"")*(INDIRECT("Tableau1["&amp;J7&amp;"]")&lt;&gt;"")))</f>
        <v>3</v>
      </c>
      <c r="K8" s="7" cm="1">
        <f t="array" aca="1" ref="K8" ca="1">IF(OR($G7="",K7=""),"",SUMPRODUCT((INDIRECT("Tableau1["&amp;$G7&amp;"]")&lt;&gt;"")*(INDIRECT("Tableau1["&amp;K7&amp;"]")&lt;&gt;"")))</f>
        <v>11</v>
      </c>
    </row>
    <row r="9" spans="1:11" ht="15" customHeight="1" x14ac:dyDescent="0.3">
      <c r="A9" s="54" t="str">
        <f>IF(Tableau1[[#Headers],[DT]]="Covoitureur 3","",Tableau1[[#Headers],[DT]])</f>
        <v>DT</v>
      </c>
      <c r="B9" s="41" cm="1">
        <f t="array" aca="1" ref="B9" ca="1">IF(A9="","",IFERROR(SUMPRODUCT(ISNUMBER(INDIRECT("Tableau1["&amp;A9&amp;"]"))*1),""))</f>
        <v>10</v>
      </c>
      <c r="C9" s="43" cm="1">
        <f t="array" aca="1" ref="C9" ca="1">IF(A9="","",IFERROR(SUMPRODUCT(NOT(ISNUMBER(INDIRECT("Tableau1["&amp;A9&amp;"]")))*(INDIRECT("Tableau1["&amp;A9&amp;"]")&lt;&gt;"")),""))</f>
        <v>14</v>
      </c>
      <c r="D9" s="32">
        <f ca="1">IFERROR(B9*100/SUM($B$5:$B$13),"")</f>
        <v>15.873015873015873</v>
      </c>
      <c r="E9" s="34">
        <f t="shared" ref="E9" ca="1" si="1">IFERROR(B9*100/SUM(B9:C9),"")</f>
        <v>41.666666666666664</v>
      </c>
      <c r="F9" s="16"/>
      <c r="G9" s="60" t="str">
        <f>A9</f>
        <v>DT</v>
      </c>
      <c r="H9" s="8" t="str">
        <f>IF($G9&lt;&gt;"",$A$5,"")</f>
        <v>MB</v>
      </c>
      <c r="I9" s="9" t="str">
        <f>IF($G9&lt;&gt;"",$A$7,"")</f>
        <v>JUM</v>
      </c>
      <c r="J9" s="3" t="str">
        <f>IF($G9&lt;&gt;"",$A$11,"")</f>
        <v>AL</v>
      </c>
      <c r="K9" s="4" t="str">
        <f>IF(G9&lt;&gt;"",$A$13,"")</f>
        <v>CAL</v>
      </c>
    </row>
    <row r="10" spans="1:11" ht="15" customHeight="1" thickBot="1" x14ac:dyDescent="0.35">
      <c r="A10" s="55"/>
      <c r="B10" s="42"/>
      <c r="C10" s="44"/>
      <c r="D10" s="33"/>
      <c r="E10" s="35"/>
      <c r="F10" s="16"/>
      <c r="G10" s="61"/>
      <c r="H10" s="5" cm="1">
        <f t="array" aca="1" ref="H10" ca="1">IF(OR($G9="",H9=""),"",SUMPRODUCT((INDIRECT("Tableau1["&amp;$G9&amp;"]")&lt;&gt;"")*(INDIRECT("Tableau1["&amp;H9&amp;"]")&lt;&gt;"")))</f>
        <v>15</v>
      </c>
      <c r="I10" s="6" cm="1">
        <f t="array" aca="1" ref="I10" ca="1">IF(OR($G9="",I9=""),"",SUMPRODUCT((INDIRECT("Tableau1["&amp;$G9&amp;"]")&lt;&gt;"")*(INDIRECT("Tableau1["&amp;I9&amp;"]")&lt;&gt;"")))</f>
        <v>17</v>
      </c>
      <c r="J10" s="6" cm="1">
        <f t="array" aca="1" ref="J10" ca="1">IF(OR($G9="",J9=""),"",SUMPRODUCT((INDIRECT("Tableau1["&amp;$G9&amp;"]")&lt;&gt;"")*(INDIRECT("Tableau1["&amp;J9&amp;"]")&lt;&gt;"")))</f>
        <v>1</v>
      </c>
      <c r="K10" s="7" cm="1">
        <f t="array" aca="1" ref="K10" ca="1">IF(OR($G9="",K9=""),"",SUMPRODUCT((INDIRECT("Tableau1["&amp;$G9&amp;"]")&lt;&gt;"")*(INDIRECT("Tableau1["&amp;K9&amp;"]")&lt;&gt;"")))</f>
        <v>0</v>
      </c>
    </row>
    <row r="11" spans="1:11" ht="15" customHeight="1" x14ac:dyDescent="0.3">
      <c r="A11" s="56" t="str">
        <f>IF(Tableau1[[#Headers],[AL]]="Covoitureur 4","",Tableau1[[#Headers],[AL]])</f>
        <v>AL</v>
      </c>
      <c r="B11" s="41" cm="1">
        <f t="array" aca="1" ref="B11" ca="1">IF(A11="","",IFERROR(SUMPRODUCT(ISNUMBER(INDIRECT("Tableau1["&amp;A11&amp;"]"))*1),""))</f>
        <v>2</v>
      </c>
      <c r="C11" s="43" cm="1">
        <f t="array" aca="1" ref="C11" ca="1">IF(A11="","",IFERROR(SUMPRODUCT(NOT(ISNUMBER(INDIRECT("Tableau1["&amp;A11&amp;"]")))*(INDIRECT("Tableau1["&amp;A11&amp;"]")&lt;&gt;"")),""))</f>
        <v>1</v>
      </c>
      <c r="D11" s="32">
        <f ca="1">IFERROR(B11*100/SUM($B$5:$B$13),"")</f>
        <v>3.1746031746031744</v>
      </c>
      <c r="E11" s="34">
        <f t="shared" ref="E11" ca="1" si="2">IFERROR(B11*100/SUM(B11:C11),"")</f>
        <v>66.666666666666671</v>
      </c>
      <c r="F11" s="16"/>
      <c r="G11" s="62" t="str">
        <f>A11</f>
        <v>AL</v>
      </c>
      <c r="H11" s="8" t="str">
        <f>IF($G11&lt;&gt;"",$A$5,"")</f>
        <v>MB</v>
      </c>
      <c r="I11" s="9" t="str">
        <f>IF($G11&lt;&gt;"",$A$7,"")</f>
        <v>JUM</v>
      </c>
      <c r="J11" s="2" t="str">
        <f>IF($G11&lt;&gt;"",$A$9,"")</f>
        <v>DT</v>
      </c>
      <c r="K11" s="4" t="str">
        <f>IF(G11&lt;&gt;"",$A$13,"")</f>
        <v>CAL</v>
      </c>
    </row>
    <row r="12" spans="1:11" ht="15" customHeight="1" thickBot="1" x14ac:dyDescent="0.35">
      <c r="A12" s="57"/>
      <c r="B12" s="42"/>
      <c r="C12" s="44"/>
      <c r="D12" s="33"/>
      <c r="E12" s="35"/>
      <c r="F12" s="16"/>
      <c r="G12" s="63"/>
      <c r="H12" s="5" cm="1">
        <f t="array" aca="1" ref="H12" ca="1">IF(OR($G11="",H11=""),"",SUMPRODUCT((INDIRECT("Tableau1["&amp;$G11&amp;"]")&lt;&gt;"")*(INDIRECT("Tableau1["&amp;H11&amp;"]")&lt;&gt;"")))</f>
        <v>2</v>
      </c>
      <c r="I12" s="6" cm="1">
        <f t="array" aca="1" ref="I12" ca="1">IF(OR($G11="",I11=""),"",SUMPRODUCT((INDIRECT("Tableau1["&amp;$G11&amp;"]")&lt;&gt;"")*(INDIRECT("Tableau1["&amp;I11&amp;"]")&lt;&gt;"")))</f>
        <v>3</v>
      </c>
      <c r="J12" s="6" cm="1">
        <f t="array" aca="1" ref="J12" ca="1">IF(OR($G11="",J11=""),"",SUMPRODUCT((INDIRECT("Tableau1["&amp;$G11&amp;"]")&lt;&gt;"")*(INDIRECT("Tableau1["&amp;J11&amp;"]")&lt;&gt;"")))</f>
        <v>1</v>
      </c>
      <c r="K12" s="7" cm="1">
        <f t="array" aca="1" ref="K12" ca="1">IF(OR($G11="",K11=""),"",SUMPRODUCT((INDIRECT("Tableau1["&amp;$G11&amp;"]")&lt;&gt;"")*(INDIRECT("Tableau1["&amp;K11&amp;"]")&lt;&gt;"")))</f>
        <v>0</v>
      </c>
    </row>
    <row r="13" spans="1:11" ht="15" customHeight="1" x14ac:dyDescent="0.3">
      <c r="A13" s="47" t="str">
        <f>IF(Tableau1[[#Headers],[CAL]]="Covoitureur 5","",Tableau1[[#Headers],[CAL]])</f>
        <v>CAL</v>
      </c>
      <c r="B13" s="41" cm="1">
        <f t="array" aca="1" ref="B13" ca="1">IF(A13="","",IFERROR(SUMPRODUCT(ISNUMBER(INDIRECT("Tableau1["&amp;A13&amp;"]"))*1),""))</f>
        <v>6</v>
      </c>
      <c r="C13" s="43" cm="1">
        <f t="array" aca="1" ref="C13" ca="1">IF(A13="","",IFERROR(SUMPRODUCT(NOT(ISNUMBER(INDIRECT("Tableau1["&amp;A13&amp;"]")))*(INDIRECT("Tableau1["&amp;A13&amp;"]")&lt;&gt;"")),""))</f>
        <v>8</v>
      </c>
      <c r="D13" s="32">
        <f ca="1">IFERROR(B13*100/SUM($B$5:$B$13),"")</f>
        <v>9.5238095238095237</v>
      </c>
      <c r="E13" s="34">
        <f t="shared" ref="E13" ca="1" si="3">IFERROR(B13*100/SUM(B13:C13),"")</f>
        <v>42.857142857142854</v>
      </c>
      <c r="F13" s="16"/>
      <c r="G13" s="30" t="str">
        <f>A13</f>
        <v>CAL</v>
      </c>
      <c r="H13" s="8" t="str">
        <f>IF($G13&lt;&gt;"",$A$5,"")</f>
        <v>MB</v>
      </c>
      <c r="I13" s="9" t="str">
        <f>IF($G13&lt;&gt;"",$A$7,"")</f>
        <v>JUM</v>
      </c>
      <c r="J13" s="2" t="str">
        <f>IF($G13&lt;&gt;"",$A$9,"")</f>
        <v>DT</v>
      </c>
      <c r="K13" s="10" t="str">
        <f>IF($G13&lt;&gt;"",$A$11,"")</f>
        <v>AL</v>
      </c>
    </row>
    <row r="14" spans="1:11" ht="15" customHeight="1" thickBot="1" x14ac:dyDescent="0.35">
      <c r="A14" s="48"/>
      <c r="B14" s="42"/>
      <c r="C14" s="44"/>
      <c r="D14" s="33"/>
      <c r="E14" s="35"/>
      <c r="F14" s="17"/>
      <c r="G14" s="31"/>
      <c r="H14" s="5" cm="1">
        <f t="array" aca="1" ref="H14" ca="1">IF(OR($G13="",H13=""),"",SUMPRODUCT((INDIRECT("Tableau1["&amp;$G13&amp;"]")&lt;&gt;"")*(INDIRECT("Tableau1["&amp;H13&amp;"]")&lt;&gt;"")))</f>
        <v>12</v>
      </c>
      <c r="I14" s="6" cm="1">
        <f t="array" aca="1" ref="I14" ca="1">IF(OR($G13="",I13=""),"",SUMPRODUCT((INDIRECT("Tableau1["&amp;$G13&amp;"]")&lt;&gt;"")*(INDIRECT("Tableau1["&amp;I13&amp;"]")&lt;&gt;"")))</f>
        <v>11</v>
      </c>
      <c r="J14" s="6" cm="1">
        <f t="array" aca="1" ref="J14" ca="1">IF(OR($G13="",J13=""),"",SUMPRODUCT((INDIRECT("Tableau1["&amp;$G13&amp;"]")&lt;&gt;"")*(INDIRECT("Tableau1["&amp;J13&amp;"]")&lt;&gt;"")))</f>
        <v>0</v>
      </c>
      <c r="K14" s="7" cm="1">
        <f t="array" aca="1" ref="K14" ca="1">IF(OR($G13="",K13=""),"",SUMPRODUCT((INDIRECT("Tableau1["&amp;$G13&amp;"]")&lt;&gt;"")*(INDIRECT("Tableau1["&amp;K13&amp;"]")&lt;&gt;"")))</f>
        <v>0</v>
      </c>
    </row>
    <row r="15" spans="1:11" ht="9.75" customHeight="1" thickBot="1" x14ac:dyDescent="0.35">
      <c r="A15" s="21"/>
      <c r="B15" s="22"/>
      <c r="C15" s="22"/>
      <c r="D15" s="22"/>
      <c r="E15" s="22"/>
      <c r="F15" s="18"/>
      <c r="G15" s="18"/>
      <c r="H15" s="18"/>
      <c r="I15" s="18"/>
      <c r="J15" s="18"/>
      <c r="K15" s="19"/>
    </row>
    <row r="16" spans="1:11" ht="9.75" customHeight="1" thickBot="1" x14ac:dyDescent="0.35">
      <c r="A16" s="23"/>
      <c r="B16" s="20"/>
      <c r="C16" s="20"/>
      <c r="D16" s="20"/>
      <c r="E16" s="20"/>
      <c r="F16" s="18"/>
      <c r="G16" s="18"/>
      <c r="H16" s="18"/>
      <c r="I16" s="18"/>
      <c r="J16" s="18"/>
      <c r="K16" s="19"/>
    </row>
    <row r="17" spans="1:11" x14ac:dyDescent="0.3">
      <c r="A17" s="24" t="s">
        <v>13</v>
      </c>
      <c r="B17" s="25" t="s">
        <v>14</v>
      </c>
      <c r="C17" s="26" t="s">
        <v>15</v>
      </c>
      <c r="D17" s="27" t="s">
        <v>16</v>
      </c>
      <c r="E17" s="28" t="s">
        <v>17</v>
      </c>
      <c r="G17" s="24" t="s">
        <v>12</v>
      </c>
      <c r="H17" s="25" t="s">
        <v>0</v>
      </c>
      <c r="I17" s="26" t="s">
        <v>1</v>
      </c>
      <c r="J17" s="27" t="s">
        <v>2</v>
      </c>
      <c r="K17" s="28" t="s">
        <v>3</v>
      </c>
    </row>
    <row r="18" spans="1:11" x14ac:dyDescent="0.3">
      <c r="A18" s="65">
        <v>45300</v>
      </c>
      <c r="B18" s="65" t="s">
        <v>11</v>
      </c>
      <c r="C18" s="65"/>
      <c r="D18" s="65"/>
      <c r="E18" s="65"/>
    </row>
    <row r="19" spans="1:11" x14ac:dyDescent="0.3">
      <c r="A19" s="65" t="s">
        <v>11</v>
      </c>
      <c r="B19" s="65"/>
      <c r="C19" s="65"/>
      <c r="D19" s="65"/>
      <c r="E19" s="65">
        <v>45306</v>
      </c>
    </row>
    <row r="20" spans="1:11" x14ac:dyDescent="0.3">
      <c r="A20" s="65" t="s">
        <v>11</v>
      </c>
      <c r="B20" s="65">
        <v>45309</v>
      </c>
      <c r="C20" s="65"/>
      <c r="D20" s="65"/>
      <c r="E20" s="65"/>
    </row>
    <row r="21" spans="1:11" x14ac:dyDescent="0.3">
      <c r="A21" s="65">
        <v>45313</v>
      </c>
      <c r="B21" s="65" t="s">
        <v>11</v>
      </c>
      <c r="C21" s="65"/>
      <c r="D21" s="65"/>
      <c r="E21" s="65"/>
    </row>
    <row r="22" spans="1:11" x14ac:dyDescent="0.3">
      <c r="A22" s="65" t="s">
        <v>11</v>
      </c>
      <c r="B22" s="65">
        <v>45314</v>
      </c>
      <c r="C22" s="65"/>
      <c r="D22" s="65"/>
      <c r="E22" s="65"/>
    </row>
    <row r="23" spans="1:11" x14ac:dyDescent="0.3">
      <c r="A23" s="65">
        <v>45320</v>
      </c>
      <c r="B23" s="65" t="s">
        <v>11</v>
      </c>
      <c r="C23" s="65"/>
      <c r="D23" s="65"/>
      <c r="E23" s="65"/>
    </row>
    <row r="24" spans="1:11" x14ac:dyDescent="0.3">
      <c r="A24" s="65" t="s">
        <v>11</v>
      </c>
      <c r="B24" s="65">
        <v>45327</v>
      </c>
      <c r="C24" s="65"/>
      <c r="D24" s="65"/>
      <c r="E24" s="65" t="s">
        <v>11</v>
      </c>
    </row>
    <row r="25" spans="1:11" x14ac:dyDescent="0.3">
      <c r="A25" s="65" t="s">
        <v>11</v>
      </c>
      <c r="B25" s="65" t="s">
        <v>11</v>
      </c>
      <c r="C25" s="65"/>
      <c r="D25" s="65"/>
      <c r="E25" s="65">
        <v>45335</v>
      </c>
    </row>
    <row r="26" spans="1:11" x14ac:dyDescent="0.3">
      <c r="A26" s="65"/>
      <c r="B26" s="65">
        <v>45341</v>
      </c>
      <c r="C26" s="65"/>
      <c r="D26" s="65"/>
      <c r="E26" s="65" t="s">
        <v>11</v>
      </c>
    </row>
    <row r="27" spans="1:11" x14ac:dyDescent="0.3">
      <c r="A27" s="65"/>
      <c r="B27" s="65" t="s">
        <v>11</v>
      </c>
      <c r="C27" s="65"/>
      <c r="D27" s="65"/>
      <c r="E27" s="65">
        <v>45343</v>
      </c>
    </row>
    <row r="28" spans="1:11" x14ac:dyDescent="0.3">
      <c r="A28" s="65">
        <v>45362</v>
      </c>
      <c r="B28" s="65"/>
      <c r="C28" s="65"/>
      <c r="D28" s="65"/>
      <c r="E28" s="65" t="s">
        <v>11</v>
      </c>
    </row>
    <row r="29" spans="1:11" x14ac:dyDescent="0.3">
      <c r="A29" s="65" t="s">
        <v>11</v>
      </c>
      <c r="B29" s="65"/>
      <c r="C29" s="65"/>
      <c r="D29" s="65"/>
      <c r="E29" s="65">
        <v>45363</v>
      </c>
    </row>
    <row r="30" spans="1:11" x14ac:dyDescent="0.3">
      <c r="A30" s="65" t="s">
        <v>11</v>
      </c>
      <c r="B30" s="65">
        <v>45366</v>
      </c>
      <c r="C30" s="65"/>
      <c r="D30" s="65"/>
      <c r="E30" s="65"/>
    </row>
    <row r="31" spans="1:11" x14ac:dyDescent="0.3">
      <c r="A31" s="65" t="s">
        <v>11</v>
      </c>
      <c r="B31" s="65">
        <v>45369</v>
      </c>
      <c r="C31" s="65"/>
      <c r="D31" s="65"/>
      <c r="E31" s="65"/>
    </row>
    <row r="32" spans="1:11" x14ac:dyDescent="0.3">
      <c r="A32" s="65">
        <v>45370</v>
      </c>
      <c r="B32" s="65" t="s">
        <v>11</v>
      </c>
      <c r="C32" s="65"/>
      <c r="D32" s="65"/>
      <c r="E32" s="65"/>
    </row>
    <row r="33" spans="1:5" x14ac:dyDescent="0.3">
      <c r="A33" s="65">
        <v>45376</v>
      </c>
      <c r="B33" s="65" t="s">
        <v>11</v>
      </c>
      <c r="C33" s="65"/>
      <c r="D33" s="65"/>
      <c r="E33" s="65" t="s">
        <v>11</v>
      </c>
    </row>
    <row r="34" spans="1:5" x14ac:dyDescent="0.3">
      <c r="A34" s="65" t="s">
        <v>11</v>
      </c>
      <c r="B34" s="65">
        <v>45390</v>
      </c>
      <c r="C34" s="65"/>
      <c r="D34" s="65"/>
      <c r="E34" s="65"/>
    </row>
    <row r="35" spans="1:5" x14ac:dyDescent="0.3">
      <c r="A35" s="65">
        <v>45391</v>
      </c>
      <c r="B35" s="65" t="s">
        <v>11</v>
      </c>
      <c r="C35" s="65"/>
      <c r="D35" s="65"/>
      <c r="E35" s="65"/>
    </row>
    <row r="36" spans="1:5" x14ac:dyDescent="0.3">
      <c r="A36" s="65" t="s">
        <v>11</v>
      </c>
      <c r="B36" s="65">
        <v>45397</v>
      </c>
      <c r="C36" s="65"/>
      <c r="D36" s="65"/>
      <c r="E36" s="65"/>
    </row>
    <row r="37" spans="1:5" x14ac:dyDescent="0.3">
      <c r="A37" s="65">
        <v>45400</v>
      </c>
      <c r="B37" s="65" t="s">
        <v>11</v>
      </c>
      <c r="C37" s="65"/>
      <c r="D37" s="65"/>
      <c r="E37" s="65"/>
    </row>
    <row r="38" spans="1:5" x14ac:dyDescent="0.3">
      <c r="A38" s="65" t="s">
        <v>11</v>
      </c>
      <c r="B38" s="65">
        <v>45425</v>
      </c>
      <c r="C38" s="65"/>
      <c r="D38" s="65"/>
      <c r="E38" s="65" t="s">
        <v>11</v>
      </c>
    </row>
    <row r="39" spans="1:5" x14ac:dyDescent="0.3">
      <c r="A39" s="65">
        <v>45426</v>
      </c>
      <c r="B39" s="65" t="s">
        <v>11</v>
      </c>
      <c r="C39" s="65"/>
      <c r="D39" s="65"/>
      <c r="E39" s="65"/>
    </row>
    <row r="40" spans="1:5" x14ac:dyDescent="0.3">
      <c r="A40" s="65">
        <v>45439</v>
      </c>
      <c r="B40" s="65" t="s">
        <v>11</v>
      </c>
      <c r="C40" s="65"/>
      <c r="D40" s="65"/>
      <c r="E40" s="65" t="s">
        <v>11</v>
      </c>
    </row>
    <row r="41" spans="1:5" x14ac:dyDescent="0.3">
      <c r="A41" s="65" t="s">
        <v>11</v>
      </c>
      <c r="B41" s="65" t="s">
        <v>11</v>
      </c>
      <c r="C41" s="65"/>
      <c r="D41" s="65"/>
      <c r="E41" s="65">
        <v>45442</v>
      </c>
    </row>
    <row r="42" spans="1:5" x14ac:dyDescent="0.3">
      <c r="A42" s="65" t="s">
        <v>11</v>
      </c>
      <c r="B42" s="65">
        <v>45446</v>
      </c>
      <c r="C42" s="65"/>
      <c r="D42" s="65"/>
      <c r="E42" s="65"/>
    </row>
    <row r="43" spans="1:5" x14ac:dyDescent="0.3">
      <c r="A43" s="65">
        <v>45453</v>
      </c>
      <c r="B43" s="65" t="s">
        <v>11</v>
      </c>
      <c r="C43" s="65"/>
      <c r="D43" s="65"/>
      <c r="E43" s="65"/>
    </row>
    <row r="44" spans="1:5" x14ac:dyDescent="0.3">
      <c r="A44" s="65" t="s">
        <v>11</v>
      </c>
      <c r="B44" s="65">
        <v>45456</v>
      </c>
      <c r="C44" s="65"/>
      <c r="D44" s="65"/>
      <c r="E44" s="65" t="s">
        <v>11</v>
      </c>
    </row>
    <row r="45" spans="1:5" x14ac:dyDescent="0.3">
      <c r="A45" s="65" t="s">
        <v>11</v>
      </c>
      <c r="B45" s="65">
        <v>45460</v>
      </c>
      <c r="C45" s="65"/>
      <c r="D45" s="65"/>
      <c r="E45" s="65"/>
    </row>
    <row r="46" spans="1:5" x14ac:dyDescent="0.3">
      <c r="A46" s="65">
        <v>45463</v>
      </c>
      <c r="B46" s="65" t="s">
        <v>11</v>
      </c>
      <c r="C46" s="65"/>
      <c r="D46" s="65"/>
      <c r="E46" s="65" t="s">
        <v>11</v>
      </c>
    </row>
    <row r="47" spans="1:5" x14ac:dyDescent="0.3">
      <c r="A47" s="65">
        <v>45467</v>
      </c>
      <c r="B47" s="65" t="s">
        <v>11</v>
      </c>
      <c r="C47" s="65"/>
      <c r="D47" s="65"/>
      <c r="E47" s="65"/>
    </row>
    <row r="48" spans="1:5" x14ac:dyDescent="0.3">
      <c r="A48" s="65">
        <v>45468</v>
      </c>
      <c r="B48" s="65" t="s">
        <v>11</v>
      </c>
      <c r="C48" s="65"/>
      <c r="D48" s="65"/>
      <c r="E48" s="65"/>
    </row>
    <row r="49" spans="1:5" x14ac:dyDescent="0.3">
      <c r="A49" s="65" t="s">
        <v>11</v>
      </c>
      <c r="B49" s="65" t="s">
        <v>11</v>
      </c>
      <c r="C49" s="65"/>
      <c r="D49" s="65"/>
      <c r="E49" s="65">
        <v>45474</v>
      </c>
    </row>
    <row r="50" spans="1:5" x14ac:dyDescent="0.3">
      <c r="A50" s="65"/>
      <c r="B50" s="65">
        <v>45488</v>
      </c>
      <c r="C50" s="65" t="s">
        <v>11</v>
      </c>
      <c r="D50" s="65"/>
      <c r="E50" s="65"/>
    </row>
    <row r="51" spans="1:5" x14ac:dyDescent="0.3">
      <c r="A51" s="65"/>
      <c r="B51" s="65" t="s">
        <v>11</v>
      </c>
      <c r="C51" s="65">
        <v>45490</v>
      </c>
      <c r="D51" s="65"/>
      <c r="E51" s="65"/>
    </row>
    <row r="52" spans="1:5" x14ac:dyDescent="0.3">
      <c r="A52" s="65"/>
      <c r="B52" s="65">
        <v>45523</v>
      </c>
      <c r="C52" s="65" t="s">
        <v>11</v>
      </c>
      <c r="D52" s="65"/>
      <c r="E52" s="65"/>
    </row>
    <row r="53" spans="1:5" x14ac:dyDescent="0.3">
      <c r="A53" s="65"/>
      <c r="B53" s="65" t="s">
        <v>11</v>
      </c>
      <c r="C53" s="65">
        <v>45525</v>
      </c>
      <c r="D53" s="65"/>
      <c r="E53" s="65"/>
    </row>
    <row r="54" spans="1:5" x14ac:dyDescent="0.3">
      <c r="A54" s="65"/>
      <c r="B54" s="65">
        <v>45526</v>
      </c>
      <c r="C54" s="65" t="s">
        <v>11</v>
      </c>
      <c r="D54" s="65"/>
      <c r="E54" s="65"/>
    </row>
    <row r="55" spans="1:5" x14ac:dyDescent="0.3">
      <c r="A55" s="65" t="s">
        <v>11</v>
      </c>
      <c r="B55" s="65"/>
      <c r="C55" s="65">
        <v>45530</v>
      </c>
      <c r="D55" s="65"/>
      <c r="E55" s="65"/>
    </row>
    <row r="56" spans="1:5" x14ac:dyDescent="0.3">
      <c r="A56" s="65"/>
      <c r="B56" s="65" t="s">
        <v>11</v>
      </c>
      <c r="C56" s="65">
        <v>45531</v>
      </c>
      <c r="D56" s="65"/>
      <c r="E56" s="65"/>
    </row>
    <row r="57" spans="1:5" x14ac:dyDescent="0.3">
      <c r="A57" s="65">
        <v>45532</v>
      </c>
      <c r="B57" s="65"/>
      <c r="C57" s="65" t="s">
        <v>11</v>
      </c>
      <c r="D57" s="65"/>
      <c r="E57" s="65"/>
    </row>
    <row r="58" spans="1:5" x14ac:dyDescent="0.3">
      <c r="A58" s="65" t="s">
        <v>11</v>
      </c>
      <c r="B58" s="65"/>
      <c r="C58" s="65">
        <v>45537</v>
      </c>
      <c r="D58" s="65"/>
      <c r="E58" s="65"/>
    </row>
    <row r="59" spans="1:5" x14ac:dyDescent="0.3">
      <c r="A59" s="65" t="s">
        <v>11</v>
      </c>
      <c r="B59" s="65">
        <v>45538</v>
      </c>
      <c r="C59" s="65"/>
      <c r="D59" s="65"/>
      <c r="E59" s="65"/>
    </row>
    <row r="60" spans="1:5" x14ac:dyDescent="0.3">
      <c r="A60" s="65"/>
      <c r="B60" s="65">
        <v>45540</v>
      </c>
      <c r="C60" s="65" t="s">
        <v>11</v>
      </c>
      <c r="D60" s="65"/>
      <c r="E60" s="65"/>
    </row>
    <row r="61" spans="1:5" x14ac:dyDescent="0.3">
      <c r="A61" s="65" t="s">
        <v>11</v>
      </c>
      <c r="B61" s="65" t="s">
        <v>11</v>
      </c>
      <c r="C61" s="65">
        <v>45541</v>
      </c>
      <c r="D61" s="65"/>
      <c r="E61" s="65"/>
    </row>
    <row r="62" spans="1:5" x14ac:dyDescent="0.3">
      <c r="A62" s="65">
        <v>45544</v>
      </c>
      <c r="B62" s="65"/>
      <c r="C62" s="65" t="s">
        <v>11</v>
      </c>
      <c r="D62" s="65"/>
      <c r="E62" s="65"/>
    </row>
    <row r="63" spans="1:5" x14ac:dyDescent="0.3">
      <c r="A63" s="65" t="s">
        <v>11</v>
      </c>
      <c r="B63" s="65">
        <v>45548</v>
      </c>
      <c r="C63" s="65" t="s">
        <v>11</v>
      </c>
      <c r="D63" s="65"/>
      <c r="E63" s="65"/>
    </row>
    <row r="64" spans="1:5" x14ac:dyDescent="0.3">
      <c r="A64" s="65" t="s">
        <v>11</v>
      </c>
      <c r="B64" s="65">
        <v>45554</v>
      </c>
      <c r="C64" s="65"/>
      <c r="D64" s="65"/>
      <c r="E64" s="65"/>
    </row>
    <row r="65" spans="1:5" x14ac:dyDescent="0.3">
      <c r="A65" s="65">
        <v>45555</v>
      </c>
      <c r="B65" s="65" t="s">
        <v>11</v>
      </c>
      <c r="C65" s="65"/>
      <c r="D65" s="65"/>
      <c r="E65" s="65"/>
    </row>
    <row r="66" spans="1:5" x14ac:dyDescent="0.3">
      <c r="A66" s="65" t="s">
        <v>11</v>
      </c>
      <c r="B66" s="65" t="s">
        <v>11</v>
      </c>
      <c r="C66" s="65">
        <v>45567</v>
      </c>
      <c r="D66" s="65"/>
      <c r="E66" s="65"/>
    </row>
    <row r="67" spans="1:5" x14ac:dyDescent="0.3">
      <c r="A67" s="65">
        <v>45568</v>
      </c>
      <c r="B67" s="65" t="s">
        <v>11</v>
      </c>
      <c r="C67" s="65" t="s">
        <v>11</v>
      </c>
      <c r="D67" s="65"/>
      <c r="E67" s="65"/>
    </row>
    <row r="68" spans="1:5" x14ac:dyDescent="0.3">
      <c r="A68" s="65"/>
      <c r="B68" s="65" t="s">
        <v>11</v>
      </c>
      <c r="C68" s="65">
        <v>45574</v>
      </c>
      <c r="D68" s="65"/>
      <c r="E68" s="65"/>
    </row>
    <row r="69" spans="1:5" x14ac:dyDescent="0.3">
      <c r="A69" s="65" t="s">
        <v>11</v>
      </c>
      <c r="B69" s="65">
        <v>45575</v>
      </c>
      <c r="C69" s="65" t="s">
        <v>11</v>
      </c>
      <c r="D69" s="65"/>
      <c r="E69" s="65"/>
    </row>
    <row r="70" spans="1:5" x14ac:dyDescent="0.3">
      <c r="A70" s="65" t="s">
        <v>11</v>
      </c>
      <c r="B70" s="65">
        <v>45579</v>
      </c>
      <c r="C70" s="65"/>
      <c r="D70" s="65"/>
      <c r="E70" s="65"/>
    </row>
    <row r="71" spans="1:5" x14ac:dyDescent="0.3">
      <c r="A71" s="65"/>
      <c r="B71" s="65" t="s">
        <v>11</v>
      </c>
      <c r="C71" s="65"/>
      <c r="D71" s="65">
        <v>45580</v>
      </c>
      <c r="E71" s="65"/>
    </row>
    <row r="72" spans="1:5" x14ac:dyDescent="0.3">
      <c r="A72" s="65">
        <v>45582</v>
      </c>
      <c r="B72" s="65"/>
      <c r="C72" s="65" t="s">
        <v>11</v>
      </c>
      <c r="D72" s="65"/>
      <c r="E72" s="65"/>
    </row>
    <row r="73" spans="1:5" x14ac:dyDescent="0.3">
      <c r="A73" s="65"/>
      <c r="B73" s="65">
        <v>45583</v>
      </c>
      <c r="C73" s="65" t="s">
        <v>11</v>
      </c>
      <c r="D73" s="65"/>
      <c r="E73" s="65"/>
    </row>
    <row r="74" spans="1:5" x14ac:dyDescent="0.3">
      <c r="A74" s="65" t="s">
        <v>11</v>
      </c>
      <c r="B74" s="65"/>
      <c r="C74" s="65">
        <v>45586</v>
      </c>
      <c r="D74" s="65"/>
      <c r="E74" s="65"/>
    </row>
    <row r="75" spans="1:5" x14ac:dyDescent="0.3">
      <c r="A75" s="65">
        <v>45588</v>
      </c>
      <c r="B75" s="65"/>
      <c r="C75" s="65" t="s">
        <v>11</v>
      </c>
      <c r="D75" s="65"/>
      <c r="E75" s="65"/>
    </row>
    <row r="76" spans="1:5" x14ac:dyDescent="0.3">
      <c r="A76" s="65">
        <v>45593</v>
      </c>
      <c r="B76" s="65" t="s">
        <v>11</v>
      </c>
      <c r="C76" s="65"/>
      <c r="D76" s="65"/>
      <c r="E76" s="65"/>
    </row>
    <row r="77" spans="1:5" x14ac:dyDescent="0.3">
      <c r="A77" s="65" t="s">
        <v>11</v>
      </c>
      <c r="B77" s="65">
        <v>45600</v>
      </c>
      <c r="C77" s="65" t="s">
        <v>11</v>
      </c>
      <c r="D77" s="65" t="s">
        <v>11</v>
      </c>
      <c r="E77" s="65"/>
    </row>
    <row r="78" spans="1:5" x14ac:dyDescent="0.3">
      <c r="A78" s="65" t="s">
        <v>11</v>
      </c>
      <c r="B78" s="65" t="s">
        <v>11</v>
      </c>
      <c r="C78" s="65"/>
      <c r="D78" s="65">
        <v>45601</v>
      </c>
      <c r="E78" s="65"/>
    </row>
    <row r="79" spans="1:5" x14ac:dyDescent="0.3">
      <c r="A79" s="65">
        <v>45603</v>
      </c>
      <c r="B79" s="65" t="s">
        <v>11</v>
      </c>
      <c r="C79" s="65" t="s">
        <v>11</v>
      </c>
      <c r="D79" s="65"/>
      <c r="E79" s="65"/>
    </row>
    <row r="80" spans="1:5" x14ac:dyDescent="0.3">
      <c r="A80" s="65" t="s">
        <v>11</v>
      </c>
      <c r="B80" s="65" t="s">
        <v>11</v>
      </c>
      <c r="C80" s="65">
        <v>45604</v>
      </c>
      <c r="D80" s="65"/>
      <c r="E80" s="65"/>
    </row>
  </sheetData>
  <mergeCells count="33">
    <mergeCell ref="C7:C8"/>
    <mergeCell ref="D7:D8"/>
    <mergeCell ref="C13:C14"/>
    <mergeCell ref="D13:D14"/>
    <mergeCell ref="A1:K1"/>
    <mergeCell ref="A3:K3"/>
    <mergeCell ref="A7:A8"/>
    <mergeCell ref="A9:A10"/>
    <mergeCell ref="A11:A12"/>
    <mergeCell ref="E7:E8"/>
    <mergeCell ref="G7:G8"/>
    <mergeCell ref="G9:G10"/>
    <mergeCell ref="G11:G12"/>
    <mergeCell ref="E11:E12"/>
    <mergeCell ref="G4:K4"/>
    <mergeCell ref="A5:A6"/>
    <mergeCell ref="B5:B6"/>
    <mergeCell ref="C5:C6"/>
    <mergeCell ref="G5:G6"/>
    <mergeCell ref="G13:G14"/>
    <mergeCell ref="D5:D6"/>
    <mergeCell ref="E5:E6"/>
    <mergeCell ref="E13:E14"/>
    <mergeCell ref="B9:B10"/>
    <mergeCell ref="C9:C10"/>
    <mergeCell ref="D9:D10"/>
    <mergeCell ref="E9:E10"/>
    <mergeCell ref="B11:B12"/>
    <mergeCell ref="C11:C12"/>
    <mergeCell ref="D11:D12"/>
    <mergeCell ref="A13:A14"/>
    <mergeCell ref="B13:B14"/>
    <mergeCell ref="B7:B8"/>
  </mergeCells>
  <phoneticPr fontId="1" type="noConversion"/>
  <dataValidations count="1">
    <dataValidation allowBlank="1" showInputMessage="1" showErrorMessage="1" prompt="Valeur d'origine entête du tableau de gauche pour &quot;effacer&quot; le suivi d'un covoitureur" sqref="G17:K17" xr:uid="{87815C0F-F04B-4328-99D7-2C84085A352D}"/>
  </dataValidations>
  <pageMargins left="0.7" right="0.7" top="0.75" bottom="0.75" header="0.3" footer="0.3"/>
  <pageSetup paperSize="9" orientation="portrait"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2024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LouReeD</dc:creator>
  <cp:lastModifiedBy>maud b</cp:lastModifiedBy>
  <dcterms:created xsi:type="dcterms:W3CDTF">2024-04-06T18:10:49Z</dcterms:created>
  <dcterms:modified xsi:type="dcterms:W3CDTF">2024-11-10T17:00:21Z</dcterms:modified>
</cp:coreProperties>
</file>