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2024\"/>
    </mc:Choice>
  </mc:AlternateContent>
  <xr:revisionPtr revIDLastSave="0" documentId="13_ncr:1_{49374B32-D779-4BC3-B39D-AFB33956C3B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MPTES OCT 2024" sheetId="6" r:id="rId1"/>
    <sheet name="NOTICE" sheetId="11" r:id="rId2"/>
  </sheets>
  <functionGroups builtInGroupCount="19"/>
  <definedNames>
    <definedName name="_xlnm._FilterDatabase" localSheetId="0" hidden="1">'COMPTES OCT 2024'!#REF!</definedName>
    <definedName name="test" localSheetId="0">GET.CELL(63,'COMPTES OCT 2024'!#REF!)</definedName>
  </definedNames>
  <calcPr calcId="191029" iterateDelta="1E-4"/>
</workbook>
</file>

<file path=xl/calcChain.xml><?xml version="1.0" encoding="utf-8"?>
<calcChain xmlns="http://schemas.openxmlformats.org/spreadsheetml/2006/main">
  <c r="AH4" i="6" l="1"/>
  <c r="AI4" i="6" s="1"/>
  <c r="AH5" i="6"/>
  <c r="AH6" i="6"/>
  <c r="AH7" i="6"/>
  <c r="AH10" i="6"/>
  <c r="AH11" i="6"/>
  <c r="AH12" i="6"/>
  <c r="I19" i="11"/>
  <c r="I30" i="11"/>
  <c r="W18" i="6"/>
  <c r="I24" i="11"/>
  <c r="I27" i="11"/>
  <c r="W17" i="6"/>
  <c r="AI5" i="6" l="1"/>
  <c r="AI10" i="6"/>
  <c r="T17" i="6" l="1"/>
  <c r="T18" i="6"/>
</calcChain>
</file>

<file path=xl/sharedStrings.xml><?xml version="1.0" encoding="utf-8"?>
<sst xmlns="http://schemas.openxmlformats.org/spreadsheetml/2006/main" count="38" uniqueCount="38">
  <si>
    <t>TOTAL</t>
  </si>
  <si>
    <t>Alimentation</t>
  </si>
  <si>
    <t xml:space="preserve">Autres Courses </t>
  </si>
  <si>
    <t>Alimentat° Animaux</t>
  </si>
  <si>
    <t>Bricolage</t>
  </si>
  <si>
    <t>Equipement</t>
  </si>
  <si>
    <t>Autre</t>
  </si>
  <si>
    <t>OPE POINTEES</t>
  </si>
  <si>
    <t>TOTAUX</t>
  </si>
  <si>
    <t>Participat° Louis loyer</t>
  </si>
  <si>
    <t>Agnès</t>
  </si>
  <si>
    <t>TOTAL PAR
CATEGORIE</t>
  </si>
  <si>
    <t>DEPENSES M</t>
  </si>
  <si>
    <t>SOLDE M</t>
  </si>
  <si>
    <t>SOLDE M-2</t>
  </si>
  <si>
    <t>BANQUE POSTALE OCT 2024</t>
  </si>
  <si>
    <t>Pour calculer le total selon couleur de police se référer à l'exemple classeur EXCEL "Compter avec les couleurs"</t>
  </si>
  <si>
    <t>Il faut se servir de VBA</t>
  </si>
  <si>
    <t>Dans la feuille conernée ouvrir VBA en sélectionnat en même temps : ALT + F11</t>
  </si>
  <si>
    <t>En préalable, il faut débloquer son classeur pour qu'il accepte les macros</t>
  </si>
  <si>
    <t>Sélectionner le classeur</t>
  </si>
  <si>
    <t>Propriétés</t>
  </si>
  <si>
    <t>cocher "Débloquer"</t>
  </si>
  <si>
    <t>Onglet "Général"</t>
  </si>
  <si>
    <t>"Insertion"</t>
  </si>
  <si>
    <t>"module"</t>
  </si>
  <si>
    <t>Nombre de cellules écriture bleue</t>
  </si>
  <si>
    <t xml:space="preserve"> =SomCoul($B$3:$B$11;"bleu")</t>
  </si>
  <si>
    <t>Nombre de cellules écriture rouge</t>
  </si>
  <si>
    <t xml:space="preserve"> =NB.SI($B$3:$B$11;1)+SomCoul($B$3:$B$11;"rouge")</t>
  </si>
  <si>
    <t>Somme des valeurs dans les cellules en rouge</t>
  </si>
  <si>
    <t xml:space="preserve"> =SommeSiCouleur($B$3:$B$11;3)+NB.SI($B$3:$B$11;1)*2</t>
  </si>
  <si>
    <t>Somme des valeurs dans les cellules en bleu</t>
  </si>
  <si>
    <t xml:space="preserve"> =SommeSiCouleur($B$3:$B$11;5)+NB.SI($B$3:$B$11;2)*3</t>
  </si>
  <si>
    <t>entrer les formules selon exemple ci-dessous</t>
  </si>
  <si>
    <t>NB : ne pous oublier de créer le code dans la feuille concernée</t>
  </si>
  <si>
    <t>Ressources</t>
  </si>
  <si>
    <t>RECETTES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</si>
</sst>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[$€-40C]"/>
    <numFmt numFmtId="165" formatCode="[$-40C]mmmm\-yy;@"/>
    <numFmt numFmtId="167" formatCode="[Yellow]#,##0.00;[Red]\-#,##0.00"/>
  </numFmts>
  <fonts count="28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8"/>
      <color rgb="FF9900CC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rgb="FF974806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sz val="10"/>
      <color rgb="FFFF0066"/>
      <name val="Calibri"/>
      <family val="2"/>
      <scheme val="minor"/>
    </font>
    <font>
      <sz val="10"/>
      <color rgb="FF9900CC"/>
      <name val="Calibri"/>
      <family val="2"/>
      <scheme val="minor"/>
    </font>
    <font>
      <sz val="10"/>
      <color rgb="FFFF9900"/>
      <name val="Calibri"/>
      <family val="2"/>
      <scheme val="minor"/>
    </font>
    <font>
      <b/>
      <sz val="14"/>
      <color rgb="FF993300"/>
      <name val="Calibri"/>
      <family val="2"/>
      <scheme val="minor"/>
    </font>
    <font>
      <b/>
      <sz val="10"/>
      <color rgb="FF993300"/>
      <name val="Calibri"/>
      <family val="2"/>
      <scheme val="minor"/>
    </font>
    <font>
      <b/>
      <sz val="16"/>
      <name val="Calibri"/>
      <family val="2"/>
      <scheme val="minor"/>
    </font>
    <font>
      <sz val="8"/>
      <name val="Arial"/>
    </font>
    <font>
      <b/>
      <sz val="10"/>
      <color indexed="56"/>
      <name val="Verdana"/>
      <family val="2"/>
    </font>
    <font>
      <sz val="10"/>
      <color indexed="10"/>
      <name val="Verdana"/>
      <family val="2"/>
    </font>
    <font>
      <sz val="10"/>
      <color indexed="12"/>
      <name val="Verdana"/>
      <family val="2"/>
    </font>
    <font>
      <sz val="10"/>
      <color indexed="9"/>
      <name val="Verdana"/>
      <family val="2"/>
    </font>
    <font>
      <b/>
      <sz val="10"/>
      <color indexed="10"/>
      <name val="Verdana"/>
      <family val="2"/>
    </font>
    <font>
      <sz val="10"/>
      <name val="Verdana"/>
      <family val="2"/>
    </font>
    <font>
      <b/>
      <sz val="16"/>
      <color rgb="FF00CC66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rgb="FFFABF8F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3" fillId="4" borderId="0" xfId="0" applyFont="1" applyFill="1"/>
    <xf numFmtId="0" fontId="9" fillId="3" borderId="0" xfId="0" applyFont="1" applyFill="1" applyAlignment="1">
      <alignment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0" fontId="17" fillId="3" borderId="0" xfId="0" applyFont="1" applyFill="1" applyAlignment="1">
      <alignment vertical="center" wrapText="1"/>
    </xf>
    <xf numFmtId="2" fontId="11" fillId="5" borderId="1" xfId="0" applyNumberFormat="1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0" fontId="12" fillId="4" borderId="0" xfId="0" applyFont="1" applyFill="1" applyAlignment="1">
      <alignment vertical="center"/>
    </xf>
    <xf numFmtId="2" fontId="11" fillId="4" borderId="0" xfId="0" applyNumberFormat="1" applyFont="1" applyFill="1" applyAlignment="1">
      <alignment vertical="center"/>
    </xf>
    <xf numFmtId="2" fontId="16" fillId="4" borderId="0" xfId="0" applyNumberFormat="1" applyFont="1" applyFill="1" applyAlignment="1">
      <alignment horizontal="center" vertical="center"/>
    </xf>
    <xf numFmtId="2" fontId="6" fillId="4" borderId="0" xfId="0" applyNumberFormat="1" applyFont="1" applyFill="1" applyAlignment="1">
      <alignment horizontal="center" vertical="center"/>
    </xf>
    <xf numFmtId="2" fontId="18" fillId="5" borderId="1" xfId="0" applyNumberFormat="1" applyFont="1" applyFill="1" applyBorder="1" applyAlignment="1">
      <alignment vertical="center"/>
    </xf>
    <xf numFmtId="2" fontId="18" fillId="6" borderId="1" xfId="0" applyNumberFormat="1" applyFont="1" applyFill="1" applyBorder="1" applyAlignment="1">
      <alignment vertical="center"/>
    </xf>
    <xf numFmtId="2" fontId="18" fillId="7" borderId="1" xfId="0" applyNumberFormat="1" applyFont="1" applyFill="1" applyBorder="1" applyAlignment="1">
      <alignment vertical="center"/>
    </xf>
    <xf numFmtId="2" fontId="16" fillId="5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wrapText="1"/>
    </xf>
    <xf numFmtId="0" fontId="4" fillId="8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/>
    </xf>
    <xf numFmtId="2" fontId="16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164" fontId="10" fillId="2" borderId="1" xfId="0" applyNumberFormat="1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vertical="center"/>
    </xf>
    <xf numFmtId="0" fontId="13" fillId="4" borderId="0" xfId="0" applyFont="1" applyFill="1"/>
    <xf numFmtId="0" fontId="14" fillId="4" borderId="0" xfId="0" applyFont="1" applyFill="1"/>
    <xf numFmtId="0" fontId="15" fillId="4" borderId="0" xfId="0" applyFont="1" applyFill="1"/>
    <xf numFmtId="0" fontId="0" fillId="9" borderId="0" xfId="0" applyFill="1"/>
    <xf numFmtId="0" fontId="20" fillId="0" borderId="0" xfId="0" applyFont="1"/>
    <xf numFmtId="0" fontId="21" fillId="9" borderId="0" xfId="0" applyFont="1" applyFill="1"/>
    <xf numFmtId="0" fontId="22" fillId="9" borderId="0" xfId="0" applyFont="1" applyFill="1"/>
    <xf numFmtId="0" fontId="23" fillId="9" borderId="0" xfId="0" applyFont="1" applyFill="1"/>
    <xf numFmtId="0" fontId="24" fillId="0" borderId="0" xfId="0" applyFont="1"/>
    <xf numFmtId="0" fontId="21" fillId="0" borderId="0" xfId="0" applyFont="1"/>
    <xf numFmtId="0" fontId="25" fillId="0" borderId="0" xfId="0" applyFont="1"/>
    <xf numFmtId="2" fontId="18" fillId="10" borderId="1" xfId="0" applyNumberFormat="1" applyFont="1" applyFill="1" applyBorder="1" applyAlignment="1">
      <alignment vertical="center"/>
    </xf>
    <xf numFmtId="2" fontId="27" fillId="5" borderId="1" xfId="0" applyNumberFormat="1" applyFont="1" applyFill="1" applyBorder="1" applyAlignment="1">
      <alignment horizontal="center" vertical="center"/>
    </xf>
    <xf numFmtId="2" fontId="18" fillId="5" borderId="1" xfId="0" applyNumberFormat="1" applyFont="1" applyFill="1" applyBorder="1" applyAlignment="1">
      <alignment horizontal="center" vertical="center"/>
    </xf>
    <xf numFmtId="2" fontId="18" fillId="6" borderId="4" xfId="0" applyNumberFormat="1" applyFont="1" applyFill="1" applyBorder="1" applyAlignment="1">
      <alignment horizontal="center" vertical="center"/>
    </xf>
    <xf numFmtId="2" fontId="18" fillId="6" borderId="5" xfId="0" applyNumberFormat="1" applyFont="1" applyFill="1" applyBorder="1" applyAlignment="1">
      <alignment horizontal="center" vertical="center"/>
    </xf>
    <xf numFmtId="2" fontId="18" fillId="6" borderId="6" xfId="0" applyNumberFormat="1" applyFont="1" applyFill="1" applyBorder="1" applyAlignment="1">
      <alignment horizontal="center" vertical="center"/>
    </xf>
    <xf numFmtId="2" fontId="18" fillId="7" borderId="4" xfId="0" applyNumberFormat="1" applyFont="1" applyFill="1" applyBorder="1" applyAlignment="1">
      <alignment horizontal="center" vertical="center"/>
    </xf>
    <xf numFmtId="2" fontId="18" fillId="7" borderId="5" xfId="0" applyNumberFormat="1" applyFont="1" applyFill="1" applyBorder="1" applyAlignment="1">
      <alignment horizontal="center" vertical="center"/>
    </xf>
    <xf numFmtId="2" fontId="18" fillId="7" borderId="6" xfId="0" applyNumberFormat="1" applyFont="1" applyFill="1" applyBorder="1" applyAlignment="1">
      <alignment horizontal="center" vertical="center"/>
    </xf>
    <xf numFmtId="2" fontId="18" fillId="10" borderId="4" xfId="0" applyNumberFormat="1" applyFont="1" applyFill="1" applyBorder="1" applyAlignment="1">
      <alignment horizontal="center" vertical="center"/>
    </xf>
    <xf numFmtId="2" fontId="18" fillId="10" borderId="5" xfId="0" applyNumberFormat="1" applyFont="1" applyFill="1" applyBorder="1" applyAlignment="1">
      <alignment horizontal="center" vertical="center"/>
    </xf>
    <xf numFmtId="2" fontId="18" fillId="10" borderId="6" xfId="0" applyNumberFormat="1" applyFont="1" applyFill="1" applyBorder="1" applyAlignment="1">
      <alignment horizontal="center" vertical="center"/>
    </xf>
    <xf numFmtId="165" fontId="18" fillId="5" borderId="5" xfId="0" applyNumberFormat="1" applyFont="1" applyFill="1" applyBorder="1" applyAlignment="1">
      <alignment horizontal="center" vertical="center"/>
    </xf>
    <xf numFmtId="165" fontId="18" fillId="5" borderId="6" xfId="0" applyNumberFormat="1" applyFont="1" applyFill="1" applyBorder="1" applyAlignment="1">
      <alignment horizontal="center" vertical="center"/>
    </xf>
    <xf numFmtId="165" fontId="18" fillId="10" borderId="5" xfId="0" applyNumberFormat="1" applyFont="1" applyFill="1" applyBorder="1" applyAlignment="1">
      <alignment horizontal="center" vertical="center"/>
    </xf>
    <xf numFmtId="165" fontId="18" fillId="10" borderId="6" xfId="0" applyNumberFormat="1" applyFont="1" applyFill="1" applyBorder="1" applyAlignment="1">
      <alignment horizontal="center" vertical="center"/>
    </xf>
    <xf numFmtId="2" fontId="11" fillId="4" borderId="3" xfId="0" applyNumberFormat="1" applyFont="1" applyFill="1" applyBorder="1" applyAlignment="1">
      <alignment horizontal="center" vertical="center"/>
    </xf>
    <xf numFmtId="2" fontId="18" fillId="5" borderId="4" xfId="0" applyNumberFormat="1" applyFont="1" applyFill="1" applyBorder="1" applyAlignment="1">
      <alignment horizontal="center" vertical="center"/>
    </xf>
    <xf numFmtId="2" fontId="18" fillId="5" borderId="6" xfId="0" applyNumberFormat="1" applyFont="1" applyFill="1" applyBorder="1" applyAlignment="1">
      <alignment horizontal="center" vertical="center"/>
    </xf>
    <xf numFmtId="167" fontId="26" fillId="10" borderId="4" xfId="0" applyNumberFormat="1" applyFont="1" applyFill="1" applyBorder="1" applyAlignment="1">
      <alignment horizontal="center" vertical="center"/>
    </xf>
    <xf numFmtId="167" fontId="26" fillId="10" borderId="6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2" fontId="6" fillId="5" borderId="1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" fontId="8" fillId="2" borderId="4" xfId="0" applyNumberFormat="1" applyFont="1" applyFill="1" applyBorder="1" applyAlignment="1">
      <alignment horizontal="center" vertical="center"/>
    </xf>
    <xf numFmtId="17" fontId="8" fillId="2" borderId="6" xfId="0" applyNumberFormat="1" applyFont="1" applyFill="1" applyBorder="1" applyAlignment="1">
      <alignment horizontal="center" vertical="center"/>
    </xf>
    <xf numFmtId="2" fontId="6" fillId="2" borderId="7" xfId="0" applyNumberFormat="1" applyFont="1" applyFill="1" applyBorder="1" applyAlignment="1">
      <alignment horizontal="center" vertical="center"/>
    </xf>
    <xf numFmtId="2" fontId="6" fillId="2" borderId="8" xfId="0" applyNumberFormat="1" applyFont="1" applyFill="1" applyBorder="1" applyAlignment="1">
      <alignment horizontal="center" vertical="center"/>
    </xf>
    <xf numFmtId="2" fontId="6" fillId="2" borderId="2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CC66"/>
      <color rgb="FF33CC33"/>
      <color rgb="FF00FF00"/>
      <color rgb="FF75D3DD"/>
      <color rgb="FF0000FF"/>
      <color rgb="FFF8F8F8"/>
      <color rgb="FFDFF1F5"/>
      <color rgb="FFDAEEF3"/>
      <color rgb="FFFF0000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457201</xdr:colOff>
      <xdr:row>0</xdr:row>
      <xdr:rowOff>0</xdr:rowOff>
    </xdr:from>
    <xdr:to>
      <xdr:col>1</xdr:col>
      <xdr:colOff>213361</xdr:colOff>
      <xdr:row>1</xdr:row>
      <xdr:rowOff>363220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59BF45B-F4A0-6125-7BF2-6E2C30581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1" y="83820"/>
          <a:ext cx="678180" cy="678180"/>
        </a:xfrm>
        <a:prstGeom prst="rect">
          <a:avLst/>
        </a:prstGeom>
      </xdr:spPr>
    </xdr:pic>
    <xdr:clientData/>
  </xdr:twoCellAnchor>
  <xdr:oneCellAnchor>
    <xdr:from>
      <xdr:col>0</xdr:col>
      <xdr:colOff>550314</xdr:colOff>
      <xdr:row>0</xdr:row>
      <xdr:rowOff>37355</xdr:rowOff>
    </xdr:from>
    <xdr:ext cx="675764" cy="675764"/>
    <xdr:pic>
      <xdr:nvPicPr>
        <xdr:cNvPr id="2" name="Image 1">
          <a:extLst>
            <a:ext uri="{FF2B5EF4-FFF2-40B4-BE49-F238E27FC236}">
              <a16:creationId xmlns:a16="http://schemas.microsoft.com/office/drawing/2014/main" id="{8D6BB3F9-A716-497F-982D-CAB7F839A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50314" y="14004257"/>
          <a:ext cx="675764" cy="67576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198120</xdr:colOff>
      <xdr:row>31</xdr:row>
      <xdr:rowOff>30480</xdr:rowOff>
    </xdr:from>
    <xdr:to>
      <xdr:col>13</xdr:col>
      <xdr:colOff>624840</xdr:colOff>
      <xdr:row>41</xdr:row>
      <xdr:rowOff>91440</xdr:rowOff>
    </xdr:to>
    <xdr:sp macro="" textlink="">
      <xdr:nvSpPr>
        <xdr:cNvPr id="2" name="Text Box 4">
          <a:extLst>
            <a:ext uri="{FF2B5EF4-FFF2-40B4-BE49-F238E27FC236}">
              <a16:creationId xmlns:a16="http://schemas.microsoft.com/office/drawing/2014/main" id="{440217AA-0395-4186-977C-6D17C81322BB}"/>
            </a:ext>
          </a:extLst>
        </xdr:cNvPr>
        <xdr:cNvSpPr txBox="1">
          <a:spLocks noChangeArrowheads="1"/>
        </xdr:cNvSpPr>
      </xdr:nvSpPr>
      <xdr:spPr bwMode="auto">
        <a:xfrm>
          <a:off x="1112520" y="2910840"/>
          <a:ext cx="7741920" cy="16611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000" b="1" i="0" u="sng" strike="noStrike" baseline="0">
              <a:solidFill>
                <a:srgbClr val="0000FF"/>
              </a:solidFill>
              <a:latin typeface="Verdana"/>
              <a:ea typeface="Verdana"/>
            </a:rPr>
            <a:t>Sujet: Compter les cellules de même couleur, en MFC ou Non</a:t>
          </a: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</a:rPr>
            <a:t>En plus des Codes des Fonctions SomCoul(Champ;"Couleur_Texte") et SommeSiCouleur( Champ; Code Couleur)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</a:rPr>
            <a:t>des Modules Couleur1 et Couleur2, l'instruction suivante dans le Code de Feuil1 permet le recalcul automatique à chaque changement de couleur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</a:rPr>
            <a:t> 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3366FF"/>
              </a:solidFill>
              <a:latin typeface="Verdana"/>
              <a:ea typeface="Verdana"/>
            </a:rPr>
            <a:t>Private Sub Worksheet_SelectionChange(ByVal Target As Range)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3366FF"/>
              </a:solidFill>
              <a:latin typeface="Verdana"/>
              <a:ea typeface="Verdana"/>
            </a:rPr>
            <a:t>Calculate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3366FF"/>
              </a:solidFill>
              <a:latin typeface="Verdana"/>
              <a:ea typeface="Verdana"/>
            </a:rPr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638D2-78F0-42D0-87FC-AFE655C7CDBE}">
  <sheetPr codeName="Feuil1"/>
  <dimension ref="A1:AI96"/>
  <sheetViews>
    <sheetView tabSelected="1" zoomScale="72" zoomScaleNormal="72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16" sqref="D16"/>
    </sheetView>
  </sheetViews>
  <sheetFormatPr baseColWidth="10" defaultRowHeight="13.8" x14ac:dyDescent="0.3"/>
  <cols>
    <col min="1" max="1" width="13.44140625" style="3" customWidth="1"/>
    <col min="2" max="2" width="10.77734375" style="3" customWidth="1"/>
    <col min="3" max="6" width="6.77734375" style="3" customWidth="1"/>
    <col min="7" max="7" width="8.21875" style="3" bestFit="1" customWidth="1"/>
    <col min="8" max="21" width="6.77734375" style="3" customWidth="1"/>
    <col min="22" max="22" width="6.33203125" style="3" bestFit="1" customWidth="1"/>
    <col min="23" max="23" width="6.21875" style="3" bestFit="1" customWidth="1"/>
    <col min="24" max="24" width="9" style="3" bestFit="1" customWidth="1"/>
    <col min="25" max="25" width="6.33203125" style="3" bestFit="1" customWidth="1"/>
    <col min="26" max="27" width="6.77734375" style="3" customWidth="1"/>
    <col min="28" max="28" width="6.33203125" style="3" bestFit="1" customWidth="1"/>
    <col min="29" max="33" width="6.77734375" style="3" customWidth="1"/>
    <col min="34" max="34" width="11.5546875" style="3"/>
    <col min="35" max="35" width="14" style="3" customWidth="1"/>
    <col min="36" max="16384" width="11.5546875" style="3"/>
  </cols>
  <sheetData>
    <row r="1" spans="1:35" ht="25.8" customHeight="1" x14ac:dyDescent="0.3">
      <c r="A1" s="62" t="s">
        <v>15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</row>
    <row r="2" spans="1:35" ht="34.799999999999997" customHeigh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ht="18.600000000000001" customHeight="1" x14ac:dyDescent="0.35">
      <c r="A3" s="64">
        <v>45566</v>
      </c>
      <c r="B3" s="65"/>
      <c r="C3" s="17">
        <v>1</v>
      </c>
      <c r="D3" s="17">
        <v>2</v>
      </c>
      <c r="E3" s="17">
        <v>3</v>
      </c>
      <c r="F3" s="17">
        <v>4</v>
      </c>
      <c r="G3" s="17">
        <v>5</v>
      </c>
      <c r="H3" s="17">
        <v>6</v>
      </c>
      <c r="I3" s="17">
        <v>7</v>
      </c>
      <c r="J3" s="17">
        <v>8</v>
      </c>
      <c r="K3" s="17">
        <v>9</v>
      </c>
      <c r="L3" s="17">
        <v>10</v>
      </c>
      <c r="M3" s="17">
        <v>11</v>
      </c>
      <c r="N3" s="17">
        <v>12</v>
      </c>
      <c r="O3" s="17">
        <v>13</v>
      </c>
      <c r="P3" s="17">
        <v>14</v>
      </c>
      <c r="Q3" s="17">
        <v>15</v>
      </c>
      <c r="R3" s="17">
        <v>16</v>
      </c>
      <c r="S3" s="17">
        <v>17</v>
      </c>
      <c r="T3" s="17">
        <v>18</v>
      </c>
      <c r="U3" s="17">
        <v>19</v>
      </c>
      <c r="V3" s="17">
        <v>20</v>
      </c>
      <c r="W3" s="17">
        <v>21</v>
      </c>
      <c r="X3" s="17">
        <v>22</v>
      </c>
      <c r="Y3" s="17">
        <v>23</v>
      </c>
      <c r="Z3" s="17">
        <v>24</v>
      </c>
      <c r="AA3" s="17">
        <v>25</v>
      </c>
      <c r="AB3" s="17">
        <v>26</v>
      </c>
      <c r="AC3" s="17">
        <v>27</v>
      </c>
      <c r="AD3" s="17">
        <v>28</v>
      </c>
      <c r="AE3" s="17">
        <v>29</v>
      </c>
      <c r="AF3" s="17">
        <v>30</v>
      </c>
      <c r="AG3" s="17">
        <v>31</v>
      </c>
      <c r="AH3" s="18" t="s">
        <v>0</v>
      </c>
      <c r="AI3" s="19" t="s">
        <v>11</v>
      </c>
    </row>
    <row r="4" spans="1:35" ht="18" x14ac:dyDescent="0.3">
      <c r="A4" s="20" t="s">
        <v>1</v>
      </c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>
        <v>22.11</v>
      </c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>
        <f>SUM(C4:AG4)</f>
        <v>22.11</v>
      </c>
      <c r="AI4" s="23">
        <f>SUM(AH4)</f>
        <v>22.11</v>
      </c>
    </row>
    <row r="5" spans="1:35" ht="27.6" x14ac:dyDescent="0.3">
      <c r="A5" s="58" t="s">
        <v>2</v>
      </c>
      <c r="B5" s="5" t="s">
        <v>3</v>
      </c>
      <c r="C5" s="7"/>
      <c r="D5" s="7"/>
      <c r="E5" s="7"/>
      <c r="F5" s="38">
        <v>43.49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16">
        <f t="shared" ref="AH5:AH7" si="0">SUM(C5:AG5)</f>
        <v>43.49</v>
      </c>
      <c r="AI5" s="61">
        <f>SUM(AH5:AH7)</f>
        <v>70.569999999999993</v>
      </c>
    </row>
    <row r="6" spans="1:35" ht="18" x14ac:dyDescent="0.3">
      <c r="A6" s="59"/>
      <c r="B6" s="5" t="s">
        <v>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16">
        <f t="shared" si="0"/>
        <v>0</v>
      </c>
      <c r="AI6" s="61"/>
    </row>
    <row r="7" spans="1:35" ht="18" x14ac:dyDescent="0.3">
      <c r="A7" s="60"/>
      <c r="B7" s="5" t="s">
        <v>5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>
        <v>27.08</v>
      </c>
      <c r="AC7" s="7"/>
      <c r="AD7" s="7"/>
      <c r="AE7" s="7"/>
      <c r="AF7" s="7"/>
      <c r="AG7" s="7"/>
      <c r="AH7" s="16">
        <f t="shared" si="0"/>
        <v>27.08</v>
      </c>
      <c r="AI7" s="61"/>
    </row>
    <row r="8" spans="1:35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6"/>
      <c r="AI8" s="4"/>
    </row>
    <row r="9" spans="1:35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6"/>
      <c r="AI9" s="4"/>
    </row>
    <row r="10" spans="1:35" ht="18" x14ac:dyDescent="0.3">
      <c r="A10" s="69" t="s">
        <v>36</v>
      </c>
      <c r="B10" s="24" t="s">
        <v>10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2">
        <f t="shared" ref="AH10:AH12" si="1">SUM(C10:AG10)</f>
        <v>0</v>
      </c>
      <c r="AI10" s="66">
        <f>SUM(AH10:AH12)</f>
        <v>200</v>
      </c>
    </row>
    <row r="11" spans="1:35" ht="27.6" x14ac:dyDescent="0.3">
      <c r="A11" s="70"/>
      <c r="B11" s="24" t="s">
        <v>9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2">
        <f t="shared" si="1"/>
        <v>0</v>
      </c>
      <c r="AI11" s="67"/>
    </row>
    <row r="12" spans="1:35" ht="18" x14ac:dyDescent="0.3">
      <c r="A12" s="71"/>
      <c r="B12" s="24" t="s">
        <v>6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>
        <v>200</v>
      </c>
      <c r="AF12" s="25"/>
      <c r="AG12" s="25"/>
      <c r="AH12" s="22">
        <f t="shared" si="1"/>
        <v>200</v>
      </c>
      <c r="AI12" s="68"/>
    </row>
    <row r="13" spans="1:35" ht="18" x14ac:dyDescent="0.3">
      <c r="A13" s="8"/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/>
      <c r="AI13" s="12"/>
    </row>
    <row r="14" spans="1:35" ht="18" x14ac:dyDescent="0.3">
      <c r="A14" s="8"/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1"/>
      <c r="AI14" s="12"/>
    </row>
    <row r="15" spans="1:35" ht="18" customHeight="1" x14ac:dyDescent="0.3">
      <c r="A15" s="8"/>
      <c r="B15" s="26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53" t="s">
        <v>8</v>
      </c>
      <c r="U15" s="53"/>
      <c r="V15" s="10"/>
      <c r="W15" s="53" t="s">
        <v>7</v>
      </c>
      <c r="X15" s="53"/>
      <c r="Y15" s="10"/>
      <c r="Z15" s="10"/>
      <c r="AA15" s="10"/>
      <c r="AB15" s="10"/>
      <c r="AC15" s="10"/>
      <c r="AD15" s="10"/>
      <c r="AE15" s="10"/>
      <c r="AF15" s="10"/>
      <c r="AG15" s="10"/>
      <c r="AH15" s="11"/>
      <c r="AI15" s="12"/>
    </row>
    <row r="16" spans="1:35" ht="21" x14ac:dyDescent="0.3">
      <c r="A16" s="8"/>
      <c r="C16" s="10"/>
      <c r="D16" s="10"/>
      <c r="E16" s="10"/>
      <c r="F16" s="10"/>
      <c r="G16" s="10"/>
      <c r="H16" s="10"/>
      <c r="I16" s="39" t="s">
        <v>14</v>
      </c>
      <c r="J16" s="39"/>
      <c r="K16" s="39"/>
      <c r="L16" s="49">
        <v>45536</v>
      </c>
      <c r="M16" s="49"/>
      <c r="N16" s="49"/>
      <c r="O16" s="49"/>
      <c r="P16" s="49"/>
      <c r="Q16" s="49"/>
      <c r="R16" s="49"/>
      <c r="S16" s="50"/>
      <c r="T16" s="54"/>
      <c r="U16" s="55"/>
      <c r="V16" s="13"/>
      <c r="W16" s="54"/>
      <c r="X16" s="55"/>
      <c r="Y16" s="10"/>
      <c r="Z16" s="10"/>
      <c r="AA16" s="10"/>
      <c r="AB16" s="10"/>
      <c r="AC16" s="10"/>
      <c r="AD16" s="10"/>
      <c r="AE16" s="10"/>
      <c r="AF16" s="10"/>
      <c r="AG16" s="10"/>
      <c r="AH16" s="11"/>
      <c r="AI16" s="12"/>
    </row>
    <row r="17" spans="1:35" ht="31.2" customHeight="1" x14ac:dyDescent="0.3">
      <c r="A17" s="8"/>
      <c r="B17" s="27"/>
      <c r="C17" s="10"/>
      <c r="D17" s="10"/>
      <c r="E17" s="10"/>
      <c r="F17" s="10"/>
      <c r="G17" s="10"/>
      <c r="H17" s="10"/>
      <c r="I17" s="40" t="s">
        <v>37</v>
      </c>
      <c r="J17" s="41"/>
      <c r="K17" s="42"/>
      <c r="L17" s="41"/>
      <c r="M17" s="41"/>
      <c r="N17" s="41"/>
      <c r="O17" s="41"/>
      <c r="P17" s="41"/>
      <c r="Q17" s="41"/>
      <c r="R17" s="41"/>
      <c r="S17" s="42"/>
      <c r="T17" s="40">
        <f>SUM(AI10:AI12)</f>
        <v>200</v>
      </c>
      <c r="U17" s="42"/>
      <c r="V17" s="14"/>
      <c r="W17" s="40">
        <f ca="1">SommeSiCouleur(C10:AG12,3)+COUNTIF(C10:AG12,1)*2</f>
        <v>0</v>
      </c>
      <c r="X17" s="42"/>
      <c r="Y17" s="10"/>
      <c r="Z17" s="10"/>
      <c r="AA17" s="10"/>
      <c r="AB17" s="10"/>
      <c r="AC17" s="10"/>
      <c r="AD17" s="10"/>
      <c r="AE17" s="10"/>
      <c r="AF17" s="10"/>
      <c r="AG17" s="10"/>
      <c r="AH17" s="11"/>
      <c r="AI17" s="12"/>
    </row>
    <row r="18" spans="1:35" ht="21" x14ac:dyDescent="0.3">
      <c r="A18" s="8"/>
      <c r="B18" s="28"/>
      <c r="C18" s="10"/>
      <c r="D18" s="10"/>
      <c r="E18" s="10"/>
      <c r="F18" s="10"/>
      <c r="G18" s="10"/>
      <c r="H18" s="10"/>
      <c r="I18" s="43" t="s">
        <v>12</v>
      </c>
      <c r="J18" s="44"/>
      <c r="K18" s="45"/>
      <c r="L18" s="44"/>
      <c r="M18" s="44"/>
      <c r="N18" s="44"/>
      <c r="O18" s="44"/>
      <c r="P18" s="44"/>
      <c r="Q18" s="44"/>
      <c r="R18" s="44"/>
      <c r="S18" s="45"/>
      <c r="T18" s="43">
        <f>SUM(AI4:AI7)</f>
        <v>92.679999999999993</v>
      </c>
      <c r="U18" s="45"/>
      <c r="V18" s="15"/>
      <c r="W18" s="43">
        <f ca="1">SommeSiCouleur(C4:AG7,3)+COUNTIF(C4:AG7,1)*2</f>
        <v>43</v>
      </c>
      <c r="X18" s="45"/>
      <c r="Y18" s="10"/>
      <c r="Z18" s="10"/>
      <c r="AA18" s="10"/>
      <c r="AB18" s="10"/>
      <c r="AC18" s="10"/>
      <c r="AD18" s="10"/>
      <c r="AE18" s="10"/>
      <c r="AF18" s="10"/>
      <c r="AG18" s="10"/>
      <c r="AH18" s="11"/>
      <c r="AI18" s="12"/>
    </row>
    <row r="19" spans="1:35" ht="21" x14ac:dyDescent="0.3">
      <c r="A19" s="8"/>
      <c r="C19" s="10"/>
      <c r="D19" s="10"/>
      <c r="E19" s="10"/>
      <c r="F19" s="10"/>
      <c r="G19" s="10"/>
      <c r="H19" s="10"/>
      <c r="I19" s="46" t="s">
        <v>13</v>
      </c>
      <c r="J19" s="47"/>
      <c r="K19" s="48"/>
      <c r="L19" s="51">
        <v>45566</v>
      </c>
      <c r="M19" s="51"/>
      <c r="N19" s="51"/>
      <c r="O19" s="51"/>
      <c r="P19" s="51"/>
      <c r="Q19" s="51"/>
      <c r="R19" s="51"/>
      <c r="S19" s="52"/>
      <c r="T19" s="56"/>
      <c r="U19" s="57"/>
      <c r="V19" s="37"/>
      <c r="W19" s="56"/>
      <c r="X19" s="57"/>
      <c r="Y19" s="10"/>
      <c r="Z19" s="10"/>
      <c r="AA19" s="10"/>
      <c r="AB19" s="10"/>
      <c r="AC19" s="10"/>
      <c r="AD19" s="10"/>
      <c r="AE19" s="10"/>
      <c r="AF19" s="10"/>
      <c r="AG19" s="10"/>
      <c r="AH19" s="11"/>
      <c r="AI19" s="12"/>
    </row>
    <row r="20" spans="1:35" ht="18" x14ac:dyDescent="0.3">
      <c r="A20" s="8"/>
      <c r="B20" s="9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1"/>
      <c r="AI20" s="12"/>
    </row>
    <row r="21" spans="1:35" ht="15.6" x14ac:dyDescent="0.3">
      <c r="A21" s="8"/>
    </row>
    <row r="22" spans="1:35" ht="15.6" x14ac:dyDescent="0.3">
      <c r="A22" s="8"/>
    </row>
    <row r="37" spans="1:35" s="4" customFormat="1" ht="18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s="4" customFormat="1" ht="18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41" spans="1:35" ht="18" customHeight="1" x14ac:dyDescent="0.3"/>
    <row r="42" spans="1:35" ht="18.600000000000001" customHeight="1" x14ac:dyDescent="0.3"/>
    <row r="55" ht="24.75" customHeight="1" x14ac:dyDescent="0.3"/>
    <row r="56" ht="34.799999999999997" customHeight="1" x14ac:dyDescent="0.3"/>
    <row r="59" ht="27.6" customHeight="1" x14ac:dyDescent="0.3"/>
    <row r="69" ht="18" customHeight="1" x14ac:dyDescent="0.3"/>
    <row r="81" ht="18" customHeight="1" x14ac:dyDescent="0.3"/>
    <row r="86" ht="27.6" customHeight="1" x14ac:dyDescent="0.3"/>
    <row r="96" ht="18" customHeight="1" x14ac:dyDescent="0.3"/>
  </sheetData>
  <mergeCells count="24">
    <mergeCell ref="I19:K19"/>
    <mergeCell ref="L19:S19"/>
    <mergeCell ref="T19:U19"/>
    <mergeCell ref="W19:X19"/>
    <mergeCell ref="I17:K17"/>
    <mergeCell ref="L17:S17"/>
    <mergeCell ref="T17:U17"/>
    <mergeCell ref="W17:X17"/>
    <mergeCell ref="I18:K18"/>
    <mergeCell ref="L18:S18"/>
    <mergeCell ref="T18:U18"/>
    <mergeCell ref="W18:X18"/>
    <mergeCell ref="T15:U15"/>
    <mergeCell ref="W15:X15"/>
    <mergeCell ref="I16:K16"/>
    <mergeCell ref="L16:S16"/>
    <mergeCell ref="T16:U16"/>
    <mergeCell ref="W16:X16"/>
    <mergeCell ref="A10:A12"/>
    <mergeCell ref="AI10:AI12"/>
    <mergeCell ref="A5:A7"/>
    <mergeCell ref="AI5:AI7"/>
    <mergeCell ref="A1:AI2"/>
    <mergeCell ref="A3:B3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CEB96-7164-4E4C-8875-A044A8811F55}">
  <sheetPr codeName="Feuil2"/>
  <dimension ref="A2:L30"/>
  <sheetViews>
    <sheetView topLeftCell="A13" workbookViewId="0">
      <selection activeCell="J13" sqref="J13"/>
    </sheetView>
  </sheetViews>
  <sheetFormatPr baseColWidth="10" defaultRowHeight="13.2" x14ac:dyDescent="0.25"/>
  <sheetData>
    <row r="2" spans="1:10" x14ac:dyDescent="0.25">
      <c r="A2" s="2" t="s">
        <v>16</v>
      </c>
      <c r="B2" s="2"/>
      <c r="C2" s="2"/>
      <c r="D2" s="2"/>
      <c r="E2" s="2"/>
      <c r="F2" s="2"/>
      <c r="G2" s="2"/>
      <c r="H2" s="2"/>
    </row>
    <row r="3" spans="1:10" x14ac:dyDescent="0.25">
      <c r="A3" s="2"/>
      <c r="B3" s="2"/>
      <c r="C3" s="2"/>
      <c r="D3" s="2"/>
      <c r="E3" s="2"/>
      <c r="F3" s="2"/>
      <c r="G3" s="2"/>
      <c r="H3" s="2"/>
    </row>
    <row r="4" spans="1:10" x14ac:dyDescent="0.25">
      <c r="A4" s="2"/>
      <c r="B4" s="2"/>
      <c r="C4" s="2"/>
      <c r="D4" s="2"/>
      <c r="E4" s="2"/>
      <c r="F4" s="2"/>
      <c r="G4" s="2"/>
      <c r="H4" s="2"/>
    </row>
    <row r="5" spans="1:10" x14ac:dyDescent="0.25">
      <c r="B5" s="1" t="s">
        <v>17</v>
      </c>
    </row>
    <row r="6" spans="1:10" x14ac:dyDescent="0.25">
      <c r="B6" s="1"/>
      <c r="C6" s="1" t="s">
        <v>19</v>
      </c>
    </row>
    <row r="7" spans="1:10" x14ac:dyDescent="0.25">
      <c r="B7" s="1"/>
      <c r="C7" s="1"/>
      <c r="D7" s="1" t="s">
        <v>20</v>
      </c>
    </row>
    <row r="8" spans="1:10" x14ac:dyDescent="0.25">
      <c r="B8" s="1"/>
      <c r="C8" s="1"/>
      <c r="D8" s="1" t="s">
        <v>21</v>
      </c>
    </row>
    <row r="9" spans="1:10" x14ac:dyDescent="0.25">
      <c r="B9" s="1"/>
      <c r="C9" s="1"/>
      <c r="D9" s="1" t="s">
        <v>23</v>
      </c>
    </row>
    <row r="10" spans="1:10" x14ac:dyDescent="0.25">
      <c r="B10" s="1"/>
      <c r="C10" s="1"/>
      <c r="D10" s="1"/>
      <c r="E10" s="1" t="s">
        <v>22</v>
      </c>
    </row>
    <row r="11" spans="1:10" x14ac:dyDescent="0.25">
      <c r="C11" s="1" t="s">
        <v>18</v>
      </c>
    </row>
    <row r="12" spans="1:10" x14ac:dyDescent="0.25">
      <c r="D12" s="1" t="s">
        <v>24</v>
      </c>
    </row>
    <row r="13" spans="1:10" x14ac:dyDescent="0.25">
      <c r="E13" s="1" t="s">
        <v>25</v>
      </c>
      <c r="F13" s="1" t="s">
        <v>34</v>
      </c>
      <c r="J13" s="2" t="s">
        <v>35</v>
      </c>
    </row>
    <row r="16" spans="1:10" x14ac:dyDescent="0.25">
      <c r="F16" s="29">
        <v>1</v>
      </c>
      <c r="I16" s="30"/>
    </row>
    <row r="17" spans="6:12" x14ac:dyDescent="0.25">
      <c r="F17" s="31">
        <v>2</v>
      </c>
    </row>
    <row r="18" spans="6:12" x14ac:dyDescent="0.25">
      <c r="F18" s="32">
        <v>3</v>
      </c>
      <c r="I18" s="30" t="s">
        <v>26</v>
      </c>
    </row>
    <row r="19" spans="6:12" x14ac:dyDescent="0.25">
      <c r="F19" s="29">
        <v>3</v>
      </c>
      <c r="I19">
        <f ca="1">SomCoul($B$5:$B$13,"bleu")</f>
        <v>0</v>
      </c>
      <c r="J19" t="s">
        <v>27</v>
      </c>
    </row>
    <row r="20" spans="6:12" x14ac:dyDescent="0.25">
      <c r="F20" s="29">
        <v>1</v>
      </c>
      <c r="I20" s="30"/>
    </row>
    <row r="21" spans="6:12" x14ac:dyDescent="0.25">
      <c r="F21" s="32">
        <v>1</v>
      </c>
    </row>
    <row r="22" spans="6:12" x14ac:dyDescent="0.25">
      <c r="F22" s="31">
        <v>7</v>
      </c>
    </row>
    <row r="23" spans="6:12" x14ac:dyDescent="0.25">
      <c r="F23" s="33">
        <v>12</v>
      </c>
      <c r="I23" s="34" t="s">
        <v>28</v>
      </c>
      <c r="J23" s="35"/>
      <c r="K23" s="35"/>
    </row>
    <row r="24" spans="6:12" x14ac:dyDescent="0.25">
      <c r="F24" s="31">
        <v>6</v>
      </c>
      <c r="I24">
        <f ca="1">SomCoul($B$5:$B$13,"rouge")</f>
        <v>0</v>
      </c>
      <c r="J24" t="s">
        <v>29</v>
      </c>
    </row>
    <row r="26" spans="6:12" x14ac:dyDescent="0.25">
      <c r="I26" s="34" t="s">
        <v>30</v>
      </c>
      <c r="J26" s="35"/>
      <c r="K26" s="35"/>
      <c r="L26" s="35"/>
    </row>
    <row r="27" spans="6:12" x14ac:dyDescent="0.25">
      <c r="I27">
        <f ca="1">SommeSiCouleur($B$5:$B$13,3)</f>
        <v>0</v>
      </c>
      <c r="J27" s="36" t="s">
        <v>31</v>
      </c>
    </row>
    <row r="29" spans="6:12" x14ac:dyDescent="0.25">
      <c r="I29" s="30" t="s">
        <v>32</v>
      </c>
    </row>
    <row r="30" spans="6:12" x14ac:dyDescent="0.25">
      <c r="I30">
        <f ca="1">SommeSiCouleur($B$5:$B$13,5)</f>
        <v>0</v>
      </c>
      <c r="J30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COMPTES OCT 2024</vt:lpstr>
      <vt:lpstr>NOTICE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</dc:creator>
  <cp:lastModifiedBy>Agnès GRALL</cp:lastModifiedBy>
  <cp:lastPrinted>2003-05-03T23:13:20Z</cp:lastPrinted>
  <dcterms:created xsi:type="dcterms:W3CDTF">2002-12-18T22:00:03Z</dcterms:created>
  <dcterms:modified xsi:type="dcterms:W3CDTF">2024-10-30T23:58:34Z</dcterms:modified>
</cp:coreProperties>
</file>