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45" yWindow="0" windowWidth="14145" windowHeight="9675"/>
  </bookViews>
  <sheets>
    <sheet name="Trame facturation" sheetId="1" r:id="rId1"/>
    <sheet name="Listes" sheetId="2" r:id="rId2"/>
  </sheets>
  <definedNames>
    <definedName name="Application" localSheetId="1">Listes!$C$2:$C$9</definedName>
    <definedName name="Codes_intervention" localSheetId="1">Listes!$A$2:$A$4</definedName>
    <definedName name="Degré_intervention" localSheetId="1">Listes!$A$7:$A$10</definedName>
    <definedName name="ID" localSheetId="1">Listes!$F$3:$F$8+Listes!$F$2:$F$8</definedName>
    <definedName name="Immobilisation" localSheetId="1">Listes!$A$13:$A$15</definedName>
    <definedName name="Origin" localSheetId="1">Listes!$D$2</definedName>
    <definedName name="Techniciens" localSheetId="1">Listes!$E$2:$E$8</definedName>
  </definedNames>
  <calcPr calcId="125725"/>
</workbook>
</file>

<file path=xl/calcChain.xml><?xml version="1.0" encoding="utf-8"?>
<calcChain xmlns="http://schemas.openxmlformats.org/spreadsheetml/2006/main">
  <c r="F70" i="1"/>
  <c r="F56"/>
  <c r="F69"/>
  <c r="F71"/>
  <c r="F72"/>
  <c r="F57"/>
  <c r="E93"/>
  <c r="F93" s="1"/>
  <c r="E92"/>
  <c r="F92" s="1"/>
  <c r="F88"/>
  <c r="D98" s="1"/>
  <c r="F84"/>
  <c r="F85"/>
  <c r="F81"/>
  <c r="F80"/>
  <c r="F68"/>
  <c r="F73"/>
  <c r="F74"/>
  <c r="F67"/>
  <c r="F54"/>
  <c r="F55"/>
  <c r="F58"/>
  <c r="F59"/>
  <c r="F60"/>
  <c r="F53"/>
  <c r="B98" l="1"/>
  <c r="C98"/>
  <c r="F94"/>
  <c r="E98" s="1"/>
  <c r="F61"/>
  <c r="F75"/>
  <c r="A98" s="1"/>
  <c r="F98" l="1"/>
</calcChain>
</file>

<file path=xl/sharedStrings.xml><?xml version="1.0" encoding="utf-8"?>
<sst xmlns="http://schemas.openxmlformats.org/spreadsheetml/2006/main" count="142" uniqueCount="112">
  <si>
    <t>Date de 1e appel</t>
  </si>
  <si>
    <t>Heure d'appel</t>
  </si>
  <si>
    <t>Contact</t>
  </si>
  <si>
    <t>Degré d'intervention</t>
  </si>
  <si>
    <t>n° de garantie</t>
  </si>
  <si>
    <t>Marque</t>
  </si>
  <si>
    <t>Modèle</t>
  </si>
  <si>
    <t>Code</t>
  </si>
  <si>
    <t>Immobilisation</t>
  </si>
  <si>
    <t>Application</t>
  </si>
  <si>
    <t>Date de 2e appel</t>
  </si>
  <si>
    <t>Edition Devis</t>
  </si>
  <si>
    <t>Fin des travaux</t>
  </si>
  <si>
    <t>Edition Facture</t>
  </si>
  <si>
    <t>Date de 3e appel</t>
  </si>
  <si>
    <t>Descritpion</t>
  </si>
  <si>
    <t>Quantité</t>
  </si>
  <si>
    <t>SRT Total</t>
  </si>
  <si>
    <t>Accessibilité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</si>
  <si>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</si>
  <si>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</si>
  <si>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</si>
  <si>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</si>
  <si>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</si>
  <si>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</si>
  <si>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</si>
  <si>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km</t>
  </si>
  <si>
    <t>Coût</t>
  </si>
  <si>
    <t>Autres</t>
  </si>
  <si>
    <t>Prise en charge</t>
  </si>
  <si>
    <t>Divers</t>
  </si>
  <si>
    <t>Repas / Hotel</t>
  </si>
  <si>
    <t>Description</t>
  </si>
  <si>
    <t>Com + 30%</t>
  </si>
  <si>
    <t>Montant Final</t>
  </si>
  <si>
    <t>Pièces</t>
  </si>
  <si>
    <t>Prix</t>
  </si>
  <si>
    <t>Total Final :</t>
  </si>
  <si>
    <t>Téléphone</t>
  </si>
  <si>
    <t>Début des travaux</t>
  </si>
  <si>
    <t>Nom</t>
  </si>
  <si>
    <t>Code d'intervention</t>
  </si>
  <si>
    <t>km / heures</t>
  </si>
  <si>
    <t>N° série</t>
  </si>
  <si>
    <t>mail</t>
  </si>
  <si>
    <t>Portable</t>
  </si>
  <si>
    <t>Taux Horaire (€)</t>
  </si>
  <si>
    <t>rrrrr</t>
  </si>
  <si>
    <t>rr</t>
  </si>
  <si>
    <t>RR</t>
  </si>
  <si>
    <t>Prix unitaire (€)</t>
  </si>
  <si>
    <t>oui</t>
  </si>
  <si>
    <t>non</t>
  </si>
  <si>
    <t>Automotive</t>
  </si>
  <si>
    <t>URGENT</t>
  </si>
  <si>
    <t>Services</t>
  </si>
  <si>
    <t>Disponibilité</t>
  </si>
  <si>
    <t>Moteur = 67</t>
  </si>
  <si>
    <t>30% tjs qd 85</t>
  </si>
  <si>
    <t>Technicien 1</t>
  </si>
  <si>
    <t>assurées par :</t>
  </si>
  <si>
    <t>Technicien 2</t>
  </si>
  <si>
    <t>ID n°</t>
  </si>
  <si>
    <t>APPLICATION</t>
  </si>
  <si>
    <t>insérer/suppr pour moteur/genset + SRT + Commande</t>
  </si>
  <si>
    <t>Commande</t>
  </si>
  <si>
    <t>mettre mini tuto</t>
  </si>
  <si>
    <t>Techniciens</t>
  </si>
  <si>
    <t>ID</t>
  </si>
  <si>
    <t>Heure d'appel 1</t>
  </si>
  <si>
    <t>Heure d'appel 2</t>
  </si>
  <si>
    <t>Heure d'appel 3</t>
  </si>
  <si>
    <t>Client</t>
  </si>
  <si>
    <t>Ancienneté</t>
  </si>
  <si>
    <t>N° de série</t>
  </si>
  <si>
    <t>Date de mise en service</t>
  </si>
  <si>
    <t>Réparations</t>
  </si>
  <si>
    <t>Diagnostic :</t>
  </si>
  <si>
    <t>Cause :</t>
  </si>
  <si>
    <t>Z</t>
  </si>
  <si>
    <t>E</t>
  </si>
  <si>
    <t>R</t>
  </si>
  <si>
    <t>T</t>
  </si>
  <si>
    <t>Y</t>
  </si>
  <si>
    <t>Ind</t>
  </si>
  <si>
    <t>kub</t>
  </si>
  <si>
    <t>cum</t>
  </si>
  <si>
    <t>plai</t>
  </si>
  <si>
    <t>on</t>
  </si>
  <si>
    <t>plon</t>
  </si>
  <si>
    <t>auto</t>
  </si>
  <si>
    <t>p</t>
  </si>
  <si>
    <t>mo</t>
  </si>
  <si>
    <t>code :</t>
  </si>
  <si>
    <t>toto</t>
  </si>
  <si>
    <t>Dossier</t>
  </si>
  <si>
    <t>temps de travail</t>
  </si>
  <si>
    <t>tps Unitaire</t>
  </si>
  <si>
    <t>Résumé</t>
  </si>
  <si>
    <t>Need</t>
  </si>
  <si>
    <t>Historique</t>
  </si>
  <si>
    <t>Caractéristique machine</t>
  </si>
  <si>
    <t>Caractéristique vehicule</t>
  </si>
  <si>
    <t>Général</t>
  </si>
  <si>
    <t>M1</t>
  </si>
  <si>
    <t>M2</t>
  </si>
  <si>
    <t>G1</t>
  </si>
  <si>
    <t>G2</t>
  </si>
  <si>
    <t>X</t>
  </si>
  <si>
    <t>ST</t>
  </si>
  <si>
    <t>MO</t>
  </si>
  <si>
    <t>Dép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</si>
</sst>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gradientFill degree="45">
        <stop position="0">
          <color rgb="FF99FF66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45">
        <stop position="0">
          <color theme="7" tint="-0.25098422193060094"/>
        </stop>
        <stop position="1">
          <color theme="3" tint="0.59999389629810485"/>
        </stop>
      </gradientFill>
    </fill>
    <fill>
      <patternFill patternType="solid">
        <fgColor theme="0" tint="-0.249977111117893"/>
        <bgColor indexed="64"/>
      </patternFill>
    </fill>
    <fill>
      <gradientFill degree="45">
        <stop position="0">
          <color rgb="FFFF66FF"/>
        </stop>
        <stop position="1">
          <color theme="3" tint="0.80001220740379042"/>
        </stop>
      </gradientFill>
    </fill>
    <fill>
      <gradientFill degree="45">
        <stop position="0">
          <color theme="7" tint="0.40000610370189521"/>
        </stop>
        <stop position="1">
          <color theme="0" tint="-0.1490218817712943"/>
        </stop>
      </gradientFill>
    </fill>
    <fill>
      <gradientFill degree="45">
        <stop position="0">
          <color theme="8" tint="-0.25098422193060094"/>
        </stop>
        <stop position="1">
          <color theme="8" tint="0.80001220740379042"/>
        </stop>
      </gradientFill>
    </fill>
    <fill>
      <gradientFill degree="45">
        <stop position="0">
          <color theme="8" tint="-0.25098422193060094"/>
        </stop>
        <stop position="1">
          <color theme="8" tint="0.59999389629810485"/>
        </stop>
      </gradientFill>
    </fill>
    <fill>
      <gradientFill degree="45">
        <stop position="0">
          <color theme="5" tint="0.40000610370189521"/>
        </stop>
        <stop position="1">
          <color theme="3" tint="0.59999389629810485"/>
        </stop>
      </gradientFill>
    </fill>
    <fill>
      <gradientFill degree="45">
        <stop position="0">
          <color rgb="FFFFFF66"/>
        </stop>
        <stop position="1">
          <color theme="9" tint="0.40000610370189521"/>
        </stop>
      </gradientFill>
    </fill>
    <fill>
      <gradientFill degree="45">
        <stop position="0">
          <color rgb="FFFFFF00"/>
        </stop>
        <stop position="1">
          <color theme="9" tint="0.40000610370189521"/>
        </stop>
      </gradientFill>
    </fill>
    <fill>
      <patternFill patternType="solid">
        <fgColor rgb="FFCC00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0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2" xfId="0" applyBorder="1"/>
    <xf numFmtId="0" fontId="0" fillId="0" borderId="5" xfId="0" applyBorder="1"/>
    <xf numFmtId="0" fontId="0" fillId="0" borderId="0" xfId="0" applyBorder="1"/>
    <xf numFmtId="0" fontId="0" fillId="0" borderId="4" xfId="0" applyBorder="1"/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13" xfId="0" applyFont="1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0" xfId="0" applyFont="1"/>
    <xf numFmtId="0" fontId="1" fillId="0" borderId="15" xfId="0" applyFont="1" applyBorder="1"/>
    <xf numFmtId="0" fontId="1" fillId="0" borderId="35" xfId="0" applyFont="1" applyBorder="1"/>
    <xf numFmtId="0" fontId="1" fillId="0" borderId="36" xfId="0" applyFont="1" applyBorder="1"/>
    <xf numFmtId="0" fontId="1" fillId="0" borderId="0" xfId="0" applyFont="1" applyFill="1" applyBorder="1" applyAlignment="1">
      <alignment horizontal="center"/>
    </xf>
    <xf numFmtId="2" fontId="1" fillId="0" borderId="19" xfId="0" applyNumberFormat="1" applyFont="1" applyBorder="1"/>
    <xf numFmtId="164" fontId="1" fillId="0" borderId="19" xfId="0" applyNumberFormat="1" applyFont="1" applyBorder="1"/>
    <xf numFmtId="0" fontId="1" fillId="6" borderId="17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8" fillId="0" borderId="0" xfId="0" applyFont="1"/>
    <xf numFmtId="0" fontId="1" fillId="0" borderId="41" xfId="0" applyFont="1" applyBorder="1"/>
    <xf numFmtId="0" fontId="1" fillId="0" borderId="0" xfId="0" applyFont="1" applyFill="1" applyBorder="1" applyAlignment="1">
      <alignment horizontal="left"/>
    </xf>
    <xf numFmtId="0" fontId="5" fillId="0" borderId="0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10" borderId="46" xfId="0" applyFont="1" applyFill="1" applyBorder="1" applyAlignment="1">
      <alignment horizontal="center" vertical="center"/>
    </xf>
    <xf numFmtId="0" fontId="6" fillId="10" borderId="47" xfId="0" applyFont="1" applyFill="1" applyBorder="1" applyAlignment="1">
      <alignment horizontal="center" vertical="center"/>
    </xf>
    <xf numFmtId="0" fontId="1" fillId="11" borderId="20" xfId="0" applyFont="1" applyFill="1" applyBorder="1" applyAlignment="1">
      <alignment horizontal="center"/>
    </xf>
    <xf numFmtId="0" fontId="6" fillId="12" borderId="14" xfId="0" applyFont="1" applyFill="1" applyBorder="1" applyAlignment="1">
      <alignment horizontal="center" vertical="center"/>
    </xf>
    <xf numFmtId="0" fontId="6" fillId="12" borderId="47" xfId="0" applyFont="1" applyFill="1" applyBorder="1" applyAlignment="1">
      <alignment horizontal="center" vertical="center"/>
    </xf>
    <xf numFmtId="0" fontId="6" fillId="12" borderId="55" xfId="0" applyFont="1" applyFill="1" applyBorder="1" applyAlignment="1">
      <alignment horizontal="center" vertical="center"/>
    </xf>
    <xf numFmtId="0" fontId="6" fillId="12" borderId="54" xfId="0" applyFont="1" applyFill="1" applyBorder="1" applyAlignment="1">
      <alignment horizontal="center" vertical="center"/>
    </xf>
    <xf numFmtId="0" fontId="1" fillId="0" borderId="28" xfId="0" applyFont="1" applyBorder="1"/>
    <xf numFmtId="0" fontId="6" fillId="13" borderId="45" xfId="0" applyFont="1" applyFill="1" applyBorder="1" applyAlignment="1">
      <alignment horizontal="center" vertical="center"/>
    </xf>
    <xf numFmtId="0" fontId="6" fillId="12" borderId="57" xfId="0" applyFont="1" applyFill="1" applyBorder="1" applyAlignment="1">
      <alignment horizontal="center" vertical="center"/>
    </xf>
    <xf numFmtId="0" fontId="1" fillId="11" borderId="21" xfId="0" applyFont="1" applyFill="1" applyBorder="1" applyAlignment="1">
      <alignment horizontal="right"/>
    </xf>
    <xf numFmtId="0" fontId="1" fillId="16" borderId="18" xfId="0" applyFont="1" applyFill="1" applyBorder="1" applyAlignment="1">
      <alignment horizontal="center"/>
    </xf>
    <xf numFmtId="0" fontId="1" fillId="16" borderId="13" xfId="0" applyFont="1" applyFill="1" applyBorder="1" applyAlignment="1">
      <alignment horizontal="right"/>
    </xf>
    <xf numFmtId="2" fontId="1" fillId="16" borderId="13" xfId="0" applyNumberFormat="1" applyFont="1" applyFill="1" applyBorder="1" applyAlignment="1">
      <alignment horizontal="right"/>
    </xf>
    <xf numFmtId="0" fontId="1" fillId="0" borderId="18" xfId="0" applyFont="1" applyBorder="1" applyAlignment="1">
      <alignment horizontal="left"/>
    </xf>
    <xf numFmtId="2" fontId="1" fillId="0" borderId="13" xfId="0" applyNumberFormat="1" applyFont="1" applyBorder="1"/>
    <xf numFmtId="2" fontId="6" fillId="0" borderId="22" xfId="0" applyNumberFormat="1" applyFont="1" applyBorder="1"/>
    <xf numFmtId="2" fontId="1" fillId="16" borderId="19" xfId="0" applyNumberFormat="1" applyFont="1" applyFill="1" applyBorder="1" applyAlignment="1">
      <alignment horizontal="right"/>
    </xf>
    <xf numFmtId="2" fontId="1" fillId="11" borderId="22" xfId="0" applyNumberFormat="1" applyFont="1" applyFill="1" applyBorder="1" applyAlignment="1">
      <alignment horizontal="right"/>
    </xf>
    <xf numFmtId="2" fontId="6" fillId="16" borderId="49" xfId="0" applyNumberFormat="1" applyFont="1" applyFill="1" applyBorder="1" applyAlignment="1"/>
    <xf numFmtId="2" fontId="6" fillId="11" borderId="48" xfId="0" applyNumberFormat="1" applyFont="1" applyFill="1" applyBorder="1" applyAlignment="1"/>
    <xf numFmtId="2" fontId="6" fillId="16" borderId="17" xfId="0" applyNumberFormat="1" applyFont="1" applyFill="1" applyBorder="1" applyAlignment="1"/>
    <xf numFmtId="2" fontId="6" fillId="11" borderId="22" xfId="0" applyNumberFormat="1" applyFont="1" applyFill="1" applyBorder="1" applyAlignment="1"/>
    <xf numFmtId="2" fontId="6" fillId="0" borderId="38" xfId="0" applyNumberFormat="1" applyFont="1" applyBorder="1" applyAlignment="1">
      <alignment horizontal="right"/>
    </xf>
    <xf numFmtId="2" fontId="1" fillId="0" borderId="15" xfId="0" applyNumberFormat="1" applyFont="1" applyBorder="1"/>
    <xf numFmtId="2" fontId="1" fillId="0" borderId="17" xfId="0" applyNumberFormat="1" applyFont="1" applyBorder="1" applyAlignment="1">
      <alignment horizontal="right"/>
    </xf>
    <xf numFmtId="2" fontId="1" fillId="0" borderId="28" xfId="0" applyNumberFormat="1" applyFont="1" applyBorder="1" applyAlignment="1">
      <alignment horizontal="right"/>
    </xf>
    <xf numFmtId="2" fontId="1" fillId="0" borderId="35" xfId="0" applyNumberFormat="1" applyFont="1" applyBorder="1" applyAlignment="1">
      <alignment horizontal="right"/>
    </xf>
    <xf numFmtId="0" fontId="10" fillId="0" borderId="0" xfId="0" applyFont="1"/>
    <xf numFmtId="0" fontId="11" fillId="0" borderId="0" xfId="0" applyFont="1"/>
    <xf numFmtId="0" fontId="8" fillId="0" borderId="0" xfId="0" applyFont="1" applyBorder="1"/>
    <xf numFmtId="0" fontId="3" fillId="10" borderId="4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6" borderId="27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3" xfId="0" applyFont="1" applyBorder="1" applyAlignment="1"/>
    <xf numFmtId="0" fontId="1" fillId="0" borderId="11" xfId="0" applyFont="1" applyBorder="1" applyAlignment="1"/>
    <xf numFmtId="0" fontId="1" fillId="6" borderId="15" xfId="0" applyFont="1" applyFill="1" applyBorder="1" applyAlignment="1">
      <alignment horizontal="center"/>
    </xf>
    <xf numFmtId="0" fontId="1" fillId="19" borderId="13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/>
    <xf numFmtId="0" fontId="1" fillId="18" borderId="49" xfId="0" applyFont="1" applyFill="1" applyBorder="1" applyAlignment="1">
      <alignment horizontal="center"/>
    </xf>
    <xf numFmtId="0" fontId="12" fillId="18" borderId="48" xfId="0" applyFont="1" applyFill="1" applyBorder="1" applyAlignment="1">
      <alignment horizontal="center"/>
    </xf>
    <xf numFmtId="0" fontId="15" fillId="20" borderId="64" xfId="0" applyFont="1" applyFill="1" applyBorder="1" applyAlignment="1">
      <alignment horizontal="center"/>
    </xf>
    <xf numFmtId="0" fontId="12" fillId="20" borderId="64" xfId="0" applyFont="1" applyFill="1" applyBorder="1" applyAlignment="1">
      <alignment horizontal="center"/>
    </xf>
    <xf numFmtId="0" fontId="15" fillId="20" borderId="38" xfId="0" applyFont="1" applyFill="1" applyBorder="1" applyAlignment="1">
      <alignment horizontal="center"/>
    </xf>
    <xf numFmtId="0" fontId="12" fillId="17" borderId="13" xfId="0" applyFont="1" applyFill="1" applyBorder="1" applyAlignment="1">
      <alignment horizontal="center"/>
    </xf>
    <xf numFmtId="0" fontId="12" fillId="19" borderId="13" xfId="0" applyFont="1" applyFill="1" applyBorder="1" applyAlignment="1">
      <alignment horizontal="center"/>
    </xf>
    <xf numFmtId="0" fontId="6" fillId="18" borderId="61" xfId="0" applyFont="1" applyFill="1" applyBorder="1" applyAlignment="1">
      <alignment horizontal="center"/>
    </xf>
    <xf numFmtId="0" fontId="6" fillId="20" borderId="61" xfId="0" applyFont="1" applyFill="1" applyBorder="1" applyAlignment="1">
      <alignment horizontal="center"/>
    </xf>
    <xf numFmtId="0" fontId="6" fillId="19" borderId="13" xfId="0" applyFont="1" applyFill="1" applyBorder="1" applyAlignment="1">
      <alignment horizontal="center"/>
    </xf>
    <xf numFmtId="0" fontId="6" fillId="17" borderId="13" xfId="0" applyFont="1" applyFill="1" applyBorder="1" applyAlignment="1">
      <alignment horizontal="center"/>
    </xf>
    <xf numFmtId="0" fontId="6" fillId="2" borderId="61" xfId="0" applyFont="1" applyFill="1" applyBorder="1" applyAlignment="1">
      <alignment horizontal="center"/>
    </xf>
    <xf numFmtId="0" fontId="6" fillId="21" borderId="56" xfId="0" applyFont="1" applyFill="1" applyBorder="1" applyAlignment="1">
      <alignment horizontal="center"/>
    </xf>
    <xf numFmtId="0" fontId="4" fillId="21" borderId="38" xfId="0" applyFont="1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0" borderId="0" xfId="0" applyNumberFormat="1"/>
    <xf numFmtId="0" fontId="0" fillId="22" borderId="0" xfId="0" applyFill="1"/>
    <xf numFmtId="0" fontId="9" fillId="4" borderId="8" xfId="0" applyFont="1" applyFill="1" applyBorder="1" applyAlignment="1">
      <alignment horizontal="center" vertical="center" wrapText="1"/>
    </xf>
    <xf numFmtId="0" fontId="6" fillId="18" borderId="65" xfId="0" applyFont="1" applyFill="1" applyBorder="1" applyAlignment="1">
      <alignment horizontal="center"/>
    </xf>
    <xf numFmtId="0" fontId="6" fillId="20" borderId="65" xfId="0" applyFont="1" applyFill="1" applyBorder="1" applyAlignment="1">
      <alignment horizontal="center"/>
    </xf>
    <xf numFmtId="0" fontId="6" fillId="21" borderId="65" xfId="0" applyFont="1" applyFill="1" applyBorder="1" applyAlignment="1">
      <alignment horizontal="center"/>
    </xf>
    <xf numFmtId="0" fontId="6" fillId="2" borderId="65" xfId="0" applyFont="1" applyFill="1" applyBorder="1" applyAlignment="1">
      <alignment horizontal="center"/>
    </xf>
    <xf numFmtId="0" fontId="4" fillId="21" borderId="60" xfId="0" applyFont="1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0" fillId="2" borderId="60" xfId="0" applyFill="1" applyBorder="1" applyAlignment="1">
      <alignment horizontal="center"/>
    </xf>
    <xf numFmtId="0" fontId="13" fillId="6" borderId="21" xfId="0" applyFont="1" applyFill="1" applyBorder="1" applyAlignment="1">
      <alignment vertical="center"/>
    </xf>
    <xf numFmtId="0" fontId="13" fillId="6" borderId="62" xfId="0" applyFont="1" applyFill="1" applyBorder="1" applyAlignment="1">
      <alignment vertical="center"/>
    </xf>
    <xf numFmtId="0" fontId="1" fillId="0" borderId="21" xfId="0" applyFont="1" applyBorder="1" applyAlignment="1">
      <alignment horizontal="center" vertical="center"/>
    </xf>
    <xf numFmtId="164" fontId="6" fillId="0" borderId="22" xfId="0" applyNumberFormat="1" applyFont="1" applyBorder="1"/>
    <xf numFmtId="0" fontId="13" fillId="6" borderId="39" xfId="0" applyFont="1" applyFill="1" applyBorder="1" applyAlignment="1">
      <alignment vertical="center"/>
    </xf>
    <xf numFmtId="14" fontId="1" fillId="0" borderId="25" xfId="0" applyNumberFormat="1" applyFont="1" applyBorder="1" applyAlignment="1">
      <alignment horizontal="center" vertical="center"/>
    </xf>
    <xf numFmtId="0" fontId="13" fillId="6" borderId="40" xfId="0" applyFont="1" applyFill="1" applyBorder="1" applyAlignment="1">
      <alignment vertical="center"/>
    </xf>
    <xf numFmtId="0" fontId="1" fillId="0" borderId="37" xfId="0" applyFont="1" applyBorder="1" applyAlignment="1">
      <alignment horizontal="center" vertical="center"/>
    </xf>
    <xf numFmtId="0" fontId="13" fillId="6" borderId="28" xfId="0" applyFont="1" applyFill="1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13" fillId="6" borderId="35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3" fillId="6" borderId="18" xfId="0" applyFont="1" applyFill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3" fillId="6" borderId="11" xfId="0" applyFont="1" applyFill="1" applyBorder="1" applyAlignment="1">
      <alignment vertical="center"/>
    </xf>
    <xf numFmtId="0" fontId="1" fillId="0" borderId="26" xfId="0" applyFont="1" applyBorder="1" applyAlignment="1">
      <alignment horizontal="center" vertical="center"/>
    </xf>
    <xf numFmtId="0" fontId="1" fillId="15" borderId="13" xfId="0" applyFont="1" applyFill="1" applyBorder="1" applyAlignment="1">
      <alignment horizontal="center" vertical="center"/>
    </xf>
    <xf numFmtId="0" fontId="1" fillId="15" borderId="17" xfId="0" applyFont="1" applyFill="1" applyBorder="1" applyAlignment="1">
      <alignment horizontal="center" vertical="center"/>
    </xf>
    <xf numFmtId="0" fontId="1" fillId="15" borderId="32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4" borderId="17" xfId="0" applyFont="1" applyFill="1" applyBorder="1" applyAlignment="1">
      <alignment horizontal="center" vertical="center"/>
    </xf>
    <xf numFmtId="0" fontId="1" fillId="14" borderId="21" xfId="0" applyFont="1" applyFill="1" applyBorder="1" applyAlignment="1">
      <alignment horizontal="center" vertical="center"/>
    </xf>
    <xf numFmtId="0" fontId="1" fillId="14" borderId="22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15" borderId="16" xfId="0" applyFont="1" applyFill="1" applyBorder="1" applyAlignment="1">
      <alignment horizontal="center" vertical="center"/>
    </xf>
    <xf numFmtId="0" fontId="9" fillId="15" borderId="33" xfId="0" applyFont="1" applyFill="1" applyBorder="1" applyAlignment="1">
      <alignment horizontal="center" vertical="center"/>
    </xf>
    <xf numFmtId="0" fontId="9" fillId="14" borderId="16" xfId="0" applyFont="1" applyFill="1" applyBorder="1" applyAlignment="1">
      <alignment horizontal="center" vertical="center"/>
    </xf>
    <xf numFmtId="0" fontId="9" fillId="14" borderId="20" xfId="0" applyFont="1" applyFill="1" applyBorder="1" applyAlignment="1">
      <alignment horizontal="center" vertical="center"/>
    </xf>
    <xf numFmtId="0" fontId="17" fillId="3" borderId="33" xfId="0" applyFont="1" applyFill="1" applyBorder="1" applyAlignment="1">
      <alignment horizontal="center" vertical="center"/>
    </xf>
    <xf numFmtId="0" fontId="9" fillId="9" borderId="44" xfId="0" applyFont="1" applyFill="1" applyBorder="1" applyAlignment="1">
      <alignment horizontal="center" vertical="center"/>
    </xf>
    <xf numFmtId="0" fontId="9" fillId="5" borderId="44" xfId="0" applyFont="1" applyFill="1" applyBorder="1" applyAlignment="1">
      <alignment horizontal="center" vertical="center"/>
    </xf>
    <xf numFmtId="0" fontId="13" fillId="6" borderId="39" xfId="0" applyFont="1" applyFill="1" applyBorder="1" applyAlignment="1">
      <alignment horizontal="left" vertical="center"/>
    </xf>
    <xf numFmtId="0" fontId="13" fillId="6" borderId="16" xfId="0" applyFont="1" applyFill="1" applyBorder="1" applyAlignment="1">
      <alignment horizontal="left" vertical="center"/>
    </xf>
    <xf numFmtId="0" fontId="13" fillId="6" borderId="28" xfId="0" applyFont="1" applyFill="1" applyBorder="1" applyAlignment="1">
      <alignment horizontal="left" vertical="center"/>
    </xf>
    <xf numFmtId="0" fontId="13" fillId="6" borderId="40" xfId="0" applyFont="1" applyFill="1" applyBorder="1" applyAlignment="1">
      <alignment horizontal="left" vertical="center"/>
    </xf>
    <xf numFmtId="0" fontId="13" fillId="6" borderId="15" xfId="0" applyFont="1" applyFill="1" applyBorder="1" applyAlignment="1">
      <alignment horizontal="left" vertical="center"/>
    </xf>
    <xf numFmtId="0" fontId="13" fillId="6" borderId="13" xfId="0" applyFont="1" applyFill="1" applyBorder="1" applyAlignment="1">
      <alignment horizontal="left" vertical="center"/>
    </xf>
    <xf numFmtId="0" fontId="13" fillId="6" borderId="35" xfId="0" applyFont="1" applyFill="1" applyBorder="1" applyAlignment="1">
      <alignment horizontal="left" vertical="center"/>
    </xf>
    <xf numFmtId="0" fontId="18" fillId="6" borderId="15" xfId="0" applyFont="1" applyFill="1" applyBorder="1" applyAlignment="1">
      <alignment vertical="center"/>
    </xf>
    <xf numFmtId="0" fontId="16" fillId="6" borderId="18" xfId="0" applyFont="1" applyFill="1" applyBorder="1" applyAlignment="1">
      <alignment horizontal="left" vertical="center"/>
    </xf>
    <xf numFmtId="0" fontId="13" fillId="6" borderId="27" xfId="0" applyFont="1" applyFill="1" applyBorder="1" applyAlignment="1">
      <alignment horizontal="center"/>
    </xf>
    <xf numFmtId="0" fontId="3" fillId="6" borderId="27" xfId="0" applyFont="1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13" fillId="6" borderId="58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wrapText="1"/>
    </xf>
    <xf numFmtId="0" fontId="2" fillId="4" borderId="7" xfId="0" applyFont="1" applyFill="1" applyBorder="1" applyAlignment="1">
      <alignment horizontal="center" wrapText="1"/>
    </xf>
    <xf numFmtId="0" fontId="2" fillId="4" borderId="8" xfId="0" applyFont="1" applyFill="1" applyBorder="1" applyAlignment="1">
      <alignment horizontal="center" wrapText="1"/>
    </xf>
    <xf numFmtId="0" fontId="2" fillId="4" borderId="50" xfId="0" applyFont="1" applyFill="1" applyBorder="1" applyAlignment="1">
      <alignment horizontal="center" wrapText="1"/>
    </xf>
    <xf numFmtId="0" fontId="2" fillId="4" borderId="41" xfId="0" applyFont="1" applyFill="1" applyBorder="1" applyAlignment="1">
      <alignment horizontal="center" wrapText="1"/>
    </xf>
    <xf numFmtId="0" fontId="2" fillId="4" borderId="51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9" fillId="2" borderId="0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3" fillId="6" borderId="29" xfId="0" applyFont="1" applyFill="1" applyBorder="1" applyAlignment="1">
      <alignment horizontal="left" vertical="center"/>
    </xf>
    <xf numFmtId="0" fontId="13" fillId="6" borderId="31" xfId="0" applyFont="1" applyFill="1" applyBorder="1" applyAlignment="1">
      <alignment horizontal="left" vertical="center"/>
    </xf>
    <xf numFmtId="0" fontId="1" fillId="0" borderId="66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18" xfId="0" applyFont="1" applyBorder="1" applyAlignment="1"/>
    <xf numFmtId="0" fontId="1" fillId="0" borderId="13" xfId="0" applyFont="1" applyBorder="1" applyAlignment="1"/>
    <xf numFmtId="0" fontId="8" fillId="0" borderId="0" xfId="0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2" fillId="4" borderId="50" xfId="0" applyFont="1" applyFill="1" applyBorder="1" applyAlignment="1">
      <alignment horizontal="center" vertical="center" wrapText="1"/>
    </xf>
    <xf numFmtId="0" fontId="2" fillId="4" borderId="41" xfId="0" applyFont="1" applyFill="1" applyBorder="1" applyAlignment="1">
      <alignment horizontal="center" vertical="center" wrapText="1"/>
    </xf>
    <xf numFmtId="0" fontId="2" fillId="4" borderId="51" xfId="0" applyFont="1" applyFill="1" applyBorder="1" applyAlignment="1">
      <alignment horizontal="center" vertical="center" wrapText="1"/>
    </xf>
    <xf numFmtId="0" fontId="6" fillId="10" borderId="52" xfId="0" applyFont="1" applyFill="1" applyBorder="1" applyAlignment="1">
      <alignment horizontal="center" vertical="center"/>
    </xf>
    <xf numFmtId="0" fontId="6" fillId="10" borderId="5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top" wrapText="1"/>
    </xf>
    <xf numFmtId="0" fontId="2" fillId="4" borderId="7" xfId="0" applyFont="1" applyFill="1" applyBorder="1" applyAlignment="1">
      <alignment horizontal="center" vertical="top" wrapText="1"/>
    </xf>
    <xf numFmtId="0" fontId="2" fillId="4" borderId="8" xfId="0" applyFont="1" applyFill="1" applyBorder="1" applyAlignment="1">
      <alignment horizontal="center" vertical="top" wrapText="1"/>
    </xf>
    <xf numFmtId="0" fontId="7" fillId="0" borderId="16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6" fillId="8" borderId="29" xfId="0" applyFont="1" applyFill="1" applyBorder="1" applyAlignment="1">
      <alignment horizontal="right" vertical="top"/>
    </xf>
    <xf numFmtId="0" fontId="6" fillId="8" borderId="30" xfId="0" applyFont="1" applyFill="1" applyBorder="1" applyAlignment="1">
      <alignment horizontal="right" vertical="top"/>
    </xf>
    <xf numFmtId="0" fontId="6" fillId="8" borderId="31" xfId="0" applyFont="1" applyFill="1" applyBorder="1" applyAlignment="1">
      <alignment horizontal="right" vertical="top"/>
    </xf>
    <xf numFmtId="0" fontId="1" fillId="0" borderId="1" xfId="0" applyFont="1" applyBorder="1" applyAlignment="1">
      <alignment horizontal="center"/>
    </xf>
    <xf numFmtId="0" fontId="1" fillId="0" borderId="42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6" borderId="63" xfId="0" applyFill="1" applyBorder="1" applyAlignment="1">
      <alignment horizontal="center" vertical="center" wrapText="1"/>
    </xf>
    <xf numFmtId="0" fontId="0" fillId="6" borderId="16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23" xfId="0" applyFont="1" applyBorder="1" applyAlignment="1"/>
    <xf numFmtId="0" fontId="1" fillId="0" borderId="11" xfId="0" applyFont="1" applyBorder="1" applyAlignment="1"/>
    <xf numFmtId="0" fontId="1" fillId="6" borderId="16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0" borderId="59" xfId="0" applyFont="1" applyBorder="1" applyAlignment="1">
      <alignment horizontal="center" vertical="center"/>
    </xf>
    <xf numFmtId="0" fontId="6" fillId="13" borderId="56" xfId="0" applyFont="1" applyFill="1" applyBorder="1" applyAlignment="1">
      <alignment horizontal="center" vertical="center"/>
    </xf>
    <xf numFmtId="0" fontId="6" fillId="13" borderId="38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6" fillId="10" borderId="6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3" borderId="6" xfId="0" applyFont="1" applyFill="1" applyBorder="1" applyAlignment="1">
      <alignment horizontal="center"/>
    </xf>
    <xf numFmtId="0" fontId="6" fillId="13" borderId="7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13" fillId="6" borderId="16" xfId="0" applyFont="1" applyFill="1" applyBorder="1" applyAlignment="1">
      <alignment horizontal="center"/>
    </xf>
    <xf numFmtId="0" fontId="1" fillId="11" borderId="21" xfId="0" applyFont="1" applyFill="1" applyBorder="1" applyAlignment="1">
      <alignment horizontal="center"/>
    </xf>
    <xf numFmtId="2" fontId="1" fillId="11" borderId="2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FF"/>
      <color rgb="FFCAE527"/>
      <color rgb="FFFFFF66"/>
      <color rgb="FFAFE626"/>
      <color rgb="FFFF66FF"/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228599</xdr:rowOff>
    </xdr:from>
    <xdr:to>
      <xdr:col>5</xdr:col>
      <xdr:colOff>971550</xdr:colOff>
      <xdr:row>33</xdr:row>
      <xdr:rowOff>200025</xdr:rowOff>
    </xdr:to>
    <xdr:sp macro="" textlink="">
      <xdr:nvSpPr>
        <xdr:cNvPr id="4" name="ZoneTexte 3"/>
        <xdr:cNvSpPr txBox="1"/>
      </xdr:nvSpPr>
      <xdr:spPr>
        <a:xfrm>
          <a:off x="761999" y="4419599"/>
          <a:ext cx="5876926" cy="134302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  <a:p>
          <a:endParaRPr lang="fr-FR" sz="1000"/>
        </a:p>
        <a:p>
          <a:pPr algn="l"/>
          <a:endParaRPr lang="fr-FR" sz="1000"/>
        </a:p>
        <a:p>
          <a:pPr algn="l"/>
          <a:r>
            <a:rPr lang="fr-FR" sz="1000" u="sng"/>
            <a:t>Contexte / Remarques </a:t>
          </a:r>
          <a:r>
            <a:rPr lang="fr-FR" sz="1000"/>
            <a:t>: </a:t>
          </a:r>
        </a:p>
        <a:p>
          <a:pPr algn="l"/>
          <a:endParaRPr lang="fr-FR" sz="1000"/>
        </a:p>
        <a:p>
          <a:pPr algn="l"/>
          <a:endParaRPr lang="fr-FR" sz="1000"/>
        </a:p>
      </xdr:txBody>
    </xdr:sp>
    <xdr:clientData/>
  </xdr:twoCellAnchor>
  <xdr:twoCellAnchor>
    <xdr:from>
      <xdr:col>1</xdr:col>
      <xdr:colOff>9525</xdr:colOff>
      <xdr:row>38</xdr:row>
      <xdr:rowOff>0</xdr:rowOff>
    </xdr:from>
    <xdr:to>
      <xdr:col>5</xdr:col>
      <xdr:colOff>971549</xdr:colOff>
      <xdr:row>49</xdr:row>
      <xdr:rowOff>0</xdr:rowOff>
    </xdr:to>
    <xdr:sp macro="" textlink="">
      <xdr:nvSpPr>
        <xdr:cNvPr id="6" name="ZoneTexte 5"/>
        <xdr:cNvSpPr txBox="1"/>
      </xdr:nvSpPr>
      <xdr:spPr>
        <a:xfrm>
          <a:off x="990600" y="7200899"/>
          <a:ext cx="4886324" cy="189547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r>
            <a:rPr lang="fr-FR" sz="900" u="sng"/>
            <a:t>Descritpion du travail</a:t>
          </a:r>
          <a:r>
            <a:rPr lang="fr-FR" sz="900" u="none"/>
            <a:t> </a:t>
          </a:r>
          <a:r>
            <a:rPr lang="fr-FR" sz="900"/>
            <a:t>:</a:t>
          </a:r>
        </a:p>
        <a:p>
          <a:endParaRPr lang="fr-FR" sz="900"/>
        </a:p>
      </xdr:txBody>
    </xdr:sp>
    <xdr:clientData/>
  </xdr:twoCellAnchor>
  <xdr:twoCellAnchor>
    <xdr:from>
      <xdr:col>2</xdr:col>
      <xdr:colOff>9524</xdr:colOff>
      <xdr:row>61</xdr:row>
      <xdr:rowOff>9525</xdr:rowOff>
    </xdr:from>
    <xdr:to>
      <xdr:col>5</xdr:col>
      <xdr:colOff>971550</xdr:colOff>
      <xdr:row>63</xdr:row>
      <xdr:rowOff>1</xdr:rowOff>
    </xdr:to>
    <xdr:sp macro="" textlink="">
      <xdr:nvSpPr>
        <xdr:cNvPr id="10" name="ZoneTexte 9"/>
        <xdr:cNvSpPr txBox="1"/>
      </xdr:nvSpPr>
      <xdr:spPr>
        <a:xfrm>
          <a:off x="1971674" y="12011025"/>
          <a:ext cx="3905251" cy="37147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1</xdr:col>
      <xdr:colOff>9524</xdr:colOff>
      <xdr:row>37</xdr:row>
      <xdr:rowOff>161925</xdr:rowOff>
    </xdr:from>
    <xdr:to>
      <xdr:col>5</xdr:col>
      <xdr:colOff>971549</xdr:colOff>
      <xdr:row>38</xdr:row>
      <xdr:rowOff>0</xdr:rowOff>
    </xdr:to>
    <xdr:sp macro="" textlink="">
      <xdr:nvSpPr>
        <xdr:cNvPr id="12" name="ZoneTexte 11"/>
        <xdr:cNvSpPr txBox="1"/>
      </xdr:nvSpPr>
      <xdr:spPr>
        <a:xfrm>
          <a:off x="990599" y="6848475"/>
          <a:ext cx="4886325" cy="3524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1</xdr:col>
      <xdr:colOff>9524</xdr:colOff>
      <xdr:row>34</xdr:row>
      <xdr:rowOff>228599</xdr:rowOff>
    </xdr:from>
    <xdr:to>
      <xdr:col>5</xdr:col>
      <xdr:colOff>971549</xdr:colOff>
      <xdr:row>37</xdr:row>
      <xdr:rowOff>0</xdr:rowOff>
    </xdr:to>
    <xdr:sp macro="" textlink="">
      <xdr:nvSpPr>
        <xdr:cNvPr id="14" name="ZoneTexte 13"/>
        <xdr:cNvSpPr txBox="1"/>
      </xdr:nvSpPr>
      <xdr:spPr>
        <a:xfrm>
          <a:off x="990599" y="6343649"/>
          <a:ext cx="4886325" cy="342901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1</xdr:col>
      <xdr:colOff>9524</xdr:colOff>
      <xdr:row>37</xdr:row>
      <xdr:rowOff>1</xdr:rowOff>
    </xdr:from>
    <xdr:to>
      <xdr:col>5</xdr:col>
      <xdr:colOff>971549</xdr:colOff>
      <xdr:row>38</xdr:row>
      <xdr:rowOff>0</xdr:rowOff>
    </xdr:to>
    <xdr:sp macro="" textlink="">
      <xdr:nvSpPr>
        <xdr:cNvPr id="16" name="ZoneTexte 15"/>
        <xdr:cNvSpPr txBox="1"/>
      </xdr:nvSpPr>
      <xdr:spPr>
        <a:xfrm>
          <a:off x="990599" y="6686551"/>
          <a:ext cx="4886325" cy="1714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6</xdr:col>
      <xdr:colOff>209549</xdr:colOff>
      <xdr:row>0</xdr:row>
      <xdr:rowOff>161925</xdr:rowOff>
    </xdr:from>
    <xdr:to>
      <xdr:col>15</xdr:col>
      <xdr:colOff>0</xdr:colOff>
      <xdr:row>23</xdr:row>
      <xdr:rowOff>66675</xdr:rowOff>
    </xdr:to>
    <xdr:sp macro="" textlink="">
      <xdr:nvSpPr>
        <xdr:cNvPr id="13" name="ZoneTexte 12"/>
        <xdr:cNvSpPr txBox="1"/>
      </xdr:nvSpPr>
      <xdr:spPr>
        <a:xfrm>
          <a:off x="6095999" y="161925"/>
          <a:ext cx="6648451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me suis converti à Excel 2007 et je suis complètement chamboulé quant à l'enregistrement des listes.</a:t>
          </a:r>
        </a:p>
        <a:p>
          <a:endParaRPr lang="fr-FR" sz="1100" baseline="0"/>
        </a:p>
        <a:p>
          <a:r>
            <a:rPr lang="fr-FR" sz="1100" baseline="0"/>
            <a:t>Avant, le chemin d'accès était INSERTION + NOM + Définir que je ne trouve plus du tout.</a:t>
          </a:r>
        </a:p>
        <a:p>
          <a:endParaRPr lang="fr-FR" sz="1100" baseline="0"/>
        </a:p>
        <a:p>
          <a:r>
            <a:rPr lang="fr-FR" sz="1100" baseline="0"/>
            <a:t>j'ai donc utilisé le gestionnaires de Noms mais le problème vient de la validation des données car il ne reconnait pas la liste enregistrée en me postant le message ci-dessous.</a:t>
          </a:r>
        </a:p>
        <a:p>
          <a:pPr algn="ctr"/>
          <a:r>
            <a:rPr lang="fr-FR" sz="1100" baseline="0"/>
            <a:t>"impossible de trouver la plage nommée que vous avez spécifiée"</a:t>
          </a:r>
        </a:p>
        <a:p>
          <a:endParaRPr lang="fr-FR" sz="1100" baseline="0"/>
        </a:p>
        <a:p>
          <a:r>
            <a:rPr lang="fr-FR" sz="1100" baseline="0"/>
            <a:t>Ca peut fonctionner en recopiant l'expression complète du gestionnaire de noms mais cette méthode n'est pas fiable en cas de MAJ.</a:t>
          </a:r>
        </a:p>
        <a:p>
          <a:endParaRPr lang="fr-FR" sz="1100" baseline="0"/>
        </a:p>
        <a:p>
          <a:r>
            <a:rPr lang="fr-FR" sz="1100" baseline="0"/>
            <a:t>Les listes sont présentes en F3, F10, B19, D19, A43 et A47 dans cette feuille</a:t>
          </a:r>
        </a:p>
        <a:p>
          <a:endParaRPr lang="fr-FR" sz="1100" baseline="0"/>
        </a:p>
        <a:p>
          <a:r>
            <a:rPr lang="fr-FR" sz="1100" baseline="0"/>
            <a:t>Pour A45 et A49 c'est plus particulier, je souhaite placer cette formule qui marchait bien sur excel 2000</a:t>
          </a:r>
        </a:p>
        <a:p>
          <a:r>
            <a:rPr lang="fr-FR" sz="1100" baseline="0"/>
            <a:t>"=DECALER(Origin;EQUIV(A44;Techniciens;0);2;6;1)"</a:t>
          </a:r>
        </a:p>
        <a:p>
          <a:r>
            <a:rPr lang="fr-FR" sz="1100" baseline="0"/>
            <a:t>La cellule grise qui est une liste "Origin" va chercher automatiquement l'équivalence de l'identité par rapport au technicien. (</a:t>
          </a:r>
        </a:p>
        <a:p>
          <a:endParaRPr lang="fr-FR" sz="1100" baseline="0"/>
        </a:p>
        <a:p>
          <a:r>
            <a:rPr lang="fr-FR" sz="1100" baseline="0"/>
            <a:t>Exemple: si on sélectionne toto en A43 , l'ID affichée sera 55 en A47. (cf feuille liste toto en E3 donc Id 55 en F3)</a:t>
          </a:r>
        </a:p>
        <a:p>
          <a:r>
            <a:rPr lang="fr-FR" sz="1100" baseline="0"/>
            <a:t>Meme raisonnement pour A47 impliquant A49</a:t>
          </a:r>
        </a:p>
        <a:p>
          <a:endParaRPr lang="fr-FR" sz="1100" baseline="0"/>
        </a:p>
      </xdr:txBody>
    </xdr:sp>
    <xdr:clientData/>
  </xdr:twoCellAnchor>
  <xdr:twoCellAnchor>
    <xdr:from>
      <xdr:col>6</xdr:col>
      <xdr:colOff>200024</xdr:colOff>
      <xdr:row>25</xdr:row>
      <xdr:rowOff>209550</xdr:rowOff>
    </xdr:from>
    <xdr:to>
      <xdr:col>14</xdr:col>
      <xdr:colOff>457199</xdr:colOff>
      <xdr:row>46</xdr:row>
      <xdr:rowOff>85725</xdr:rowOff>
    </xdr:to>
    <xdr:sp macro="" textlink="">
      <xdr:nvSpPr>
        <xdr:cNvPr id="17" name="ZoneTexte 16"/>
        <xdr:cNvSpPr txBox="1"/>
      </xdr:nvSpPr>
      <xdr:spPr>
        <a:xfrm>
          <a:off x="6086474" y="4514850"/>
          <a:ext cx="6353175" cy="3800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 2e problème</a:t>
          </a:r>
          <a:r>
            <a:rPr lang="fr-FR" sz="1100" baseline="0"/>
            <a:t> vient cette fois ci de mon manque de connaissances.</a:t>
          </a:r>
        </a:p>
        <a:p>
          <a:endParaRPr lang="fr-FR" sz="1100" baseline="0"/>
        </a:p>
        <a:p>
          <a:r>
            <a:rPr lang="fr-FR" sz="1100" baseline="0"/>
            <a:t>En B2, chaque dossier comportera 7 chiffres.</a:t>
          </a:r>
        </a:p>
        <a:p>
          <a:r>
            <a:rPr lang="fr-FR" sz="1100" baseline="0"/>
            <a:t>	si ca commence par 33 c'est garanti (lignes 80 et 84)</a:t>
          </a:r>
        </a:p>
        <a:p>
          <a:r>
            <a:rPr lang="fr-FR" sz="1100" baseline="0"/>
            <a:t>	si ca commence par 88 c'est facturable (ligne 81 et 85)</a:t>
          </a:r>
        </a:p>
        <a:p>
          <a:endParaRPr lang="fr-FR" sz="1100" baseline="0"/>
        </a:p>
        <a:p>
          <a:r>
            <a:rPr lang="fr-FR" sz="1100" baseline="0"/>
            <a:t>Je cherche à faire correspondre un calcul dans les zones "main d'oeuvre" et "déplacements"  en fonction du numéro de dossier.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une fois que je définis tous les tps de travail en F61, si mon n°dossier est "3300001". </a:t>
          </a:r>
        </a:p>
        <a:p>
          <a:r>
            <a:rPr lang="fr-FR" sz="1100" baseline="0"/>
            <a:t>Seules B80-F80 et B84-D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84</a:t>
          </a:r>
          <a:r>
            <a:rPr lang="fr-FR" sz="1100" baseline="0"/>
            <a:t>-F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84</a:t>
          </a:r>
          <a:r>
            <a:rPr lang="fr-FR" sz="1100" baseline="0"/>
            <a:t> sont actifs avec comme condition F61 = B80</a:t>
          </a:r>
        </a:p>
        <a:p>
          <a:r>
            <a:rPr lang="fr-FR" sz="1100" baseline="0"/>
            <a:t>En mettant un message d'erreur si on cherche à taper en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B81-F81 et B85-D85-F85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NB : les taux en C80-81-84-85 et E84-85 sont prédéfinis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Autrement c'est l'inverse avec les mêmes cellules prédéfinies et F61 = B81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3"/>
  <sheetViews>
    <sheetView tabSelected="1" topLeftCell="A4" workbookViewId="0">
      <selection activeCell="D85" sqref="D85"/>
    </sheetView>
  </sheetViews>
  <sheetFormatPr baseColWidth="10" defaultRowHeight="15"/>
  <cols>
    <col min="1" max="6" width="14.7109375" customWidth="1"/>
  </cols>
  <sheetData>
    <row r="1" spans="1:15" ht="18" customHeight="1" thickBot="1">
      <c r="A1" s="10" t="s">
        <v>95</v>
      </c>
      <c r="B1" s="11">
        <v>3301390</v>
      </c>
      <c r="C1" s="163" t="s">
        <v>103</v>
      </c>
      <c r="D1" s="164"/>
      <c r="E1" s="164"/>
      <c r="F1" s="165"/>
      <c r="G1" s="1"/>
    </row>
    <row r="2" spans="1:15" ht="12.6" customHeight="1" thickTop="1">
      <c r="A2" s="66"/>
      <c r="B2" s="6"/>
      <c r="C2" s="109" t="s">
        <v>0</v>
      </c>
      <c r="D2" s="110"/>
      <c r="E2" s="111" t="s">
        <v>4</v>
      </c>
      <c r="F2" s="112"/>
      <c r="G2" s="1"/>
    </row>
    <row r="3" spans="1:15" ht="12.6" customHeight="1" thickBot="1">
      <c r="A3" s="2"/>
      <c r="B3" s="6"/>
      <c r="C3" s="113" t="s">
        <v>1</v>
      </c>
      <c r="D3" s="114"/>
      <c r="E3" s="115" t="s">
        <v>8</v>
      </c>
      <c r="F3" s="116"/>
      <c r="G3" s="1"/>
    </row>
    <row r="4" spans="1:15" ht="18" customHeight="1" thickBot="1">
      <c r="A4" s="2"/>
      <c r="B4" s="6"/>
      <c r="C4" s="163" t="s">
        <v>72</v>
      </c>
      <c r="D4" s="164"/>
      <c r="E4" s="164"/>
      <c r="F4" s="97" t="s">
        <v>93</v>
      </c>
      <c r="G4" s="1"/>
    </row>
    <row r="5" spans="1:15" ht="12.6" customHeight="1" thickTop="1">
      <c r="A5" s="2"/>
      <c r="B5" s="6"/>
      <c r="C5" s="109" t="s">
        <v>40</v>
      </c>
      <c r="D5" s="117"/>
      <c r="E5" s="111" t="s">
        <v>2</v>
      </c>
      <c r="F5" s="112"/>
      <c r="G5" s="1"/>
    </row>
    <row r="6" spans="1:15" ht="12.6" customHeight="1">
      <c r="A6" s="2"/>
      <c r="B6" s="6"/>
      <c r="C6" s="118" t="s">
        <v>38</v>
      </c>
      <c r="D6" s="119"/>
      <c r="E6" s="120" t="s">
        <v>45</v>
      </c>
      <c r="F6" s="121"/>
      <c r="G6" s="1"/>
    </row>
    <row r="7" spans="1:15" ht="12.6" customHeight="1" thickBot="1">
      <c r="A7" s="4"/>
      <c r="B7" s="7"/>
      <c r="C7" s="113" t="s">
        <v>44</v>
      </c>
      <c r="D7" s="208"/>
      <c r="E7" s="209"/>
      <c r="F7" s="210"/>
      <c r="G7" s="1"/>
    </row>
    <row r="8" spans="1:15" ht="12.6" customHeight="1" thickBot="1">
      <c r="G8" s="1"/>
    </row>
    <row r="9" spans="1:15" ht="18" customHeight="1" thickBot="1">
      <c r="A9" s="166" t="s">
        <v>102</v>
      </c>
      <c r="B9" s="167"/>
      <c r="C9" s="167"/>
      <c r="D9" s="167"/>
      <c r="E9" s="167"/>
      <c r="F9" s="168"/>
      <c r="G9" s="1"/>
    </row>
    <row r="10" spans="1:15" ht="12.6" customHeight="1">
      <c r="A10" s="106" t="s">
        <v>40</v>
      </c>
      <c r="B10" s="182"/>
      <c r="C10" s="183"/>
      <c r="D10" s="156" t="s">
        <v>3</v>
      </c>
      <c r="E10" s="182" t="s">
        <v>54</v>
      </c>
      <c r="F10" s="218"/>
      <c r="G10" s="1"/>
    </row>
    <row r="11" spans="1:15" ht="12.6" customHeight="1" thickBot="1">
      <c r="A11" s="180" t="s">
        <v>75</v>
      </c>
      <c r="B11" s="181"/>
      <c r="C11" s="107"/>
      <c r="D11" s="105" t="s">
        <v>74</v>
      </c>
      <c r="E11" s="178"/>
      <c r="F11" s="179"/>
      <c r="G11" s="1"/>
    </row>
    <row r="12" spans="1:15" ht="18" customHeight="1" thickBot="1">
      <c r="G12" s="1"/>
    </row>
    <row r="13" spans="1:15" ht="18" customHeight="1" thickBot="1">
      <c r="A13" s="166" t="s">
        <v>101</v>
      </c>
      <c r="B13" s="167"/>
      <c r="C13" s="167"/>
      <c r="D13" s="167"/>
      <c r="E13" s="167"/>
      <c r="F13" s="168"/>
      <c r="H13" s="27"/>
      <c r="J13" s="27"/>
      <c r="K13" s="27"/>
      <c r="L13" s="27"/>
      <c r="M13" s="27"/>
      <c r="N13" s="27"/>
      <c r="O13" s="27"/>
    </row>
    <row r="14" spans="1:15" ht="12" customHeight="1">
      <c r="A14" s="139"/>
      <c r="B14" s="140" t="s">
        <v>5</v>
      </c>
      <c r="C14" s="140" t="s">
        <v>6</v>
      </c>
      <c r="D14" s="140" t="s">
        <v>43</v>
      </c>
      <c r="E14" s="140" t="s">
        <v>42</v>
      </c>
      <c r="F14" s="141" t="s">
        <v>73</v>
      </c>
      <c r="M14" s="27"/>
      <c r="N14" s="27"/>
      <c r="O14" s="27"/>
    </row>
    <row r="15" spans="1:15" ht="12" customHeight="1">
      <c r="A15" s="142" t="s">
        <v>104</v>
      </c>
      <c r="B15" s="122"/>
      <c r="C15" s="122"/>
      <c r="D15" s="122"/>
      <c r="E15" s="122"/>
      <c r="F15" s="123"/>
      <c r="O15" s="27"/>
    </row>
    <row r="16" spans="1:15" ht="12" customHeight="1" thickBot="1">
      <c r="A16" s="143" t="s">
        <v>105</v>
      </c>
      <c r="B16" s="124"/>
      <c r="C16" s="124"/>
      <c r="D16" s="124"/>
      <c r="E16" s="124"/>
      <c r="F16" s="125"/>
      <c r="M16" s="27"/>
      <c r="N16" s="27"/>
      <c r="O16" s="27"/>
    </row>
    <row r="17" spans="1:15" ht="12" customHeight="1" thickTop="1">
      <c r="A17" s="144" t="s">
        <v>106</v>
      </c>
      <c r="B17" s="126"/>
      <c r="C17" s="126"/>
      <c r="D17" s="126"/>
      <c r="E17" s="126"/>
      <c r="F17" s="127"/>
      <c r="M17" s="27"/>
      <c r="N17" s="27"/>
      <c r="O17" s="27"/>
    </row>
    <row r="18" spans="1:15" ht="12" customHeight="1" thickBot="1">
      <c r="A18" s="145" t="s">
        <v>107</v>
      </c>
      <c r="B18" s="128"/>
      <c r="C18" s="128"/>
      <c r="D18" s="128"/>
      <c r="E18" s="128"/>
      <c r="F18" s="129"/>
      <c r="M18" s="27"/>
      <c r="N18" s="27"/>
      <c r="O18" s="27"/>
    </row>
    <row r="19" spans="1:15" ht="12" customHeight="1" thickBot="1">
      <c r="A19" s="146" t="s">
        <v>41</v>
      </c>
      <c r="B19" s="130" t="s">
        <v>57</v>
      </c>
      <c r="C19" s="147" t="s">
        <v>9</v>
      </c>
      <c r="D19" s="131" t="s">
        <v>53</v>
      </c>
      <c r="E19" s="148" t="s">
        <v>18</v>
      </c>
      <c r="F19" s="132"/>
      <c r="M19" s="27"/>
      <c r="N19" s="27"/>
      <c r="O19" s="27"/>
    </row>
    <row r="20" spans="1:15" ht="15" customHeight="1" thickTop="1" thickBot="1">
      <c r="B20" s="8"/>
      <c r="D20" s="3"/>
      <c r="F20" s="3"/>
      <c r="M20" s="27"/>
      <c r="N20" s="27"/>
      <c r="O20" s="27"/>
    </row>
    <row r="21" spans="1:15" ht="18" customHeight="1" thickBot="1">
      <c r="A21" s="163" t="s">
        <v>100</v>
      </c>
      <c r="B21" s="164"/>
      <c r="C21" s="164"/>
      <c r="D21" s="164"/>
      <c r="E21" s="164"/>
      <c r="F21" s="164"/>
      <c r="H21" s="27"/>
      <c r="I21" s="61"/>
      <c r="J21" s="27"/>
      <c r="K21" s="27"/>
      <c r="L21" s="27"/>
      <c r="M21" s="27"/>
      <c r="N21" s="27"/>
      <c r="O21" s="27"/>
    </row>
    <row r="22" spans="1:15" ht="12" customHeight="1" thickTop="1">
      <c r="A22" s="149" t="s">
        <v>0</v>
      </c>
      <c r="B22" s="110"/>
      <c r="C22" s="152" t="s">
        <v>10</v>
      </c>
      <c r="D22" s="117"/>
      <c r="E22" s="152" t="s">
        <v>14</v>
      </c>
      <c r="F22" s="112"/>
      <c r="K22" s="27"/>
      <c r="L22" s="27"/>
      <c r="M22" s="27"/>
      <c r="N22" s="27"/>
      <c r="O22" s="27"/>
    </row>
    <row r="23" spans="1:15" ht="12" customHeight="1">
      <c r="A23" s="150" t="s">
        <v>69</v>
      </c>
      <c r="B23" s="114"/>
      <c r="C23" s="153" t="s">
        <v>70</v>
      </c>
      <c r="D23" s="133"/>
      <c r="E23" s="154" t="s">
        <v>71</v>
      </c>
      <c r="F23" s="121"/>
      <c r="H23" s="62"/>
      <c r="I23" s="62"/>
      <c r="J23" s="27"/>
      <c r="K23" s="27"/>
      <c r="L23" s="27"/>
      <c r="M23" s="27"/>
      <c r="N23" s="27"/>
      <c r="O23" s="27"/>
    </row>
    <row r="24" spans="1:15" ht="12" customHeight="1">
      <c r="A24" s="157" t="s">
        <v>39</v>
      </c>
      <c r="B24" s="134"/>
      <c r="C24" s="154" t="s">
        <v>12</v>
      </c>
      <c r="D24" s="134"/>
      <c r="E24" s="176"/>
      <c r="F24" s="177"/>
      <c r="H24" s="62"/>
      <c r="I24" s="62"/>
      <c r="J24" s="27"/>
      <c r="K24" s="27"/>
      <c r="L24" s="27"/>
      <c r="M24" s="27"/>
      <c r="N24" s="27"/>
      <c r="O24" s="27"/>
    </row>
    <row r="25" spans="1:15" ht="12" customHeight="1" thickBot="1">
      <c r="A25" s="151" t="s">
        <v>11</v>
      </c>
      <c r="B25" s="135"/>
      <c r="C25" s="155" t="s">
        <v>13</v>
      </c>
      <c r="D25" s="136"/>
      <c r="E25" s="137"/>
      <c r="F25" s="138"/>
    </row>
    <row r="26" spans="1:15" ht="18" customHeight="1" thickBot="1">
      <c r="A26" s="28"/>
      <c r="B26" s="5"/>
      <c r="C26" s="5"/>
      <c r="D26" s="9"/>
      <c r="E26" s="5"/>
      <c r="F26" s="9"/>
      <c r="G26" s="8"/>
    </row>
    <row r="27" spans="1:15" ht="18" customHeight="1" thickBot="1">
      <c r="A27" s="166" t="s">
        <v>99</v>
      </c>
      <c r="B27" s="167"/>
      <c r="C27" s="167"/>
      <c r="D27" s="167"/>
      <c r="E27" s="167"/>
      <c r="F27" s="168"/>
    </row>
    <row r="28" spans="1:15">
      <c r="A28" s="207"/>
      <c r="B28" s="169"/>
      <c r="C28" s="169"/>
      <c r="D28" s="169"/>
      <c r="E28" s="169"/>
      <c r="F28" s="170"/>
      <c r="H28" s="8"/>
    </row>
    <row r="29" spans="1:15">
      <c r="A29" s="66"/>
      <c r="B29" s="67"/>
      <c r="C29" s="67"/>
      <c r="D29" s="67"/>
      <c r="E29" s="67"/>
      <c r="F29" s="68"/>
      <c r="H29" s="8"/>
    </row>
    <row r="30" spans="1:15">
      <c r="A30" s="207"/>
      <c r="B30" s="169"/>
      <c r="C30" s="169"/>
      <c r="D30" s="169"/>
      <c r="E30" s="169"/>
      <c r="F30" s="170"/>
      <c r="I30" s="1"/>
      <c r="J30" s="1"/>
    </row>
    <row r="31" spans="1:15">
      <c r="A31" s="207"/>
      <c r="B31" s="169"/>
      <c r="C31" s="169"/>
      <c r="D31" s="169"/>
      <c r="E31" s="169"/>
      <c r="F31" s="170"/>
      <c r="I31" s="1"/>
      <c r="J31" s="1"/>
    </row>
    <row r="32" spans="1:15">
      <c r="A32" s="207"/>
      <c r="B32" s="169"/>
      <c r="C32" s="169"/>
      <c r="D32" s="169"/>
      <c r="E32" s="169"/>
      <c r="F32" s="170"/>
      <c r="I32" s="1"/>
      <c r="J32" s="1"/>
    </row>
    <row r="33" spans="1:6">
      <c r="A33" s="207"/>
      <c r="B33" s="169"/>
      <c r="C33" s="169"/>
      <c r="D33" s="169"/>
      <c r="E33" s="169"/>
      <c r="F33" s="170"/>
    </row>
    <row r="34" spans="1:6" ht="16.5" customHeight="1" thickBot="1">
      <c r="A34" s="213"/>
      <c r="B34" s="174"/>
      <c r="C34" s="174"/>
      <c r="D34" s="174"/>
      <c r="E34" s="174"/>
      <c r="F34" s="175"/>
    </row>
    <row r="35" spans="1:6" ht="18" customHeight="1" thickBot="1">
      <c r="A35" s="166" t="s">
        <v>98</v>
      </c>
      <c r="B35" s="167"/>
      <c r="C35" s="167"/>
      <c r="D35" s="167"/>
      <c r="E35" s="167"/>
      <c r="F35" s="168"/>
    </row>
    <row r="36" spans="1:6" ht="13.5" customHeight="1">
      <c r="A36" s="211" t="s">
        <v>77</v>
      </c>
      <c r="B36" s="169"/>
      <c r="C36" s="169"/>
      <c r="D36" s="169"/>
      <c r="E36" s="169"/>
      <c r="F36" s="170"/>
    </row>
    <row r="37" spans="1:6" ht="13.5" customHeight="1">
      <c r="A37" s="212"/>
      <c r="B37" s="169"/>
      <c r="C37" s="169"/>
      <c r="D37" s="169"/>
      <c r="E37" s="169"/>
      <c r="F37" s="170"/>
    </row>
    <row r="38" spans="1:6" ht="13.5" customHeight="1">
      <c r="A38" s="160" t="s">
        <v>78</v>
      </c>
      <c r="B38" s="186"/>
      <c r="C38" s="186"/>
      <c r="D38" s="186"/>
      <c r="E38" s="186"/>
      <c r="F38" s="187"/>
    </row>
    <row r="39" spans="1:6" ht="13.5" customHeight="1">
      <c r="A39" s="159" t="s">
        <v>76</v>
      </c>
      <c r="B39" s="169"/>
      <c r="C39" s="169"/>
      <c r="D39" s="169"/>
      <c r="E39" s="169"/>
      <c r="F39" s="170"/>
    </row>
    <row r="40" spans="1:6" ht="13.5" customHeight="1">
      <c r="A40" s="159" t="s">
        <v>60</v>
      </c>
      <c r="B40" s="169"/>
      <c r="C40" s="169"/>
      <c r="D40" s="169"/>
      <c r="E40" s="169"/>
      <c r="F40" s="170"/>
    </row>
    <row r="41" spans="1:6" ht="13.5" customHeight="1">
      <c r="A41" s="65"/>
      <c r="B41" s="169"/>
      <c r="C41" s="169"/>
      <c r="D41" s="169"/>
      <c r="E41" s="169"/>
      <c r="F41" s="170"/>
    </row>
    <row r="42" spans="1:6" ht="13.5" customHeight="1">
      <c r="A42" s="65" t="s">
        <v>59</v>
      </c>
      <c r="B42" s="169"/>
      <c r="C42" s="169"/>
      <c r="D42" s="169"/>
      <c r="E42" s="169"/>
      <c r="F42" s="170"/>
    </row>
    <row r="43" spans="1:6" ht="13.5" customHeight="1">
      <c r="A43" s="158" t="s">
        <v>94</v>
      </c>
      <c r="B43" s="169"/>
      <c r="C43" s="169"/>
      <c r="D43" s="169"/>
      <c r="E43" s="169"/>
      <c r="F43" s="170"/>
    </row>
    <row r="44" spans="1:6" ht="13.5" customHeight="1">
      <c r="A44" s="65" t="s">
        <v>62</v>
      </c>
      <c r="B44" s="169"/>
      <c r="C44" s="169"/>
      <c r="D44" s="169"/>
      <c r="E44" s="169"/>
      <c r="F44" s="170"/>
    </row>
    <row r="45" spans="1:6" ht="13.5" customHeight="1" thickBot="1">
      <c r="A45" s="161">
        <v>55</v>
      </c>
      <c r="B45" s="169"/>
      <c r="C45" s="169"/>
      <c r="D45" s="169"/>
      <c r="E45" s="169"/>
      <c r="F45" s="170"/>
    </row>
    <row r="46" spans="1:6" ht="13.5" customHeight="1" thickTop="1">
      <c r="A46" s="65" t="s">
        <v>61</v>
      </c>
      <c r="B46" s="169"/>
      <c r="C46" s="169"/>
      <c r="D46" s="169"/>
      <c r="E46" s="169"/>
      <c r="F46" s="170"/>
    </row>
    <row r="47" spans="1:6" ht="13.5" customHeight="1">
      <c r="A47" s="158" t="s">
        <v>80</v>
      </c>
      <c r="B47" s="169"/>
      <c r="C47" s="169"/>
      <c r="D47" s="169"/>
      <c r="E47" s="169"/>
      <c r="F47" s="170"/>
    </row>
    <row r="48" spans="1:6" ht="13.5" customHeight="1">
      <c r="A48" s="65" t="s">
        <v>62</v>
      </c>
      <c r="B48" s="169"/>
      <c r="C48" s="169"/>
      <c r="D48" s="169"/>
      <c r="E48" s="169"/>
      <c r="F48" s="170"/>
    </row>
    <row r="49" spans="1:6" ht="13.5" customHeight="1">
      <c r="A49" s="231">
        <v>78</v>
      </c>
      <c r="B49" s="169"/>
      <c r="C49" s="169"/>
      <c r="D49" s="169"/>
      <c r="E49" s="169"/>
      <c r="F49" s="170"/>
    </row>
    <row r="50" spans="1:6" ht="18" customHeight="1" thickBot="1">
      <c r="A50" s="20"/>
      <c r="B50" s="30"/>
      <c r="C50" s="14"/>
      <c r="D50" s="14"/>
      <c r="E50" s="14"/>
      <c r="F50" s="14"/>
    </row>
    <row r="51" spans="1:6" ht="19.5" customHeight="1" thickBot="1">
      <c r="A51" s="171" t="s">
        <v>96</v>
      </c>
      <c r="B51" s="172"/>
      <c r="C51" s="172"/>
      <c r="D51" s="172"/>
      <c r="E51" s="172"/>
      <c r="F51" s="173"/>
    </row>
    <row r="52" spans="1:6" ht="14.1" customHeight="1" thickTop="1">
      <c r="A52" s="216" t="s">
        <v>15</v>
      </c>
      <c r="B52" s="217"/>
      <c r="C52" s="73" t="s">
        <v>7</v>
      </c>
      <c r="D52" s="162" t="s">
        <v>97</v>
      </c>
      <c r="E52" s="73" t="s">
        <v>16</v>
      </c>
      <c r="F52" s="23" t="s">
        <v>17</v>
      </c>
    </row>
    <row r="53" spans="1:6" ht="14.1" customHeight="1">
      <c r="A53" s="184" t="s">
        <v>47</v>
      </c>
      <c r="B53" s="185"/>
      <c r="C53" s="70" t="s">
        <v>48</v>
      </c>
      <c r="D53" s="70">
        <v>1</v>
      </c>
      <c r="E53" s="70">
        <v>1</v>
      </c>
      <c r="F53" s="22">
        <f>D53*E53</f>
        <v>1</v>
      </c>
    </row>
    <row r="54" spans="1:6" ht="14.1" customHeight="1">
      <c r="A54" s="214"/>
      <c r="B54" s="215"/>
      <c r="C54" s="70"/>
      <c r="D54" s="70"/>
      <c r="E54" s="70"/>
      <c r="F54" s="22">
        <f t="shared" ref="F54:F60" si="0">D54*E54</f>
        <v>0</v>
      </c>
    </row>
    <row r="55" spans="1:6" ht="14.1" customHeight="1">
      <c r="A55" s="214"/>
      <c r="B55" s="215"/>
      <c r="C55" s="70"/>
      <c r="D55" s="70"/>
      <c r="E55" s="70"/>
      <c r="F55" s="22">
        <f t="shared" si="0"/>
        <v>0</v>
      </c>
    </row>
    <row r="56" spans="1:6" ht="14.1" customHeight="1">
      <c r="A56" s="71"/>
      <c r="B56" s="72"/>
      <c r="C56" s="70"/>
      <c r="D56" s="70"/>
      <c r="E56" s="70"/>
      <c r="F56" s="22">
        <f t="shared" si="0"/>
        <v>0</v>
      </c>
    </row>
    <row r="57" spans="1:6" ht="14.1" customHeight="1">
      <c r="A57" s="71"/>
      <c r="B57" s="72"/>
      <c r="C57" s="70"/>
      <c r="D57" s="70"/>
      <c r="E57" s="70"/>
      <c r="F57" s="22">
        <f t="shared" si="0"/>
        <v>0</v>
      </c>
    </row>
    <row r="58" spans="1:6" ht="14.1" customHeight="1">
      <c r="A58" s="184"/>
      <c r="B58" s="185"/>
      <c r="C58" s="70"/>
      <c r="D58" s="70"/>
      <c r="E58" s="70"/>
      <c r="F58" s="22">
        <f t="shared" si="0"/>
        <v>0</v>
      </c>
    </row>
    <row r="59" spans="1:6" ht="14.1" customHeight="1">
      <c r="A59" s="184"/>
      <c r="B59" s="185"/>
      <c r="C59" s="70"/>
      <c r="D59" s="70"/>
      <c r="E59" s="70"/>
      <c r="F59" s="22">
        <f t="shared" si="0"/>
        <v>0</v>
      </c>
    </row>
    <row r="60" spans="1:6" ht="14.1" customHeight="1">
      <c r="A60" s="184"/>
      <c r="B60" s="185"/>
      <c r="C60" s="70"/>
      <c r="D60" s="70"/>
      <c r="E60" s="70"/>
      <c r="F60" s="22">
        <f t="shared" si="0"/>
        <v>0</v>
      </c>
    </row>
    <row r="61" spans="1:6" ht="16.5" thickBot="1">
      <c r="A61" s="204" t="s">
        <v>37</v>
      </c>
      <c r="B61" s="205"/>
      <c r="C61" s="205"/>
      <c r="D61" s="205"/>
      <c r="E61" s="206"/>
      <c r="F61" s="108">
        <f>SUM(F53:F60)</f>
        <v>1</v>
      </c>
    </row>
    <row r="62" spans="1:6">
      <c r="A62" s="196"/>
      <c r="B62" s="197"/>
      <c r="C62" s="200"/>
      <c r="D62" s="200"/>
      <c r="E62" s="200"/>
      <c r="F62" s="201"/>
    </row>
    <row r="63" spans="1:6" ht="15" customHeight="1" thickBot="1">
      <c r="A63" s="198"/>
      <c r="B63" s="199"/>
      <c r="C63" s="202"/>
      <c r="D63" s="202"/>
      <c r="E63" s="202"/>
      <c r="F63" s="203"/>
    </row>
    <row r="64" spans="1:6" ht="15.75" thickBot="1">
      <c r="A64" s="1"/>
      <c r="B64" s="1"/>
      <c r="C64" s="1"/>
      <c r="D64" s="1"/>
      <c r="E64" s="1"/>
      <c r="F64" s="1"/>
    </row>
    <row r="65" spans="1:6" ht="19.5" customHeight="1" thickBot="1">
      <c r="A65" s="193" t="s">
        <v>65</v>
      </c>
      <c r="B65" s="194"/>
      <c r="C65" s="194"/>
      <c r="D65" s="194"/>
      <c r="E65" s="194"/>
      <c r="F65" s="195"/>
    </row>
    <row r="66" spans="1:6" ht="13.5" customHeight="1" thickTop="1">
      <c r="A66" s="26" t="s">
        <v>15</v>
      </c>
      <c r="B66" s="24" t="s">
        <v>19</v>
      </c>
      <c r="C66" s="24" t="s">
        <v>50</v>
      </c>
      <c r="D66" s="24" t="s">
        <v>16</v>
      </c>
      <c r="E66" s="24" t="s">
        <v>56</v>
      </c>
      <c r="F66" s="25" t="s">
        <v>20</v>
      </c>
    </row>
    <row r="67" spans="1:6" ht="13.5" customHeight="1">
      <c r="A67" s="46" t="s">
        <v>48</v>
      </c>
      <c r="B67" s="15" t="s">
        <v>48</v>
      </c>
      <c r="C67" s="47">
        <v>1</v>
      </c>
      <c r="D67" s="15">
        <v>1</v>
      </c>
      <c r="E67" s="15" t="s">
        <v>49</v>
      </c>
      <c r="F67" s="21">
        <f>C67*D67</f>
        <v>1</v>
      </c>
    </row>
    <row r="68" spans="1:6" ht="13.5" customHeight="1">
      <c r="A68" s="46"/>
      <c r="B68" s="15"/>
      <c r="C68" s="47"/>
      <c r="D68" s="15"/>
      <c r="E68" s="15"/>
      <c r="F68" s="21">
        <f t="shared" ref="F68:F74" si="1">C68*D68</f>
        <v>0</v>
      </c>
    </row>
    <row r="69" spans="1:6" ht="13.5" customHeight="1">
      <c r="A69" s="46"/>
      <c r="B69" s="69"/>
      <c r="C69" s="47"/>
      <c r="D69" s="69"/>
      <c r="E69" s="69"/>
      <c r="F69" s="21">
        <f t="shared" si="1"/>
        <v>0</v>
      </c>
    </row>
    <row r="70" spans="1:6" ht="13.5" customHeight="1">
      <c r="A70" s="46"/>
      <c r="B70" s="69"/>
      <c r="C70" s="47"/>
      <c r="D70" s="69"/>
      <c r="E70" s="69"/>
      <c r="F70" s="21">
        <f t="shared" si="1"/>
        <v>0</v>
      </c>
    </row>
    <row r="71" spans="1:6" ht="13.5" customHeight="1">
      <c r="A71" s="46"/>
      <c r="B71" s="69"/>
      <c r="C71" s="47"/>
      <c r="D71" s="69"/>
      <c r="E71" s="69"/>
      <c r="F71" s="21">
        <f t="shared" si="1"/>
        <v>0</v>
      </c>
    </row>
    <row r="72" spans="1:6" ht="13.5" customHeight="1">
      <c r="A72" s="46"/>
      <c r="B72" s="15"/>
      <c r="C72" s="47"/>
      <c r="D72" s="15"/>
      <c r="E72" s="15"/>
      <c r="F72" s="21">
        <f t="shared" si="1"/>
        <v>0</v>
      </c>
    </row>
    <row r="73" spans="1:6" ht="13.5" customHeight="1">
      <c r="A73" s="46"/>
      <c r="B73" s="15"/>
      <c r="C73" s="47"/>
      <c r="D73" s="15"/>
      <c r="E73" s="15"/>
      <c r="F73" s="21">
        <f t="shared" si="1"/>
        <v>0</v>
      </c>
    </row>
    <row r="74" spans="1:6" ht="13.5" customHeight="1">
      <c r="A74" s="46"/>
      <c r="B74" s="15"/>
      <c r="C74" s="47"/>
      <c r="D74" s="15"/>
      <c r="E74" s="15"/>
      <c r="F74" s="21">
        <f t="shared" si="1"/>
        <v>0</v>
      </c>
    </row>
    <row r="75" spans="1:6" ht="16.5" thickBot="1">
      <c r="A75" s="204" t="s">
        <v>37</v>
      </c>
      <c r="B75" s="205"/>
      <c r="C75" s="205"/>
      <c r="D75" s="205"/>
      <c r="E75" s="206"/>
      <c r="F75" s="48">
        <f>SUM(F67:F74)</f>
        <v>1</v>
      </c>
    </row>
    <row r="76" spans="1:6" ht="15.75" thickBot="1"/>
    <row r="77" spans="1:6" ht="19.5" customHeight="1" thickBot="1">
      <c r="A77" s="188" t="s">
        <v>27</v>
      </c>
      <c r="B77" s="189"/>
      <c r="C77" s="189"/>
      <c r="D77" s="189"/>
      <c r="E77" s="189"/>
      <c r="F77" s="190"/>
    </row>
    <row r="78" spans="1:6" ht="13.5" customHeight="1" thickBot="1"/>
    <row r="79" spans="1:6" ht="13.5" customHeight="1" thickBot="1">
      <c r="A79" s="40" t="s">
        <v>21</v>
      </c>
      <c r="B79" s="32" t="s">
        <v>22</v>
      </c>
      <c r="C79" s="33" t="s">
        <v>46</v>
      </c>
      <c r="D79" s="31"/>
      <c r="E79" s="31"/>
      <c r="F79" s="35" t="s">
        <v>20</v>
      </c>
    </row>
    <row r="80" spans="1:6" ht="13.5" customHeight="1" thickTop="1">
      <c r="A80" s="43" t="s">
        <v>23</v>
      </c>
      <c r="B80" s="44">
        <v>1</v>
      </c>
      <c r="C80" s="49">
        <v>45</v>
      </c>
      <c r="D80" s="1"/>
      <c r="E80" s="1"/>
      <c r="F80" s="51">
        <f>C80*B80</f>
        <v>45</v>
      </c>
    </row>
    <row r="81" spans="1:8" ht="13.5" customHeight="1" thickBot="1">
      <c r="A81" s="34" t="s">
        <v>24</v>
      </c>
      <c r="B81" s="42">
        <v>1</v>
      </c>
      <c r="C81" s="50">
        <v>67</v>
      </c>
      <c r="D81" s="16"/>
      <c r="E81" s="1"/>
      <c r="F81" s="52">
        <f>C81*B81</f>
        <v>67</v>
      </c>
    </row>
    <row r="82" spans="1:8" ht="13.5" customHeight="1" thickBot="1">
      <c r="A82" s="1"/>
      <c r="B82" s="1"/>
      <c r="C82" s="1"/>
      <c r="D82" s="1"/>
      <c r="E82" s="1"/>
      <c r="F82" s="1"/>
    </row>
    <row r="83" spans="1:8" ht="13.5" customHeight="1" thickBot="1">
      <c r="A83" s="40" t="s">
        <v>25</v>
      </c>
      <c r="B83" s="32" t="s">
        <v>22</v>
      </c>
      <c r="C83" s="32" t="s">
        <v>46</v>
      </c>
      <c r="D83" s="32" t="s">
        <v>26</v>
      </c>
      <c r="E83" s="32" t="s">
        <v>27</v>
      </c>
      <c r="F83" s="36" t="s">
        <v>20</v>
      </c>
    </row>
    <row r="84" spans="1:8" ht="13.5" customHeight="1" thickTop="1">
      <c r="A84" s="43" t="s">
        <v>23</v>
      </c>
      <c r="B84" s="44">
        <v>1</v>
      </c>
      <c r="C84" s="45">
        <v>45</v>
      </c>
      <c r="D84" s="44">
        <v>150</v>
      </c>
      <c r="E84" s="44">
        <v>0.65</v>
      </c>
      <c r="F84" s="53">
        <f>B84*C84+D84*E84</f>
        <v>142.5</v>
      </c>
    </row>
    <row r="85" spans="1:8" ht="13.5" customHeight="1" thickBot="1">
      <c r="A85" s="34" t="s">
        <v>24</v>
      </c>
      <c r="B85" s="232" t="s">
        <v>108</v>
      </c>
      <c r="C85" s="233" t="s">
        <v>108</v>
      </c>
      <c r="D85" s="42"/>
      <c r="E85" s="42">
        <v>1.78</v>
      </c>
      <c r="F85" s="54">
        <f>D85*E85</f>
        <v>0</v>
      </c>
    </row>
    <row r="86" spans="1:8" ht="13.5" customHeight="1" thickBot="1">
      <c r="A86" s="1"/>
      <c r="B86" s="1"/>
      <c r="C86" s="1"/>
      <c r="D86" s="1"/>
      <c r="E86" s="1"/>
      <c r="F86" s="1"/>
    </row>
    <row r="87" spans="1:8" ht="13.5" customHeight="1" thickBot="1">
      <c r="A87" s="219" t="s">
        <v>28</v>
      </c>
      <c r="B87" s="63" t="s">
        <v>29</v>
      </c>
      <c r="C87" s="32" t="s">
        <v>30</v>
      </c>
      <c r="D87" s="33" t="s">
        <v>31</v>
      </c>
      <c r="E87" s="1"/>
      <c r="F87" s="35" t="s">
        <v>20</v>
      </c>
    </row>
    <row r="88" spans="1:8" ht="13.5" customHeight="1" thickTop="1" thickBot="1">
      <c r="A88" s="220"/>
      <c r="B88" s="39"/>
      <c r="C88" s="18"/>
      <c r="D88" s="19"/>
      <c r="E88" s="1"/>
      <c r="F88" s="55">
        <f>SUM(B88:D88)</f>
        <v>0</v>
      </c>
    </row>
    <row r="89" spans="1:8" ht="13.5" customHeight="1" thickBot="1">
      <c r="A89" s="1"/>
      <c r="B89" s="1"/>
      <c r="C89" s="1"/>
      <c r="D89" s="1"/>
      <c r="E89" s="1"/>
      <c r="F89" s="1"/>
    </row>
    <row r="90" spans="1:8" ht="15" customHeight="1" thickBot="1">
      <c r="A90" s="228" t="s">
        <v>109</v>
      </c>
      <c r="B90" s="229"/>
      <c r="C90" s="229"/>
      <c r="D90" s="229"/>
      <c r="E90" s="229"/>
      <c r="F90" s="230"/>
    </row>
    <row r="91" spans="1:8" ht="13.5" customHeight="1" thickTop="1" thickBot="1">
      <c r="A91" s="191" t="s">
        <v>32</v>
      </c>
      <c r="B91" s="192"/>
      <c r="C91" s="32" t="s">
        <v>16</v>
      </c>
      <c r="D91" s="32" t="s">
        <v>36</v>
      </c>
      <c r="E91" s="32" t="s">
        <v>33</v>
      </c>
      <c r="F91" s="37" t="s">
        <v>20</v>
      </c>
    </row>
    <row r="92" spans="1:8" ht="13.5" customHeight="1" thickTop="1">
      <c r="A92" s="221"/>
      <c r="B92" s="222"/>
      <c r="C92" s="17"/>
      <c r="D92" s="56">
        <v>100</v>
      </c>
      <c r="E92" s="56">
        <f>0.3*D92</f>
        <v>30</v>
      </c>
      <c r="F92" s="57">
        <f>D92+E92</f>
        <v>130</v>
      </c>
      <c r="H92" s="64"/>
    </row>
    <row r="93" spans="1:8" ht="13.5" customHeight="1">
      <c r="A93" s="223"/>
      <c r="B93" s="224"/>
      <c r="C93" s="12"/>
      <c r="D93" s="47">
        <v>20</v>
      </c>
      <c r="E93" s="56">
        <f>0.3*D93</f>
        <v>6</v>
      </c>
      <c r="F93" s="57">
        <f>D93+E93</f>
        <v>26</v>
      </c>
    </row>
    <row r="94" spans="1:8" ht="16.5" customHeight="1" thickBot="1">
      <c r="A94" s="204" t="s">
        <v>37</v>
      </c>
      <c r="B94" s="205"/>
      <c r="C94" s="205"/>
      <c r="D94" s="205"/>
      <c r="E94" s="206"/>
      <c r="F94" s="48">
        <f>SUM(F92:F93)</f>
        <v>156</v>
      </c>
    </row>
    <row r="95" spans="1:8" ht="15.75" thickBot="1">
      <c r="A95" s="1"/>
      <c r="B95" s="1"/>
      <c r="C95" s="1"/>
      <c r="D95" s="1"/>
      <c r="E95" s="1"/>
      <c r="F95" s="1"/>
    </row>
    <row r="96" spans="1:8" ht="18" customHeight="1" thickBot="1">
      <c r="A96" s="225" t="s">
        <v>34</v>
      </c>
      <c r="B96" s="226"/>
      <c r="C96" s="226"/>
      <c r="D96" s="226"/>
      <c r="E96" s="226"/>
      <c r="F96" s="227"/>
    </row>
    <row r="97" spans="1:12" ht="18" customHeight="1" thickTop="1" thickBot="1">
      <c r="A97" s="41" t="s">
        <v>35</v>
      </c>
      <c r="B97" s="38" t="s">
        <v>110</v>
      </c>
      <c r="C97" s="38" t="s">
        <v>111</v>
      </c>
      <c r="D97" s="38" t="s">
        <v>28</v>
      </c>
      <c r="E97" s="38" t="s">
        <v>109</v>
      </c>
      <c r="F97" s="37" t="s">
        <v>20</v>
      </c>
    </row>
    <row r="98" spans="1:12" ht="18" customHeight="1" thickTop="1" thickBot="1">
      <c r="A98" s="58">
        <f>F75</f>
        <v>1</v>
      </c>
      <c r="B98" s="59">
        <f>F80+F81</f>
        <v>112</v>
      </c>
      <c r="C98" s="59">
        <f>F84+F85</f>
        <v>142.5</v>
      </c>
      <c r="D98" s="59">
        <f>F88</f>
        <v>0</v>
      </c>
      <c r="E98" s="59">
        <f>F94</f>
        <v>156</v>
      </c>
      <c r="F98" s="48">
        <f>SUM(A98:E98)</f>
        <v>411.5</v>
      </c>
    </row>
    <row r="99" spans="1:12">
      <c r="A99" s="1"/>
      <c r="B99" s="1"/>
      <c r="C99" s="1"/>
      <c r="D99" s="1"/>
      <c r="E99" s="13"/>
    </row>
    <row r="100" spans="1:12">
      <c r="A100" s="1"/>
      <c r="I100" s="1"/>
    </row>
    <row r="101" spans="1:12">
      <c r="A101" s="1"/>
      <c r="I101" s="1"/>
    </row>
    <row r="102" spans="1:12">
      <c r="I102" s="1"/>
    </row>
    <row r="103" spans="1:12">
      <c r="I103" s="1"/>
      <c r="J103" s="1"/>
      <c r="K103" s="1"/>
      <c r="L103" s="1"/>
    </row>
    <row r="104" spans="1:12">
      <c r="I104" s="1"/>
      <c r="J104" s="1"/>
      <c r="K104" s="1"/>
      <c r="L104" s="1"/>
    </row>
    <row r="105" spans="1:12">
      <c r="I105" s="1"/>
      <c r="J105" s="1"/>
      <c r="K105" s="1"/>
      <c r="L105" s="1"/>
    </row>
    <row r="106" spans="1:12">
      <c r="A106" s="29" t="s">
        <v>58</v>
      </c>
      <c r="B106" t="s">
        <v>64</v>
      </c>
      <c r="I106" s="60"/>
      <c r="J106" s="1"/>
      <c r="K106" s="1"/>
      <c r="L106" s="1"/>
    </row>
    <row r="107" spans="1:12">
      <c r="B107" t="s">
        <v>66</v>
      </c>
    </row>
    <row r="123" spans="3:3">
      <c r="C123" s="95"/>
    </row>
  </sheetData>
  <mergeCells count="44">
    <mergeCell ref="A94:E94"/>
    <mergeCell ref="A87:A88"/>
    <mergeCell ref="A92:B92"/>
    <mergeCell ref="A93:B93"/>
    <mergeCell ref="A96:F96"/>
    <mergeCell ref="A90:F90"/>
    <mergeCell ref="A61:E61"/>
    <mergeCell ref="C4:E4"/>
    <mergeCell ref="A33:F33"/>
    <mergeCell ref="A31:F31"/>
    <mergeCell ref="D7:F7"/>
    <mergeCell ref="A36:A37"/>
    <mergeCell ref="A28:F28"/>
    <mergeCell ref="A30:F30"/>
    <mergeCell ref="A32:F32"/>
    <mergeCell ref="A34:F34"/>
    <mergeCell ref="A54:B54"/>
    <mergeCell ref="A55:B55"/>
    <mergeCell ref="A52:B52"/>
    <mergeCell ref="A53:B53"/>
    <mergeCell ref="A9:F9"/>
    <mergeCell ref="E10:F10"/>
    <mergeCell ref="A77:F77"/>
    <mergeCell ref="A91:B91"/>
    <mergeCell ref="A65:F65"/>
    <mergeCell ref="A62:B63"/>
    <mergeCell ref="C62:F63"/>
    <mergeCell ref="A75:E75"/>
    <mergeCell ref="A58:B58"/>
    <mergeCell ref="A59:B59"/>
    <mergeCell ref="A60:B60"/>
    <mergeCell ref="B38:F38"/>
    <mergeCell ref="A27:F27"/>
    <mergeCell ref="A35:F35"/>
    <mergeCell ref="C1:F1"/>
    <mergeCell ref="A13:F13"/>
    <mergeCell ref="B36:F37"/>
    <mergeCell ref="A21:F21"/>
    <mergeCell ref="A51:F51"/>
    <mergeCell ref="B39:F49"/>
    <mergeCell ref="E24:F24"/>
    <mergeCell ref="E11:F11"/>
    <mergeCell ref="A11:B11"/>
    <mergeCell ref="B10:C10"/>
  </mergeCells>
  <dataValidations count="5">
    <dataValidation type="list" allowBlank="1" showInputMessage="1" showErrorMessage="1" sqref="A43 A47">
      <formula1>Listes!$E$3:$E$8</formula1>
    </dataValidation>
    <dataValidation type="list" allowBlank="1" showInputMessage="1" showErrorMessage="1" sqref="B19">
      <formula1>Listes!$A$3:$A$4</formula1>
    </dataValidation>
    <dataValidation type="list" allowBlank="1" showInputMessage="1" showErrorMessage="1" sqref="D19">
      <formula1>Listes!$C$3:$C$9</formula1>
    </dataValidation>
    <dataValidation type="list" allowBlank="1" showInputMessage="1" showErrorMessage="1" sqref="F3">
      <formula1>Listes!$A$14:$A$15</formula1>
    </dataValidation>
    <dataValidation type="list" allowBlank="1" showInputMessage="1" showErrorMessage="1" sqref="E10:F10">
      <formula1>Listes!$A$8:$A$10</formula1>
    </dataValidation>
  </dataValidations>
  <printOptions horizontalCentered="1"/>
  <pageMargins left="0.43307086614173229" right="0.43307086614173229" top="0.59055118110236227" bottom="0.59055118110236227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activeCell="E3" sqref="E3"/>
    </sheetView>
  </sheetViews>
  <sheetFormatPr baseColWidth="10" defaultRowHeight="15"/>
  <cols>
    <col min="1" max="1" width="21.7109375" bestFit="1" customWidth="1"/>
    <col min="2" max="2" width="2.5703125" customWidth="1"/>
    <col min="3" max="3" width="14.7109375" bestFit="1" customWidth="1"/>
    <col min="4" max="4" width="3.85546875" customWidth="1"/>
    <col min="5" max="5" width="13.42578125" bestFit="1" customWidth="1"/>
    <col min="6" max="6" width="10.28515625" bestFit="1" customWidth="1"/>
  </cols>
  <sheetData>
    <row r="1" spans="1:6" ht="16.5" thickBot="1">
      <c r="A1" s="87" t="s">
        <v>41</v>
      </c>
      <c r="B1" s="75"/>
      <c r="C1" s="88" t="s">
        <v>63</v>
      </c>
      <c r="E1" s="92" t="s">
        <v>67</v>
      </c>
      <c r="F1" s="91" t="s">
        <v>68</v>
      </c>
    </row>
    <row r="2" spans="1:6" ht="15.75">
      <c r="A2" s="98"/>
      <c r="B2" s="75"/>
      <c r="C2" s="99"/>
      <c r="D2" s="96"/>
      <c r="E2" s="100"/>
      <c r="F2" s="101"/>
    </row>
    <row r="3" spans="1:6" ht="15.75">
      <c r="A3" s="80" t="s">
        <v>91</v>
      </c>
      <c r="B3" s="77"/>
      <c r="C3" s="82" t="s">
        <v>90</v>
      </c>
      <c r="E3" s="102" t="s">
        <v>94</v>
      </c>
      <c r="F3" s="104">
        <v>55</v>
      </c>
    </row>
    <row r="4" spans="1:6" ht="16.5" thickBot="1">
      <c r="A4" s="81" t="s">
        <v>92</v>
      </c>
      <c r="B4" s="76"/>
      <c r="C4" s="83" t="s">
        <v>84</v>
      </c>
      <c r="E4" s="102" t="s">
        <v>79</v>
      </c>
      <c r="F4" s="103">
        <v>11</v>
      </c>
    </row>
    <row r="5" spans="1:6" ht="15.75">
      <c r="A5" s="76"/>
      <c r="B5" s="76"/>
      <c r="C5" s="82" t="s">
        <v>85</v>
      </c>
      <c r="E5" s="102" t="s">
        <v>80</v>
      </c>
      <c r="F5" s="103">
        <v>78</v>
      </c>
    </row>
    <row r="6" spans="1:6" ht="15.75">
      <c r="A6" s="89" t="s">
        <v>3</v>
      </c>
      <c r="B6" s="76"/>
      <c r="C6" s="82" t="s">
        <v>86</v>
      </c>
      <c r="E6" s="102" t="s">
        <v>81</v>
      </c>
      <c r="F6" s="103">
        <v>33</v>
      </c>
    </row>
    <row r="7" spans="1:6" ht="15.75">
      <c r="A7" s="89"/>
      <c r="B7" s="78"/>
      <c r="C7" s="82" t="s">
        <v>87</v>
      </c>
      <c r="E7" s="102" t="s">
        <v>82</v>
      </c>
      <c r="F7" s="103">
        <v>22</v>
      </c>
    </row>
    <row r="8" spans="1:6" ht="16.5" thickBot="1">
      <c r="A8" s="74" t="s">
        <v>54</v>
      </c>
      <c r="B8" s="76"/>
      <c r="C8" s="82" t="s">
        <v>88</v>
      </c>
      <c r="E8" s="93" t="s">
        <v>83</v>
      </c>
      <c r="F8" s="94">
        <v>36</v>
      </c>
    </row>
    <row r="9" spans="1:6" ht="15.75" thickBot="1">
      <c r="A9" s="86" t="s">
        <v>55</v>
      </c>
      <c r="B9" s="79"/>
      <c r="C9" s="84" t="s">
        <v>89</v>
      </c>
    </row>
    <row r="10" spans="1:6">
      <c r="A10" s="74" t="s">
        <v>28</v>
      </c>
      <c r="B10" s="76"/>
      <c r="C10" s="79"/>
    </row>
    <row r="11" spans="1:6">
      <c r="A11" s="79"/>
      <c r="B11" s="76"/>
      <c r="C11" s="79"/>
    </row>
    <row r="12" spans="1:6" ht="15.75">
      <c r="A12" s="90" t="s">
        <v>8</v>
      </c>
      <c r="B12" s="78"/>
      <c r="C12" s="79"/>
    </row>
    <row r="13" spans="1:6" ht="15.75">
      <c r="A13" s="90"/>
      <c r="B13" s="78"/>
      <c r="C13" s="79"/>
    </row>
    <row r="14" spans="1:6">
      <c r="A14" s="85" t="s">
        <v>51</v>
      </c>
      <c r="C14" s="79"/>
    </row>
    <row r="15" spans="1:6">
      <c r="A15" s="85" t="s">
        <v>52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Trame facturation</vt:lpstr>
      <vt:lpstr>Listes</vt:lpstr>
      <vt:lpstr>Listes!Application</vt:lpstr>
      <vt:lpstr>Listes!Codes_intervention</vt:lpstr>
      <vt:lpstr>Listes!Degré_intervention</vt:lpstr>
      <vt:lpstr>Listes!Immobilisation</vt:lpstr>
      <vt:lpstr>Listes!Origin</vt:lpstr>
      <vt:lpstr>Listes!Techniciens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vacpbe</cp:lastModifiedBy>
  <cp:lastPrinted>2012-05-10T13:51:29Z</cp:lastPrinted>
  <dcterms:created xsi:type="dcterms:W3CDTF">2012-05-07T13:27:32Z</dcterms:created>
  <dcterms:modified xsi:type="dcterms:W3CDTF">2012-05-11T12:25:56Z</dcterms:modified>
</cp:coreProperties>
</file>