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vdidesk\Desktops$\petitperrin\Bureau\"/>
    </mc:Choice>
  </mc:AlternateContent>
  <xr:revisionPtr revIDLastSave="0" documentId="8_{711688DB-274A-4A42-851A-09CC4BC6F7B6}" xr6:coauthVersionLast="47" xr6:coauthVersionMax="47" xr10:uidLastSave="{00000000-0000-0000-0000-000000000000}"/>
  <bookViews>
    <workbookView xWindow="-120" yWindow="-120" windowWidth="29040" windowHeight="15840" xr2:uid="{54E934A9-47EC-4EAD-8402-C507A3DEF6B2}"/>
  </bookViews>
  <sheets>
    <sheet name="Couple loyer charge au logement" sheetId="1" r:id="rId1"/>
  </sheets>
  <externalReferences>
    <externalReference r:id="rId2"/>
  </externalReferences>
  <definedNames>
    <definedName name="AAA">[1]RémMOE!#REF!</definedName>
    <definedName name="_xlnm.Print_Titles" localSheetId="0">'Couple loyer charge au logement'!$1:$9</definedName>
    <definedName name="listeSecteur">[1]RémMOE!$B$2,[1]RémMOE!$B$20,[1]RémMOE!#REF!</definedName>
    <definedName name="ND_TBHS">[1]RémMOE!$B$21:$B$37</definedName>
    <definedName name="Secteurs">[1]RémMOE!$B$2,[1]RémMOE!$B$20,[1]RémMOE!#REF!</definedName>
    <definedName name="SH">#REF!</definedName>
    <definedName name="SHON">#REF!</definedName>
    <definedName name="TBHS">[1]RémMOE!#REF!</definedName>
    <definedName name="_xlnm.Print_Area" localSheetId="0">'Couple loyer charge au logement'!$A$1:$S$226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1" l="1"/>
  <c r="H10" i="1"/>
  <c r="N10" i="1"/>
  <c r="Q10" i="1"/>
  <c r="K10" i="1"/>
  <c r="M10" i="1"/>
  <c r="P10" i="1"/>
  <c r="S10" i="1"/>
  <c r="L11" i="1"/>
  <c r="H11" i="1"/>
  <c r="N11" i="1"/>
  <c r="Q11" i="1"/>
  <c r="K11" i="1"/>
  <c r="M11" i="1"/>
  <c r="P11" i="1"/>
  <c r="S11" i="1"/>
  <c r="L12" i="1"/>
  <c r="H12" i="1"/>
  <c r="N12" i="1"/>
  <c r="Q12" i="1"/>
  <c r="K12" i="1"/>
  <c r="M12" i="1"/>
  <c r="P12" i="1"/>
  <c r="S12" i="1"/>
  <c r="L13" i="1"/>
  <c r="H13" i="1"/>
  <c r="N13" i="1"/>
  <c r="Q13" i="1"/>
  <c r="K13" i="1"/>
  <c r="M13" i="1"/>
  <c r="P13" i="1"/>
  <c r="S13" i="1"/>
  <c r="L14" i="1"/>
  <c r="H14" i="1"/>
  <c r="N14" i="1"/>
  <c r="Q14" i="1"/>
  <c r="K14" i="1"/>
  <c r="M14" i="1"/>
  <c r="P14" i="1"/>
  <c r="S14" i="1"/>
  <c r="L15" i="1"/>
  <c r="H15" i="1"/>
  <c r="N15" i="1"/>
  <c r="Q15" i="1"/>
  <c r="K15" i="1"/>
  <c r="M15" i="1"/>
  <c r="P15" i="1"/>
  <c r="S15" i="1"/>
  <c r="L16" i="1"/>
  <c r="H16" i="1"/>
  <c r="N16" i="1"/>
  <c r="Q16" i="1"/>
  <c r="K16" i="1"/>
  <c r="M16" i="1"/>
  <c r="P16" i="1"/>
  <c r="S16" i="1"/>
  <c r="L17" i="1"/>
  <c r="H17" i="1"/>
  <c r="N17" i="1"/>
  <c r="Q17" i="1"/>
  <c r="K17" i="1"/>
  <c r="M17" i="1"/>
  <c r="P17" i="1"/>
  <c r="S17" i="1"/>
  <c r="L18" i="1"/>
  <c r="H18" i="1"/>
  <c r="N18" i="1"/>
  <c r="Q18" i="1"/>
  <c r="K18" i="1"/>
  <c r="M18" i="1"/>
  <c r="P18" i="1"/>
  <c r="S18" i="1"/>
  <c r="L19" i="1"/>
  <c r="H19" i="1"/>
  <c r="N19" i="1"/>
  <c r="Q19" i="1"/>
  <c r="K19" i="1"/>
  <c r="M19" i="1"/>
  <c r="P19" i="1"/>
  <c r="S19" i="1"/>
  <c r="L20" i="1"/>
  <c r="H20" i="1"/>
  <c r="N20" i="1"/>
  <c r="Q20" i="1"/>
  <c r="K20" i="1"/>
  <c r="M20" i="1"/>
  <c r="P20" i="1"/>
  <c r="S20" i="1"/>
  <c r="L21" i="1"/>
  <c r="H21" i="1"/>
  <c r="N21" i="1"/>
  <c r="Q21" i="1"/>
  <c r="K21" i="1"/>
  <c r="M21" i="1"/>
  <c r="P21" i="1"/>
  <c r="S21" i="1"/>
  <c r="L22" i="1"/>
  <c r="H22" i="1"/>
  <c r="N22" i="1"/>
  <c r="Q22" i="1"/>
  <c r="K22" i="1"/>
  <c r="M22" i="1"/>
  <c r="P22" i="1"/>
  <c r="S22" i="1"/>
  <c r="L23" i="1"/>
  <c r="H23" i="1"/>
  <c r="N23" i="1"/>
  <c r="Q23" i="1"/>
  <c r="K23" i="1"/>
  <c r="M23" i="1"/>
  <c r="P23" i="1"/>
  <c r="S23" i="1"/>
  <c r="L24" i="1"/>
  <c r="H24" i="1"/>
  <c r="N24" i="1"/>
  <c r="Q24" i="1"/>
  <c r="K24" i="1"/>
  <c r="M24" i="1"/>
  <c r="P24" i="1"/>
  <c r="S24" i="1"/>
  <c r="L25" i="1"/>
  <c r="H25" i="1"/>
  <c r="N25" i="1"/>
  <c r="Q25" i="1"/>
  <c r="K25" i="1"/>
  <c r="M25" i="1"/>
  <c r="P25" i="1"/>
  <c r="S25" i="1"/>
  <c r="L26" i="1"/>
  <c r="H26" i="1"/>
  <c r="N26" i="1"/>
  <c r="Q26" i="1"/>
  <c r="K26" i="1"/>
  <c r="M26" i="1"/>
  <c r="P26" i="1"/>
  <c r="S26" i="1"/>
  <c r="L27" i="1"/>
  <c r="H27" i="1"/>
  <c r="N27" i="1"/>
  <c r="Q27" i="1"/>
  <c r="K27" i="1"/>
  <c r="M27" i="1"/>
  <c r="P27" i="1"/>
  <c r="S27" i="1"/>
  <c r="L28" i="1"/>
  <c r="H28" i="1"/>
  <c r="N28" i="1"/>
  <c r="Q28" i="1"/>
  <c r="K28" i="1"/>
  <c r="M28" i="1"/>
  <c r="P28" i="1"/>
  <c r="S28" i="1"/>
  <c r="L29" i="1"/>
  <c r="H29" i="1"/>
  <c r="N29" i="1"/>
  <c r="Q29" i="1"/>
  <c r="K29" i="1"/>
  <c r="M29" i="1"/>
  <c r="P29" i="1"/>
  <c r="S29" i="1"/>
  <c r="L30" i="1"/>
  <c r="H30" i="1"/>
  <c r="N30" i="1"/>
  <c r="Q30" i="1"/>
  <c r="K30" i="1"/>
  <c r="M30" i="1"/>
  <c r="P30" i="1"/>
  <c r="S30" i="1"/>
  <c r="L31" i="1"/>
  <c r="H31" i="1"/>
  <c r="N31" i="1"/>
  <c r="Q31" i="1"/>
  <c r="K31" i="1"/>
  <c r="M31" i="1"/>
  <c r="P31" i="1"/>
  <c r="S31" i="1"/>
  <c r="L32" i="1"/>
  <c r="H32" i="1"/>
  <c r="N32" i="1"/>
  <c r="Q32" i="1"/>
  <c r="K32" i="1"/>
  <c r="M32" i="1"/>
  <c r="P32" i="1"/>
  <c r="S32" i="1"/>
  <c r="L33" i="1"/>
  <c r="H33" i="1"/>
  <c r="N33" i="1"/>
  <c r="Q33" i="1"/>
  <c r="K33" i="1"/>
  <c r="M33" i="1"/>
  <c r="P33" i="1"/>
  <c r="S33" i="1"/>
  <c r="L34" i="1"/>
  <c r="H34" i="1"/>
  <c r="N34" i="1"/>
  <c r="Q34" i="1"/>
  <c r="K34" i="1"/>
  <c r="M34" i="1"/>
  <c r="P34" i="1"/>
  <c r="S34" i="1"/>
  <c r="L35" i="1"/>
  <c r="H35" i="1"/>
  <c r="N35" i="1"/>
  <c r="Q35" i="1"/>
  <c r="K35" i="1"/>
  <c r="M35" i="1"/>
  <c r="P35" i="1"/>
  <c r="S35" i="1"/>
  <c r="L36" i="1"/>
  <c r="H36" i="1"/>
  <c r="N36" i="1"/>
  <c r="Q36" i="1"/>
  <c r="K36" i="1"/>
  <c r="M36" i="1"/>
  <c r="P36" i="1"/>
  <c r="S36" i="1"/>
  <c r="L37" i="1"/>
  <c r="H37" i="1"/>
  <c r="N37" i="1"/>
  <c r="Q37" i="1"/>
  <c r="K37" i="1"/>
  <c r="M37" i="1"/>
  <c r="P37" i="1"/>
  <c r="S37" i="1"/>
  <c r="L38" i="1"/>
  <c r="H38" i="1"/>
  <c r="N38" i="1"/>
  <c r="Q38" i="1"/>
  <c r="K38" i="1"/>
  <c r="M38" i="1"/>
  <c r="P38" i="1"/>
  <c r="S38" i="1"/>
  <c r="L39" i="1"/>
  <c r="H39" i="1"/>
  <c r="N39" i="1"/>
  <c r="Q39" i="1"/>
  <c r="K39" i="1"/>
  <c r="M39" i="1"/>
  <c r="P39" i="1"/>
  <c r="S39" i="1"/>
  <c r="L40" i="1"/>
  <c r="H40" i="1"/>
  <c r="N40" i="1"/>
  <c r="Q40" i="1"/>
  <c r="K40" i="1"/>
  <c r="M40" i="1"/>
  <c r="P40" i="1"/>
  <c r="S40" i="1"/>
  <c r="L41" i="1"/>
  <c r="H41" i="1"/>
  <c r="N41" i="1"/>
  <c r="Q41" i="1"/>
  <c r="K41" i="1"/>
  <c r="M41" i="1"/>
  <c r="P41" i="1"/>
  <c r="S41" i="1"/>
  <c r="L42" i="1"/>
  <c r="H42" i="1"/>
  <c r="N42" i="1"/>
  <c r="Q42" i="1"/>
  <c r="K42" i="1"/>
  <c r="M42" i="1"/>
  <c r="P42" i="1"/>
  <c r="S42" i="1"/>
  <c r="L43" i="1"/>
  <c r="H43" i="1"/>
  <c r="N43" i="1"/>
  <c r="Q43" i="1"/>
  <c r="K43" i="1"/>
  <c r="M43" i="1"/>
  <c r="P43" i="1"/>
  <c r="S43" i="1"/>
  <c r="L44" i="1"/>
  <c r="H44" i="1"/>
  <c r="N44" i="1"/>
  <c r="Q44" i="1"/>
  <c r="K44" i="1"/>
  <c r="M44" i="1"/>
  <c r="P44" i="1"/>
  <c r="S44" i="1"/>
  <c r="L45" i="1"/>
  <c r="H45" i="1"/>
  <c r="N45" i="1"/>
  <c r="Q45" i="1"/>
  <c r="K45" i="1"/>
  <c r="M45" i="1"/>
  <c r="P45" i="1"/>
  <c r="S45" i="1"/>
  <c r="L46" i="1"/>
  <c r="H46" i="1"/>
  <c r="N46" i="1"/>
  <c r="Q46" i="1"/>
  <c r="K46" i="1"/>
  <c r="M46" i="1"/>
  <c r="P46" i="1"/>
  <c r="S46" i="1"/>
  <c r="L47" i="1"/>
  <c r="H47" i="1"/>
  <c r="N47" i="1"/>
  <c r="Q47" i="1"/>
  <c r="K47" i="1"/>
  <c r="M47" i="1"/>
  <c r="P47" i="1"/>
  <c r="S47" i="1"/>
  <c r="L48" i="1"/>
  <c r="H48" i="1"/>
  <c r="N48" i="1"/>
  <c r="Q48" i="1"/>
  <c r="K48" i="1"/>
  <c r="M48" i="1"/>
  <c r="P48" i="1"/>
  <c r="S48" i="1"/>
  <c r="L49" i="1"/>
  <c r="H49" i="1"/>
  <c r="N49" i="1"/>
  <c r="Q49" i="1"/>
  <c r="K49" i="1"/>
  <c r="M49" i="1"/>
  <c r="P49" i="1"/>
  <c r="S49" i="1"/>
  <c r="L50" i="1"/>
  <c r="H50" i="1"/>
  <c r="N50" i="1"/>
  <c r="Q50" i="1"/>
  <c r="K50" i="1"/>
  <c r="M50" i="1"/>
  <c r="P50" i="1"/>
  <c r="S50" i="1"/>
  <c r="L51" i="1"/>
  <c r="H51" i="1"/>
  <c r="N51" i="1"/>
  <c r="Q51" i="1"/>
  <c r="K51" i="1"/>
  <c r="M51" i="1"/>
  <c r="P51" i="1"/>
  <c r="S51" i="1"/>
  <c r="L52" i="1"/>
  <c r="H52" i="1"/>
  <c r="N52" i="1"/>
  <c r="Q52" i="1"/>
  <c r="K52" i="1"/>
  <c r="M52" i="1"/>
  <c r="P52" i="1"/>
  <c r="S52" i="1"/>
  <c r="L53" i="1"/>
  <c r="H53" i="1"/>
  <c r="N53" i="1"/>
  <c r="Q53" i="1"/>
  <c r="K53" i="1"/>
  <c r="M53" i="1"/>
  <c r="P53" i="1"/>
  <c r="S53" i="1"/>
  <c r="L54" i="1"/>
  <c r="H54" i="1"/>
  <c r="N54" i="1"/>
  <c r="Q54" i="1"/>
  <c r="K54" i="1"/>
  <c r="M54" i="1"/>
  <c r="P54" i="1"/>
  <c r="S54" i="1"/>
  <c r="L55" i="1"/>
  <c r="H55" i="1"/>
  <c r="N55" i="1"/>
  <c r="Q55" i="1"/>
  <c r="K55" i="1"/>
  <c r="M55" i="1"/>
  <c r="P55" i="1"/>
  <c r="S55" i="1"/>
  <c r="L56" i="1"/>
  <c r="H56" i="1"/>
  <c r="N56" i="1"/>
  <c r="Q56" i="1"/>
  <c r="K56" i="1"/>
  <c r="M56" i="1"/>
  <c r="P56" i="1"/>
  <c r="S56" i="1"/>
  <c r="L57" i="1"/>
  <c r="H57" i="1"/>
  <c r="N57" i="1"/>
  <c r="Q57" i="1"/>
  <c r="K57" i="1"/>
  <c r="M57" i="1"/>
  <c r="P57" i="1"/>
  <c r="S57" i="1"/>
  <c r="L58" i="1"/>
  <c r="H58" i="1"/>
  <c r="N58" i="1"/>
  <c r="Q58" i="1"/>
  <c r="K58" i="1"/>
  <c r="M58" i="1"/>
  <c r="P58" i="1"/>
  <c r="S58" i="1"/>
  <c r="L59" i="1"/>
  <c r="H59" i="1"/>
  <c r="N59" i="1"/>
  <c r="Q59" i="1"/>
  <c r="K59" i="1"/>
  <c r="M59" i="1"/>
  <c r="P59" i="1"/>
  <c r="S59" i="1"/>
  <c r="L60" i="1"/>
  <c r="H60" i="1"/>
  <c r="N60" i="1"/>
  <c r="Q60" i="1"/>
  <c r="K60" i="1"/>
  <c r="M60" i="1"/>
  <c r="P60" i="1"/>
  <c r="S60" i="1"/>
  <c r="L61" i="1"/>
  <c r="H61" i="1"/>
  <c r="N61" i="1"/>
  <c r="Q61" i="1"/>
  <c r="K61" i="1"/>
  <c r="M61" i="1"/>
  <c r="P61" i="1"/>
  <c r="S61" i="1"/>
  <c r="L62" i="1"/>
  <c r="H62" i="1"/>
  <c r="N62" i="1"/>
  <c r="Q62" i="1"/>
  <c r="K62" i="1"/>
  <c r="M62" i="1"/>
  <c r="P62" i="1"/>
  <c r="S62" i="1"/>
  <c r="L63" i="1"/>
  <c r="H63" i="1"/>
  <c r="N63" i="1"/>
  <c r="Q63" i="1"/>
  <c r="K63" i="1"/>
  <c r="M63" i="1"/>
  <c r="P63" i="1"/>
  <c r="S63" i="1"/>
  <c r="L64" i="1"/>
  <c r="H64" i="1"/>
  <c r="N64" i="1"/>
  <c r="Q64" i="1"/>
  <c r="K64" i="1"/>
  <c r="M64" i="1"/>
  <c r="P64" i="1"/>
  <c r="S64" i="1"/>
  <c r="L65" i="1"/>
  <c r="H65" i="1"/>
  <c r="N65" i="1"/>
  <c r="Q65" i="1"/>
  <c r="K65" i="1"/>
  <c r="M65" i="1"/>
  <c r="P65" i="1"/>
  <c r="S65" i="1"/>
  <c r="L66" i="1"/>
  <c r="H66" i="1"/>
  <c r="N66" i="1"/>
  <c r="Q66" i="1"/>
  <c r="K66" i="1"/>
  <c r="M66" i="1"/>
  <c r="P66" i="1"/>
  <c r="S66" i="1"/>
  <c r="L67" i="1"/>
  <c r="H67" i="1"/>
  <c r="N67" i="1"/>
  <c r="Q67" i="1"/>
  <c r="K67" i="1"/>
  <c r="M67" i="1"/>
  <c r="P67" i="1"/>
  <c r="S67" i="1"/>
  <c r="L68" i="1"/>
  <c r="H68" i="1"/>
  <c r="N68" i="1"/>
  <c r="Q68" i="1"/>
  <c r="K68" i="1"/>
  <c r="M68" i="1"/>
  <c r="P68" i="1"/>
  <c r="S68" i="1"/>
  <c r="L69" i="1"/>
  <c r="H69" i="1"/>
  <c r="N69" i="1"/>
  <c r="Q69" i="1"/>
  <c r="K69" i="1"/>
  <c r="M69" i="1"/>
  <c r="P69" i="1"/>
  <c r="S69" i="1"/>
  <c r="L70" i="1"/>
  <c r="H70" i="1"/>
  <c r="N70" i="1"/>
  <c r="Q70" i="1"/>
  <c r="K70" i="1"/>
  <c r="M70" i="1"/>
  <c r="P70" i="1"/>
  <c r="S70" i="1"/>
  <c r="L71" i="1"/>
  <c r="H71" i="1"/>
  <c r="N71" i="1"/>
  <c r="Q71" i="1"/>
  <c r="K71" i="1"/>
  <c r="M71" i="1"/>
  <c r="P71" i="1"/>
  <c r="S71" i="1"/>
  <c r="L72" i="1"/>
  <c r="H72" i="1"/>
  <c r="N72" i="1"/>
  <c r="Q72" i="1"/>
  <c r="K72" i="1"/>
  <c r="M72" i="1"/>
  <c r="P72" i="1"/>
  <c r="S72" i="1"/>
  <c r="L73" i="1"/>
  <c r="H73" i="1"/>
  <c r="N73" i="1"/>
  <c r="Q73" i="1"/>
  <c r="K73" i="1"/>
  <c r="M73" i="1"/>
  <c r="P73" i="1"/>
  <c r="S73" i="1"/>
  <c r="L74" i="1"/>
  <c r="H74" i="1"/>
  <c r="N74" i="1"/>
  <c r="Q74" i="1"/>
  <c r="K74" i="1"/>
  <c r="M74" i="1"/>
  <c r="P74" i="1"/>
  <c r="S74" i="1"/>
  <c r="L75" i="1"/>
  <c r="H75" i="1"/>
  <c r="N75" i="1"/>
  <c r="Q75" i="1"/>
  <c r="K75" i="1"/>
  <c r="M75" i="1"/>
  <c r="P75" i="1"/>
  <c r="S75" i="1"/>
  <c r="L76" i="1"/>
  <c r="H76" i="1"/>
  <c r="N76" i="1"/>
  <c r="Q76" i="1"/>
  <c r="K76" i="1"/>
  <c r="M76" i="1"/>
  <c r="P76" i="1"/>
  <c r="S76" i="1"/>
  <c r="L77" i="1"/>
  <c r="H77" i="1"/>
  <c r="N77" i="1"/>
  <c r="Q77" i="1"/>
  <c r="K77" i="1"/>
  <c r="M77" i="1"/>
  <c r="P77" i="1"/>
  <c r="S77" i="1"/>
  <c r="L78" i="1"/>
  <c r="H78" i="1"/>
  <c r="N78" i="1"/>
  <c r="Q78" i="1"/>
  <c r="K78" i="1"/>
  <c r="M78" i="1"/>
  <c r="P78" i="1"/>
  <c r="S78" i="1"/>
  <c r="L79" i="1"/>
  <c r="H79" i="1"/>
  <c r="N79" i="1"/>
  <c r="Q79" i="1"/>
  <c r="K79" i="1"/>
  <c r="M79" i="1"/>
  <c r="P79" i="1"/>
  <c r="S79" i="1"/>
  <c r="L80" i="1"/>
  <c r="H80" i="1"/>
  <c r="N80" i="1"/>
  <c r="Q80" i="1"/>
  <c r="K80" i="1"/>
  <c r="M80" i="1"/>
  <c r="P80" i="1"/>
  <c r="S80" i="1"/>
  <c r="L81" i="1"/>
  <c r="H81" i="1"/>
  <c r="N81" i="1"/>
  <c r="Q81" i="1"/>
  <c r="K81" i="1"/>
  <c r="M81" i="1"/>
  <c r="P81" i="1"/>
  <c r="S81" i="1"/>
  <c r="L82" i="1"/>
  <c r="H82" i="1"/>
  <c r="N82" i="1"/>
  <c r="Q82" i="1"/>
  <c r="K82" i="1"/>
  <c r="M82" i="1"/>
  <c r="P82" i="1"/>
  <c r="S82" i="1"/>
  <c r="L83" i="1"/>
  <c r="H83" i="1"/>
  <c r="N83" i="1"/>
  <c r="Q83" i="1"/>
  <c r="K83" i="1"/>
  <c r="M83" i="1"/>
  <c r="P83" i="1"/>
  <c r="S83" i="1"/>
  <c r="L84" i="1"/>
  <c r="H84" i="1"/>
  <c r="N84" i="1"/>
  <c r="Q84" i="1"/>
  <c r="K84" i="1"/>
  <c r="M84" i="1"/>
  <c r="P84" i="1"/>
  <c r="S84" i="1"/>
  <c r="L85" i="1"/>
  <c r="H85" i="1"/>
  <c r="N85" i="1"/>
  <c r="Q85" i="1"/>
  <c r="K85" i="1"/>
  <c r="M85" i="1"/>
  <c r="P85" i="1"/>
  <c r="S85" i="1"/>
  <c r="L86" i="1"/>
  <c r="H86" i="1"/>
  <c r="N86" i="1"/>
  <c r="Q86" i="1"/>
  <c r="K86" i="1"/>
  <c r="M86" i="1"/>
  <c r="P86" i="1"/>
  <c r="S86" i="1"/>
  <c r="L87" i="1"/>
  <c r="H87" i="1"/>
  <c r="N87" i="1"/>
  <c r="Q87" i="1"/>
  <c r="K87" i="1"/>
  <c r="M87" i="1"/>
  <c r="P87" i="1"/>
  <c r="S87" i="1"/>
  <c r="L88" i="1"/>
  <c r="H88" i="1"/>
  <c r="N88" i="1"/>
  <c r="Q88" i="1"/>
  <c r="K88" i="1"/>
  <c r="M88" i="1"/>
  <c r="P88" i="1"/>
  <c r="S88" i="1"/>
  <c r="L89" i="1"/>
  <c r="H89" i="1"/>
  <c r="N89" i="1"/>
  <c r="Q89" i="1"/>
  <c r="K89" i="1"/>
  <c r="M89" i="1"/>
  <c r="P89" i="1"/>
  <c r="S89" i="1"/>
  <c r="L90" i="1"/>
  <c r="H90" i="1"/>
  <c r="N90" i="1"/>
  <c r="Q90" i="1"/>
  <c r="K90" i="1"/>
  <c r="M90" i="1"/>
  <c r="P90" i="1"/>
  <c r="S90" i="1"/>
  <c r="L91" i="1"/>
  <c r="H91" i="1"/>
  <c r="N91" i="1"/>
  <c r="Q91" i="1"/>
  <c r="K91" i="1"/>
  <c r="M91" i="1"/>
  <c r="P91" i="1"/>
  <c r="S91" i="1"/>
  <c r="L92" i="1"/>
  <c r="H92" i="1"/>
  <c r="N92" i="1"/>
  <c r="Q92" i="1"/>
  <c r="K92" i="1"/>
  <c r="M92" i="1"/>
  <c r="P92" i="1"/>
  <c r="S92" i="1"/>
  <c r="L93" i="1"/>
  <c r="H93" i="1"/>
  <c r="N93" i="1"/>
  <c r="Q93" i="1"/>
  <c r="K93" i="1"/>
  <c r="M93" i="1"/>
  <c r="P93" i="1"/>
  <c r="S93" i="1"/>
  <c r="L94" i="1"/>
  <c r="H94" i="1"/>
  <c r="N94" i="1"/>
  <c r="Q94" i="1"/>
  <c r="K94" i="1"/>
  <c r="M94" i="1"/>
  <c r="P94" i="1"/>
  <c r="S94" i="1"/>
  <c r="L95" i="1"/>
  <c r="H95" i="1"/>
  <c r="N95" i="1"/>
  <c r="Q95" i="1"/>
  <c r="K95" i="1"/>
  <c r="M95" i="1"/>
  <c r="P95" i="1"/>
  <c r="S95" i="1"/>
  <c r="L96" i="1"/>
  <c r="H96" i="1"/>
  <c r="N96" i="1"/>
  <c r="Q96" i="1"/>
  <c r="K96" i="1"/>
  <c r="M96" i="1"/>
  <c r="P96" i="1"/>
  <c r="S96" i="1"/>
  <c r="L97" i="1"/>
  <c r="H97" i="1"/>
  <c r="N97" i="1"/>
  <c r="Q97" i="1"/>
  <c r="K97" i="1"/>
  <c r="M97" i="1"/>
  <c r="P97" i="1"/>
  <c r="S97" i="1"/>
  <c r="L98" i="1"/>
  <c r="H98" i="1"/>
  <c r="N98" i="1"/>
  <c r="Q98" i="1"/>
  <c r="K98" i="1"/>
  <c r="M98" i="1"/>
  <c r="P98" i="1"/>
  <c r="S98" i="1"/>
  <c r="L99" i="1"/>
  <c r="H99" i="1"/>
  <c r="N99" i="1"/>
  <c r="Q99" i="1"/>
  <c r="K99" i="1"/>
  <c r="M99" i="1"/>
  <c r="P99" i="1"/>
  <c r="S99" i="1"/>
  <c r="L100" i="1"/>
  <c r="H100" i="1"/>
  <c r="N100" i="1"/>
  <c r="Q100" i="1"/>
  <c r="K100" i="1"/>
  <c r="M100" i="1"/>
  <c r="P100" i="1"/>
  <c r="S100" i="1"/>
  <c r="B225" i="1"/>
  <c r="O216" i="1"/>
  <c r="H216" i="1"/>
  <c r="B224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216" i="1"/>
  <c r="K216" i="1"/>
  <c r="B223" i="1"/>
  <c r="L216" i="1"/>
  <c r="B222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P7" i="1"/>
  <c r="B221" i="1"/>
  <c r="I220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216" i="1"/>
  <c r="B220" i="1"/>
  <c r="I219" i="1"/>
  <c r="B219" i="1"/>
  <c r="O218" i="1"/>
  <c r="S216" i="1"/>
  <c r="E10" i="1"/>
  <c r="R10" i="1"/>
  <c r="E11" i="1"/>
  <c r="R11" i="1"/>
  <c r="E12" i="1"/>
  <c r="R12" i="1"/>
  <c r="E13" i="1"/>
  <c r="R13" i="1"/>
  <c r="E14" i="1"/>
  <c r="R14" i="1"/>
  <c r="E15" i="1"/>
  <c r="R15" i="1"/>
  <c r="E16" i="1"/>
  <c r="R16" i="1"/>
  <c r="E17" i="1"/>
  <c r="R17" i="1"/>
  <c r="E18" i="1"/>
  <c r="R18" i="1"/>
  <c r="E19" i="1"/>
  <c r="R19" i="1"/>
  <c r="E20" i="1"/>
  <c r="R20" i="1"/>
  <c r="E21" i="1"/>
  <c r="R21" i="1"/>
  <c r="E22" i="1"/>
  <c r="R22" i="1"/>
  <c r="E23" i="1"/>
  <c r="R23" i="1"/>
  <c r="E24" i="1"/>
  <c r="R24" i="1"/>
  <c r="E25" i="1"/>
  <c r="R25" i="1"/>
  <c r="E26" i="1"/>
  <c r="R26" i="1"/>
  <c r="E27" i="1"/>
  <c r="R27" i="1"/>
  <c r="E28" i="1"/>
  <c r="R28" i="1"/>
  <c r="E29" i="1"/>
  <c r="R29" i="1"/>
  <c r="E30" i="1"/>
  <c r="R30" i="1"/>
  <c r="E31" i="1"/>
  <c r="R31" i="1"/>
  <c r="E32" i="1"/>
  <c r="R32" i="1"/>
  <c r="E33" i="1"/>
  <c r="R33" i="1"/>
  <c r="E34" i="1"/>
  <c r="R34" i="1"/>
  <c r="E35" i="1"/>
  <c r="R35" i="1"/>
  <c r="E36" i="1"/>
  <c r="R36" i="1"/>
  <c r="E37" i="1"/>
  <c r="R37" i="1"/>
  <c r="E38" i="1"/>
  <c r="R38" i="1"/>
  <c r="E39" i="1"/>
  <c r="R39" i="1"/>
  <c r="E40" i="1"/>
  <c r="R40" i="1"/>
  <c r="E41" i="1"/>
  <c r="R41" i="1"/>
  <c r="E42" i="1"/>
  <c r="R42" i="1"/>
  <c r="E43" i="1"/>
  <c r="R43" i="1"/>
  <c r="E44" i="1"/>
  <c r="R44" i="1"/>
  <c r="E45" i="1"/>
  <c r="R45" i="1"/>
  <c r="E46" i="1"/>
  <c r="R46" i="1"/>
  <c r="E47" i="1"/>
  <c r="R47" i="1"/>
  <c r="E48" i="1"/>
  <c r="R48" i="1"/>
  <c r="E49" i="1"/>
  <c r="R49" i="1"/>
  <c r="E50" i="1"/>
  <c r="R50" i="1"/>
  <c r="E51" i="1"/>
  <c r="R51" i="1"/>
  <c r="E52" i="1"/>
  <c r="R52" i="1"/>
  <c r="E53" i="1"/>
  <c r="R53" i="1"/>
  <c r="E54" i="1"/>
  <c r="R54" i="1"/>
  <c r="E55" i="1"/>
  <c r="R55" i="1"/>
  <c r="E56" i="1"/>
  <c r="R56" i="1"/>
  <c r="E57" i="1"/>
  <c r="R57" i="1"/>
  <c r="E58" i="1"/>
  <c r="R58" i="1"/>
  <c r="E59" i="1"/>
  <c r="R59" i="1"/>
  <c r="E60" i="1"/>
  <c r="R60" i="1"/>
  <c r="E61" i="1"/>
  <c r="R61" i="1"/>
  <c r="E62" i="1"/>
  <c r="R62" i="1"/>
  <c r="E63" i="1"/>
  <c r="R63" i="1"/>
  <c r="E64" i="1"/>
  <c r="R64" i="1"/>
  <c r="E65" i="1"/>
  <c r="R65" i="1"/>
  <c r="E66" i="1"/>
  <c r="R66" i="1"/>
  <c r="E67" i="1"/>
  <c r="R67" i="1"/>
  <c r="E68" i="1"/>
  <c r="R68" i="1"/>
  <c r="E69" i="1"/>
  <c r="R69" i="1"/>
  <c r="E70" i="1"/>
  <c r="R70" i="1"/>
  <c r="E71" i="1"/>
  <c r="R71" i="1"/>
  <c r="E72" i="1"/>
  <c r="R72" i="1"/>
  <c r="E73" i="1"/>
  <c r="R73" i="1"/>
  <c r="E74" i="1"/>
  <c r="R74" i="1"/>
  <c r="E75" i="1"/>
  <c r="R75" i="1"/>
  <c r="E76" i="1"/>
  <c r="R76" i="1"/>
  <c r="E77" i="1"/>
  <c r="R77" i="1"/>
  <c r="E78" i="1"/>
  <c r="R78" i="1"/>
  <c r="E79" i="1"/>
  <c r="R79" i="1"/>
  <c r="E80" i="1"/>
  <c r="R80" i="1"/>
  <c r="E81" i="1"/>
  <c r="R81" i="1"/>
  <c r="E82" i="1"/>
  <c r="R82" i="1"/>
  <c r="E83" i="1"/>
  <c r="R83" i="1"/>
  <c r="E84" i="1"/>
  <c r="R84" i="1"/>
  <c r="E85" i="1"/>
  <c r="R85" i="1"/>
  <c r="E86" i="1"/>
  <c r="R86" i="1"/>
  <c r="E87" i="1"/>
  <c r="R87" i="1"/>
  <c r="E88" i="1"/>
  <c r="R88" i="1"/>
  <c r="E89" i="1"/>
  <c r="R89" i="1"/>
  <c r="E90" i="1"/>
  <c r="R90" i="1"/>
  <c r="E91" i="1"/>
  <c r="R91" i="1"/>
  <c r="E92" i="1"/>
  <c r="R92" i="1"/>
  <c r="E93" i="1"/>
  <c r="R93" i="1"/>
  <c r="E94" i="1"/>
  <c r="R94" i="1"/>
  <c r="E95" i="1"/>
  <c r="R95" i="1"/>
  <c r="E96" i="1"/>
  <c r="R96" i="1"/>
  <c r="E97" i="1"/>
  <c r="R97" i="1"/>
  <c r="E98" i="1"/>
  <c r="R98" i="1"/>
  <c r="E99" i="1"/>
  <c r="R99" i="1"/>
  <c r="E100" i="1"/>
  <c r="R100" i="1"/>
  <c r="R216" i="1"/>
  <c r="Q216" i="1"/>
  <c r="P216" i="1"/>
  <c r="N216" i="1"/>
  <c r="M216" i="1"/>
  <c r="J216" i="1"/>
  <c r="F216" i="1"/>
  <c r="D100" i="1"/>
  <c r="C100" i="1"/>
  <c r="B100" i="1"/>
  <c r="A100" i="1"/>
  <c r="D99" i="1"/>
  <c r="C99" i="1"/>
  <c r="B99" i="1"/>
  <c r="A99" i="1"/>
  <c r="D98" i="1"/>
  <c r="C98" i="1"/>
  <c r="B98" i="1"/>
  <c r="A98" i="1"/>
  <c r="D97" i="1"/>
  <c r="C97" i="1"/>
  <c r="B97" i="1"/>
  <c r="A97" i="1"/>
  <c r="D96" i="1"/>
  <c r="C96" i="1"/>
  <c r="B96" i="1"/>
  <c r="A96" i="1"/>
  <c r="D95" i="1"/>
  <c r="C95" i="1"/>
  <c r="B95" i="1"/>
  <c r="A95" i="1"/>
  <c r="D94" i="1"/>
  <c r="C94" i="1"/>
  <c r="B94" i="1"/>
  <c r="A94" i="1"/>
  <c r="D93" i="1"/>
  <c r="C93" i="1"/>
  <c r="B93" i="1"/>
  <c r="A93" i="1"/>
  <c r="D92" i="1"/>
  <c r="C92" i="1"/>
  <c r="B92" i="1"/>
  <c r="A92" i="1"/>
  <c r="D91" i="1"/>
  <c r="C91" i="1"/>
  <c r="B91" i="1"/>
  <c r="A91" i="1"/>
  <c r="D90" i="1"/>
  <c r="C90" i="1"/>
  <c r="B90" i="1"/>
  <c r="A90" i="1"/>
  <c r="D89" i="1"/>
  <c r="C89" i="1"/>
  <c r="B89" i="1"/>
  <c r="A89" i="1"/>
  <c r="D88" i="1"/>
  <c r="C88" i="1"/>
  <c r="B88" i="1"/>
  <c r="A88" i="1"/>
  <c r="D87" i="1"/>
  <c r="C87" i="1"/>
  <c r="B87" i="1"/>
  <c r="A87" i="1"/>
  <c r="D86" i="1"/>
  <c r="C86" i="1"/>
  <c r="B86" i="1"/>
  <c r="A86" i="1"/>
  <c r="D85" i="1"/>
  <c r="C85" i="1"/>
  <c r="B85" i="1"/>
  <c r="A85" i="1"/>
  <c r="D84" i="1"/>
  <c r="C84" i="1"/>
  <c r="B84" i="1"/>
  <c r="A84" i="1"/>
  <c r="D83" i="1"/>
  <c r="C83" i="1"/>
  <c r="B83" i="1"/>
  <c r="A83" i="1"/>
  <c r="D82" i="1"/>
  <c r="C82" i="1"/>
  <c r="B82" i="1"/>
  <c r="A82" i="1"/>
  <c r="D81" i="1"/>
  <c r="C81" i="1"/>
  <c r="B81" i="1"/>
  <c r="A81" i="1"/>
  <c r="D80" i="1"/>
  <c r="C80" i="1"/>
  <c r="B80" i="1"/>
  <c r="A80" i="1"/>
  <c r="D79" i="1"/>
  <c r="C79" i="1"/>
  <c r="B79" i="1"/>
  <c r="A79" i="1"/>
  <c r="D78" i="1"/>
  <c r="C78" i="1"/>
  <c r="B78" i="1"/>
  <c r="A78" i="1"/>
  <c r="D77" i="1"/>
  <c r="C77" i="1"/>
  <c r="B77" i="1"/>
  <c r="A77" i="1"/>
  <c r="D76" i="1"/>
  <c r="C76" i="1"/>
  <c r="B76" i="1"/>
  <c r="A76" i="1"/>
  <c r="D75" i="1"/>
  <c r="C75" i="1"/>
  <c r="B75" i="1"/>
  <c r="A75" i="1"/>
  <c r="D74" i="1"/>
  <c r="C74" i="1"/>
  <c r="B74" i="1"/>
  <c r="A74" i="1"/>
  <c r="D73" i="1"/>
  <c r="C73" i="1"/>
  <c r="B73" i="1"/>
  <c r="A73" i="1"/>
  <c r="D72" i="1"/>
  <c r="C72" i="1"/>
  <c r="B72" i="1"/>
  <c r="A72" i="1"/>
  <c r="D71" i="1"/>
  <c r="C71" i="1"/>
  <c r="B71" i="1"/>
  <c r="A71" i="1"/>
  <c r="D70" i="1"/>
  <c r="C70" i="1"/>
  <c r="B70" i="1"/>
  <c r="A70" i="1"/>
  <c r="D69" i="1"/>
  <c r="C69" i="1"/>
  <c r="B69" i="1"/>
  <c r="A69" i="1"/>
  <c r="D68" i="1"/>
  <c r="C68" i="1"/>
  <c r="B68" i="1"/>
  <c r="A68" i="1"/>
  <c r="D67" i="1"/>
  <c r="C67" i="1"/>
  <c r="B67" i="1"/>
  <c r="A67" i="1"/>
  <c r="D66" i="1"/>
  <c r="C66" i="1"/>
  <c r="B66" i="1"/>
  <c r="A66" i="1"/>
  <c r="D65" i="1"/>
  <c r="C65" i="1"/>
  <c r="B65" i="1"/>
  <c r="A65" i="1"/>
  <c r="D64" i="1"/>
  <c r="C64" i="1"/>
  <c r="B64" i="1"/>
  <c r="A64" i="1"/>
  <c r="D63" i="1"/>
  <c r="C63" i="1"/>
  <c r="B63" i="1"/>
  <c r="A63" i="1"/>
  <c r="D62" i="1"/>
  <c r="C62" i="1"/>
  <c r="B62" i="1"/>
  <c r="A62" i="1"/>
  <c r="D61" i="1"/>
  <c r="C61" i="1"/>
  <c r="B61" i="1"/>
  <c r="A61" i="1"/>
  <c r="D60" i="1"/>
  <c r="C60" i="1"/>
  <c r="B60" i="1"/>
  <c r="A60" i="1"/>
  <c r="D59" i="1"/>
  <c r="C59" i="1"/>
  <c r="B59" i="1"/>
  <c r="A59" i="1"/>
  <c r="D58" i="1"/>
  <c r="C58" i="1"/>
  <c r="B58" i="1"/>
  <c r="A58" i="1"/>
  <c r="D57" i="1"/>
  <c r="C57" i="1"/>
  <c r="B57" i="1"/>
  <c r="A57" i="1"/>
  <c r="D56" i="1"/>
  <c r="C56" i="1"/>
  <c r="B56" i="1"/>
  <c r="A56" i="1"/>
  <c r="D55" i="1"/>
  <c r="C55" i="1"/>
  <c r="B55" i="1"/>
  <c r="A55" i="1"/>
  <c r="D54" i="1"/>
  <c r="C54" i="1"/>
  <c r="B54" i="1"/>
  <c r="A54" i="1"/>
  <c r="D53" i="1"/>
  <c r="C53" i="1"/>
  <c r="B53" i="1"/>
  <c r="A53" i="1"/>
  <c r="D52" i="1"/>
  <c r="C52" i="1"/>
  <c r="B52" i="1"/>
  <c r="A52" i="1"/>
  <c r="D51" i="1"/>
  <c r="C51" i="1"/>
  <c r="B51" i="1"/>
  <c r="A51" i="1"/>
  <c r="D50" i="1"/>
  <c r="C50" i="1"/>
  <c r="B50" i="1"/>
  <c r="A50" i="1"/>
  <c r="D49" i="1"/>
  <c r="C49" i="1"/>
  <c r="B49" i="1"/>
  <c r="A49" i="1"/>
  <c r="D48" i="1"/>
  <c r="C48" i="1"/>
  <c r="B48" i="1"/>
  <c r="A48" i="1"/>
  <c r="D47" i="1"/>
  <c r="C47" i="1"/>
  <c r="B47" i="1"/>
  <c r="A47" i="1"/>
  <c r="D46" i="1"/>
  <c r="C46" i="1"/>
  <c r="B46" i="1"/>
  <c r="A46" i="1"/>
  <c r="D45" i="1"/>
  <c r="C45" i="1"/>
  <c r="B45" i="1"/>
  <c r="A45" i="1"/>
  <c r="D44" i="1"/>
  <c r="C44" i="1"/>
  <c r="B44" i="1"/>
  <c r="A44" i="1"/>
  <c r="D43" i="1"/>
  <c r="C43" i="1"/>
  <c r="B43" i="1"/>
  <c r="A43" i="1"/>
  <c r="D42" i="1"/>
  <c r="C42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N7" i="1"/>
  <c r="G7" i="1"/>
  <c r="B3" i="1"/>
  <c r="H2" i="1"/>
  <c r="G2" i="1"/>
  <c r="B2" i="1"/>
</calcChain>
</file>

<file path=xl/sharedStrings.xml><?xml version="1.0" encoding="utf-8"?>
<sst xmlns="http://schemas.openxmlformats.org/spreadsheetml/2006/main" count="103" uniqueCount="41">
  <si>
    <t>NOM BAILLEUR</t>
  </si>
  <si>
    <t>Néolia</t>
  </si>
  <si>
    <t>OPERATION</t>
  </si>
  <si>
    <t>ADRESSE</t>
  </si>
  <si>
    <t xml:space="preserve">Loyers et surfaces avant/après  travaux
Couple loyer charge
- 3 ème ligne de quittance - </t>
  </si>
  <si>
    <t xml:space="preserve">Date loyers
</t>
  </si>
  <si>
    <t>Montant charge chauffage avant travaux
en €/m²/mois Shab</t>
  </si>
  <si>
    <t>Montant charge chauffage après travaux
en €/m²/mois
SHAB</t>
  </si>
  <si>
    <t>Baisse de charge en %</t>
  </si>
  <si>
    <t xml:space="preserve">PU maxi convention
</t>
  </si>
  <si>
    <t xml:space="preserve">N° LOGEMENT </t>
  </si>
  <si>
    <t>N° de voirie</t>
  </si>
  <si>
    <t>RUE</t>
  </si>
  <si>
    <t>Ville</t>
  </si>
  <si>
    <t>Typologie</t>
  </si>
  <si>
    <t>Surface facturée avant travaux</t>
  </si>
  <si>
    <t xml:space="preserve">Scurface facturée après travaux </t>
  </si>
  <si>
    <t xml:space="preserve">SH avant travaux  </t>
  </si>
  <si>
    <t xml:space="preserve">SH après travaux  </t>
  </si>
  <si>
    <t>Loyer mensuel maxi  convention</t>
  </si>
  <si>
    <t xml:space="preserve">Loyer mensuel  avant travaux </t>
  </si>
  <si>
    <t xml:space="preserve">Loyer mensuel  après travaux </t>
  </si>
  <si>
    <t>charges mensuelles chauffage avant  travaux</t>
  </si>
  <si>
    <t>charges mensuelles chauffage après travaux</t>
  </si>
  <si>
    <t>3eme ligne de quittance</t>
  </si>
  <si>
    <t>Loyer + charge avant travaux</t>
  </si>
  <si>
    <t>Loyer + charge après travaux</t>
  </si>
  <si>
    <t>Couple loyer charge</t>
  </si>
  <si>
    <t xml:space="preserve">récapitualtif TABLEUR SIEG à saisir </t>
  </si>
  <si>
    <t>Signature du porteur  :</t>
  </si>
  <si>
    <t>Surface corrigée ou utile</t>
  </si>
  <si>
    <t>fait à</t>
  </si>
  <si>
    <t>Surface habitable après travaux</t>
  </si>
  <si>
    <t xml:space="preserve">le : </t>
  </si>
  <si>
    <t>Loyer maxi convention en m2/an</t>
  </si>
  <si>
    <t>Majoration loyer apès travaux</t>
  </si>
  <si>
    <t>Loyer avant travaux / m2 SU ou SU apès travaux</t>
  </si>
  <si>
    <t>3ieme ligne quittance en €/m2SH.an</t>
  </si>
  <si>
    <t>Couple loyer charge moyen</t>
  </si>
  <si>
    <t>Rue des macros</t>
  </si>
  <si>
    <t>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</si>
</sst>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#,##0.0000&quot; €/m2 de sc.an&quot;"/>
    <numFmt numFmtId="166" formatCode="#,##0.00\ &quot;€&quot;"/>
    <numFmt numFmtId="167" formatCode="&quot;TOTAL &quot;#,##0&quot; logts&quot;"/>
    <numFmt numFmtId="168" formatCode="0.00000%"/>
    <numFmt numFmtId="169" formatCode="#,##0.0000&quot; €/m2 de SH.an&quot;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name val="Arial"/>
      <family val="2"/>
    </font>
    <font>
      <sz val="11"/>
      <name val="Aptos Narrow"/>
      <family val="2"/>
      <scheme val="minor"/>
    </font>
    <font>
      <sz val="10.5"/>
      <color rgb="FF343334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5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4" fillId="3" borderId="2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vertical="center"/>
    </xf>
    <xf numFmtId="0" fontId="4" fillId="3" borderId="2" xfId="2" applyFont="1" applyFill="1" applyBorder="1" applyAlignment="1">
      <alignment vertical="center"/>
    </xf>
    <xf numFmtId="0" fontId="4" fillId="3" borderId="4" xfId="2" applyFont="1" applyFill="1" applyBorder="1" applyAlignment="1">
      <alignment vertical="center"/>
    </xf>
    <xf numFmtId="0" fontId="1" fillId="0" borderId="0" xfId="2" applyAlignment="1">
      <alignment vertical="center"/>
    </xf>
    <xf numFmtId="0" fontId="3" fillId="2" borderId="5" xfId="2" applyFont="1" applyFill="1" applyBorder="1" applyAlignment="1">
      <alignment horizontal="center" vertical="center"/>
    </xf>
    <xf numFmtId="0" fontId="4" fillId="3" borderId="6" xfId="2" applyFont="1" applyFill="1" applyBorder="1" applyAlignment="1">
      <alignment horizontal="right" vertical="center" wrapText="1"/>
    </xf>
    <xf numFmtId="0" fontId="4" fillId="3" borderId="0" xfId="2" applyFont="1" applyFill="1" applyAlignment="1">
      <alignment horizontal="right" vertical="center" wrapText="1"/>
    </xf>
    <xf numFmtId="0" fontId="4" fillId="3" borderId="0" xfId="2" applyFont="1" applyFill="1" applyAlignment="1">
      <alignment horizontal="center" vertical="center" wrapText="1"/>
    </xf>
    <xf numFmtId="0" fontId="4" fillId="3" borderId="0" xfId="2" applyFont="1" applyFill="1" applyAlignment="1">
      <alignment horizontal="left" vertical="center" wrapText="1"/>
    </xf>
    <xf numFmtId="0" fontId="4" fillId="3" borderId="6" xfId="2" applyFont="1" applyFill="1" applyBorder="1" applyAlignment="1">
      <alignment vertical="center"/>
    </xf>
    <xf numFmtId="0" fontId="4" fillId="3" borderId="0" xfId="2" applyFont="1" applyFill="1" applyAlignment="1">
      <alignment vertical="center"/>
    </xf>
    <xf numFmtId="0" fontId="4" fillId="3" borderId="7" xfId="2" applyFont="1" applyFill="1" applyBorder="1" applyAlignment="1">
      <alignment vertical="center"/>
    </xf>
    <xf numFmtId="0" fontId="4" fillId="3" borderId="8" xfId="2" applyFont="1" applyFill="1" applyBorder="1" applyAlignment="1">
      <alignment horizontal="center" vertical="center" wrapText="1"/>
    </xf>
    <xf numFmtId="0" fontId="4" fillId="3" borderId="9" xfId="2" applyFont="1" applyFill="1" applyBorder="1" applyAlignment="1">
      <alignment horizontal="center" vertical="center" wrapText="1"/>
    </xf>
    <xf numFmtId="0" fontId="4" fillId="3" borderId="9" xfId="2" applyFont="1" applyFill="1" applyBorder="1" applyAlignment="1">
      <alignment vertical="center"/>
    </xf>
    <xf numFmtId="0" fontId="1" fillId="0" borderId="6" xfId="2" applyBorder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4" fillId="0" borderId="0" xfId="2" applyFont="1" applyAlignment="1">
      <alignment vertical="center" wrapText="1"/>
    </xf>
    <xf numFmtId="0" fontId="4" fillId="4" borderId="3" xfId="2" applyFont="1" applyFill="1" applyBorder="1" applyAlignment="1">
      <alignment vertical="center"/>
    </xf>
    <xf numFmtId="0" fontId="4" fillId="4" borderId="4" xfId="2" applyFont="1" applyFill="1" applyBorder="1" applyAlignment="1">
      <alignment vertical="center"/>
    </xf>
    <xf numFmtId="0" fontId="4" fillId="0" borderId="9" xfId="2" applyFont="1" applyBorder="1" applyAlignment="1">
      <alignment vertical="center" wrapText="1"/>
    </xf>
    <xf numFmtId="0" fontId="1" fillId="0" borderId="9" xfId="2" applyBorder="1" applyAlignment="1">
      <alignment vertical="center"/>
    </xf>
    <xf numFmtId="0" fontId="4" fillId="4" borderId="9" xfId="2" applyFont="1" applyFill="1" applyBorder="1" applyAlignment="1">
      <alignment vertical="center"/>
    </xf>
    <xf numFmtId="0" fontId="4" fillId="4" borderId="10" xfId="2" applyFont="1" applyFill="1" applyBorder="1" applyAlignment="1">
      <alignment vertical="center"/>
    </xf>
    <xf numFmtId="0" fontId="4" fillId="3" borderId="8" xfId="2" applyFont="1" applyFill="1" applyBorder="1" applyAlignment="1">
      <alignment vertical="center"/>
    </xf>
    <xf numFmtId="0" fontId="4" fillId="3" borderId="10" xfId="2" applyFont="1" applyFill="1" applyBorder="1" applyAlignment="1">
      <alignment vertical="center"/>
    </xf>
    <xf numFmtId="0" fontId="2" fillId="2" borderId="2" xfId="2" applyFont="1" applyFill="1" applyBorder="1" applyAlignment="1">
      <alignment horizontal="center" vertical="center" wrapText="1"/>
    </xf>
    <xf numFmtId="0" fontId="2" fillId="2" borderId="3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horizontal="center" vertical="center" wrapText="1"/>
    </xf>
    <xf numFmtId="0" fontId="2" fillId="5" borderId="1" xfId="2" applyFont="1" applyFill="1" applyBorder="1" applyAlignment="1">
      <alignment horizontal="center" vertical="center" wrapText="1"/>
    </xf>
    <xf numFmtId="164" fontId="2" fillId="5" borderId="1" xfId="3" applyFont="1" applyFill="1" applyBorder="1" applyAlignment="1" applyProtection="1">
      <alignment horizontal="center" vertical="center" wrapText="1"/>
    </xf>
    <xf numFmtId="164" fontId="2" fillId="5" borderId="11" xfId="3" applyFont="1" applyFill="1" applyBorder="1" applyAlignment="1" applyProtection="1">
      <alignment horizontal="center" vertical="center" wrapText="1"/>
    </xf>
    <xf numFmtId="164" fontId="2" fillId="5" borderId="12" xfId="3" applyFont="1" applyFill="1" applyBorder="1" applyAlignment="1" applyProtection="1">
      <alignment horizontal="center" vertical="center" wrapText="1"/>
    </xf>
    <xf numFmtId="0" fontId="2" fillId="5" borderId="1" xfId="2" applyFont="1" applyFill="1" applyBorder="1" applyAlignment="1">
      <alignment horizontal="center" vertical="center" wrapText="1"/>
    </xf>
    <xf numFmtId="0" fontId="2" fillId="5" borderId="11" xfId="2" applyFont="1" applyFill="1" applyBorder="1" applyAlignment="1">
      <alignment horizontal="center" vertical="center" wrapText="1"/>
    </xf>
    <xf numFmtId="0" fontId="2" fillId="5" borderId="12" xfId="2" applyFont="1" applyFill="1" applyBorder="1" applyAlignment="1">
      <alignment horizontal="center" vertical="center" wrapText="1"/>
    </xf>
    <xf numFmtId="0" fontId="2" fillId="5" borderId="2" xfId="2" applyFont="1" applyFill="1" applyBorder="1" applyAlignment="1">
      <alignment horizontal="center" vertical="center" wrapText="1"/>
    </xf>
    <xf numFmtId="0" fontId="2" fillId="5" borderId="4" xfId="2" applyFont="1" applyFill="1" applyBorder="1" applyAlignment="1">
      <alignment horizontal="center" vertical="center" wrapText="1"/>
    </xf>
    <xf numFmtId="0" fontId="2" fillId="5" borderId="3" xfId="2" applyFont="1" applyFill="1" applyBorder="1" applyAlignment="1">
      <alignment horizontal="center" vertical="center" wrapText="1"/>
    </xf>
    <xf numFmtId="0" fontId="2" fillId="2" borderId="8" xfId="2" applyFont="1" applyFill="1" applyBorder="1" applyAlignment="1">
      <alignment horizontal="center" vertical="center" wrapText="1"/>
    </xf>
    <xf numFmtId="0" fontId="2" fillId="2" borderId="9" xfId="2" applyFont="1" applyFill="1" applyBorder="1" applyAlignment="1">
      <alignment horizontal="center" vertical="center" wrapText="1"/>
    </xf>
    <xf numFmtId="0" fontId="2" fillId="2" borderId="10" xfId="2" applyFont="1" applyFill="1" applyBorder="1" applyAlignment="1">
      <alignment horizontal="center" vertical="center" wrapText="1"/>
    </xf>
    <xf numFmtId="14" fontId="1" fillId="6" borderId="13" xfId="1" applyNumberFormat="1" applyFont="1" applyFill="1" applyBorder="1" applyAlignment="1" applyProtection="1">
      <alignment horizontal="center" vertical="center"/>
    </xf>
    <xf numFmtId="2" fontId="6" fillId="7" borderId="14" xfId="2" applyNumberFormat="1" applyFont="1" applyFill="1" applyBorder="1" applyAlignment="1" applyProtection="1">
      <alignment horizontal="center" vertical="center"/>
      <protection locked="0"/>
    </xf>
    <xf numFmtId="2" fontId="6" fillId="7" borderId="15" xfId="2" applyNumberFormat="1" applyFont="1" applyFill="1" applyBorder="1" applyAlignment="1" applyProtection="1">
      <alignment horizontal="center" vertical="center"/>
      <protection locked="0"/>
    </xf>
    <xf numFmtId="2" fontId="6" fillId="7" borderId="16" xfId="2" applyNumberFormat="1" applyFont="1" applyFill="1" applyBorder="1" applyAlignment="1" applyProtection="1">
      <alignment horizontal="center" vertical="center"/>
      <protection locked="0"/>
    </xf>
    <xf numFmtId="2" fontId="1" fillId="7" borderId="14" xfId="2" applyNumberFormat="1" applyFill="1" applyBorder="1" applyAlignment="1" applyProtection="1">
      <alignment horizontal="center" vertical="center"/>
      <protection locked="0"/>
    </xf>
    <xf numFmtId="2" fontId="1" fillId="7" borderId="15" xfId="2" applyNumberFormat="1" applyFill="1" applyBorder="1" applyAlignment="1" applyProtection="1">
      <alignment horizontal="center" vertical="center"/>
      <protection locked="0"/>
    </xf>
    <xf numFmtId="2" fontId="1" fillId="7" borderId="16" xfId="2" applyNumberFormat="1" applyFill="1" applyBorder="1" applyAlignment="1" applyProtection="1">
      <alignment horizontal="center" vertical="center"/>
      <protection locked="0"/>
    </xf>
    <xf numFmtId="9" fontId="1" fillId="6" borderId="14" xfId="1" applyFont="1" applyFill="1" applyBorder="1" applyAlignment="1" applyProtection="1">
      <alignment horizontal="center" vertical="center"/>
    </xf>
    <xf numFmtId="9" fontId="1" fillId="6" borderId="16" xfId="1" applyFont="1" applyFill="1" applyBorder="1" applyAlignment="1" applyProtection="1">
      <alignment horizontal="center" vertical="center"/>
    </xf>
    <xf numFmtId="165" fontId="1" fillId="8" borderId="14" xfId="2" applyNumberFormat="1" applyFill="1" applyBorder="1" applyAlignment="1">
      <alignment horizontal="center" vertical="center"/>
    </xf>
    <xf numFmtId="165" fontId="1" fillId="8" borderId="15" xfId="2" applyNumberFormat="1" applyFill="1" applyBorder="1" applyAlignment="1">
      <alignment horizontal="center" vertical="center"/>
    </xf>
    <xf numFmtId="165" fontId="1" fillId="8" borderId="16" xfId="2" applyNumberFormat="1" applyFill="1" applyBorder="1" applyAlignment="1">
      <alignment horizontal="center" vertical="center"/>
    </xf>
    <xf numFmtId="0" fontId="3" fillId="5" borderId="17" xfId="2" applyFont="1" applyFill="1" applyBorder="1" applyAlignment="1">
      <alignment horizontal="center" vertical="center"/>
    </xf>
    <xf numFmtId="0" fontId="3" fillId="5" borderId="18" xfId="2" applyFont="1" applyFill="1" applyBorder="1" applyAlignment="1">
      <alignment horizontal="center" vertical="center"/>
    </xf>
    <xf numFmtId="4" fontId="3" fillId="5" borderId="18" xfId="2" applyNumberFormat="1" applyFont="1" applyFill="1" applyBorder="1" applyAlignment="1">
      <alignment horizontal="center" vertical="center" wrapText="1"/>
    </xf>
    <xf numFmtId="4" fontId="3" fillId="5" borderId="19" xfId="2" applyNumberFormat="1" applyFont="1" applyFill="1" applyBorder="1" applyAlignment="1">
      <alignment horizontal="center" vertical="center" wrapText="1"/>
    </xf>
    <xf numFmtId="4" fontId="3" fillId="5" borderId="17" xfId="2" applyNumberFormat="1" applyFont="1" applyFill="1" applyBorder="1" applyAlignment="1">
      <alignment horizontal="center" vertical="center" wrapText="1"/>
    </xf>
    <xf numFmtId="0" fontId="3" fillId="5" borderId="18" xfId="2" applyFont="1" applyFill="1" applyBorder="1" applyAlignment="1">
      <alignment horizontal="center" vertical="center" wrapText="1"/>
    </xf>
    <xf numFmtId="0" fontId="3" fillId="5" borderId="20" xfId="2" applyFont="1" applyFill="1" applyBorder="1" applyAlignment="1">
      <alignment horizontal="center" vertical="center" wrapText="1"/>
    </xf>
    <xf numFmtId="0" fontId="3" fillId="5" borderId="21" xfId="2" applyFont="1" applyFill="1" applyBorder="1" applyAlignment="1">
      <alignment horizontal="center" vertical="center" wrapText="1"/>
    </xf>
    <xf numFmtId="0" fontId="3" fillId="5" borderId="22" xfId="2" applyFont="1" applyFill="1" applyBorder="1" applyAlignment="1">
      <alignment horizontal="center" vertical="center"/>
    </xf>
    <xf numFmtId="0" fontId="3" fillId="5" borderId="23" xfId="2" applyFont="1" applyFill="1" applyBorder="1" applyAlignment="1">
      <alignment horizontal="center" vertical="center"/>
    </xf>
    <xf numFmtId="4" fontId="3" fillId="5" borderId="23" xfId="2" applyNumberFormat="1" applyFont="1" applyFill="1" applyBorder="1" applyAlignment="1">
      <alignment horizontal="center" vertical="center" wrapText="1"/>
    </xf>
    <xf numFmtId="4" fontId="3" fillId="5" borderId="21" xfId="2" applyNumberFormat="1" applyFont="1" applyFill="1" applyBorder="1" applyAlignment="1">
      <alignment horizontal="center" vertical="center" wrapText="1"/>
    </xf>
    <xf numFmtId="4" fontId="3" fillId="5" borderId="22" xfId="2" applyNumberFormat="1" applyFont="1" applyFill="1" applyBorder="1" applyAlignment="1">
      <alignment horizontal="center" vertical="center" wrapText="1"/>
    </xf>
    <xf numFmtId="0" fontId="3" fillId="5" borderId="23" xfId="2" applyFont="1" applyFill="1" applyBorder="1" applyAlignment="1">
      <alignment horizontal="center" vertical="center" wrapText="1"/>
    </xf>
    <xf numFmtId="0" fontId="3" fillId="5" borderId="24" xfId="2" applyFont="1" applyFill="1" applyBorder="1" applyAlignment="1">
      <alignment horizontal="center" vertical="center" wrapText="1"/>
    </xf>
    <xf numFmtId="0" fontId="7" fillId="0" borderId="25" xfId="2" applyFont="1" applyBorder="1" applyAlignment="1">
      <alignment horizontal="center" vertical="center"/>
    </xf>
    <xf numFmtId="0" fontId="7" fillId="0" borderId="26" xfId="2" applyFont="1" applyBorder="1" applyAlignment="1">
      <alignment horizontal="center" vertical="center"/>
    </xf>
    <xf numFmtId="2" fontId="7" fillId="0" borderId="26" xfId="2" applyNumberFormat="1" applyFont="1" applyBorder="1" applyAlignment="1">
      <alignment horizontal="center" vertical="center"/>
    </xf>
    <xf numFmtId="166" fontId="1" fillId="0" borderId="26" xfId="2" applyNumberFormat="1" applyBorder="1" applyAlignment="1">
      <alignment horizontal="center" vertical="center"/>
    </xf>
    <xf numFmtId="1" fontId="1" fillId="0" borderId="0" xfId="2" applyNumberFormat="1" applyAlignment="1">
      <alignment vertical="center"/>
    </xf>
    <xf numFmtId="166" fontId="1" fillId="0" borderId="27" xfId="2" applyNumberFormat="1" applyBorder="1" applyAlignment="1">
      <alignment horizontal="center" vertical="center"/>
    </xf>
    <xf numFmtId="10" fontId="1" fillId="0" borderId="0" xfId="2" applyNumberFormat="1" applyAlignment="1">
      <alignment vertical="center"/>
    </xf>
    <xf numFmtId="167" fontId="2" fillId="0" borderId="0" xfId="2" applyNumberFormat="1" applyFont="1" applyAlignment="1">
      <alignment horizontal="center" vertical="center"/>
    </xf>
    <xf numFmtId="167" fontId="3" fillId="0" borderId="0" xfId="2" applyNumberFormat="1" applyFont="1" applyAlignment="1">
      <alignment horizontal="center" vertical="center"/>
    </xf>
    <xf numFmtId="0" fontId="6" fillId="0" borderId="0" xfId="2" applyFont="1" applyAlignment="1">
      <alignment vertical="center"/>
    </xf>
    <xf numFmtId="4" fontId="3" fillId="9" borderId="28" xfId="2" applyNumberFormat="1" applyFont="1" applyFill="1" applyBorder="1" applyAlignment="1">
      <alignment horizontal="center" vertical="center"/>
    </xf>
    <xf numFmtId="166" fontId="2" fillId="9" borderId="29" xfId="2" applyNumberFormat="1" applyFont="1" applyFill="1" applyBorder="1" applyAlignment="1">
      <alignment horizontal="center" vertical="center"/>
    </xf>
    <xf numFmtId="0" fontId="4" fillId="0" borderId="30" xfId="2" applyFont="1" applyBorder="1" applyAlignment="1">
      <alignment horizontal="center" vertical="center"/>
    </xf>
    <xf numFmtId="0" fontId="4" fillId="0" borderId="31" xfId="2" applyFont="1" applyBorder="1" applyAlignment="1">
      <alignment horizontal="center" vertical="center"/>
    </xf>
    <xf numFmtId="0" fontId="4" fillId="0" borderId="0" xfId="2" applyFont="1" applyAlignment="1">
      <alignment horizontal="left" vertical="center"/>
    </xf>
    <xf numFmtId="0" fontId="2" fillId="3" borderId="0" xfId="2" applyFont="1" applyFill="1"/>
    <xf numFmtId="0" fontId="1" fillId="3" borderId="0" xfId="2" applyFill="1" applyAlignment="1">
      <alignment vertical="center"/>
    </xf>
    <xf numFmtId="0" fontId="2" fillId="0" borderId="0" xfId="2" applyFont="1" applyAlignment="1">
      <alignment vertical="center"/>
    </xf>
    <xf numFmtId="0" fontId="1" fillId="0" borderId="32" xfId="2" applyBorder="1" applyAlignment="1">
      <alignment horizontal="center" vertical="center"/>
    </xf>
    <xf numFmtId="4" fontId="1" fillId="9" borderId="33" xfId="2" applyNumberFormat="1" applyFill="1" applyBorder="1" applyAlignment="1">
      <alignment horizontal="center" vertical="center"/>
    </xf>
    <xf numFmtId="0" fontId="1" fillId="0" borderId="0" xfId="2" applyAlignment="1">
      <alignment horizontal="right" vertical="center"/>
    </xf>
    <xf numFmtId="0" fontId="2" fillId="3" borderId="0" xfId="2" applyFont="1" applyFill="1" applyAlignment="1">
      <alignment horizontal="center" vertical="center"/>
    </xf>
    <xf numFmtId="0" fontId="1" fillId="0" borderId="25" xfId="2" applyBorder="1" applyAlignment="1">
      <alignment horizontal="center" vertical="center"/>
    </xf>
    <xf numFmtId="4" fontId="1" fillId="9" borderId="27" xfId="2" applyNumberFormat="1" applyFill="1" applyBorder="1" applyAlignment="1">
      <alignment horizontal="center" vertical="center"/>
    </xf>
    <xf numFmtId="14" fontId="2" fillId="3" borderId="0" xfId="2" applyNumberFormat="1" applyFont="1" applyFill="1" applyAlignment="1">
      <alignment horizontal="center" vertical="center"/>
    </xf>
    <xf numFmtId="14" fontId="1" fillId="0" borderId="0" xfId="2" applyNumberFormat="1" applyAlignment="1">
      <alignment vertical="center"/>
    </xf>
    <xf numFmtId="0" fontId="1" fillId="0" borderId="2" xfId="2" applyBorder="1" applyAlignment="1">
      <alignment vertical="center"/>
    </xf>
    <xf numFmtId="0" fontId="1" fillId="0" borderId="3" xfId="2" applyBorder="1" applyAlignment="1">
      <alignment vertical="center"/>
    </xf>
    <xf numFmtId="0" fontId="1" fillId="0" borderId="4" xfId="2" applyBorder="1" applyAlignment="1">
      <alignment vertical="center"/>
    </xf>
    <xf numFmtId="165" fontId="1" fillId="9" borderId="27" xfId="2" applyNumberFormat="1" applyFill="1" applyBorder="1" applyAlignment="1">
      <alignment horizontal="center" vertical="center"/>
    </xf>
    <xf numFmtId="165" fontId="1" fillId="0" borderId="0" xfId="2" applyNumberFormat="1" applyAlignment="1">
      <alignment vertical="center"/>
    </xf>
    <xf numFmtId="0" fontId="1" fillId="0" borderId="6" xfId="2" applyBorder="1" applyAlignment="1">
      <alignment vertical="center"/>
    </xf>
    <xf numFmtId="0" fontId="1" fillId="0" borderId="7" xfId="2" applyBorder="1" applyAlignment="1">
      <alignment vertical="center"/>
    </xf>
    <xf numFmtId="168" fontId="1" fillId="9" borderId="27" xfId="4" applyNumberFormat="1" applyFont="1" applyFill="1" applyBorder="1" applyAlignment="1" applyProtection="1">
      <alignment horizontal="center" vertical="center"/>
    </xf>
    <xf numFmtId="169" fontId="1" fillId="0" borderId="0" xfId="2" applyNumberFormat="1" applyAlignment="1">
      <alignment vertical="center"/>
    </xf>
    <xf numFmtId="0" fontId="1" fillId="0" borderId="34" xfId="2" applyBorder="1" applyAlignment="1">
      <alignment horizontal="center" vertical="center"/>
    </xf>
    <xf numFmtId="4" fontId="1" fillId="9" borderId="35" xfId="2" applyNumberFormat="1" applyFill="1" applyBorder="1" applyAlignment="1">
      <alignment horizontal="center" vertical="center"/>
    </xf>
    <xf numFmtId="0" fontId="1" fillId="0" borderId="8" xfId="2" applyBorder="1" applyAlignment="1">
      <alignment vertical="center"/>
    </xf>
    <xf numFmtId="0" fontId="1" fillId="0" borderId="10" xfId="2" applyBorder="1" applyAlignment="1">
      <alignment vertical="center"/>
    </xf>
  </cellXfs>
  <cellStyles count="5">
    <cellStyle name="Milliers 2" xfId="3" xr:uid="{51133D0E-3949-4745-834C-EE3B20D13EE0}"/>
    <cellStyle name="Normal" xfId="0" builtinId="0"/>
    <cellStyle name="Normal 4" xfId="2" xr:uid="{5F20A368-B5F4-4866-8135-7DD715D03543}"/>
    <cellStyle name="Pourcentage" xfId="1" builtinId="5"/>
    <cellStyle name="Pourcentage 3" xfId="4" xr:uid="{739C5AC4-60AC-4A43-995A-48320845F6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151280</xdr:colOff>
      <xdr:row>0</xdr:row>
      <xdr:rowOff>122464</xdr:rowOff>
    </xdr:from>
    <xdr:to>
      <xdr:col>18</xdr:col>
      <xdr:colOff>807406</xdr:colOff>
      <xdr:row>4</xdr:row>
      <xdr:rowOff>71237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CCDFF01-0C20-4507-952B-5CA8CD5B3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25180" y="122464"/>
          <a:ext cx="2865926" cy="158707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vdidesk\Desktops$\petitperrin\Bureau\CPL%2016-05\Base%20de%20travail%20DPL%20logt%20conv.xlsm" TargetMode="External"/><Relationship Id="rId1" Type="http://schemas.openxmlformats.org/officeDocument/2006/relationships/externalLinkPath" Target="CPL%2016-05/Base%20de%20travail%20DPL%20logt%20con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Projet"/>
      <sheetName val="Plannings pour intervenants"/>
      <sheetName val="Extraction Parc Loc"/>
      <sheetName val="Eco Prêt"/>
      <sheetName val="FEDER-EFFILOGIS"/>
      <sheetName val="recto"/>
      <sheetName val="Opportunité_verso"/>
      <sheetName val="Opportunité2_verso"/>
      <sheetName val="FaisabilitéBBC_verso"/>
      <sheetName val="FaisabilitéDPEc_verso"/>
      <sheetName val="Faisabilité2_verso"/>
      <sheetName val="Réalisation_verso"/>
      <sheetName val="Réalisation2_verso"/>
      <sheetName val="Cloture_verso"/>
      <sheetName val="Accord MOE budget Faisabilité"/>
      <sheetName val="Couple loyer charge au logement"/>
      <sheetName val="Couple loyer charge par typo"/>
      <sheetName val="Tableur Sieg Feder"/>
      <sheetName val="RémMOE"/>
      <sheetName val="Données"/>
    </sheetNames>
    <sheetDataSet>
      <sheetData sheetId="0"/>
      <sheetData sheetId="1"/>
      <sheetData sheetId="2">
        <row r="7">
          <cell r="N7">
            <v>72</v>
          </cell>
          <cell r="BW7" t="str">
            <v>1001001</v>
          </cell>
          <cell r="BY7" t="str">
            <v>T5</v>
          </cell>
          <cell r="CB7" t="str">
            <v>1</v>
          </cell>
          <cell r="CG7">
            <v>72</v>
          </cell>
          <cell r="CH7">
            <v>120</v>
          </cell>
          <cell r="CI7">
            <v>431.73</v>
          </cell>
          <cell r="CK7">
            <v>435.4</v>
          </cell>
          <cell r="CX7">
            <v>435.4</v>
          </cell>
          <cell r="EG7" t="str">
            <v/>
          </cell>
        </row>
        <row r="8">
          <cell r="N8">
            <v>72</v>
          </cell>
          <cell r="BW8" t="str">
            <v>1001002</v>
          </cell>
          <cell r="BY8" t="str">
            <v>T5</v>
          </cell>
          <cell r="CB8" t="str">
            <v>1</v>
          </cell>
          <cell r="CG8">
            <v>72</v>
          </cell>
          <cell r="CH8">
            <v>120</v>
          </cell>
          <cell r="CI8">
            <v>431.67</v>
          </cell>
          <cell r="CK8">
            <v>435.4</v>
          </cell>
          <cell r="CX8">
            <v>435.4</v>
          </cell>
          <cell r="EG8" t="str">
            <v/>
          </cell>
        </row>
        <row r="9">
          <cell r="N9">
            <v>72</v>
          </cell>
          <cell r="BW9" t="str">
            <v>1001003</v>
          </cell>
          <cell r="BY9" t="str">
            <v>T5</v>
          </cell>
          <cell r="CB9" t="str">
            <v>1</v>
          </cell>
          <cell r="CG9">
            <v>72</v>
          </cell>
          <cell r="CH9">
            <v>120</v>
          </cell>
          <cell r="CI9">
            <v>431.73</v>
          </cell>
          <cell r="CK9">
            <v>435.4</v>
          </cell>
          <cell r="CX9">
            <v>435.4</v>
          </cell>
          <cell r="EG9" t="str">
            <v/>
          </cell>
        </row>
        <row r="10">
          <cell r="N10">
            <v>48</v>
          </cell>
          <cell r="BW10" t="str">
            <v>1001004</v>
          </cell>
          <cell r="BY10" t="str">
            <v>T3</v>
          </cell>
          <cell r="CB10" t="str">
            <v>1</v>
          </cell>
          <cell r="CG10">
            <v>48</v>
          </cell>
          <cell r="CH10">
            <v>90</v>
          </cell>
          <cell r="CI10">
            <v>323.77</v>
          </cell>
          <cell r="CK10">
            <v>326.55</v>
          </cell>
          <cell r="CX10">
            <v>326.55</v>
          </cell>
          <cell r="EG10" t="str">
            <v/>
          </cell>
        </row>
        <row r="11">
          <cell r="N11">
            <v>48</v>
          </cell>
          <cell r="BW11" t="str">
            <v>1001005</v>
          </cell>
          <cell r="BY11" t="str">
            <v>T3</v>
          </cell>
          <cell r="CB11" t="str">
            <v>1</v>
          </cell>
          <cell r="CG11">
            <v>48</v>
          </cell>
          <cell r="CH11">
            <v>90</v>
          </cell>
          <cell r="CI11">
            <v>323.79000000000002</v>
          </cell>
          <cell r="CK11">
            <v>326.55</v>
          </cell>
          <cell r="CX11">
            <v>326.55</v>
          </cell>
          <cell r="EG11" t="str">
            <v/>
          </cell>
        </row>
        <row r="12">
          <cell r="N12">
            <v>48</v>
          </cell>
          <cell r="BW12" t="str">
            <v>1001006</v>
          </cell>
          <cell r="BY12" t="str">
            <v>T3</v>
          </cell>
          <cell r="CB12" t="str">
            <v>1</v>
          </cell>
          <cell r="CG12">
            <v>48</v>
          </cell>
          <cell r="CH12">
            <v>90</v>
          </cell>
          <cell r="CI12">
            <v>323.79000000000002</v>
          </cell>
          <cell r="CK12">
            <v>326.55</v>
          </cell>
          <cell r="CX12">
            <v>326.55</v>
          </cell>
          <cell r="EG12" t="str">
            <v/>
          </cell>
        </row>
        <row r="13">
          <cell r="N13">
            <v>48</v>
          </cell>
          <cell r="BW13" t="str">
            <v>1001007</v>
          </cell>
          <cell r="BY13" t="str">
            <v>T3</v>
          </cell>
          <cell r="CB13" t="str">
            <v>3</v>
          </cell>
          <cell r="CG13">
            <v>48</v>
          </cell>
          <cell r="CH13">
            <v>90</v>
          </cell>
          <cell r="CI13">
            <v>315.49</v>
          </cell>
          <cell r="CK13">
            <v>326.55</v>
          </cell>
          <cell r="CX13">
            <v>326.55</v>
          </cell>
          <cell r="EG13" t="str">
            <v/>
          </cell>
        </row>
        <row r="14">
          <cell r="N14">
            <v>48</v>
          </cell>
          <cell r="BW14" t="str">
            <v>1001009</v>
          </cell>
          <cell r="BY14" t="str">
            <v>T3</v>
          </cell>
          <cell r="CB14" t="str">
            <v>3</v>
          </cell>
          <cell r="CG14">
            <v>48</v>
          </cell>
          <cell r="CH14">
            <v>90</v>
          </cell>
          <cell r="CI14">
            <v>323.79000000000002</v>
          </cell>
          <cell r="CK14">
            <v>326.55</v>
          </cell>
          <cell r="CX14">
            <v>326.55</v>
          </cell>
          <cell r="EG14" t="str">
            <v/>
          </cell>
        </row>
        <row r="15">
          <cell r="N15">
            <v>48</v>
          </cell>
          <cell r="BW15" t="str">
            <v>1001010</v>
          </cell>
          <cell r="BY15" t="str">
            <v>T3</v>
          </cell>
          <cell r="CB15" t="str">
            <v>3</v>
          </cell>
          <cell r="CG15">
            <v>48</v>
          </cell>
          <cell r="CH15">
            <v>90</v>
          </cell>
          <cell r="CI15">
            <v>325.39</v>
          </cell>
          <cell r="CK15">
            <v>326.55</v>
          </cell>
          <cell r="CX15">
            <v>326.55</v>
          </cell>
          <cell r="EG15" t="str">
            <v/>
          </cell>
        </row>
        <row r="16">
          <cell r="N16">
            <v>48</v>
          </cell>
          <cell r="BW16" t="str">
            <v>1001011</v>
          </cell>
          <cell r="BY16" t="str">
            <v>T3</v>
          </cell>
          <cell r="CB16" t="str">
            <v>3</v>
          </cell>
          <cell r="CG16">
            <v>48</v>
          </cell>
          <cell r="CH16">
            <v>90</v>
          </cell>
          <cell r="CI16">
            <v>323.77</v>
          </cell>
          <cell r="CK16">
            <v>326.55</v>
          </cell>
          <cell r="CX16">
            <v>326.55</v>
          </cell>
          <cell r="EG16" t="str">
            <v/>
          </cell>
        </row>
        <row r="17">
          <cell r="N17">
            <v>48</v>
          </cell>
          <cell r="BW17" t="str">
            <v>1001012</v>
          </cell>
          <cell r="BY17" t="str">
            <v>T3</v>
          </cell>
          <cell r="CB17" t="str">
            <v>3</v>
          </cell>
          <cell r="CG17">
            <v>48</v>
          </cell>
          <cell r="CH17">
            <v>90</v>
          </cell>
          <cell r="CI17">
            <v>323.79000000000002</v>
          </cell>
          <cell r="CK17">
            <v>326.55</v>
          </cell>
          <cell r="CX17">
            <v>326.55</v>
          </cell>
          <cell r="EG17" t="str">
            <v/>
          </cell>
        </row>
        <row r="18">
          <cell r="N18">
            <v>48</v>
          </cell>
          <cell r="BW18" t="str">
            <v>1001013</v>
          </cell>
          <cell r="BY18" t="str">
            <v>T3</v>
          </cell>
          <cell r="CB18" t="str">
            <v>5</v>
          </cell>
          <cell r="CG18">
            <v>48</v>
          </cell>
          <cell r="CH18">
            <v>90</v>
          </cell>
          <cell r="CI18">
            <v>323.82</v>
          </cell>
          <cell r="CK18">
            <v>326.55</v>
          </cell>
          <cell r="CX18">
            <v>326.55</v>
          </cell>
          <cell r="EG18" t="str">
            <v/>
          </cell>
        </row>
        <row r="19">
          <cell r="N19">
            <v>48</v>
          </cell>
          <cell r="BW19" t="str">
            <v>1001014</v>
          </cell>
          <cell r="BY19" t="str">
            <v>T3</v>
          </cell>
          <cell r="CB19" t="str">
            <v>5</v>
          </cell>
          <cell r="CG19">
            <v>48</v>
          </cell>
          <cell r="CH19">
            <v>90</v>
          </cell>
          <cell r="CI19">
            <v>324.29000000000002</v>
          </cell>
          <cell r="CK19">
            <v>326.55</v>
          </cell>
          <cell r="CX19">
            <v>326.55</v>
          </cell>
          <cell r="EG19" t="str">
            <v/>
          </cell>
        </row>
        <row r="20">
          <cell r="N20">
            <v>48</v>
          </cell>
          <cell r="BW20" t="str">
            <v>1001015</v>
          </cell>
          <cell r="BY20" t="str">
            <v>T3</v>
          </cell>
          <cell r="CB20" t="str">
            <v>5</v>
          </cell>
          <cell r="CG20">
            <v>48</v>
          </cell>
          <cell r="CH20">
            <v>90</v>
          </cell>
          <cell r="CI20">
            <v>325.39</v>
          </cell>
          <cell r="CK20">
            <v>326.55</v>
          </cell>
          <cell r="CX20">
            <v>326.55</v>
          </cell>
          <cell r="EG20" t="str">
            <v/>
          </cell>
        </row>
        <row r="21">
          <cell r="N21">
            <v>48</v>
          </cell>
          <cell r="BW21" t="str">
            <v>1001017</v>
          </cell>
          <cell r="BY21" t="str">
            <v>T3</v>
          </cell>
          <cell r="CB21" t="str">
            <v>5</v>
          </cell>
          <cell r="CG21">
            <v>48</v>
          </cell>
          <cell r="CH21">
            <v>90</v>
          </cell>
          <cell r="CI21">
            <v>323.79000000000002</v>
          </cell>
          <cell r="CK21">
            <v>326.55</v>
          </cell>
          <cell r="CX21">
            <v>326.55</v>
          </cell>
          <cell r="EG21" t="str">
            <v/>
          </cell>
        </row>
        <row r="22">
          <cell r="N22">
            <v>48</v>
          </cell>
          <cell r="BW22" t="str">
            <v>1001018</v>
          </cell>
          <cell r="BY22" t="str">
            <v>T3</v>
          </cell>
          <cell r="CB22" t="str">
            <v>5</v>
          </cell>
          <cell r="CG22">
            <v>48</v>
          </cell>
          <cell r="CH22">
            <v>90</v>
          </cell>
          <cell r="CI22">
            <v>323.95999999999998</v>
          </cell>
          <cell r="CK22">
            <v>326.55</v>
          </cell>
          <cell r="CX22">
            <v>326.55</v>
          </cell>
          <cell r="EG22" t="str">
            <v/>
          </cell>
        </row>
        <row r="23">
          <cell r="N23">
            <v>48</v>
          </cell>
          <cell r="BW23" t="str">
            <v>1001019</v>
          </cell>
          <cell r="BY23" t="str">
            <v>T3</v>
          </cell>
          <cell r="CB23" t="str">
            <v>7</v>
          </cell>
          <cell r="CG23">
            <v>48</v>
          </cell>
          <cell r="CH23">
            <v>90</v>
          </cell>
          <cell r="CI23">
            <v>323.95999999999998</v>
          </cell>
          <cell r="CK23">
            <v>326.55</v>
          </cell>
          <cell r="CX23">
            <v>326.55</v>
          </cell>
          <cell r="EG23" t="str">
            <v/>
          </cell>
        </row>
        <row r="24">
          <cell r="N24">
            <v>48</v>
          </cell>
          <cell r="BW24" t="str">
            <v>1001020</v>
          </cell>
          <cell r="BY24" t="str">
            <v>T3</v>
          </cell>
          <cell r="CB24" t="str">
            <v>7</v>
          </cell>
          <cell r="CG24">
            <v>48</v>
          </cell>
          <cell r="CH24">
            <v>90</v>
          </cell>
          <cell r="CI24">
            <v>324.29000000000002</v>
          </cell>
          <cell r="CK24">
            <v>326.55</v>
          </cell>
          <cell r="CX24">
            <v>326.55</v>
          </cell>
          <cell r="EG24" t="str">
            <v/>
          </cell>
        </row>
        <row r="25">
          <cell r="N25">
            <v>48</v>
          </cell>
          <cell r="BW25" t="str">
            <v>1001021</v>
          </cell>
          <cell r="BY25" t="str">
            <v>T3</v>
          </cell>
          <cell r="CB25" t="str">
            <v>7</v>
          </cell>
          <cell r="CG25">
            <v>48</v>
          </cell>
          <cell r="CH25">
            <v>90</v>
          </cell>
          <cell r="CI25">
            <v>323.95999999999998</v>
          </cell>
          <cell r="CK25">
            <v>326.55</v>
          </cell>
          <cell r="CX25">
            <v>326.55</v>
          </cell>
          <cell r="EG25" t="str">
            <v/>
          </cell>
        </row>
        <row r="26">
          <cell r="N26">
            <v>72</v>
          </cell>
          <cell r="BW26" t="str">
            <v>1001022</v>
          </cell>
          <cell r="BY26" t="str">
            <v>T5</v>
          </cell>
          <cell r="CB26" t="str">
            <v>7</v>
          </cell>
          <cell r="CG26">
            <v>72</v>
          </cell>
          <cell r="CH26">
            <v>120</v>
          </cell>
          <cell r="CI26">
            <v>431.73</v>
          </cell>
          <cell r="CK26">
            <v>435.4</v>
          </cell>
          <cell r="CX26">
            <v>435.4</v>
          </cell>
          <cell r="EG26" t="str">
            <v/>
          </cell>
        </row>
        <row r="27">
          <cell r="N27">
            <v>72</v>
          </cell>
          <cell r="BW27" t="str">
            <v>1001023</v>
          </cell>
          <cell r="BY27" t="str">
            <v>T5</v>
          </cell>
          <cell r="CB27" t="str">
            <v>7</v>
          </cell>
          <cell r="CG27">
            <v>72</v>
          </cell>
          <cell r="CH27">
            <v>120</v>
          </cell>
          <cell r="CI27">
            <v>431.73</v>
          </cell>
          <cell r="CK27">
            <v>435.4</v>
          </cell>
          <cell r="CX27">
            <v>435.4</v>
          </cell>
          <cell r="EG27" t="str">
            <v/>
          </cell>
        </row>
        <row r="28">
          <cell r="N28">
            <v>72</v>
          </cell>
          <cell r="BW28" t="str">
            <v>1001024</v>
          </cell>
          <cell r="BY28" t="str">
            <v>T5</v>
          </cell>
          <cell r="CB28" t="str">
            <v>7</v>
          </cell>
          <cell r="CG28">
            <v>72</v>
          </cell>
          <cell r="CH28">
            <v>120</v>
          </cell>
          <cell r="CI28">
            <v>431.73</v>
          </cell>
          <cell r="CK28">
            <v>435.4</v>
          </cell>
          <cell r="CX28">
            <v>435.4</v>
          </cell>
          <cell r="EG28" t="str">
            <v/>
          </cell>
        </row>
        <row r="29">
          <cell r="N29">
            <v>58</v>
          </cell>
          <cell r="BW29" t="str">
            <v>1001025</v>
          </cell>
          <cell r="BY29" t="str">
            <v>T4</v>
          </cell>
          <cell r="CB29" t="str">
            <v>9</v>
          </cell>
          <cell r="CG29">
            <v>58</v>
          </cell>
          <cell r="CH29">
            <v>103</v>
          </cell>
          <cell r="CI29">
            <v>372.42</v>
          </cell>
          <cell r="CK29">
            <v>373.71839999999997</v>
          </cell>
          <cell r="CX29">
            <v>373.71839999999997</v>
          </cell>
          <cell r="EG29" t="str">
            <v/>
          </cell>
        </row>
        <row r="30">
          <cell r="N30">
            <v>58</v>
          </cell>
          <cell r="BW30" t="str">
            <v>1001026</v>
          </cell>
          <cell r="BY30" t="str">
            <v>T4</v>
          </cell>
          <cell r="CB30" t="str">
            <v>9</v>
          </cell>
          <cell r="CG30">
            <v>58</v>
          </cell>
          <cell r="CH30">
            <v>103</v>
          </cell>
          <cell r="CI30">
            <v>372.38</v>
          </cell>
          <cell r="CK30">
            <v>373.71839999999997</v>
          </cell>
          <cell r="CX30">
            <v>373.71839999999997</v>
          </cell>
          <cell r="EG30" t="str">
            <v/>
          </cell>
        </row>
        <row r="31">
          <cell r="N31">
            <v>58</v>
          </cell>
          <cell r="BW31" t="str">
            <v>1001027</v>
          </cell>
          <cell r="BY31" t="str">
            <v>T4</v>
          </cell>
          <cell r="CB31" t="str">
            <v>9</v>
          </cell>
          <cell r="CG31">
            <v>58</v>
          </cell>
          <cell r="CH31">
            <v>103</v>
          </cell>
          <cell r="CI31">
            <v>370.56</v>
          </cell>
          <cell r="CK31">
            <v>373.71839999999997</v>
          </cell>
          <cell r="CX31">
            <v>373.71839999999997</v>
          </cell>
          <cell r="EG31" t="str">
            <v/>
          </cell>
        </row>
        <row r="32">
          <cell r="N32">
            <v>58</v>
          </cell>
          <cell r="BW32" t="str">
            <v>1001028</v>
          </cell>
          <cell r="BY32" t="str">
            <v>T3</v>
          </cell>
          <cell r="CB32" t="str">
            <v>9</v>
          </cell>
          <cell r="CG32">
            <v>58</v>
          </cell>
          <cell r="CH32">
            <v>103</v>
          </cell>
          <cell r="CI32">
            <v>372.38</v>
          </cell>
          <cell r="CK32">
            <v>373.71839999999997</v>
          </cell>
          <cell r="CX32">
            <v>373.71839999999997</v>
          </cell>
          <cell r="EG32" t="str">
            <v/>
          </cell>
        </row>
        <row r="33">
          <cell r="N33">
            <v>58</v>
          </cell>
          <cell r="BW33" t="str">
            <v>1001029</v>
          </cell>
          <cell r="BY33" t="str">
            <v>T4</v>
          </cell>
          <cell r="CB33" t="str">
            <v>9</v>
          </cell>
          <cell r="CG33">
            <v>58</v>
          </cell>
          <cell r="CH33">
            <v>97</v>
          </cell>
          <cell r="CI33">
            <v>350.73</v>
          </cell>
          <cell r="CK33">
            <v>351.94830000000002</v>
          </cell>
          <cell r="CX33">
            <v>351.94830000000002</v>
          </cell>
          <cell r="EG33" t="str">
            <v/>
          </cell>
        </row>
        <row r="34">
          <cell r="N34">
            <v>58</v>
          </cell>
          <cell r="BW34" t="str">
            <v>1001030</v>
          </cell>
          <cell r="BY34" t="str">
            <v>T4</v>
          </cell>
          <cell r="CB34" t="str">
            <v>9</v>
          </cell>
          <cell r="CG34">
            <v>58</v>
          </cell>
          <cell r="CH34">
            <v>97</v>
          </cell>
          <cell r="CI34">
            <v>350.73</v>
          </cell>
          <cell r="CK34">
            <v>351.94830000000002</v>
          </cell>
          <cell r="CX34">
            <v>351.94830000000002</v>
          </cell>
          <cell r="EG34" t="str">
            <v/>
          </cell>
        </row>
        <row r="35">
          <cell r="N35">
            <v>58</v>
          </cell>
          <cell r="BW35" t="str">
            <v>1001031</v>
          </cell>
          <cell r="BY35" t="str">
            <v>T4</v>
          </cell>
          <cell r="CB35" t="str">
            <v>9</v>
          </cell>
          <cell r="CG35">
            <v>58</v>
          </cell>
          <cell r="CH35">
            <v>103</v>
          </cell>
          <cell r="CI35">
            <v>372.86</v>
          </cell>
          <cell r="CK35">
            <v>373.71839999999997</v>
          </cell>
          <cell r="CX35">
            <v>373.71839999999997</v>
          </cell>
          <cell r="EG35" t="str">
            <v/>
          </cell>
        </row>
        <row r="36">
          <cell r="N36">
            <v>58</v>
          </cell>
          <cell r="BW36" t="str">
            <v>1001032</v>
          </cell>
          <cell r="BY36" t="str">
            <v>T4</v>
          </cell>
          <cell r="CB36" t="str">
            <v>9</v>
          </cell>
          <cell r="CG36">
            <v>58</v>
          </cell>
          <cell r="CH36">
            <v>103</v>
          </cell>
          <cell r="CI36">
            <v>372.38</v>
          </cell>
          <cell r="CK36">
            <v>373.71839999999997</v>
          </cell>
          <cell r="CX36">
            <v>373.71839999999997</v>
          </cell>
          <cell r="EG36" t="str">
            <v/>
          </cell>
        </row>
        <row r="37">
          <cell r="N37">
            <v>58</v>
          </cell>
          <cell r="BW37" t="str">
            <v>1001033</v>
          </cell>
          <cell r="BY37" t="str">
            <v>T4</v>
          </cell>
          <cell r="CB37" t="str">
            <v>9</v>
          </cell>
          <cell r="CG37">
            <v>58</v>
          </cell>
          <cell r="CH37">
            <v>103</v>
          </cell>
          <cell r="CI37">
            <v>372.38</v>
          </cell>
          <cell r="CK37">
            <v>373.71839999999997</v>
          </cell>
          <cell r="CX37">
            <v>373.71839999999997</v>
          </cell>
          <cell r="EG37" t="str">
            <v/>
          </cell>
        </row>
        <row r="38">
          <cell r="N38">
            <v>58</v>
          </cell>
          <cell r="BW38" t="str">
            <v>1001034</v>
          </cell>
          <cell r="BY38" t="str">
            <v>T4</v>
          </cell>
          <cell r="CB38" t="str">
            <v>9</v>
          </cell>
          <cell r="CG38">
            <v>58</v>
          </cell>
          <cell r="CH38">
            <v>103</v>
          </cell>
          <cell r="CI38">
            <v>371.15</v>
          </cell>
          <cell r="CK38">
            <v>373.71839999999997</v>
          </cell>
          <cell r="CX38">
            <v>373.71839999999997</v>
          </cell>
          <cell r="EG38" t="str">
            <v/>
          </cell>
        </row>
        <row r="39">
          <cell r="CX39" t="str">
            <v/>
          </cell>
          <cell r="EG39" t="str">
            <v/>
          </cell>
        </row>
        <row r="40">
          <cell r="CX40" t="str">
            <v/>
          </cell>
          <cell r="EG40" t="str">
            <v/>
          </cell>
        </row>
        <row r="41">
          <cell r="CX41" t="str">
            <v/>
          </cell>
          <cell r="EG41" t="str">
            <v/>
          </cell>
        </row>
        <row r="42">
          <cell r="CX42" t="str">
            <v/>
          </cell>
          <cell r="EG42" t="str">
            <v/>
          </cell>
        </row>
        <row r="43">
          <cell r="CX43" t="str">
            <v/>
          </cell>
          <cell r="EG43" t="str">
            <v/>
          </cell>
        </row>
        <row r="44">
          <cell r="CX44" t="str">
            <v/>
          </cell>
          <cell r="EG44" t="str">
            <v/>
          </cell>
        </row>
        <row r="45">
          <cell r="CX45" t="str">
            <v/>
          </cell>
          <cell r="EG45" t="str">
            <v/>
          </cell>
        </row>
        <row r="46">
          <cell r="CX46" t="str">
            <v/>
          </cell>
          <cell r="EG46" t="str">
            <v/>
          </cell>
        </row>
        <row r="47">
          <cell r="CX47" t="str">
            <v/>
          </cell>
          <cell r="EG47" t="str">
            <v/>
          </cell>
        </row>
        <row r="48">
          <cell r="CX48" t="str">
            <v/>
          </cell>
          <cell r="EG48" t="str">
            <v/>
          </cell>
        </row>
        <row r="49">
          <cell r="CX49" t="str">
            <v/>
          </cell>
          <cell r="EG49" t="str">
            <v/>
          </cell>
        </row>
        <row r="50">
          <cell r="CX50" t="str">
            <v/>
          </cell>
          <cell r="EG50" t="str">
            <v/>
          </cell>
        </row>
        <row r="51">
          <cell r="CX51" t="str">
            <v/>
          </cell>
          <cell r="EG51" t="str">
            <v/>
          </cell>
        </row>
        <row r="52">
          <cell r="CX52" t="str">
            <v/>
          </cell>
          <cell r="EG52" t="str">
            <v/>
          </cell>
        </row>
        <row r="53">
          <cell r="CX53" t="str">
            <v/>
          </cell>
          <cell r="EG53" t="str">
            <v/>
          </cell>
        </row>
        <row r="54">
          <cell r="CX54" t="str">
            <v/>
          </cell>
          <cell r="EG54" t="str">
            <v/>
          </cell>
        </row>
        <row r="55">
          <cell r="CX55" t="str">
            <v/>
          </cell>
          <cell r="EG55" t="str">
            <v/>
          </cell>
        </row>
        <row r="56">
          <cell r="CX56" t="str">
            <v/>
          </cell>
          <cell r="EG56" t="str">
            <v/>
          </cell>
        </row>
        <row r="57">
          <cell r="CX57" t="str">
            <v/>
          </cell>
          <cell r="EG57" t="str">
            <v/>
          </cell>
        </row>
        <row r="58">
          <cell r="CX58" t="str">
            <v/>
          </cell>
          <cell r="EG58" t="str">
            <v/>
          </cell>
        </row>
        <row r="59">
          <cell r="CX59" t="str">
            <v/>
          </cell>
          <cell r="EG59" t="str">
            <v/>
          </cell>
        </row>
        <row r="60">
          <cell r="CX60" t="str">
            <v/>
          </cell>
          <cell r="EG60" t="str">
            <v/>
          </cell>
        </row>
        <row r="61">
          <cell r="CX61" t="str">
            <v/>
          </cell>
          <cell r="EG61" t="str">
            <v/>
          </cell>
        </row>
        <row r="62">
          <cell r="CX62" t="str">
            <v/>
          </cell>
          <cell r="EG62" t="str">
            <v/>
          </cell>
        </row>
        <row r="63">
          <cell r="CX63" t="str">
            <v/>
          </cell>
          <cell r="EG63" t="str">
            <v/>
          </cell>
        </row>
        <row r="64">
          <cell r="CX64" t="str">
            <v/>
          </cell>
          <cell r="EG64" t="str">
            <v/>
          </cell>
        </row>
        <row r="65">
          <cell r="CX65" t="str">
            <v/>
          </cell>
          <cell r="EG65" t="str">
            <v/>
          </cell>
        </row>
        <row r="66">
          <cell r="CX66" t="str">
            <v/>
          </cell>
          <cell r="EG66" t="str">
            <v/>
          </cell>
        </row>
        <row r="67">
          <cell r="CX67" t="str">
            <v/>
          </cell>
          <cell r="EG67" t="str">
            <v/>
          </cell>
        </row>
        <row r="68">
          <cell r="CX68" t="str">
            <v/>
          </cell>
          <cell r="EG68" t="str">
            <v/>
          </cell>
        </row>
        <row r="69">
          <cell r="CX69" t="str">
            <v/>
          </cell>
          <cell r="EG69" t="str">
            <v/>
          </cell>
        </row>
        <row r="70">
          <cell r="CX70" t="str">
            <v/>
          </cell>
          <cell r="EG70" t="str">
            <v/>
          </cell>
        </row>
        <row r="71">
          <cell r="CX71" t="str">
            <v/>
          </cell>
          <cell r="EG71" t="str">
            <v/>
          </cell>
        </row>
        <row r="72">
          <cell r="CX72" t="str">
            <v/>
          </cell>
          <cell r="EG72" t="str">
            <v/>
          </cell>
        </row>
        <row r="73">
          <cell r="CX73" t="str">
            <v/>
          </cell>
          <cell r="EG73" t="str">
            <v/>
          </cell>
        </row>
        <row r="74">
          <cell r="CX74" t="str">
            <v/>
          </cell>
          <cell r="EG74" t="str">
            <v/>
          </cell>
        </row>
        <row r="75">
          <cell r="CX75" t="str">
            <v/>
          </cell>
          <cell r="EG75" t="str">
            <v/>
          </cell>
        </row>
        <row r="76">
          <cell r="CX76" t="str">
            <v/>
          </cell>
          <cell r="EG76" t="str">
            <v/>
          </cell>
        </row>
        <row r="77">
          <cell r="CX77" t="str">
            <v/>
          </cell>
          <cell r="EG77" t="str">
            <v/>
          </cell>
        </row>
        <row r="78">
          <cell r="CX78" t="str">
            <v/>
          </cell>
          <cell r="EG78" t="str">
            <v/>
          </cell>
        </row>
        <row r="79">
          <cell r="CX79" t="str">
            <v/>
          </cell>
          <cell r="EG79" t="str">
            <v/>
          </cell>
        </row>
        <row r="80">
          <cell r="CX80" t="str">
            <v/>
          </cell>
          <cell r="EG80" t="str">
            <v/>
          </cell>
        </row>
        <row r="81">
          <cell r="CX81" t="str">
            <v/>
          </cell>
          <cell r="EG81" t="str">
            <v/>
          </cell>
        </row>
        <row r="82">
          <cell r="CX82" t="str">
            <v/>
          </cell>
          <cell r="EG82" t="str">
            <v/>
          </cell>
        </row>
        <row r="83">
          <cell r="CX83" t="str">
            <v/>
          </cell>
          <cell r="EG83" t="str">
            <v/>
          </cell>
        </row>
        <row r="84">
          <cell r="CX84" t="str">
            <v/>
          </cell>
          <cell r="EG84" t="str">
            <v/>
          </cell>
        </row>
        <row r="85">
          <cell r="CX85" t="str">
            <v/>
          </cell>
          <cell r="EG85" t="str">
            <v/>
          </cell>
        </row>
        <row r="86">
          <cell r="CX86" t="str">
            <v/>
          </cell>
          <cell r="EG86" t="str">
            <v/>
          </cell>
        </row>
        <row r="87">
          <cell r="CX87" t="str">
            <v/>
          </cell>
          <cell r="EG87" t="str">
            <v/>
          </cell>
        </row>
        <row r="88">
          <cell r="CX88" t="str">
            <v/>
          </cell>
          <cell r="EG88" t="str">
            <v/>
          </cell>
        </row>
        <row r="89">
          <cell r="CX89" t="str">
            <v/>
          </cell>
          <cell r="EG89" t="str">
            <v/>
          </cell>
        </row>
        <row r="90">
          <cell r="CX90" t="str">
            <v/>
          </cell>
          <cell r="EG90" t="str">
            <v/>
          </cell>
        </row>
        <row r="91">
          <cell r="CX91" t="str">
            <v/>
          </cell>
          <cell r="EG91" t="str">
            <v/>
          </cell>
        </row>
        <row r="92">
          <cell r="CX92" t="str">
            <v/>
          </cell>
          <cell r="EG92" t="str">
            <v/>
          </cell>
        </row>
        <row r="93">
          <cell r="CX93" t="str">
            <v/>
          </cell>
          <cell r="EG93" t="str">
            <v/>
          </cell>
        </row>
        <row r="94">
          <cell r="CX94" t="str">
            <v/>
          </cell>
          <cell r="EG94" t="str">
            <v/>
          </cell>
        </row>
        <row r="95">
          <cell r="CX95" t="str">
            <v/>
          </cell>
          <cell r="EG95" t="str">
            <v/>
          </cell>
        </row>
        <row r="96">
          <cell r="CX96" t="str">
            <v/>
          </cell>
          <cell r="EG96" t="str">
            <v/>
          </cell>
        </row>
        <row r="97">
          <cell r="CX97" t="str">
            <v/>
          </cell>
          <cell r="EG97" t="str">
            <v/>
          </cell>
        </row>
      </sheetData>
      <sheetData sheetId="3"/>
      <sheetData sheetId="4"/>
      <sheetData sheetId="5">
        <row r="8">
          <cell r="A8" t="str">
            <v>Réhabilitation énergétique</v>
          </cell>
        </row>
        <row r="9">
          <cell r="A9">
            <v>32</v>
          </cell>
          <cell r="H9" t="str">
            <v>logements conventionnés + de 2 ans</v>
          </cell>
        </row>
        <row r="10">
          <cell r="A10" t="str">
            <v>Sis</v>
          </cell>
        </row>
        <row r="12">
          <cell r="Q12" t="str">
            <v>JP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B2" t="str">
            <v>SDOUBS</v>
          </cell>
        </row>
        <row r="20">
          <cell r="B20" t="str">
            <v xml:space="preserve"> NDOUBS + TBHS</v>
          </cell>
        </row>
        <row r="21">
          <cell r="B21" t="str">
            <v xml:space="preserve">A&amp;P ARCHITECTURE </v>
          </cell>
        </row>
        <row r="22">
          <cell r="B22" t="str">
            <v>ART ET ASSOCIES</v>
          </cell>
        </row>
        <row r="23">
          <cell r="B23" t="str">
            <v>ATELIER G5</v>
          </cell>
        </row>
        <row r="24">
          <cell r="B24" t="str">
            <v>BEGE</v>
          </cell>
        </row>
        <row r="25">
          <cell r="B25" t="str">
            <v>CABINET ARCHI.LORACH</v>
          </cell>
        </row>
        <row r="26">
          <cell r="B26" t="str">
            <v>CABINET HBI</v>
          </cell>
        </row>
        <row r="27">
          <cell r="B27" t="str">
            <v>CIBATHERM</v>
          </cell>
        </row>
        <row r="28">
          <cell r="B28" t="str">
            <v>DF INGENIERIE</v>
          </cell>
        </row>
        <row r="29">
          <cell r="B29" t="str">
            <v>ESPACE INGB</v>
          </cell>
        </row>
        <row r="30">
          <cell r="B30" t="str">
            <v>F.VIDBERG</v>
          </cell>
        </row>
        <row r="31">
          <cell r="B31" t="str">
            <v>ITINERAIRES ARCHITECTURES</v>
          </cell>
        </row>
        <row r="32">
          <cell r="B32" t="str">
            <v>MICKAEL COIFFIER ARCHITECTE</v>
          </cell>
        </row>
        <row r="33">
          <cell r="B33" t="str">
            <v>NAOS ARCHITECTURE</v>
          </cell>
        </row>
        <row r="34">
          <cell r="B34" t="str">
            <v>SETIB</v>
          </cell>
        </row>
        <row r="35">
          <cell r="B35" t="str">
            <v>TOPIC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AC629-062B-4326-B21F-18DEE3E76DA0}">
  <sheetPr codeName="Feuil17">
    <pageSetUpPr fitToPage="1"/>
  </sheetPr>
  <dimension ref="A1:T225"/>
  <sheetViews>
    <sheetView tabSelected="1" zoomScale="55" zoomScaleNormal="55" zoomScaleSheetLayoutView="55" workbookViewId="0">
      <selection activeCell="W6" sqref="W6"/>
    </sheetView>
  </sheetViews>
  <sheetFormatPr baseColWidth="10" defaultRowHeight="15" x14ac:dyDescent="0.25"/>
  <cols>
    <col min="1" max="1" width="46.42578125" style="7" customWidth="1"/>
    <col min="2" max="2" width="22.85546875" style="7" customWidth="1"/>
    <col min="3" max="4" width="31" style="7" customWidth="1"/>
    <col min="5" max="5" width="13.85546875" style="7" customWidth="1"/>
    <col min="6" max="6" width="11.42578125" style="7"/>
    <col min="7" max="7" width="12.28515625" style="7" customWidth="1"/>
    <col min="8" max="8" width="12.7109375" style="7" customWidth="1"/>
    <col min="9" max="9" width="13.28515625" style="7" customWidth="1"/>
    <col min="10" max="10" width="22.5703125" style="7" customWidth="1"/>
    <col min="11" max="12" width="13.85546875" style="7" customWidth="1"/>
    <col min="13" max="13" width="17.28515625" style="7" customWidth="1"/>
    <col min="14" max="14" width="17.5703125" style="7" customWidth="1"/>
    <col min="15" max="17" width="16.5703125" style="7" customWidth="1"/>
    <col min="18" max="18" width="9" style="7" hidden="1" customWidth="1"/>
    <col min="19" max="19" width="14.140625" style="7" customWidth="1"/>
    <col min="20" max="259" width="11.42578125" style="7"/>
    <col min="260" max="260" width="42.5703125" style="7" customWidth="1"/>
    <col min="261" max="261" width="18.28515625" style="7" customWidth="1"/>
    <col min="262" max="262" width="31" style="7" customWidth="1"/>
    <col min="263" max="263" width="13.85546875" style="7" customWidth="1"/>
    <col min="264" max="264" width="11.42578125" style="7"/>
    <col min="265" max="265" width="13.7109375" style="7" customWidth="1"/>
    <col min="266" max="268" width="11.42578125" style="7"/>
    <col min="269" max="269" width="13.85546875" style="7" customWidth="1"/>
    <col min="270" max="270" width="13.5703125" style="7" customWidth="1"/>
    <col min="271" max="272" width="11.42578125" style="7"/>
    <col min="273" max="273" width="21.85546875" style="7" customWidth="1"/>
    <col min="274" max="515" width="11.42578125" style="7"/>
    <col min="516" max="516" width="42.5703125" style="7" customWidth="1"/>
    <col min="517" max="517" width="18.28515625" style="7" customWidth="1"/>
    <col min="518" max="518" width="31" style="7" customWidth="1"/>
    <col min="519" max="519" width="13.85546875" style="7" customWidth="1"/>
    <col min="520" max="520" width="11.42578125" style="7"/>
    <col min="521" max="521" width="13.7109375" style="7" customWidth="1"/>
    <col min="522" max="524" width="11.42578125" style="7"/>
    <col min="525" max="525" width="13.85546875" style="7" customWidth="1"/>
    <col min="526" max="526" width="13.5703125" style="7" customWidth="1"/>
    <col min="527" max="528" width="11.42578125" style="7"/>
    <col min="529" max="529" width="21.85546875" style="7" customWidth="1"/>
    <col min="530" max="771" width="11.42578125" style="7"/>
    <col min="772" max="772" width="42.5703125" style="7" customWidth="1"/>
    <col min="773" max="773" width="18.28515625" style="7" customWidth="1"/>
    <col min="774" max="774" width="31" style="7" customWidth="1"/>
    <col min="775" max="775" width="13.85546875" style="7" customWidth="1"/>
    <col min="776" max="776" width="11.42578125" style="7"/>
    <col min="777" max="777" width="13.7109375" style="7" customWidth="1"/>
    <col min="778" max="780" width="11.42578125" style="7"/>
    <col min="781" max="781" width="13.85546875" style="7" customWidth="1"/>
    <col min="782" max="782" width="13.5703125" style="7" customWidth="1"/>
    <col min="783" max="784" width="11.42578125" style="7"/>
    <col min="785" max="785" width="21.85546875" style="7" customWidth="1"/>
    <col min="786" max="1027" width="11.42578125" style="7"/>
    <col min="1028" max="1028" width="42.5703125" style="7" customWidth="1"/>
    <col min="1029" max="1029" width="18.28515625" style="7" customWidth="1"/>
    <col min="1030" max="1030" width="31" style="7" customWidth="1"/>
    <col min="1031" max="1031" width="13.85546875" style="7" customWidth="1"/>
    <col min="1032" max="1032" width="11.42578125" style="7"/>
    <col min="1033" max="1033" width="13.7109375" style="7" customWidth="1"/>
    <col min="1034" max="1036" width="11.42578125" style="7"/>
    <col min="1037" max="1037" width="13.85546875" style="7" customWidth="1"/>
    <col min="1038" max="1038" width="13.5703125" style="7" customWidth="1"/>
    <col min="1039" max="1040" width="11.42578125" style="7"/>
    <col min="1041" max="1041" width="21.85546875" style="7" customWidth="1"/>
    <col min="1042" max="1283" width="11.42578125" style="7"/>
    <col min="1284" max="1284" width="42.5703125" style="7" customWidth="1"/>
    <col min="1285" max="1285" width="18.28515625" style="7" customWidth="1"/>
    <col min="1286" max="1286" width="31" style="7" customWidth="1"/>
    <col min="1287" max="1287" width="13.85546875" style="7" customWidth="1"/>
    <col min="1288" max="1288" width="11.42578125" style="7"/>
    <col min="1289" max="1289" width="13.7109375" style="7" customWidth="1"/>
    <col min="1290" max="1292" width="11.42578125" style="7"/>
    <col min="1293" max="1293" width="13.85546875" style="7" customWidth="1"/>
    <col min="1294" max="1294" width="13.5703125" style="7" customWidth="1"/>
    <col min="1295" max="1296" width="11.42578125" style="7"/>
    <col min="1297" max="1297" width="21.85546875" style="7" customWidth="1"/>
    <col min="1298" max="1539" width="11.42578125" style="7"/>
    <col min="1540" max="1540" width="42.5703125" style="7" customWidth="1"/>
    <col min="1541" max="1541" width="18.28515625" style="7" customWidth="1"/>
    <col min="1542" max="1542" width="31" style="7" customWidth="1"/>
    <col min="1543" max="1543" width="13.85546875" style="7" customWidth="1"/>
    <col min="1544" max="1544" width="11.42578125" style="7"/>
    <col min="1545" max="1545" width="13.7109375" style="7" customWidth="1"/>
    <col min="1546" max="1548" width="11.42578125" style="7"/>
    <col min="1549" max="1549" width="13.85546875" style="7" customWidth="1"/>
    <col min="1550" max="1550" width="13.5703125" style="7" customWidth="1"/>
    <col min="1551" max="1552" width="11.42578125" style="7"/>
    <col min="1553" max="1553" width="21.85546875" style="7" customWidth="1"/>
    <col min="1554" max="1795" width="11.42578125" style="7"/>
    <col min="1796" max="1796" width="42.5703125" style="7" customWidth="1"/>
    <col min="1797" max="1797" width="18.28515625" style="7" customWidth="1"/>
    <col min="1798" max="1798" width="31" style="7" customWidth="1"/>
    <col min="1799" max="1799" width="13.85546875" style="7" customWidth="1"/>
    <col min="1800" max="1800" width="11.42578125" style="7"/>
    <col min="1801" max="1801" width="13.7109375" style="7" customWidth="1"/>
    <col min="1802" max="1804" width="11.42578125" style="7"/>
    <col min="1805" max="1805" width="13.85546875" style="7" customWidth="1"/>
    <col min="1806" max="1806" width="13.5703125" style="7" customWidth="1"/>
    <col min="1807" max="1808" width="11.42578125" style="7"/>
    <col min="1809" max="1809" width="21.85546875" style="7" customWidth="1"/>
    <col min="1810" max="2051" width="11.42578125" style="7"/>
    <col min="2052" max="2052" width="42.5703125" style="7" customWidth="1"/>
    <col min="2053" max="2053" width="18.28515625" style="7" customWidth="1"/>
    <col min="2054" max="2054" width="31" style="7" customWidth="1"/>
    <col min="2055" max="2055" width="13.85546875" style="7" customWidth="1"/>
    <col min="2056" max="2056" width="11.42578125" style="7"/>
    <col min="2057" max="2057" width="13.7109375" style="7" customWidth="1"/>
    <col min="2058" max="2060" width="11.42578125" style="7"/>
    <col min="2061" max="2061" width="13.85546875" style="7" customWidth="1"/>
    <col min="2062" max="2062" width="13.5703125" style="7" customWidth="1"/>
    <col min="2063" max="2064" width="11.42578125" style="7"/>
    <col min="2065" max="2065" width="21.85546875" style="7" customWidth="1"/>
    <col min="2066" max="2307" width="11.42578125" style="7"/>
    <col min="2308" max="2308" width="42.5703125" style="7" customWidth="1"/>
    <col min="2309" max="2309" width="18.28515625" style="7" customWidth="1"/>
    <col min="2310" max="2310" width="31" style="7" customWidth="1"/>
    <col min="2311" max="2311" width="13.85546875" style="7" customWidth="1"/>
    <col min="2312" max="2312" width="11.42578125" style="7"/>
    <col min="2313" max="2313" width="13.7109375" style="7" customWidth="1"/>
    <col min="2314" max="2316" width="11.42578125" style="7"/>
    <col min="2317" max="2317" width="13.85546875" style="7" customWidth="1"/>
    <col min="2318" max="2318" width="13.5703125" style="7" customWidth="1"/>
    <col min="2319" max="2320" width="11.42578125" style="7"/>
    <col min="2321" max="2321" width="21.85546875" style="7" customWidth="1"/>
    <col min="2322" max="2563" width="11.42578125" style="7"/>
    <col min="2564" max="2564" width="42.5703125" style="7" customWidth="1"/>
    <col min="2565" max="2565" width="18.28515625" style="7" customWidth="1"/>
    <col min="2566" max="2566" width="31" style="7" customWidth="1"/>
    <col min="2567" max="2567" width="13.85546875" style="7" customWidth="1"/>
    <col min="2568" max="2568" width="11.42578125" style="7"/>
    <col min="2569" max="2569" width="13.7109375" style="7" customWidth="1"/>
    <col min="2570" max="2572" width="11.42578125" style="7"/>
    <col min="2573" max="2573" width="13.85546875" style="7" customWidth="1"/>
    <col min="2574" max="2574" width="13.5703125" style="7" customWidth="1"/>
    <col min="2575" max="2576" width="11.42578125" style="7"/>
    <col min="2577" max="2577" width="21.85546875" style="7" customWidth="1"/>
    <col min="2578" max="2819" width="11.42578125" style="7"/>
    <col min="2820" max="2820" width="42.5703125" style="7" customWidth="1"/>
    <col min="2821" max="2821" width="18.28515625" style="7" customWidth="1"/>
    <col min="2822" max="2822" width="31" style="7" customWidth="1"/>
    <col min="2823" max="2823" width="13.85546875" style="7" customWidth="1"/>
    <col min="2824" max="2824" width="11.42578125" style="7"/>
    <col min="2825" max="2825" width="13.7109375" style="7" customWidth="1"/>
    <col min="2826" max="2828" width="11.42578125" style="7"/>
    <col min="2829" max="2829" width="13.85546875" style="7" customWidth="1"/>
    <col min="2830" max="2830" width="13.5703125" style="7" customWidth="1"/>
    <col min="2831" max="2832" width="11.42578125" style="7"/>
    <col min="2833" max="2833" width="21.85546875" style="7" customWidth="1"/>
    <col min="2834" max="3075" width="11.42578125" style="7"/>
    <col min="3076" max="3076" width="42.5703125" style="7" customWidth="1"/>
    <col min="3077" max="3077" width="18.28515625" style="7" customWidth="1"/>
    <col min="3078" max="3078" width="31" style="7" customWidth="1"/>
    <col min="3079" max="3079" width="13.85546875" style="7" customWidth="1"/>
    <col min="3080" max="3080" width="11.42578125" style="7"/>
    <col min="3081" max="3081" width="13.7109375" style="7" customWidth="1"/>
    <col min="3082" max="3084" width="11.42578125" style="7"/>
    <col min="3085" max="3085" width="13.85546875" style="7" customWidth="1"/>
    <col min="3086" max="3086" width="13.5703125" style="7" customWidth="1"/>
    <col min="3087" max="3088" width="11.42578125" style="7"/>
    <col min="3089" max="3089" width="21.85546875" style="7" customWidth="1"/>
    <col min="3090" max="3331" width="11.42578125" style="7"/>
    <col min="3332" max="3332" width="42.5703125" style="7" customWidth="1"/>
    <col min="3333" max="3333" width="18.28515625" style="7" customWidth="1"/>
    <col min="3334" max="3334" width="31" style="7" customWidth="1"/>
    <col min="3335" max="3335" width="13.85546875" style="7" customWidth="1"/>
    <col min="3336" max="3336" width="11.42578125" style="7"/>
    <col min="3337" max="3337" width="13.7109375" style="7" customWidth="1"/>
    <col min="3338" max="3340" width="11.42578125" style="7"/>
    <col min="3341" max="3341" width="13.85546875" style="7" customWidth="1"/>
    <col min="3342" max="3342" width="13.5703125" style="7" customWidth="1"/>
    <col min="3343" max="3344" width="11.42578125" style="7"/>
    <col min="3345" max="3345" width="21.85546875" style="7" customWidth="1"/>
    <col min="3346" max="3587" width="11.42578125" style="7"/>
    <col min="3588" max="3588" width="42.5703125" style="7" customWidth="1"/>
    <col min="3589" max="3589" width="18.28515625" style="7" customWidth="1"/>
    <col min="3590" max="3590" width="31" style="7" customWidth="1"/>
    <col min="3591" max="3591" width="13.85546875" style="7" customWidth="1"/>
    <col min="3592" max="3592" width="11.42578125" style="7"/>
    <col min="3593" max="3593" width="13.7109375" style="7" customWidth="1"/>
    <col min="3594" max="3596" width="11.42578125" style="7"/>
    <col min="3597" max="3597" width="13.85546875" style="7" customWidth="1"/>
    <col min="3598" max="3598" width="13.5703125" style="7" customWidth="1"/>
    <col min="3599" max="3600" width="11.42578125" style="7"/>
    <col min="3601" max="3601" width="21.85546875" style="7" customWidth="1"/>
    <col min="3602" max="3843" width="11.42578125" style="7"/>
    <col min="3844" max="3844" width="42.5703125" style="7" customWidth="1"/>
    <col min="3845" max="3845" width="18.28515625" style="7" customWidth="1"/>
    <col min="3846" max="3846" width="31" style="7" customWidth="1"/>
    <col min="3847" max="3847" width="13.85546875" style="7" customWidth="1"/>
    <col min="3848" max="3848" width="11.42578125" style="7"/>
    <col min="3849" max="3849" width="13.7109375" style="7" customWidth="1"/>
    <col min="3850" max="3852" width="11.42578125" style="7"/>
    <col min="3853" max="3853" width="13.85546875" style="7" customWidth="1"/>
    <col min="3854" max="3854" width="13.5703125" style="7" customWidth="1"/>
    <col min="3855" max="3856" width="11.42578125" style="7"/>
    <col min="3857" max="3857" width="21.85546875" style="7" customWidth="1"/>
    <col min="3858" max="4099" width="11.42578125" style="7"/>
    <col min="4100" max="4100" width="42.5703125" style="7" customWidth="1"/>
    <col min="4101" max="4101" width="18.28515625" style="7" customWidth="1"/>
    <col min="4102" max="4102" width="31" style="7" customWidth="1"/>
    <col min="4103" max="4103" width="13.85546875" style="7" customWidth="1"/>
    <col min="4104" max="4104" width="11.42578125" style="7"/>
    <col min="4105" max="4105" width="13.7109375" style="7" customWidth="1"/>
    <col min="4106" max="4108" width="11.42578125" style="7"/>
    <col min="4109" max="4109" width="13.85546875" style="7" customWidth="1"/>
    <col min="4110" max="4110" width="13.5703125" style="7" customWidth="1"/>
    <col min="4111" max="4112" width="11.42578125" style="7"/>
    <col min="4113" max="4113" width="21.85546875" style="7" customWidth="1"/>
    <col min="4114" max="4355" width="11.42578125" style="7"/>
    <col min="4356" max="4356" width="42.5703125" style="7" customWidth="1"/>
    <col min="4357" max="4357" width="18.28515625" style="7" customWidth="1"/>
    <col min="4358" max="4358" width="31" style="7" customWidth="1"/>
    <col min="4359" max="4359" width="13.85546875" style="7" customWidth="1"/>
    <col min="4360" max="4360" width="11.42578125" style="7"/>
    <col min="4361" max="4361" width="13.7109375" style="7" customWidth="1"/>
    <col min="4362" max="4364" width="11.42578125" style="7"/>
    <col min="4365" max="4365" width="13.85546875" style="7" customWidth="1"/>
    <col min="4366" max="4366" width="13.5703125" style="7" customWidth="1"/>
    <col min="4367" max="4368" width="11.42578125" style="7"/>
    <col min="4369" max="4369" width="21.85546875" style="7" customWidth="1"/>
    <col min="4370" max="4611" width="11.42578125" style="7"/>
    <col min="4612" max="4612" width="42.5703125" style="7" customWidth="1"/>
    <col min="4613" max="4613" width="18.28515625" style="7" customWidth="1"/>
    <col min="4614" max="4614" width="31" style="7" customWidth="1"/>
    <col min="4615" max="4615" width="13.85546875" style="7" customWidth="1"/>
    <col min="4616" max="4616" width="11.42578125" style="7"/>
    <col min="4617" max="4617" width="13.7109375" style="7" customWidth="1"/>
    <col min="4618" max="4620" width="11.42578125" style="7"/>
    <col min="4621" max="4621" width="13.85546875" style="7" customWidth="1"/>
    <col min="4622" max="4622" width="13.5703125" style="7" customWidth="1"/>
    <col min="4623" max="4624" width="11.42578125" style="7"/>
    <col min="4625" max="4625" width="21.85546875" style="7" customWidth="1"/>
    <col min="4626" max="4867" width="11.42578125" style="7"/>
    <col min="4868" max="4868" width="42.5703125" style="7" customWidth="1"/>
    <col min="4869" max="4869" width="18.28515625" style="7" customWidth="1"/>
    <col min="4870" max="4870" width="31" style="7" customWidth="1"/>
    <col min="4871" max="4871" width="13.85546875" style="7" customWidth="1"/>
    <col min="4872" max="4872" width="11.42578125" style="7"/>
    <col min="4873" max="4873" width="13.7109375" style="7" customWidth="1"/>
    <col min="4874" max="4876" width="11.42578125" style="7"/>
    <col min="4877" max="4877" width="13.85546875" style="7" customWidth="1"/>
    <col min="4878" max="4878" width="13.5703125" style="7" customWidth="1"/>
    <col min="4879" max="4880" width="11.42578125" style="7"/>
    <col min="4881" max="4881" width="21.85546875" style="7" customWidth="1"/>
    <col min="4882" max="5123" width="11.42578125" style="7"/>
    <col min="5124" max="5124" width="42.5703125" style="7" customWidth="1"/>
    <col min="5125" max="5125" width="18.28515625" style="7" customWidth="1"/>
    <col min="5126" max="5126" width="31" style="7" customWidth="1"/>
    <col min="5127" max="5127" width="13.85546875" style="7" customWidth="1"/>
    <col min="5128" max="5128" width="11.42578125" style="7"/>
    <col min="5129" max="5129" width="13.7109375" style="7" customWidth="1"/>
    <col min="5130" max="5132" width="11.42578125" style="7"/>
    <col min="5133" max="5133" width="13.85546875" style="7" customWidth="1"/>
    <col min="5134" max="5134" width="13.5703125" style="7" customWidth="1"/>
    <col min="5135" max="5136" width="11.42578125" style="7"/>
    <col min="5137" max="5137" width="21.85546875" style="7" customWidth="1"/>
    <col min="5138" max="5379" width="11.42578125" style="7"/>
    <col min="5380" max="5380" width="42.5703125" style="7" customWidth="1"/>
    <col min="5381" max="5381" width="18.28515625" style="7" customWidth="1"/>
    <col min="5382" max="5382" width="31" style="7" customWidth="1"/>
    <col min="5383" max="5383" width="13.85546875" style="7" customWidth="1"/>
    <col min="5384" max="5384" width="11.42578125" style="7"/>
    <col min="5385" max="5385" width="13.7109375" style="7" customWidth="1"/>
    <col min="5386" max="5388" width="11.42578125" style="7"/>
    <col min="5389" max="5389" width="13.85546875" style="7" customWidth="1"/>
    <col min="5390" max="5390" width="13.5703125" style="7" customWidth="1"/>
    <col min="5391" max="5392" width="11.42578125" style="7"/>
    <col min="5393" max="5393" width="21.85546875" style="7" customWidth="1"/>
    <col min="5394" max="5635" width="11.42578125" style="7"/>
    <col min="5636" max="5636" width="42.5703125" style="7" customWidth="1"/>
    <col min="5637" max="5637" width="18.28515625" style="7" customWidth="1"/>
    <col min="5638" max="5638" width="31" style="7" customWidth="1"/>
    <col min="5639" max="5639" width="13.85546875" style="7" customWidth="1"/>
    <col min="5640" max="5640" width="11.42578125" style="7"/>
    <col min="5641" max="5641" width="13.7109375" style="7" customWidth="1"/>
    <col min="5642" max="5644" width="11.42578125" style="7"/>
    <col min="5645" max="5645" width="13.85546875" style="7" customWidth="1"/>
    <col min="5646" max="5646" width="13.5703125" style="7" customWidth="1"/>
    <col min="5647" max="5648" width="11.42578125" style="7"/>
    <col min="5649" max="5649" width="21.85546875" style="7" customWidth="1"/>
    <col min="5650" max="5891" width="11.42578125" style="7"/>
    <col min="5892" max="5892" width="42.5703125" style="7" customWidth="1"/>
    <col min="5893" max="5893" width="18.28515625" style="7" customWidth="1"/>
    <col min="5894" max="5894" width="31" style="7" customWidth="1"/>
    <col min="5895" max="5895" width="13.85546875" style="7" customWidth="1"/>
    <col min="5896" max="5896" width="11.42578125" style="7"/>
    <col min="5897" max="5897" width="13.7109375" style="7" customWidth="1"/>
    <col min="5898" max="5900" width="11.42578125" style="7"/>
    <col min="5901" max="5901" width="13.85546875" style="7" customWidth="1"/>
    <col min="5902" max="5902" width="13.5703125" style="7" customWidth="1"/>
    <col min="5903" max="5904" width="11.42578125" style="7"/>
    <col min="5905" max="5905" width="21.85546875" style="7" customWidth="1"/>
    <col min="5906" max="6147" width="11.42578125" style="7"/>
    <col min="6148" max="6148" width="42.5703125" style="7" customWidth="1"/>
    <col min="6149" max="6149" width="18.28515625" style="7" customWidth="1"/>
    <col min="6150" max="6150" width="31" style="7" customWidth="1"/>
    <col min="6151" max="6151" width="13.85546875" style="7" customWidth="1"/>
    <col min="6152" max="6152" width="11.42578125" style="7"/>
    <col min="6153" max="6153" width="13.7109375" style="7" customWidth="1"/>
    <col min="6154" max="6156" width="11.42578125" style="7"/>
    <col min="6157" max="6157" width="13.85546875" style="7" customWidth="1"/>
    <col min="6158" max="6158" width="13.5703125" style="7" customWidth="1"/>
    <col min="6159" max="6160" width="11.42578125" style="7"/>
    <col min="6161" max="6161" width="21.85546875" style="7" customWidth="1"/>
    <col min="6162" max="6403" width="11.42578125" style="7"/>
    <col min="6404" max="6404" width="42.5703125" style="7" customWidth="1"/>
    <col min="6405" max="6405" width="18.28515625" style="7" customWidth="1"/>
    <col min="6406" max="6406" width="31" style="7" customWidth="1"/>
    <col min="6407" max="6407" width="13.85546875" style="7" customWidth="1"/>
    <col min="6408" max="6408" width="11.42578125" style="7"/>
    <col min="6409" max="6409" width="13.7109375" style="7" customWidth="1"/>
    <col min="6410" max="6412" width="11.42578125" style="7"/>
    <col min="6413" max="6413" width="13.85546875" style="7" customWidth="1"/>
    <col min="6414" max="6414" width="13.5703125" style="7" customWidth="1"/>
    <col min="6415" max="6416" width="11.42578125" style="7"/>
    <col min="6417" max="6417" width="21.85546875" style="7" customWidth="1"/>
    <col min="6418" max="6659" width="11.42578125" style="7"/>
    <col min="6660" max="6660" width="42.5703125" style="7" customWidth="1"/>
    <col min="6661" max="6661" width="18.28515625" style="7" customWidth="1"/>
    <col min="6662" max="6662" width="31" style="7" customWidth="1"/>
    <col min="6663" max="6663" width="13.85546875" style="7" customWidth="1"/>
    <col min="6664" max="6664" width="11.42578125" style="7"/>
    <col min="6665" max="6665" width="13.7109375" style="7" customWidth="1"/>
    <col min="6666" max="6668" width="11.42578125" style="7"/>
    <col min="6669" max="6669" width="13.85546875" style="7" customWidth="1"/>
    <col min="6670" max="6670" width="13.5703125" style="7" customWidth="1"/>
    <col min="6671" max="6672" width="11.42578125" style="7"/>
    <col min="6673" max="6673" width="21.85546875" style="7" customWidth="1"/>
    <col min="6674" max="6915" width="11.42578125" style="7"/>
    <col min="6916" max="6916" width="42.5703125" style="7" customWidth="1"/>
    <col min="6917" max="6917" width="18.28515625" style="7" customWidth="1"/>
    <col min="6918" max="6918" width="31" style="7" customWidth="1"/>
    <col min="6919" max="6919" width="13.85546875" style="7" customWidth="1"/>
    <col min="6920" max="6920" width="11.42578125" style="7"/>
    <col min="6921" max="6921" width="13.7109375" style="7" customWidth="1"/>
    <col min="6922" max="6924" width="11.42578125" style="7"/>
    <col min="6925" max="6925" width="13.85546875" style="7" customWidth="1"/>
    <col min="6926" max="6926" width="13.5703125" style="7" customWidth="1"/>
    <col min="6927" max="6928" width="11.42578125" style="7"/>
    <col min="6929" max="6929" width="21.85546875" style="7" customWidth="1"/>
    <col min="6930" max="7171" width="11.42578125" style="7"/>
    <col min="7172" max="7172" width="42.5703125" style="7" customWidth="1"/>
    <col min="7173" max="7173" width="18.28515625" style="7" customWidth="1"/>
    <col min="7174" max="7174" width="31" style="7" customWidth="1"/>
    <col min="7175" max="7175" width="13.85546875" style="7" customWidth="1"/>
    <col min="7176" max="7176" width="11.42578125" style="7"/>
    <col min="7177" max="7177" width="13.7109375" style="7" customWidth="1"/>
    <col min="7178" max="7180" width="11.42578125" style="7"/>
    <col min="7181" max="7181" width="13.85546875" style="7" customWidth="1"/>
    <col min="7182" max="7182" width="13.5703125" style="7" customWidth="1"/>
    <col min="7183" max="7184" width="11.42578125" style="7"/>
    <col min="7185" max="7185" width="21.85546875" style="7" customWidth="1"/>
    <col min="7186" max="7427" width="11.42578125" style="7"/>
    <col min="7428" max="7428" width="42.5703125" style="7" customWidth="1"/>
    <col min="7429" max="7429" width="18.28515625" style="7" customWidth="1"/>
    <col min="7430" max="7430" width="31" style="7" customWidth="1"/>
    <col min="7431" max="7431" width="13.85546875" style="7" customWidth="1"/>
    <col min="7432" max="7432" width="11.42578125" style="7"/>
    <col min="7433" max="7433" width="13.7109375" style="7" customWidth="1"/>
    <col min="7434" max="7436" width="11.42578125" style="7"/>
    <col min="7437" max="7437" width="13.85546875" style="7" customWidth="1"/>
    <col min="7438" max="7438" width="13.5703125" style="7" customWidth="1"/>
    <col min="7439" max="7440" width="11.42578125" style="7"/>
    <col min="7441" max="7441" width="21.85546875" style="7" customWidth="1"/>
    <col min="7442" max="7683" width="11.42578125" style="7"/>
    <col min="7684" max="7684" width="42.5703125" style="7" customWidth="1"/>
    <col min="7685" max="7685" width="18.28515625" style="7" customWidth="1"/>
    <col min="7686" max="7686" width="31" style="7" customWidth="1"/>
    <col min="7687" max="7687" width="13.85546875" style="7" customWidth="1"/>
    <col min="7688" max="7688" width="11.42578125" style="7"/>
    <col min="7689" max="7689" width="13.7109375" style="7" customWidth="1"/>
    <col min="7690" max="7692" width="11.42578125" style="7"/>
    <col min="7693" max="7693" width="13.85546875" style="7" customWidth="1"/>
    <col min="7694" max="7694" width="13.5703125" style="7" customWidth="1"/>
    <col min="7695" max="7696" width="11.42578125" style="7"/>
    <col min="7697" max="7697" width="21.85546875" style="7" customWidth="1"/>
    <col min="7698" max="7939" width="11.42578125" style="7"/>
    <col min="7940" max="7940" width="42.5703125" style="7" customWidth="1"/>
    <col min="7941" max="7941" width="18.28515625" style="7" customWidth="1"/>
    <col min="7942" max="7942" width="31" style="7" customWidth="1"/>
    <col min="7943" max="7943" width="13.85546875" style="7" customWidth="1"/>
    <col min="7944" max="7944" width="11.42578125" style="7"/>
    <col min="7945" max="7945" width="13.7109375" style="7" customWidth="1"/>
    <col min="7946" max="7948" width="11.42578125" style="7"/>
    <col min="7949" max="7949" width="13.85546875" style="7" customWidth="1"/>
    <col min="7950" max="7950" width="13.5703125" style="7" customWidth="1"/>
    <col min="7951" max="7952" width="11.42578125" style="7"/>
    <col min="7953" max="7953" width="21.85546875" style="7" customWidth="1"/>
    <col min="7954" max="8195" width="11.42578125" style="7"/>
    <col min="8196" max="8196" width="42.5703125" style="7" customWidth="1"/>
    <col min="8197" max="8197" width="18.28515625" style="7" customWidth="1"/>
    <col min="8198" max="8198" width="31" style="7" customWidth="1"/>
    <col min="8199" max="8199" width="13.85546875" style="7" customWidth="1"/>
    <col min="8200" max="8200" width="11.42578125" style="7"/>
    <col min="8201" max="8201" width="13.7109375" style="7" customWidth="1"/>
    <col min="8202" max="8204" width="11.42578125" style="7"/>
    <col min="8205" max="8205" width="13.85546875" style="7" customWidth="1"/>
    <col min="8206" max="8206" width="13.5703125" style="7" customWidth="1"/>
    <col min="8207" max="8208" width="11.42578125" style="7"/>
    <col min="8209" max="8209" width="21.85546875" style="7" customWidth="1"/>
    <col min="8210" max="8451" width="11.42578125" style="7"/>
    <col min="8452" max="8452" width="42.5703125" style="7" customWidth="1"/>
    <col min="8453" max="8453" width="18.28515625" style="7" customWidth="1"/>
    <col min="8454" max="8454" width="31" style="7" customWidth="1"/>
    <col min="8455" max="8455" width="13.85546875" style="7" customWidth="1"/>
    <col min="8456" max="8456" width="11.42578125" style="7"/>
    <col min="8457" max="8457" width="13.7109375" style="7" customWidth="1"/>
    <col min="8458" max="8460" width="11.42578125" style="7"/>
    <col min="8461" max="8461" width="13.85546875" style="7" customWidth="1"/>
    <col min="8462" max="8462" width="13.5703125" style="7" customWidth="1"/>
    <col min="8463" max="8464" width="11.42578125" style="7"/>
    <col min="8465" max="8465" width="21.85546875" style="7" customWidth="1"/>
    <col min="8466" max="8707" width="11.42578125" style="7"/>
    <col min="8708" max="8708" width="42.5703125" style="7" customWidth="1"/>
    <col min="8709" max="8709" width="18.28515625" style="7" customWidth="1"/>
    <col min="8710" max="8710" width="31" style="7" customWidth="1"/>
    <col min="8711" max="8711" width="13.85546875" style="7" customWidth="1"/>
    <col min="8712" max="8712" width="11.42578125" style="7"/>
    <col min="8713" max="8713" width="13.7109375" style="7" customWidth="1"/>
    <col min="8714" max="8716" width="11.42578125" style="7"/>
    <col min="8717" max="8717" width="13.85546875" style="7" customWidth="1"/>
    <col min="8718" max="8718" width="13.5703125" style="7" customWidth="1"/>
    <col min="8719" max="8720" width="11.42578125" style="7"/>
    <col min="8721" max="8721" width="21.85546875" style="7" customWidth="1"/>
    <col min="8722" max="8963" width="11.42578125" style="7"/>
    <col min="8964" max="8964" width="42.5703125" style="7" customWidth="1"/>
    <col min="8965" max="8965" width="18.28515625" style="7" customWidth="1"/>
    <col min="8966" max="8966" width="31" style="7" customWidth="1"/>
    <col min="8967" max="8967" width="13.85546875" style="7" customWidth="1"/>
    <col min="8968" max="8968" width="11.42578125" style="7"/>
    <col min="8969" max="8969" width="13.7109375" style="7" customWidth="1"/>
    <col min="8970" max="8972" width="11.42578125" style="7"/>
    <col min="8973" max="8973" width="13.85546875" style="7" customWidth="1"/>
    <col min="8974" max="8974" width="13.5703125" style="7" customWidth="1"/>
    <col min="8975" max="8976" width="11.42578125" style="7"/>
    <col min="8977" max="8977" width="21.85546875" style="7" customWidth="1"/>
    <col min="8978" max="9219" width="11.42578125" style="7"/>
    <col min="9220" max="9220" width="42.5703125" style="7" customWidth="1"/>
    <col min="9221" max="9221" width="18.28515625" style="7" customWidth="1"/>
    <col min="9222" max="9222" width="31" style="7" customWidth="1"/>
    <col min="9223" max="9223" width="13.85546875" style="7" customWidth="1"/>
    <col min="9224" max="9224" width="11.42578125" style="7"/>
    <col min="9225" max="9225" width="13.7109375" style="7" customWidth="1"/>
    <col min="9226" max="9228" width="11.42578125" style="7"/>
    <col min="9229" max="9229" width="13.85546875" style="7" customWidth="1"/>
    <col min="9230" max="9230" width="13.5703125" style="7" customWidth="1"/>
    <col min="9231" max="9232" width="11.42578125" style="7"/>
    <col min="9233" max="9233" width="21.85546875" style="7" customWidth="1"/>
    <col min="9234" max="9475" width="11.42578125" style="7"/>
    <col min="9476" max="9476" width="42.5703125" style="7" customWidth="1"/>
    <col min="9477" max="9477" width="18.28515625" style="7" customWidth="1"/>
    <col min="9478" max="9478" width="31" style="7" customWidth="1"/>
    <col min="9479" max="9479" width="13.85546875" style="7" customWidth="1"/>
    <col min="9480" max="9480" width="11.42578125" style="7"/>
    <col min="9481" max="9481" width="13.7109375" style="7" customWidth="1"/>
    <col min="9482" max="9484" width="11.42578125" style="7"/>
    <col min="9485" max="9485" width="13.85546875" style="7" customWidth="1"/>
    <col min="9486" max="9486" width="13.5703125" style="7" customWidth="1"/>
    <col min="9487" max="9488" width="11.42578125" style="7"/>
    <col min="9489" max="9489" width="21.85546875" style="7" customWidth="1"/>
    <col min="9490" max="9731" width="11.42578125" style="7"/>
    <col min="9732" max="9732" width="42.5703125" style="7" customWidth="1"/>
    <col min="9733" max="9733" width="18.28515625" style="7" customWidth="1"/>
    <col min="9734" max="9734" width="31" style="7" customWidth="1"/>
    <col min="9735" max="9735" width="13.85546875" style="7" customWidth="1"/>
    <col min="9736" max="9736" width="11.42578125" style="7"/>
    <col min="9737" max="9737" width="13.7109375" style="7" customWidth="1"/>
    <col min="9738" max="9740" width="11.42578125" style="7"/>
    <col min="9741" max="9741" width="13.85546875" style="7" customWidth="1"/>
    <col min="9742" max="9742" width="13.5703125" style="7" customWidth="1"/>
    <col min="9743" max="9744" width="11.42578125" style="7"/>
    <col min="9745" max="9745" width="21.85546875" style="7" customWidth="1"/>
    <col min="9746" max="9987" width="11.42578125" style="7"/>
    <col min="9988" max="9988" width="42.5703125" style="7" customWidth="1"/>
    <col min="9989" max="9989" width="18.28515625" style="7" customWidth="1"/>
    <col min="9990" max="9990" width="31" style="7" customWidth="1"/>
    <col min="9991" max="9991" width="13.85546875" style="7" customWidth="1"/>
    <col min="9992" max="9992" width="11.42578125" style="7"/>
    <col min="9993" max="9993" width="13.7109375" style="7" customWidth="1"/>
    <col min="9994" max="9996" width="11.42578125" style="7"/>
    <col min="9997" max="9997" width="13.85546875" style="7" customWidth="1"/>
    <col min="9998" max="9998" width="13.5703125" style="7" customWidth="1"/>
    <col min="9999" max="10000" width="11.42578125" style="7"/>
    <col min="10001" max="10001" width="21.85546875" style="7" customWidth="1"/>
    <col min="10002" max="10243" width="11.42578125" style="7"/>
    <col min="10244" max="10244" width="42.5703125" style="7" customWidth="1"/>
    <col min="10245" max="10245" width="18.28515625" style="7" customWidth="1"/>
    <col min="10246" max="10246" width="31" style="7" customWidth="1"/>
    <col min="10247" max="10247" width="13.85546875" style="7" customWidth="1"/>
    <col min="10248" max="10248" width="11.42578125" style="7"/>
    <col min="10249" max="10249" width="13.7109375" style="7" customWidth="1"/>
    <col min="10250" max="10252" width="11.42578125" style="7"/>
    <col min="10253" max="10253" width="13.85546875" style="7" customWidth="1"/>
    <col min="10254" max="10254" width="13.5703125" style="7" customWidth="1"/>
    <col min="10255" max="10256" width="11.42578125" style="7"/>
    <col min="10257" max="10257" width="21.85546875" style="7" customWidth="1"/>
    <col min="10258" max="10499" width="11.42578125" style="7"/>
    <col min="10500" max="10500" width="42.5703125" style="7" customWidth="1"/>
    <col min="10501" max="10501" width="18.28515625" style="7" customWidth="1"/>
    <col min="10502" max="10502" width="31" style="7" customWidth="1"/>
    <col min="10503" max="10503" width="13.85546875" style="7" customWidth="1"/>
    <col min="10504" max="10504" width="11.42578125" style="7"/>
    <col min="10505" max="10505" width="13.7109375" style="7" customWidth="1"/>
    <col min="10506" max="10508" width="11.42578125" style="7"/>
    <col min="10509" max="10509" width="13.85546875" style="7" customWidth="1"/>
    <col min="10510" max="10510" width="13.5703125" style="7" customWidth="1"/>
    <col min="10511" max="10512" width="11.42578125" style="7"/>
    <col min="10513" max="10513" width="21.85546875" style="7" customWidth="1"/>
    <col min="10514" max="10755" width="11.42578125" style="7"/>
    <col min="10756" max="10756" width="42.5703125" style="7" customWidth="1"/>
    <col min="10757" max="10757" width="18.28515625" style="7" customWidth="1"/>
    <col min="10758" max="10758" width="31" style="7" customWidth="1"/>
    <col min="10759" max="10759" width="13.85546875" style="7" customWidth="1"/>
    <col min="10760" max="10760" width="11.42578125" style="7"/>
    <col min="10761" max="10761" width="13.7109375" style="7" customWidth="1"/>
    <col min="10762" max="10764" width="11.42578125" style="7"/>
    <col min="10765" max="10765" width="13.85546875" style="7" customWidth="1"/>
    <col min="10766" max="10766" width="13.5703125" style="7" customWidth="1"/>
    <col min="10767" max="10768" width="11.42578125" style="7"/>
    <col min="10769" max="10769" width="21.85546875" style="7" customWidth="1"/>
    <col min="10770" max="11011" width="11.42578125" style="7"/>
    <col min="11012" max="11012" width="42.5703125" style="7" customWidth="1"/>
    <col min="11013" max="11013" width="18.28515625" style="7" customWidth="1"/>
    <col min="11014" max="11014" width="31" style="7" customWidth="1"/>
    <col min="11015" max="11015" width="13.85546875" style="7" customWidth="1"/>
    <col min="11016" max="11016" width="11.42578125" style="7"/>
    <col min="11017" max="11017" width="13.7109375" style="7" customWidth="1"/>
    <col min="11018" max="11020" width="11.42578125" style="7"/>
    <col min="11021" max="11021" width="13.85546875" style="7" customWidth="1"/>
    <col min="11022" max="11022" width="13.5703125" style="7" customWidth="1"/>
    <col min="11023" max="11024" width="11.42578125" style="7"/>
    <col min="11025" max="11025" width="21.85546875" style="7" customWidth="1"/>
    <col min="11026" max="11267" width="11.42578125" style="7"/>
    <col min="11268" max="11268" width="42.5703125" style="7" customWidth="1"/>
    <col min="11269" max="11269" width="18.28515625" style="7" customWidth="1"/>
    <col min="11270" max="11270" width="31" style="7" customWidth="1"/>
    <col min="11271" max="11271" width="13.85546875" style="7" customWidth="1"/>
    <col min="11272" max="11272" width="11.42578125" style="7"/>
    <col min="11273" max="11273" width="13.7109375" style="7" customWidth="1"/>
    <col min="11274" max="11276" width="11.42578125" style="7"/>
    <col min="11277" max="11277" width="13.85546875" style="7" customWidth="1"/>
    <col min="11278" max="11278" width="13.5703125" style="7" customWidth="1"/>
    <col min="11279" max="11280" width="11.42578125" style="7"/>
    <col min="11281" max="11281" width="21.85546875" style="7" customWidth="1"/>
    <col min="11282" max="11523" width="11.42578125" style="7"/>
    <col min="11524" max="11524" width="42.5703125" style="7" customWidth="1"/>
    <col min="11525" max="11525" width="18.28515625" style="7" customWidth="1"/>
    <col min="11526" max="11526" width="31" style="7" customWidth="1"/>
    <col min="11527" max="11527" width="13.85546875" style="7" customWidth="1"/>
    <col min="11528" max="11528" width="11.42578125" style="7"/>
    <col min="11529" max="11529" width="13.7109375" style="7" customWidth="1"/>
    <col min="11530" max="11532" width="11.42578125" style="7"/>
    <col min="11533" max="11533" width="13.85546875" style="7" customWidth="1"/>
    <col min="11534" max="11534" width="13.5703125" style="7" customWidth="1"/>
    <col min="11535" max="11536" width="11.42578125" style="7"/>
    <col min="11537" max="11537" width="21.85546875" style="7" customWidth="1"/>
    <col min="11538" max="11779" width="11.42578125" style="7"/>
    <col min="11780" max="11780" width="42.5703125" style="7" customWidth="1"/>
    <col min="11781" max="11781" width="18.28515625" style="7" customWidth="1"/>
    <col min="11782" max="11782" width="31" style="7" customWidth="1"/>
    <col min="11783" max="11783" width="13.85546875" style="7" customWidth="1"/>
    <col min="11784" max="11784" width="11.42578125" style="7"/>
    <col min="11785" max="11785" width="13.7109375" style="7" customWidth="1"/>
    <col min="11786" max="11788" width="11.42578125" style="7"/>
    <col min="11789" max="11789" width="13.85546875" style="7" customWidth="1"/>
    <col min="11790" max="11790" width="13.5703125" style="7" customWidth="1"/>
    <col min="11791" max="11792" width="11.42578125" style="7"/>
    <col min="11793" max="11793" width="21.85546875" style="7" customWidth="1"/>
    <col min="11794" max="12035" width="11.42578125" style="7"/>
    <col min="12036" max="12036" width="42.5703125" style="7" customWidth="1"/>
    <col min="12037" max="12037" width="18.28515625" style="7" customWidth="1"/>
    <col min="12038" max="12038" width="31" style="7" customWidth="1"/>
    <col min="12039" max="12039" width="13.85546875" style="7" customWidth="1"/>
    <col min="12040" max="12040" width="11.42578125" style="7"/>
    <col min="12041" max="12041" width="13.7109375" style="7" customWidth="1"/>
    <col min="12042" max="12044" width="11.42578125" style="7"/>
    <col min="12045" max="12045" width="13.85546875" style="7" customWidth="1"/>
    <col min="12046" max="12046" width="13.5703125" style="7" customWidth="1"/>
    <col min="12047" max="12048" width="11.42578125" style="7"/>
    <col min="12049" max="12049" width="21.85546875" style="7" customWidth="1"/>
    <col min="12050" max="12291" width="11.42578125" style="7"/>
    <col min="12292" max="12292" width="42.5703125" style="7" customWidth="1"/>
    <col min="12293" max="12293" width="18.28515625" style="7" customWidth="1"/>
    <col min="12294" max="12294" width="31" style="7" customWidth="1"/>
    <col min="12295" max="12295" width="13.85546875" style="7" customWidth="1"/>
    <col min="12296" max="12296" width="11.42578125" style="7"/>
    <col min="12297" max="12297" width="13.7109375" style="7" customWidth="1"/>
    <col min="12298" max="12300" width="11.42578125" style="7"/>
    <col min="12301" max="12301" width="13.85546875" style="7" customWidth="1"/>
    <col min="12302" max="12302" width="13.5703125" style="7" customWidth="1"/>
    <col min="12303" max="12304" width="11.42578125" style="7"/>
    <col min="12305" max="12305" width="21.85546875" style="7" customWidth="1"/>
    <col min="12306" max="12547" width="11.42578125" style="7"/>
    <col min="12548" max="12548" width="42.5703125" style="7" customWidth="1"/>
    <col min="12549" max="12549" width="18.28515625" style="7" customWidth="1"/>
    <col min="12550" max="12550" width="31" style="7" customWidth="1"/>
    <col min="12551" max="12551" width="13.85546875" style="7" customWidth="1"/>
    <col min="12552" max="12552" width="11.42578125" style="7"/>
    <col min="12553" max="12553" width="13.7109375" style="7" customWidth="1"/>
    <col min="12554" max="12556" width="11.42578125" style="7"/>
    <col min="12557" max="12557" width="13.85546875" style="7" customWidth="1"/>
    <col min="12558" max="12558" width="13.5703125" style="7" customWidth="1"/>
    <col min="12559" max="12560" width="11.42578125" style="7"/>
    <col min="12561" max="12561" width="21.85546875" style="7" customWidth="1"/>
    <col min="12562" max="12803" width="11.42578125" style="7"/>
    <col min="12804" max="12804" width="42.5703125" style="7" customWidth="1"/>
    <col min="12805" max="12805" width="18.28515625" style="7" customWidth="1"/>
    <col min="12806" max="12806" width="31" style="7" customWidth="1"/>
    <col min="12807" max="12807" width="13.85546875" style="7" customWidth="1"/>
    <col min="12808" max="12808" width="11.42578125" style="7"/>
    <col min="12809" max="12809" width="13.7109375" style="7" customWidth="1"/>
    <col min="12810" max="12812" width="11.42578125" style="7"/>
    <col min="12813" max="12813" width="13.85546875" style="7" customWidth="1"/>
    <col min="12814" max="12814" width="13.5703125" style="7" customWidth="1"/>
    <col min="12815" max="12816" width="11.42578125" style="7"/>
    <col min="12817" max="12817" width="21.85546875" style="7" customWidth="1"/>
    <col min="12818" max="13059" width="11.42578125" style="7"/>
    <col min="13060" max="13060" width="42.5703125" style="7" customWidth="1"/>
    <col min="13061" max="13061" width="18.28515625" style="7" customWidth="1"/>
    <col min="13062" max="13062" width="31" style="7" customWidth="1"/>
    <col min="13063" max="13063" width="13.85546875" style="7" customWidth="1"/>
    <col min="13064" max="13064" width="11.42578125" style="7"/>
    <col min="13065" max="13065" width="13.7109375" style="7" customWidth="1"/>
    <col min="13066" max="13068" width="11.42578125" style="7"/>
    <col min="13069" max="13069" width="13.85546875" style="7" customWidth="1"/>
    <col min="13070" max="13070" width="13.5703125" style="7" customWidth="1"/>
    <col min="13071" max="13072" width="11.42578125" style="7"/>
    <col min="13073" max="13073" width="21.85546875" style="7" customWidth="1"/>
    <col min="13074" max="13315" width="11.42578125" style="7"/>
    <col min="13316" max="13316" width="42.5703125" style="7" customWidth="1"/>
    <col min="13317" max="13317" width="18.28515625" style="7" customWidth="1"/>
    <col min="13318" max="13318" width="31" style="7" customWidth="1"/>
    <col min="13319" max="13319" width="13.85546875" style="7" customWidth="1"/>
    <col min="13320" max="13320" width="11.42578125" style="7"/>
    <col min="13321" max="13321" width="13.7109375" style="7" customWidth="1"/>
    <col min="13322" max="13324" width="11.42578125" style="7"/>
    <col min="13325" max="13325" width="13.85546875" style="7" customWidth="1"/>
    <col min="13326" max="13326" width="13.5703125" style="7" customWidth="1"/>
    <col min="13327" max="13328" width="11.42578125" style="7"/>
    <col min="13329" max="13329" width="21.85546875" style="7" customWidth="1"/>
    <col min="13330" max="13571" width="11.42578125" style="7"/>
    <col min="13572" max="13572" width="42.5703125" style="7" customWidth="1"/>
    <col min="13573" max="13573" width="18.28515625" style="7" customWidth="1"/>
    <col min="13574" max="13574" width="31" style="7" customWidth="1"/>
    <col min="13575" max="13575" width="13.85546875" style="7" customWidth="1"/>
    <col min="13576" max="13576" width="11.42578125" style="7"/>
    <col min="13577" max="13577" width="13.7109375" style="7" customWidth="1"/>
    <col min="13578" max="13580" width="11.42578125" style="7"/>
    <col min="13581" max="13581" width="13.85546875" style="7" customWidth="1"/>
    <col min="13582" max="13582" width="13.5703125" style="7" customWidth="1"/>
    <col min="13583" max="13584" width="11.42578125" style="7"/>
    <col min="13585" max="13585" width="21.85546875" style="7" customWidth="1"/>
    <col min="13586" max="13827" width="11.42578125" style="7"/>
    <col min="13828" max="13828" width="42.5703125" style="7" customWidth="1"/>
    <col min="13829" max="13829" width="18.28515625" style="7" customWidth="1"/>
    <col min="13830" max="13830" width="31" style="7" customWidth="1"/>
    <col min="13831" max="13831" width="13.85546875" style="7" customWidth="1"/>
    <col min="13832" max="13832" width="11.42578125" style="7"/>
    <col min="13833" max="13833" width="13.7109375" style="7" customWidth="1"/>
    <col min="13834" max="13836" width="11.42578125" style="7"/>
    <col min="13837" max="13837" width="13.85546875" style="7" customWidth="1"/>
    <col min="13838" max="13838" width="13.5703125" style="7" customWidth="1"/>
    <col min="13839" max="13840" width="11.42578125" style="7"/>
    <col min="13841" max="13841" width="21.85546875" style="7" customWidth="1"/>
    <col min="13842" max="14083" width="11.42578125" style="7"/>
    <col min="14084" max="14084" width="42.5703125" style="7" customWidth="1"/>
    <col min="14085" max="14085" width="18.28515625" style="7" customWidth="1"/>
    <col min="14086" max="14086" width="31" style="7" customWidth="1"/>
    <col min="14087" max="14087" width="13.85546875" style="7" customWidth="1"/>
    <col min="14088" max="14088" width="11.42578125" style="7"/>
    <col min="14089" max="14089" width="13.7109375" style="7" customWidth="1"/>
    <col min="14090" max="14092" width="11.42578125" style="7"/>
    <col min="14093" max="14093" width="13.85546875" style="7" customWidth="1"/>
    <col min="14094" max="14094" width="13.5703125" style="7" customWidth="1"/>
    <col min="14095" max="14096" width="11.42578125" style="7"/>
    <col min="14097" max="14097" width="21.85546875" style="7" customWidth="1"/>
    <col min="14098" max="14339" width="11.42578125" style="7"/>
    <col min="14340" max="14340" width="42.5703125" style="7" customWidth="1"/>
    <col min="14341" max="14341" width="18.28515625" style="7" customWidth="1"/>
    <col min="14342" max="14342" width="31" style="7" customWidth="1"/>
    <col min="14343" max="14343" width="13.85546875" style="7" customWidth="1"/>
    <col min="14344" max="14344" width="11.42578125" style="7"/>
    <col min="14345" max="14345" width="13.7109375" style="7" customWidth="1"/>
    <col min="14346" max="14348" width="11.42578125" style="7"/>
    <col min="14349" max="14349" width="13.85546875" style="7" customWidth="1"/>
    <col min="14350" max="14350" width="13.5703125" style="7" customWidth="1"/>
    <col min="14351" max="14352" width="11.42578125" style="7"/>
    <col min="14353" max="14353" width="21.85546875" style="7" customWidth="1"/>
    <col min="14354" max="14595" width="11.42578125" style="7"/>
    <col min="14596" max="14596" width="42.5703125" style="7" customWidth="1"/>
    <col min="14597" max="14597" width="18.28515625" style="7" customWidth="1"/>
    <col min="14598" max="14598" width="31" style="7" customWidth="1"/>
    <col min="14599" max="14599" width="13.85546875" style="7" customWidth="1"/>
    <col min="14600" max="14600" width="11.42578125" style="7"/>
    <col min="14601" max="14601" width="13.7109375" style="7" customWidth="1"/>
    <col min="14602" max="14604" width="11.42578125" style="7"/>
    <col min="14605" max="14605" width="13.85546875" style="7" customWidth="1"/>
    <col min="14606" max="14606" width="13.5703125" style="7" customWidth="1"/>
    <col min="14607" max="14608" width="11.42578125" style="7"/>
    <col min="14609" max="14609" width="21.85546875" style="7" customWidth="1"/>
    <col min="14610" max="14851" width="11.42578125" style="7"/>
    <col min="14852" max="14852" width="42.5703125" style="7" customWidth="1"/>
    <col min="14853" max="14853" width="18.28515625" style="7" customWidth="1"/>
    <col min="14854" max="14854" width="31" style="7" customWidth="1"/>
    <col min="14855" max="14855" width="13.85546875" style="7" customWidth="1"/>
    <col min="14856" max="14856" width="11.42578125" style="7"/>
    <col min="14857" max="14857" width="13.7109375" style="7" customWidth="1"/>
    <col min="14858" max="14860" width="11.42578125" style="7"/>
    <col min="14861" max="14861" width="13.85546875" style="7" customWidth="1"/>
    <col min="14862" max="14862" width="13.5703125" style="7" customWidth="1"/>
    <col min="14863" max="14864" width="11.42578125" style="7"/>
    <col min="14865" max="14865" width="21.85546875" style="7" customWidth="1"/>
    <col min="14866" max="15107" width="11.42578125" style="7"/>
    <col min="15108" max="15108" width="42.5703125" style="7" customWidth="1"/>
    <col min="15109" max="15109" width="18.28515625" style="7" customWidth="1"/>
    <col min="15110" max="15110" width="31" style="7" customWidth="1"/>
    <col min="15111" max="15111" width="13.85546875" style="7" customWidth="1"/>
    <col min="15112" max="15112" width="11.42578125" style="7"/>
    <col min="15113" max="15113" width="13.7109375" style="7" customWidth="1"/>
    <col min="15114" max="15116" width="11.42578125" style="7"/>
    <col min="15117" max="15117" width="13.85546875" style="7" customWidth="1"/>
    <col min="15118" max="15118" width="13.5703125" style="7" customWidth="1"/>
    <col min="15119" max="15120" width="11.42578125" style="7"/>
    <col min="15121" max="15121" width="21.85546875" style="7" customWidth="1"/>
    <col min="15122" max="15363" width="11.42578125" style="7"/>
    <col min="15364" max="15364" width="42.5703125" style="7" customWidth="1"/>
    <col min="15365" max="15365" width="18.28515625" style="7" customWidth="1"/>
    <col min="15366" max="15366" width="31" style="7" customWidth="1"/>
    <col min="15367" max="15367" width="13.85546875" style="7" customWidth="1"/>
    <col min="15368" max="15368" width="11.42578125" style="7"/>
    <col min="15369" max="15369" width="13.7109375" style="7" customWidth="1"/>
    <col min="15370" max="15372" width="11.42578125" style="7"/>
    <col min="15373" max="15373" width="13.85546875" style="7" customWidth="1"/>
    <col min="15374" max="15374" width="13.5703125" style="7" customWidth="1"/>
    <col min="15375" max="15376" width="11.42578125" style="7"/>
    <col min="15377" max="15377" width="21.85546875" style="7" customWidth="1"/>
    <col min="15378" max="15619" width="11.42578125" style="7"/>
    <col min="15620" max="15620" width="42.5703125" style="7" customWidth="1"/>
    <col min="15621" max="15621" width="18.28515625" style="7" customWidth="1"/>
    <col min="15622" max="15622" width="31" style="7" customWidth="1"/>
    <col min="15623" max="15623" width="13.85546875" style="7" customWidth="1"/>
    <col min="15624" max="15624" width="11.42578125" style="7"/>
    <col min="15625" max="15625" width="13.7109375" style="7" customWidth="1"/>
    <col min="15626" max="15628" width="11.42578125" style="7"/>
    <col min="15629" max="15629" width="13.85546875" style="7" customWidth="1"/>
    <col min="15630" max="15630" width="13.5703125" style="7" customWidth="1"/>
    <col min="15631" max="15632" width="11.42578125" style="7"/>
    <col min="15633" max="15633" width="21.85546875" style="7" customWidth="1"/>
    <col min="15634" max="15875" width="11.42578125" style="7"/>
    <col min="15876" max="15876" width="42.5703125" style="7" customWidth="1"/>
    <col min="15877" max="15877" width="18.28515625" style="7" customWidth="1"/>
    <col min="15878" max="15878" width="31" style="7" customWidth="1"/>
    <col min="15879" max="15879" width="13.85546875" style="7" customWidth="1"/>
    <col min="15880" max="15880" width="11.42578125" style="7"/>
    <col min="15881" max="15881" width="13.7109375" style="7" customWidth="1"/>
    <col min="15882" max="15884" width="11.42578125" style="7"/>
    <col min="15885" max="15885" width="13.85546875" style="7" customWidth="1"/>
    <col min="15886" max="15886" width="13.5703125" style="7" customWidth="1"/>
    <col min="15887" max="15888" width="11.42578125" style="7"/>
    <col min="15889" max="15889" width="21.85546875" style="7" customWidth="1"/>
    <col min="15890" max="16131" width="11.42578125" style="7"/>
    <col min="16132" max="16132" width="42.5703125" style="7" customWidth="1"/>
    <col min="16133" max="16133" width="18.28515625" style="7" customWidth="1"/>
    <col min="16134" max="16134" width="31" style="7" customWidth="1"/>
    <col min="16135" max="16135" width="13.85546875" style="7" customWidth="1"/>
    <col min="16136" max="16136" width="11.42578125" style="7"/>
    <col min="16137" max="16137" width="13.7109375" style="7" customWidth="1"/>
    <col min="16138" max="16140" width="11.42578125" style="7"/>
    <col min="16141" max="16141" width="13.85546875" style="7" customWidth="1"/>
    <col min="16142" max="16142" width="13.5703125" style="7" customWidth="1"/>
    <col min="16143" max="16144" width="11.42578125" style="7"/>
    <col min="16145" max="16145" width="21.85546875" style="7" customWidth="1"/>
    <col min="16146" max="16384" width="11.42578125" style="7"/>
  </cols>
  <sheetData>
    <row r="1" spans="1:19" ht="32.25" customHeight="1" x14ac:dyDescent="0.25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/>
      <c r="P1" s="5"/>
      <c r="Q1" s="4"/>
      <c r="R1" s="4"/>
      <c r="S1" s="6"/>
    </row>
    <row r="2" spans="1:19" ht="32.25" customHeight="1" x14ac:dyDescent="0.25">
      <c r="A2" s="8" t="s">
        <v>2</v>
      </c>
      <c r="B2" s="9" t="str">
        <f>[1]recto!A8</f>
        <v>Réhabilitation énergétique</v>
      </c>
      <c r="C2" s="10"/>
      <c r="D2" s="10"/>
      <c r="E2" s="10"/>
      <c r="F2" s="10"/>
      <c r="G2" s="11">
        <f>[1]recto!A9</f>
        <v>32</v>
      </c>
      <c r="H2" s="12" t="str">
        <f>[1]recto!H9</f>
        <v>logements conventionnés + de 2 ans</v>
      </c>
      <c r="I2" s="12"/>
      <c r="J2" s="12"/>
      <c r="K2" s="12"/>
      <c r="L2" s="12"/>
      <c r="M2" s="12"/>
      <c r="N2" s="12"/>
      <c r="O2" s="12"/>
      <c r="P2" s="13"/>
      <c r="Q2" s="14"/>
      <c r="R2" s="14"/>
      <c r="S2" s="15"/>
    </row>
    <row r="3" spans="1:19" ht="32.25" customHeight="1" thickBot="1" x14ac:dyDescent="0.3">
      <c r="A3" s="8" t="s">
        <v>3</v>
      </c>
      <c r="B3" s="16" t="str">
        <f>[1]recto!A10</f>
        <v>Sis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18"/>
      <c r="P3" s="13"/>
      <c r="Q3" s="14"/>
      <c r="R3" s="14"/>
      <c r="S3" s="15"/>
    </row>
    <row r="4" spans="1:19" ht="32.25" customHeight="1" x14ac:dyDescent="0.25">
      <c r="A4" s="19"/>
      <c r="B4" s="20"/>
      <c r="C4" s="20"/>
      <c r="D4" s="20"/>
      <c r="E4" s="20"/>
      <c r="F4" s="20"/>
      <c r="G4" s="20"/>
      <c r="H4" s="20"/>
      <c r="I4" s="20"/>
      <c r="J4" s="21"/>
      <c r="K4" s="20"/>
      <c r="L4" s="20"/>
      <c r="M4" s="20"/>
      <c r="N4" s="22"/>
      <c r="O4" s="23"/>
      <c r="P4" s="13"/>
      <c r="Q4" s="14"/>
      <c r="R4" s="14"/>
      <c r="S4" s="15"/>
    </row>
    <row r="5" spans="1:19" ht="19.5" thickBot="1" x14ac:dyDescent="0.3">
      <c r="A5" s="19"/>
      <c r="J5" s="24"/>
      <c r="K5" s="25"/>
      <c r="N5" s="26"/>
      <c r="O5" s="27"/>
      <c r="P5" s="28"/>
      <c r="Q5" s="18"/>
      <c r="R5" s="18"/>
      <c r="S5" s="29"/>
    </row>
    <row r="6" spans="1:19" ht="104.25" customHeight="1" x14ac:dyDescent="0.25">
      <c r="A6" s="30" t="s">
        <v>4</v>
      </c>
      <c r="B6" s="31"/>
      <c r="C6" s="31"/>
      <c r="D6" s="31"/>
      <c r="E6" s="31"/>
      <c r="F6" s="32"/>
      <c r="G6" s="33" t="s">
        <v>5</v>
      </c>
      <c r="H6" s="34" t="s">
        <v>6</v>
      </c>
      <c r="I6" s="35"/>
      <c r="J6" s="36"/>
      <c r="K6" s="37" t="s">
        <v>7</v>
      </c>
      <c r="L6" s="38"/>
      <c r="M6" s="39"/>
      <c r="N6" s="40" t="s">
        <v>8</v>
      </c>
      <c r="O6" s="41"/>
      <c r="P6" s="40" t="s">
        <v>9</v>
      </c>
      <c r="Q6" s="42"/>
      <c r="R6" s="42"/>
      <c r="S6" s="41"/>
    </row>
    <row r="7" spans="1:19" ht="19.5" customHeight="1" thickBot="1" x14ac:dyDescent="0.3">
      <c r="A7" s="43"/>
      <c r="B7" s="44"/>
      <c r="C7" s="44"/>
      <c r="D7" s="44"/>
      <c r="E7" s="44"/>
      <c r="F7" s="45"/>
      <c r="G7" s="46">
        <f>[1]recto!R18</f>
        <v>0</v>
      </c>
      <c r="H7" s="47">
        <v>1.1499999999999999</v>
      </c>
      <c r="I7" s="48"/>
      <c r="J7" s="49"/>
      <c r="K7" s="50">
        <v>1.05</v>
      </c>
      <c r="L7" s="51"/>
      <c r="M7" s="52"/>
      <c r="N7" s="53">
        <f>IF(K7="","",(H7-K7)/H7)</f>
        <v>8.6956521739130321E-2</v>
      </c>
      <c r="O7" s="54"/>
      <c r="P7" s="55" t="str">
        <f>IFERROR((SUM(J10:J215)/SUM(F10:F215)),"0")</f>
        <v>0</v>
      </c>
      <c r="Q7" s="56"/>
      <c r="R7" s="56"/>
      <c r="S7" s="57"/>
    </row>
    <row r="8" spans="1:19" ht="35.25" customHeight="1" x14ac:dyDescent="0.25">
      <c r="A8" s="58" t="s">
        <v>10</v>
      </c>
      <c r="B8" s="59" t="s">
        <v>11</v>
      </c>
      <c r="C8" s="59" t="s">
        <v>12</v>
      </c>
      <c r="D8" s="59" t="s">
        <v>13</v>
      </c>
      <c r="E8" s="59" t="s">
        <v>14</v>
      </c>
      <c r="F8" s="60" t="s">
        <v>15</v>
      </c>
      <c r="G8" s="60" t="s">
        <v>16</v>
      </c>
      <c r="H8" s="60" t="s">
        <v>17</v>
      </c>
      <c r="I8" s="60" t="s">
        <v>18</v>
      </c>
      <c r="J8" s="61" t="s">
        <v>19</v>
      </c>
      <c r="K8" s="62" t="s">
        <v>20</v>
      </c>
      <c r="L8" s="60" t="s">
        <v>21</v>
      </c>
      <c r="M8" s="63" t="s">
        <v>22</v>
      </c>
      <c r="N8" s="63" t="s">
        <v>23</v>
      </c>
      <c r="O8" s="63" t="s">
        <v>24</v>
      </c>
      <c r="P8" s="64" t="s">
        <v>25</v>
      </c>
      <c r="Q8" s="64" t="s">
        <v>26</v>
      </c>
      <c r="S8" s="65" t="s">
        <v>27</v>
      </c>
    </row>
    <row r="9" spans="1:19" ht="48.75" customHeight="1" x14ac:dyDescent="0.25">
      <c r="A9" s="66"/>
      <c r="B9" s="67"/>
      <c r="C9" s="67"/>
      <c r="D9" s="67"/>
      <c r="E9" s="67"/>
      <c r="F9" s="68"/>
      <c r="G9" s="68"/>
      <c r="H9" s="68"/>
      <c r="I9" s="68"/>
      <c r="J9" s="69"/>
      <c r="K9" s="70"/>
      <c r="L9" s="68"/>
      <c r="M9" s="71"/>
      <c r="N9" s="64"/>
      <c r="O9" s="71"/>
      <c r="P9" s="71"/>
      <c r="Q9" s="71"/>
      <c r="S9" s="72"/>
    </row>
    <row r="10" spans="1:19" x14ac:dyDescent="0.25">
      <c r="A10" s="73" t="str">
        <f>IF('[1]Extraction Parc Loc'!DF7&gt;0,'[1]Extraction Parc Loc'!DF7,IF('[1]Extraction Parc Loc'!BW7&gt;0,'[1]Extraction Parc Loc'!BW7,""))</f>
        <v>1001001</v>
      </c>
      <c r="B10" s="74" t="str">
        <f>IF('[1]Extraction Parc Loc'!DK7&gt;0,'[1]Extraction Parc Loc'!DK7,IF('[1]Extraction Parc Loc'!CB7&gt;0,'[1]Extraction Parc Loc'!CB7,""))</f>
        <v>1</v>
      </c>
      <c r="C10" s="74" t="s">
        <v>39</v>
      </c>
      <c r="D10" s="74" t="s">
        <v>40</v>
      </c>
      <c r="E10" s="74" t="str">
        <f>IF('[1]Extraction Parc Loc'!DH7&gt;0,'[1]Extraction Parc Loc'!DH7,IF('[1]Extraction Parc Loc'!BY7&gt;0,'[1]Extraction Parc Loc'!BY7,""))</f>
        <v>T5</v>
      </c>
      <c r="F10" s="74" t="str">
        <f>IF('[1]Extraction Parc Loc'!AY7&gt;0,'[1]Extraction Parc Loc'!AY7,"")</f>
        <v/>
      </c>
      <c r="G10" s="75">
        <f>IF('[1]Extraction Parc Loc'!DQ7&gt;0,'[1]Extraction Parc Loc'!DQ7,IF('[1]Extraction Parc Loc'!CH7&gt;0,'[1]Extraction Parc Loc'!CH7,""))</f>
        <v>120</v>
      </c>
      <c r="H10" s="75">
        <f>IF('[1]Extraction Parc Loc'!N7&gt;0,'[1]Extraction Parc Loc'!N7,"")</f>
        <v>72</v>
      </c>
      <c r="I10" s="75">
        <f>IF('[1]Extraction Parc Loc'!DP7&gt;0,'[1]Extraction Parc Loc'!DP7,IF('[1]Extraction Parc Loc'!CG7&gt;0,'[1]Extraction Parc Loc'!CG7,""))</f>
        <v>72</v>
      </c>
      <c r="J10" s="75">
        <f>IF('[1]Extraction Parc Loc'!DT7&gt;0,'[1]Extraction Parc Loc'!DT7,IF('[1]Extraction Parc Loc'!CK7&gt;0,'[1]Extraction Parc Loc'!CK7,""))</f>
        <v>435.4</v>
      </c>
      <c r="K10" s="75">
        <f>IF('[1]Extraction Parc Loc'!DR7&gt;0,'[1]Extraction Parc Loc'!DR7,IF('[1]Extraction Parc Loc'!CI7&gt;0,'[1]Extraction Parc Loc'!CI7,""))</f>
        <v>431.73</v>
      </c>
      <c r="L10" s="75">
        <f>IF('[1]Extraction Parc Loc'!CX7&gt;0,'[1]Extraction Parc Loc'!CX7,IF('[1]Extraction Parc Loc'!EG7&gt;0,'[1]Extraction Parc Loc'!EG7,""))</f>
        <v>435.4</v>
      </c>
      <c r="M10" s="76">
        <f>IFERROR($H$7*H10,"")</f>
        <v>82.8</v>
      </c>
      <c r="N10" s="76">
        <f t="shared" ref="N10:N73" si="0">IFERROR($K$7*H10,"")</f>
        <v>75.600000000000009</v>
      </c>
      <c r="O10" s="76"/>
      <c r="P10" s="76">
        <f>IFERROR(K10+M10,"")</f>
        <v>514.53</v>
      </c>
      <c r="Q10" s="76">
        <f>IFERROR(L10+N10,"")</f>
        <v>511</v>
      </c>
      <c r="R10" s="77">
        <f>IF(LEFT(E10,2)&gt;="T6",1,0)</f>
        <v>0</v>
      </c>
      <c r="S10" s="78">
        <f>IFERROR(Q10-P10,"")</f>
        <v>-3.5299999999999727</v>
      </c>
    </row>
    <row r="11" spans="1:19" x14ac:dyDescent="0.25">
      <c r="A11" s="73" t="str">
        <f>IF('[1]Extraction Parc Loc'!DF8&gt;0,'[1]Extraction Parc Loc'!DF8,IF('[1]Extraction Parc Loc'!BW8&gt;0,'[1]Extraction Parc Loc'!BW8,""))</f>
        <v>1001002</v>
      </c>
      <c r="B11" s="74" t="str">
        <f>IF('[1]Extraction Parc Loc'!DK8&gt;0,'[1]Extraction Parc Loc'!DK8,IF('[1]Extraction Parc Loc'!CB8&gt;0,'[1]Extraction Parc Loc'!CB8,""))</f>
        <v>1</v>
      </c>
      <c r="C11" s="74" t="s">
        <v>39</v>
      </c>
      <c r="D11" s="74" t="s">
        <v>40</v>
      </c>
      <c r="E11" s="74" t="str">
        <f>IF('[1]Extraction Parc Loc'!DH8&gt;0,'[1]Extraction Parc Loc'!DH8,IF('[1]Extraction Parc Loc'!BY8&gt;0,'[1]Extraction Parc Loc'!BY8,""))</f>
        <v>T5</v>
      </c>
      <c r="F11" s="74" t="str">
        <f>IF('[1]Extraction Parc Loc'!AY8&gt;0,'[1]Extraction Parc Loc'!AY8,"")</f>
        <v/>
      </c>
      <c r="G11" s="75">
        <f>IF('[1]Extraction Parc Loc'!DQ8&gt;0,'[1]Extraction Parc Loc'!DQ8,IF('[1]Extraction Parc Loc'!CH8&gt;0,'[1]Extraction Parc Loc'!CH8,""))</f>
        <v>120</v>
      </c>
      <c r="H11" s="75">
        <f>IF('[1]Extraction Parc Loc'!N8&gt;0,'[1]Extraction Parc Loc'!N8,"")</f>
        <v>72</v>
      </c>
      <c r="I11" s="75">
        <f>IF('[1]Extraction Parc Loc'!DP8&gt;0,'[1]Extraction Parc Loc'!DP8,IF('[1]Extraction Parc Loc'!CG8&gt;0,'[1]Extraction Parc Loc'!CG8,""))</f>
        <v>72</v>
      </c>
      <c r="J11" s="75">
        <f>IF('[1]Extraction Parc Loc'!DT8&gt;0,'[1]Extraction Parc Loc'!DT8,IF('[1]Extraction Parc Loc'!CK8&gt;0,'[1]Extraction Parc Loc'!CK8,""))</f>
        <v>435.4</v>
      </c>
      <c r="K11" s="75">
        <f>IF('[1]Extraction Parc Loc'!DR8&gt;0,'[1]Extraction Parc Loc'!DR8,IF('[1]Extraction Parc Loc'!CI8&gt;0,'[1]Extraction Parc Loc'!CI8,""))</f>
        <v>431.67</v>
      </c>
      <c r="L11" s="75">
        <f>IF('[1]Extraction Parc Loc'!CX8&gt;0,'[1]Extraction Parc Loc'!CX8,IF('[1]Extraction Parc Loc'!EG8&gt;0,'[1]Extraction Parc Loc'!EG8,""))</f>
        <v>435.4</v>
      </c>
      <c r="M11" s="76">
        <f t="shared" ref="M11:M74" si="1">IFERROR($H$7*H11,"")</f>
        <v>82.8</v>
      </c>
      <c r="N11" s="76">
        <f t="shared" si="0"/>
        <v>75.600000000000009</v>
      </c>
      <c r="O11" s="76"/>
      <c r="P11" s="76">
        <f t="shared" ref="P11:Q74" si="2">IFERROR(K11+M11,"")</f>
        <v>514.47</v>
      </c>
      <c r="Q11" s="76">
        <f t="shared" si="2"/>
        <v>511</v>
      </c>
      <c r="R11" s="77">
        <f t="shared" ref="R11:R74" si="3">IF(LEFT(E11,2)&gt;="T6",1,0)</f>
        <v>0</v>
      </c>
      <c r="S11" s="78">
        <f t="shared" ref="S11:S74" si="4">IFERROR(Q11-P11,"")</f>
        <v>-3.4700000000000273</v>
      </c>
    </row>
    <row r="12" spans="1:19" x14ac:dyDescent="0.25">
      <c r="A12" s="73" t="str">
        <f>IF('[1]Extraction Parc Loc'!DF9&gt;0,'[1]Extraction Parc Loc'!DF9,IF('[1]Extraction Parc Loc'!BW9&gt;0,'[1]Extraction Parc Loc'!BW9,""))</f>
        <v>1001003</v>
      </c>
      <c r="B12" s="74" t="str">
        <f>IF('[1]Extraction Parc Loc'!DK9&gt;0,'[1]Extraction Parc Loc'!DK9,IF('[1]Extraction Parc Loc'!CB9&gt;0,'[1]Extraction Parc Loc'!CB9,""))</f>
        <v>1</v>
      </c>
      <c r="C12" s="74" t="s">
        <v>39</v>
      </c>
      <c r="D12" s="74" t="s">
        <v>40</v>
      </c>
      <c r="E12" s="74" t="str">
        <f>IF('[1]Extraction Parc Loc'!DH9&gt;0,'[1]Extraction Parc Loc'!DH9,IF('[1]Extraction Parc Loc'!BY9&gt;0,'[1]Extraction Parc Loc'!BY9,""))</f>
        <v>T5</v>
      </c>
      <c r="F12" s="74" t="str">
        <f>IF('[1]Extraction Parc Loc'!AY9&gt;0,'[1]Extraction Parc Loc'!AY9,"")</f>
        <v/>
      </c>
      <c r="G12" s="75">
        <f>IF('[1]Extraction Parc Loc'!DQ9&gt;0,'[1]Extraction Parc Loc'!DQ9,IF('[1]Extraction Parc Loc'!CH9&gt;0,'[1]Extraction Parc Loc'!CH9,""))</f>
        <v>120</v>
      </c>
      <c r="H12" s="75">
        <f>IF('[1]Extraction Parc Loc'!N9&gt;0,'[1]Extraction Parc Loc'!N9,"")</f>
        <v>72</v>
      </c>
      <c r="I12" s="75">
        <f>IF('[1]Extraction Parc Loc'!DP9&gt;0,'[1]Extraction Parc Loc'!DP9,IF('[1]Extraction Parc Loc'!CG9&gt;0,'[1]Extraction Parc Loc'!CG9,""))</f>
        <v>72</v>
      </c>
      <c r="J12" s="75">
        <f>IF('[1]Extraction Parc Loc'!DT9&gt;0,'[1]Extraction Parc Loc'!DT9,IF('[1]Extraction Parc Loc'!CK9&gt;0,'[1]Extraction Parc Loc'!CK9,""))</f>
        <v>435.4</v>
      </c>
      <c r="K12" s="75">
        <f>IF('[1]Extraction Parc Loc'!DR9&gt;0,'[1]Extraction Parc Loc'!DR9,IF('[1]Extraction Parc Loc'!CI9&gt;0,'[1]Extraction Parc Loc'!CI9,""))</f>
        <v>431.73</v>
      </c>
      <c r="L12" s="75">
        <f>IF('[1]Extraction Parc Loc'!CX9&gt;0,'[1]Extraction Parc Loc'!CX9,IF('[1]Extraction Parc Loc'!EG9&gt;0,'[1]Extraction Parc Loc'!EG9,""))</f>
        <v>435.4</v>
      </c>
      <c r="M12" s="76">
        <f t="shared" si="1"/>
        <v>82.8</v>
      </c>
      <c r="N12" s="76">
        <f t="shared" si="0"/>
        <v>75.600000000000009</v>
      </c>
      <c r="O12" s="76"/>
      <c r="P12" s="76">
        <f t="shared" si="2"/>
        <v>514.53</v>
      </c>
      <c r="Q12" s="76">
        <f t="shared" si="2"/>
        <v>511</v>
      </c>
      <c r="R12" s="77">
        <f t="shared" si="3"/>
        <v>0</v>
      </c>
      <c r="S12" s="78">
        <f t="shared" si="4"/>
        <v>-3.5299999999999727</v>
      </c>
    </row>
    <row r="13" spans="1:19" x14ac:dyDescent="0.25">
      <c r="A13" s="73" t="str">
        <f>IF('[1]Extraction Parc Loc'!DF10&gt;0,'[1]Extraction Parc Loc'!DF10,IF('[1]Extraction Parc Loc'!BW10&gt;0,'[1]Extraction Parc Loc'!BW10,""))</f>
        <v>1001004</v>
      </c>
      <c r="B13" s="74" t="str">
        <f>IF('[1]Extraction Parc Loc'!DK10&gt;0,'[1]Extraction Parc Loc'!DK10,IF('[1]Extraction Parc Loc'!CB10&gt;0,'[1]Extraction Parc Loc'!CB10,""))</f>
        <v>1</v>
      </c>
      <c r="C13" s="74" t="s">
        <v>39</v>
      </c>
      <c r="D13" s="74" t="s">
        <v>40</v>
      </c>
      <c r="E13" s="74" t="str">
        <f>IF('[1]Extraction Parc Loc'!DH10&gt;0,'[1]Extraction Parc Loc'!DH10,IF('[1]Extraction Parc Loc'!BY10&gt;0,'[1]Extraction Parc Loc'!BY10,""))</f>
        <v>T3</v>
      </c>
      <c r="F13" s="74" t="str">
        <f>IF('[1]Extraction Parc Loc'!AY10&gt;0,'[1]Extraction Parc Loc'!AY10,"")</f>
        <v/>
      </c>
      <c r="G13" s="75">
        <f>IF('[1]Extraction Parc Loc'!DQ10&gt;0,'[1]Extraction Parc Loc'!DQ10,IF('[1]Extraction Parc Loc'!CH10&gt;0,'[1]Extraction Parc Loc'!CH10,""))</f>
        <v>90</v>
      </c>
      <c r="H13" s="75">
        <f>IF('[1]Extraction Parc Loc'!N10&gt;0,'[1]Extraction Parc Loc'!N10,"")</f>
        <v>48</v>
      </c>
      <c r="I13" s="75">
        <f>IF('[1]Extraction Parc Loc'!DP10&gt;0,'[1]Extraction Parc Loc'!DP10,IF('[1]Extraction Parc Loc'!CG10&gt;0,'[1]Extraction Parc Loc'!CG10,""))</f>
        <v>48</v>
      </c>
      <c r="J13" s="75">
        <f>IF('[1]Extraction Parc Loc'!DT10&gt;0,'[1]Extraction Parc Loc'!DT10,IF('[1]Extraction Parc Loc'!CK10&gt;0,'[1]Extraction Parc Loc'!CK10,""))</f>
        <v>326.55</v>
      </c>
      <c r="K13" s="75">
        <f>IF('[1]Extraction Parc Loc'!DR10&gt;0,'[1]Extraction Parc Loc'!DR10,IF('[1]Extraction Parc Loc'!CI10&gt;0,'[1]Extraction Parc Loc'!CI10,""))</f>
        <v>323.77</v>
      </c>
      <c r="L13" s="75">
        <f>IF('[1]Extraction Parc Loc'!CX10&gt;0,'[1]Extraction Parc Loc'!CX10,IF('[1]Extraction Parc Loc'!EG10&gt;0,'[1]Extraction Parc Loc'!EG10,""))</f>
        <v>326.55</v>
      </c>
      <c r="M13" s="76">
        <f t="shared" si="1"/>
        <v>55.199999999999996</v>
      </c>
      <c r="N13" s="76">
        <f t="shared" si="0"/>
        <v>50.400000000000006</v>
      </c>
      <c r="O13" s="76"/>
      <c r="P13" s="76">
        <f t="shared" si="2"/>
        <v>378.96999999999997</v>
      </c>
      <c r="Q13" s="76">
        <f t="shared" si="2"/>
        <v>376.95000000000005</v>
      </c>
      <c r="R13" s="77">
        <f t="shared" si="3"/>
        <v>0</v>
      </c>
      <c r="S13" s="78">
        <f t="shared" si="4"/>
        <v>-2.019999999999925</v>
      </c>
    </row>
    <row r="14" spans="1:19" x14ac:dyDescent="0.25">
      <c r="A14" s="73" t="str">
        <f>IF('[1]Extraction Parc Loc'!DF11&gt;0,'[1]Extraction Parc Loc'!DF11,IF('[1]Extraction Parc Loc'!BW11&gt;0,'[1]Extraction Parc Loc'!BW11,""))</f>
        <v>1001005</v>
      </c>
      <c r="B14" s="74" t="str">
        <f>IF('[1]Extraction Parc Loc'!DK11&gt;0,'[1]Extraction Parc Loc'!DK11,IF('[1]Extraction Parc Loc'!CB11&gt;0,'[1]Extraction Parc Loc'!CB11,""))</f>
        <v>1</v>
      </c>
      <c r="C14" s="74" t="s">
        <v>39</v>
      </c>
      <c r="D14" s="74" t="s">
        <v>40</v>
      </c>
      <c r="E14" s="74" t="str">
        <f>IF('[1]Extraction Parc Loc'!DH11&gt;0,'[1]Extraction Parc Loc'!DH11,IF('[1]Extraction Parc Loc'!BY11&gt;0,'[1]Extraction Parc Loc'!BY11,""))</f>
        <v>T3</v>
      </c>
      <c r="F14" s="74" t="str">
        <f>IF('[1]Extraction Parc Loc'!AY11&gt;0,'[1]Extraction Parc Loc'!AY11,"")</f>
        <v/>
      </c>
      <c r="G14" s="75">
        <f>IF('[1]Extraction Parc Loc'!DQ11&gt;0,'[1]Extraction Parc Loc'!DQ11,IF('[1]Extraction Parc Loc'!CH11&gt;0,'[1]Extraction Parc Loc'!CH11,""))</f>
        <v>90</v>
      </c>
      <c r="H14" s="75">
        <f>IF('[1]Extraction Parc Loc'!N11&gt;0,'[1]Extraction Parc Loc'!N11,"")</f>
        <v>48</v>
      </c>
      <c r="I14" s="75">
        <f>IF('[1]Extraction Parc Loc'!DP11&gt;0,'[1]Extraction Parc Loc'!DP11,IF('[1]Extraction Parc Loc'!CG11&gt;0,'[1]Extraction Parc Loc'!CG11,""))</f>
        <v>48</v>
      </c>
      <c r="J14" s="75">
        <f>IF('[1]Extraction Parc Loc'!DT11&gt;0,'[1]Extraction Parc Loc'!DT11,IF('[1]Extraction Parc Loc'!CK11&gt;0,'[1]Extraction Parc Loc'!CK11,""))</f>
        <v>326.55</v>
      </c>
      <c r="K14" s="75">
        <f>IF('[1]Extraction Parc Loc'!DR11&gt;0,'[1]Extraction Parc Loc'!DR11,IF('[1]Extraction Parc Loc'!CI11&gt;0,'[1]Extraction Parc Loc'!CI11,""))</f>
        <v>323.79000000000002</v>
      </c>
      <c r="L14" s="75">
        <f>IF('[1]Extraction Parc Loc'!CX11&gt;0,'[1]Extraction Parc Loc'!CX11,IF('[1]Extraction Parc Loc'!EG11&gt;0,'[1]Extraction Parc Loc'!EG11,""))</f>
        <v>326.55</v>
      </c>
      <c r="M14" s="76">
        <f t="shared" si="1"/>
        <v>55.199999999999996</v>
      </c>
      <c r="N14" s="76">
        <f t="shared" si="0"/>
        <v>50.400000000000006</v>
      </c>
      <c r="O14" s="76"/>
      <c r="P14" s="76">
        <f t="shared" si="2"/>
        <v>378.99</v>
      </c>
      <c r="Q14" s="76">
        <f t="shared" si="2"/>
        <v>376.95000000000005</v>
      </c>
      <c r="R14" s="77">
        <f t="shared" si="3"/>
        <v>0</v>
      </c>
      <c r="S14" s="78">
        <f t="shared" si="4"/>
        <v>-2.0399999999999636</v>
      </c>
    </row>
    <row r="15" spans="1:19" x14ac:dyDescent="0.25">
      <c r="A15" s="73" t="str">
        <f>IF('[1]Extraction Parc Loc'!DF12&gt;0,'[1]Extraction Parc Loc'!DF12,IF('[1]Extraction Parc Loc'!BW12&gt;0,'[1]Extraction Parc Loc'!BW12,""))</f>
        <v>1001006</v>
      </c>
      <c r="B15" s="74" t="str">
        <f>IF('[1]Extraction Parc Loc'!DK12&gt;0,'[1]Extraction Parc Loc'!DK12,IF('[1]Extraction Parc Loc'!CB12&gt;0,'[1]Extraction Parc Loc'!CB12,""))</f>
        <v>1</v>
      </c>
      <c r="C15" s="74" t="s">
        <v>39</v>
      </c>
      <c r="D15" s="74" t="s">
        <v>40</v>
      </c>
      <c r="E15" s="74" t="str">
        <f>IF('[1]Extraction Parc Loc'!DH12&gt;0,'[1]Extraction Parc Loc'!DH12,IF('[1]Extraction Parc Loc'!BY12&gt;0,'[1]Extraction Parc Loc'!BY12,""))</f>
        <v>T3</v>
      </c>
      <c r="F15" s="74" t="str">
        <f>IF('[1]Extraction Parc Loc'!AY12&gt;0,'[1]Extraction Parc Loc'!AY12,"")</f>
        <v/>
      </c>
      <c r="G15" s="75">
        <f>IF('[1]Extraction Parc Loc'!DQ12&gt;0,'[1]Extraction Parc Loc'!DQ12,IF('[1]Extraction Parc Loc'!CH12&gt;0,'[1]Extraction Parc Loc'!CH12,""))</f>
        <v>90</v>
      </c>
      <c r="H15" s="75">
        <f>IF('[1]Extraction Parc Loc'!N12&gt;0,'[1]Extraction Parc Loc'!N12,"")</f>
        <v>48</v>
      </c>
      <c r="I15" s="75">
        <f>IF('[1]Extraction Parc Loc'!DP12&gt;0,'[1]Extraction Parc Loc'!DP12,IF('[1]Extraction Parc Loc'!CG12&gt;0,'[1]Extraction Parc Loc'!CG12,""))</f>
        <v>48</v>
      </c>
      <c r="J15" s="75">
        <f>IF('[1]Extraction Parc Loc'!DT12&gt;0,'[1]Extraction Parc Loc'!DT12,IF('[1]Extraction Parc Loc'!CK12&gt;0,'[1]Extraction Parc Loc'!CK12,""))</f>
        <v>326.55</v>
      </c>
      <c r="K15" s="75">
        <f>IF('[1]Extraction Parc Loc'!DR12&gt;0,'[1]Extraction Parc Loc'!DR12,IF('[1]Extraction Parc Loc'!CI12&gt;0,'[1]Extraction Parc Loc'!CI12,""))</f>
        <v>323.79000000000002</v>
      </c>
      <c r="L15" s="75">
        <f>IF('[1]Extraction Parc Loc'!CX12&gt;0,'[1]Extraction Parc Loc'!CX12,IF('[1]Extraction Parc Loc'!EG12&gt;0,'[1]Extraction Parc Loc'!EG12,""))</f>
        <v>326.55</v>
      </c>
      <c r="M15" s="76">
        <f t="shared" si="1"/>
        <v>55.199999999999996</v>
      </c>
      <c r="N15" s="76">
        <f t="shared" si="0"/>
        <v>50.400000000000006</v>
      </c>
      <c r="O15" s="76"/>
      <c r="P15" s="76">
        <f t="shared" si="2"/>
        <v>378.99</v>
      </c>
      <c r="Q15" s="76">
        <f t="shared" si="2"/>
        <v>376.95000000000005</v>
      </c>
      <c r="R15" s="77">
        <f t="shared" si="3"/>
        <v>0</v>
      </c>
      <c r="S15" s="78">
        <f t="shared" si="4"/>
        <v>-2.0399999999999636</v>
      </c>
    </row>
    <row r="16" spans="1:19" x14ac:dyDescent="0.25">
      <c r="A16" s="73" t="str">
        <f>IF('[1]Extraction Parc Loc'!DF13&gt;0,'[1]Extraction Parc Loc'!DF13,IF('[1]Extraction Parc Loc'!BW13&gt;0,'[1]Extraction Parc Loc'!BW13,""))</f>
        <v>1001007</v>
      </c>
      <c r="B16" s="74" t="str">
        <f>IF('[1]Extraction Parc Loc'!DK13&gt;0,'[1]Extraction Parc Loc'!DK13,IF('[1]Extraction Parc Loc'!CB13&gt;0,'[1]Extraction Parc Loc'!CB13,""))</f>
        <v>3</v>
      </c>
      <c r="C16" s="74" t="s">
        <v>39</v>
      </c>
      <c r="D16" s="74" t="s">
        <v>40</v>
      </c>
      <c r="E16" s="74" t="str">
        <f>IF('[1]Extraction Parc Loc'!DH13&gt;0,'[1]Extraction Parc Loc'!DH13,IF('[1]Extraction Parc Loc'!BY13&gt;0,'[1]Extraction Parc Loc'!BY13,""))</f>
        <v>T3</v>
      </c>
      <c r="F16" s="74" t="str">
        <f>IF('[1]Extraction Parc Loc'!AY13&gt;0,'[1]Extraction Parc Loc'!AY13,"")</f>
        <v/>
      </c>
      <c r="G16" s="75">
        <f>IF('[1]Extraction Parc Loc'!DQ13&gt;0,'[1]Extraction Parc Loc'!DQ13,IF('[1]Extraction Parc Loc'!CH13&gt;0,'[1]Extraction Parc Loc'!CH13,""))</f>
        <v>90</v>
      </c>
      <c r="H16" s="75">
        <f>IF('[1]Extraction Parc Loc'!N13&gt;0,'[1]Extraction Parc Loc'!N13,"")</f>
        <v>48</v>
      </c>
      <c r="I16" s="75">
        <f>IF('[1]Extraction Parc Loc'!DP13&gt;0,'[1]Extraction Parc Loc'!DP13,IF('[1]Extraction Parc Loc'!CG13&gt;0,'[1]Extraction Parc Loc'!CG13,""))</f>
        <v>48</v>
      </c>
      <c r="J16" s="75">
        <f>IF('[1]Extraction Parc Loc'!DT13&gt;0,'[1]Extraction Parc Loc'!DT13,IF('[1]Extraction Parc Loc'!CK13&gt;0,'[1]Extraction Parc Loc'!CK13,""))</f>
        <v>326.55</v>
      </c>
      <c r="K16" s="75">
        <f>IF('[1]Extraction Parc Loc'!DR13&gt;0,'[1]Extraction Parc Loc'!DR13,IF('[1]Extraction Parc Loc'!CI13&gt;0,'[1]Extraction Parc Loc'!CI13,""))</f>
        <v>315.49</v>
      </c>
      <c r="L16" s="75">
        <f>IF('[1]Extraction Parc Loc'!CX13&gt;0,'[1]Extraction Parc Loc'!CX13,IF('[1]Extraction Parc Loc'!EG13&gt;0,'[1]Extraction Parc Loc'!EG13,""))</f>
        <v>326.55</v>
      </c>
      <c r="M16" s="76">
        <f t="shared" si="1"/>
        <v>55.199999999999996</v>
      </c>
      <c r="N16" s="76">
        <f t="shared" si="0"/>
        <v>50.400000000000006</v>
      </c>
      <c r="O16" s="76"/>
      <c r="P16" s="76">
        <f t="shared" si="2"/>
        <v>370.69</v>
      </c>
      <c r="Q16" s="76">
        <f t="shared" si="2"/>
        <v>376.95000000000005</v>
      </c>
      <c r="R16" s="77">
        <f t="shared" si="3"/>
        <v>0</v>
      </c>
      <c r="S16" s="78">
        <f t="shared" si="4"/>
        <v>6.2600000000000477</v>
      </c>
    </row>
    <row r="17" spans="1:20" x14ac:dyDescent="0.25">
      <c r="A17" s="73" t="str">
        <f>IF('[1]Extraction Parc Loc'!DF14&gt;0,'[1]Extraction Parc Loc'!DF14,IF('[1]Extraction Parc Loc'!BW14&gt;0,'[1]Extraction Parc Loc'!BW14,""))</f>
        <v>1001009</v>
      </c>
      <c r="B17" s="74" t="str">
        <f>IF('[1]Extraction Parc Loc'!DK14&gt;0,'[1]Extraction Parc Loc'!DK14,IF('[1]Extraction Parc Loc'!CB14&gt;0,'[1]Extraction Parc Loc'!CB14,""))</f>
        <v>3</v>
      </c>
      <c r="C17" s="74" t="s">
        <v>39</v>
      </c>
      <c r="D17" s="74" t="s">
        <v>40</v>
      </c>
      <c r="E17" s="74" t="str">
        <f>IF('[1]Extraction Parc Loc'!DH14&gt;0,'[1]Extraction Parc Loc'!DH14,IF('[1]Extraction Parc Loc'!BY14&gt;0,'[1]Extraction Parc Loc'!BY14,""))</f>
        <v>T3</v>
      </c>
      <c r="F17" s="74" t="str">
        <f>IF('[1]Extraction Parc Loc'!AY14&gt;0,'[1]Extraction Parc Loc'!AY14,"")</f>
        <v/>
      </c>
      <c r="G17" s="75">
        <f>IF('[1]Extraction Parc Loc'!DQ14&gt;0,'[1]Extraction Parc Loc'!DQ14,IF('[1]Extraction Parc Loc'!CH14&gt;0,'[1]Extraction Parc Loc'!CH14,""))</f>
        <v>90</v>
      </c>
      <c r="H17" s="75">
        <f>IF('[1]Extraction Parc Loc'!N14&gt;0,'[1]Extraction Parc Loc'!N14,"")</f>
        <v>48</v>
      </c>
      <c r="I17" s="75">
        <f>IF('[1]Extraction Parc Loc'!DP14&gt;0,'[1]Extraction Parc Loc'!DP14,IF('[1]Extraction Parc Loc'!CG14&gt;0,'[1]Extraction Parc Loc'!CG14,""))</f>
        <v>48</v>
      </c>
      <c r="J17" s="75">
        <f>IF('[1]Extraction Parc Loc'!DT14&gt;0,'[1]Extraction Parc Loc'!DT14,IF('[1]Extraction Parc Loc'!CK14&gt;0,'[1]Extraction Parc Loc'!CK14,""))</f>
        <v>326.55</v>
      </c>
      <c r="K17" s="75">
        <f>IF('[1]Extraction Parc Loc'!DR14&gt;0,'[1]Extraction Parc Loc'!DR14,IF('[1]Extraction Parc Loc'!CI14&gt;0,'[1]Extraction Parc Loc'!CI14,""))</f>
        <v>323.79000000000002</v>
      </c>
      <c r="L17" s="75">
        <f>IF('[1]Extraction Parc Loc'!CX14&gt;0,'[1]Extraction Parc Loc'!CX14,IF('[1]Extraction Parc Loc'!EG14&gt;0,'[1]Extraction Parc Loc'!EG14,""))</f>
        <v>326.55</v>
      </c>
      <c r="M17" s="76">
        <f t="shared" si="1"/>
        <v>55.199999999999996</v>
      </c>
      <c r="N17" s="76">
        <f t="shared" si="0"/>
        <v>50.400000000000006</v>
      </c>
      <c r="O17" s="76"/>
      <c r="P17" s="76">
        <f t="shared" si="2"/>
        <v>378.99</v>
      </c>
      <c r="Q17" s="76">
        <f t="shared" si="2"/>
        <v>376.95000000000005</v>
      </c>
      <c r="R17" s="77">
        <f t="shared" si="3"/>
        <v>0</v>
      </c>
      <c r="S17" s="78">
        <f t="shared" si="4"/>
        <v>-2.0399999999999636</v>
      </c>
      <c r="T17" s="79"/>
    </row>
    <row r="18" spans="1:20" x14ac:dyDescent="0.25">
      <c r="A18" s="73" t="str">
        <f>IF('[1]Extraction Parc Loc'!DF15&gt;0,'[1]Extraction Parc Loc'!DF15,IF('[1]Extraction Parc Loc'!BW15&gt;0,'[1]Extraction Parc Loc'!BW15,""))</f>
        <v>1001010</v>
      </c>
      <c r="B18" s="74" t="str">
        <f>IF('[1]Extraction Parc Loc'!DK15&gt;0,'[1]Extraction Parc Loc'!DK15,IF('[1]Extraction Parc Loc'!CB15&gt;0,'[1]Extraction Parc Loc'!CB15,""))</f>
        <v>3</v>
      </c>
      <c r="C18" s="74" t="s">
        <v>39</v>
      </c>
      <c r="D18" s="74" t="s">
        <v>40</v>
      </c>
      <c r="E18" s="74" t="str">
        <f>IF('[1]Extraction Parc Loc'!DH15&gt;0,'[1]Extraction Parc Loc'!DH15,IF('[1]Extraction Parc Loc'!BY15&gt;0,'[1]Extraction Parc Loc'!BY15,""))</f>
        <v>T3</v>
      </c>
      <c r="F18" s="74" t="str">
        <f>IF('[1]Extraction Parc Loc'!AY15&gt;0,'[1]Extraction Parc Loc'!AY15,"")</f>
        <v/>
      </c>
      <c r="G18" s="75">
        <f>IF('[1]Extraction Parc Loc'!DQ15&gt;0,'[1]Extraction Parc Loc'!DQ15,IF('[1]Extraction Parc Loc'!CH15&gt;0,'[1]Extraction Parc Loc'!CH15,""))</f>
        <v>90</v>
      </c>
      <c r="H18" s="75">
        <f>IF('[1]Extraction Parc Loc'!N15&gt;0,'[1]Extraction Parc Loc'!N15,"")</f>
        <v>48</v>
      </c>
      <c r="I18" s="75">
        <f>IF('[1]Extraction Parc Loc'!DP15&gt;0,'[1]Extraction Parc Loc'!DP15,IF('[1]Extraction Parc Loc'!CG15&gt;0,'[1]Extraction Parc Loc'!CG15,""))</f>
        <v>48</v>
      </c>
      <c r="J18" s="75">
        <f>IF('[1]Extraction Parc Loc'!DT15&gt;0,'[1]Extraction Parc Loc'!DT15,IF('[1]Extraction Parc Loc'!CK15&gt;0,'[1]Extraction Parc Loc'!CK15,""))</f>
        <v>326.55</v>
      </c>
      <c r="K18" s="75">
        <f>IF('[1]Extraction Parc Loc'!DR15&gt;0,'[1]Extraction Parc Loc'!DR15,IF('[1]Extraction Parc Loc'!CI15&gt;0,'[1]Extraction Parc Loc'!CI15,""))</f>
        <v>325.39</v>
      </c>
      <c r="L18" s="75">
        <f>IF('[1]Extraction Parc Loc'!CX15&gt;0,'[1]Extraction Parc Loc'!CX15,IF('[1]Extraction Parc Loc'!EG15&gt;0,'[1]Extraction Parc Loc'!EG15,""))</f>
        <v>326.55</v>
      </c>
      <c r="M18" s="76">
        <f t="shared" si="1"/>
        <v>55.199999999999996</v>
      </c>
      <c r="N18" s="76">
        <f t="shared" si="0"/>
        <v>50.400000000000006</v>
      </c>
      <c r="O18" s="76"/>
      <c r="P18" s="76">
        <f t="shared" si="2"/>
        <v>380.59</v>
      </c>
      <c r="Q18" s="76">
        <f t="shared" si="2"/>
        <v>376.95000000000005</v>
      </c>
      <c r="R18" s="77">
        <f t="shared" si="3"/>
        <v>0</v>
      </c>
      <c r="S18" s="78">
        <f t="shared" si="4"/>
        <v>-3.6399999999999295</v>
      </c>
    </row>
    <row r="19" spans="1:20" x14ac:dyDescent="0.25">
      <c r="A19" s="73" t="str">
        <f>IF('[1]Extraction Parc Loc'!DF16&gt;0,'[1]Extraction Parc Loc'!DF16,IF('[1]Extraction Parc Loc'!BW16&gt;0,'[1]Extraction Parc Loc'!BW16,""))</f>
        <v>1001011</v>
      </c>
      <c r="B19" s="74" t="str">
        <f>IF('[1]Extraction Parc Loc'!DK16&gt;0,'[1]Extraction Parc Loc'!DK16,IF('[1]Extraction Parc Loc'!CB16&gt;0,'[1]Extraction Parc Loc'!CB16,""))</f>
        <v>3</v>
      </c>
      <c r="C19" s="74" t="s">
        <v>39</v>
      </c>
      <c r="D19" s="74" t="s">
        <v>40</v>
      </c>
      <c r="E19" s="74" t="str">
        <f>IF('[1]Extraction Parc Loc'!DH16&gt;0,'[1]Extraction Parc Loc'!DH16,IF('[1]Extraction Parc Loc'!BY16&gt;0,'[1]Extraction Parc Loc'!BY16,""))</f>
        <v>T3</v>
      </c>
      <c r="F19" s="74" t="str">
        <f>IF('[1]Extraction Parc Loc'!AY16&gt;0,'[1]Extraction Parc Loc'!AY16,"")</f>
        <v/>
      </c>
      <c r="G19" s="75">
        <f>IF('[1]Extraction Parc Loc'!DQ16&gt;0,'[1]Extraction Parc Loc'!DQ16,IF('[1]Extraction Parc Loc'!CH16&gt;0,'[1]Extraction Parc Loc'!CH16,""))</f>
        <v>90</v>
      </c>
      <c r="H19" s="75">
        <f>IF('[1]Extraction Parc Loc'!N16&gt;0,'[1]Extraction Parc Loc'!N16,"")</f>
        <v>48</v>
      </c>
      <c r="I19" s="75">
        <f>IF('[1]Extraction Parc Loc'!DP16&gt;0,'[1]Extraction Parc Loc'!DP16,IF('[1]Extraction Parc Loc'!CG16&gt;0,'[1]Extraction Parc Loc'!CG16,""))</f>
        <v>48</v>
      </c>
      <c r="J19" s="75">
        <f>IF('[1]Extraction Parc Loc'!DT16&gt;0,'[1]Extraction Parc Loc'!DT16,IF('[1]Extraction Parc Loc'!CK16&gt;0,'[1]Extraction Parc Loc'!CK16,""))</f>
        <v>326.55</v>
      </c>
      <c r="K19" s="75">
        <f>IF('[1]Extraction Parc Loc'!DR16&gt;0,'[1]Extraction Parc Loc'!DR16,IF('[1]Extraction Parc Loc'!CI16&gt;0,'[1]Extraction Parc Loc'!CI16,""))</f>
        <v>323.77</v>
      </c>
      <c r="L19" s="75">
        <f>IF('[1]Extraction Parc Loc'!CX16&gt;0,'[1]Extraction Parc Loc'!CX16,IF('[1]Extraction Parc Loc'!EG16&gt;0,'[1]Extraction Parc Loc'!EG16,""))</f>
        <v>326.55</v>
      </c>
      <c r="M19" s="76">
        <f t="shared" si="1"/>
        <v>55.199999999999996</v>
      </c>
      <c r="N19" s="76">
        <f t="shared" si="0"/>
        <v>50.400000000000006</v>
      </c>
      <c r="O19" s="76"/>
      <c r="P19" s="76">
        <f t="shared" si="2"/>
        <v>378.96999999999997</v>
      </c>
      <c r="Q19" s="76">
        <f t="shared" si="2"/>
        <v>376.95000000000005</v>
      </c>
      <c r="R19" s="77">
        <f t="shared" si="3"/>
        <v>0</v>
      </c>
      <c r="S19" s="78">
        <f t="shared" si="4"/>
        <v>-2.019999999999925</v>
      </c>
    </row>
    <row r="20" spans="1:20" x14ac:dyDescent="0.25">
      <c r="A20" s="73" t="str">
        <f>IF('[1]Extraction Parc Loc'!DF17&gt;0,'[1]Extraction Parc Loc'!DF17,IF('[1]Extraction Parc Loc'!BW17&gt;0,'[1]Extraction Parc Loc'!BW17,""))</f>
        <v>1001012</v>
      </c>
      <c r="B20" s="74" t="str">
        <f>IF('[1]Extraction Parc Loc'!DK17&gt;0,'[1]Extraction Parc Loc'!DK17,IF('[1]Extraction Parc Loc'!CB17&gt;0,'[1]Extraction Parc Loc'!CB17,""))</f>
        <v>3</v>
      </c>
      <c r="C20" s="74" t="s">
        <v>39</v>
      </c>
      <c r="D20" s="74" t="s">
        <v>40</v>
      </c>
      <c r="E20" s="74" t="str">
        <f>IF('[1]Extraction Parc Loc'!DH17&gt;0,'[1]Extraction Parc Loc'!DH17,IF('[1]Extraction Parc Loc'!BY17&gt;0,'[1]Extraction Parc Loc'!BY17,""))</f>
        <v>T3</v>
      </c>
      <c r="F20" s="74" t="str">
        <f>IF('[1]Extraction Parc Loc'!AY17&gt;0,'[1]Extraction Parc Loc'!AY17,"")</f>
        <v/>
      </c>
      <c r="G20" s="75">
        <f>IF('[1]Extraction Parc Loc'!DQ17&gt;0,'[1]Extraction Parc Loc'!DQ17,IF('[1]Extraction Parc Loc'!CH17&gt;0,'[1]Extraction Parc Loc'!CH17,""))</f>
        <v>90</v>
      </c>
      <c r="H20" s="75">
        <f>IF('[1]Extraction Parc Loc'!N17&gt;0,'[1]Extraction Parc Loc'!N17,"")</f>
        <v>48</v>
      </c>
      <c r="I20" s="75">
        <f>IF('[1]Extraction Parc Loc'!DP17&gt;0,'[1]Extraction Parc Loc'!DP17,IF('[1]Extraction Parc Loc'!CG17&gt;0,'[1]Extraction Parc Loc'!CG17,""))</f>
        <v>48</v>
      </c>
      <c r="J20" s="75">
        <f>IF('[1]Extraction Parc Loc'!DT17&gt;0,'[1]Extraction Parc Loc'!DT17,IF('[1]Extraction Parc Loc'!CK17&gt;0,'[1]Extraction Parc Loc'!CK17,""))</f>
        <v>326.55</v>
      </c>
      <c r="K20" s="75">
        <f>IF('[1]Extraction Parc Loc'!DR17&gt;0,'[1]Extraction Parc Loc'!DR17,IF('[1]Extraction Parc Loc'!CI17&gt;0,'[1]Extraction Parc Loc'!CI17,""))</f>
        <v>323.79000000000002</v>
      </c>
      <c r="L20" s="75">
        <f>IF('[1]Extraction Parc Loc'!CX17&gt;0,'[1]Extraction Parc Loc'!CX17,IF('[1]Extraction Parc Loc'!EG17&gt;0,'[1]Extraction Parc Loc'!EG17,""))</f>
        <v>326.55</v>
      </c>
      <c r="M20" s="76">
        <f t="shared" si="1"/>
        <v>55.199999999999996</v>
      </c>
      <c r="N20" s="76">
        <f t="shared" si="0"/>
        <v>50.400000000000006</v>
      </c>
      <c r="O20" s="76"/>
      <c r="P20" s="76">
        <f t="shared" si="2"/>
        <v>378.99</v>
      </c>
      <c r="Q20" s="76">
        <f t="shared" si="2"/>
        <v>376.95000000000005</v>
      </c>
      <c r="R20" s="77">
        <f t="shared" si="3"/>
        <v>0</v>
      </c>
      <c r="S20" s="78">
        <f t="shared" si="4"/>
        <v>-2.0399999999999636</v>
      </c>
    </row>
    <row r="21" spans="1:20" x14ac:dyDescent="0.25">
      <c r="A21" s="73" t="str">
        <f>IF('[1]Extraction Parc Loc'!DF18&gt;0,'[1]Extraction Parc Loc'!DF18,IF('[1]Extraction Parc Loc'!BW18&gt;0,'[1]Extraction Parc Loc'!BW18,""))</f>
        <v>1001013</v>
      </c>
      <c r="B21" s="74" t="str">
        <f>IF('[1]Extraction Parc Loc'!DK18&gt;0,'[1]Extraction Parc Loc'!DK18,IF('[1]Extraction Parc Loc'!CB18&gt;0,'[1]Extraction Parc Loc'!CB18,""))</f>
        <v>5</v>
      </c>
      <c r="C21" s="74" t="s">
        <v>39</v>
      </c>
      <c r="D21" s="74" t="s">
        <v>40</v>
      </c>
      <c r="E21" s="74" t="str">
        <f>IF('[1]Extraction Parc Loc'!DH18&gt;0,'[1]Extraction Parc Loc'!DH18,IF('[1]Extraction Parc Loc'!BY18&gt;0,'[1]Extraction Parc Loc'!BY18,""))</f>
        <v>T3</v>
      </c>
      <c r="F21" s="74" t="str">
        <f>IF('[1]Extraction Parc Loc'!AY18&gt;0,'[1]Extraction Parc Loc'!AY18,"")</f>
        <v/>
      </c>
      <c r="G21" s="75">
        <f>IF('[1]Extraction Parc Loc'!DQ18&gt;0,'[1]Extraction Parc Loc'!DQ18,IF('[1]Extraction Parc Loc'!CH18&gt;0,'[1]Extraction Parc Loc'!CH18,""))</f>
        <v>90</v>
      </c>
      <c r="H21" s="75">
        <f>IF('[1]Extraction Parc Loc'!N18&gt;0,'[1]Extraction Parc Loc'!N18,"")</f>
        <v>48</v>
      </c>
      <c r="I21" s="75">
        <f>IF('[1]Extraction Parc Loc'!DP18&gt;0,'[1]Extraction Parc Loc'!DP18,IF('[1]Extraction Parc Loc'!CG18&gt;0,'[1]Extraction Parc Loc'!CG18,""))</f>
        <v>48</v>
      </c>
      <c r="J21" s="75">
        <f>IF('[1]Extraction Parc Loc'!DT18&gt;0,'[1]Extraction Parc Loc'!DT18,IF('[1]Extraction Parc Loc'!CK18&gt;0,'[1]Extraction Parc Loc'!CK18,""))</f>
        <v>326.55</v>
      </c>
      <c r="K21" s="75">
        <f>IF('[1]Extraction Parc Loc'!DR18&gt;0,'[1]Extraction Parc Loc'!DR18,IF('[1]Extraction Parc Loc'!CI18&gt;0,'[1]Extraction Parc Loc'!CI18,""))</f>
        <v>323.82</v>
      </c>
      <c r="L21" s="75">
        <f>IF('[1]Extraction Parc Loc'!CX18&gt;0,'[1]Extraction Parc Loc'!CX18,IF('[1]Extraction Parc Loc'!EG18&gt;0,'[1]Extraction Parc Loc'!EG18,""))</f>
        <v>326.55</v>
      </c>
      <c r="M21" s="76">
        <f t="shared" si="1"/>
        <v>55.199999999999996</v>
      </c>
      <c r="N21" s="76">
        <f t="shared" si="0"/>
        <v>50.400000000000006</v>
      </c>
      <c r="O21" s="76"/>
      <c r="P21" s="76">
        <f t="shared" si="2"/>
        <v>379.02</v>
      </c>
      <c r="Q21" s="76">
        <f t="shared" si="2"/>
        <v>376.95000000000005</v>
      </c>
      <c r="R21" s="77">
        <f t="shared" si="3"/>
        <v>0</v>
      </c>
      <c r="S21" s="78">
        <f t="shared" si="4"/>
        <v>-2.0699999999999363</v>
      </c>
    </row>
    <row r="22" spans="1:20" x14ac:dyDescent="0.25">
      <c r="A22" s="73" t="str">
        <f>IF('[1]Extraction Parc Loc'!DF19&gt;0,'[1]Extraction Parc Loc'!DF19,IF('[1]Extraction Parc Loc'!BW19&gt;0,'[1]Extraction Parc Loc'!BW19,""))</f>
        <v>1001014</v>
      </c>
      <c r="B22" s="74" t="str">
        <f>IF('[1]Extraction Parc Loc'!DK19&gt;0,'[1]Extraction Parc Loc'!DK19,IF('[1]Extraction Parc Loc'!CB19&gt;0,'[1]Extraction Parc Loc'!CB19,""))</f>
        <v>5</v>
      </c>
      <c r="C22" s="74" t="s">
        <v>39</v>
      </c>
      <c r="D22" s="74" t="s">
        <v>40</v>
      </c>
      <c r="E22" s="74" t="str">
        <f>IF('[1]Extraction Parc Loc'!DH19&gt;0,'[1]Extraction Parc Loc'!DH19,IF('[1]Extraction Parc Loc'!BY19&gt;0,'[1]Extraction Parc Loc'!BY19,""))</f>
        <v>T3</v>
      </c>
      <c r="F22" s="74" t="str">
        <f>IF('[1]Extraction Parc Loc'!AY19&gt;0,'[1]Extraction Parc Loc'!AY19,"")</f>
        <v/>
      </c>
      <c r="G22" s="75">
        <f>IF('[1]Extraction Parc Loc'!DQ19&gt;0,'[1]Extraction Parc Loc'!DQ19,IF('[1]Extraction Parc Loc'!CH19&gt;0,'[1]Extraction Parc Loc'!CH19,""))</f>
        <v>90</v>
      </c>
      <c r="H22" s="75">
        <f>IF('[1]Extraction Parc Loc'!N19&gt;0,'[1]Extraction Parc Loc'!N19,"")</f>
        <v>48</v>
      </c>
      <c r="I22" s="75">
        <f>IF('[1]Extraction Parc Loc'!DP19&gt;0,'[1]Extraction Parc Loc'!DP19,IF('[1]Extraction Parc Loc'!CG19&gt;0,'[1]Extraction Parc Loc'!CG19,""))</f>
        <v>48</v>
      </c>
      <c r="J22" s="75">
        <f>IF('[1]Extraction Parc Loc'!DT19&gt;0,'[1]Extraction Parc Loc'!DT19,IF('[1]Extraction Parc Loc'!CK19&gt;0,'[1]Extraction Parc Loc'!CK19,""))</f>
        <v>326.55</v>
      </c>
      <c r="K22" s="75">
        <f>IF('[1]Extraction Parc Loc'!DR19&gt;0,'[1]Extraction Parc Loc'!DR19,IF('[1]Extraction Parc Loc'!CI19&gt;0,'[1]Extraction Parc Loc'!CI19,""))</f>
        <v>324.29000000000002</v>
      </c>
      <c r="L22" s="75">
        <f>IF('[1]Extraction Parc Loc'!CX19&gt;0,'[1]Extraction Parc Loc'!CX19,IF('[1]Extraction Parc Loc'!EG19&gt;0,'[1]Extraction Parc Loc'!EG19,""))</f>
        <v>326.55</v>
      </c>
      <c r="M22" s="76">
        <f t="shared" si="1"/>
        <v>55.199999999999996</v>
      </c>
      <c r="N22" s="76">
        <f t="shared" si="0"/>
        <v>50.400000000000006</v>
      </c>
      <c r="O22" s="76"/>
      <c r="P22" s="76">
        <f t="shared" si="2"/>
        <v>379.49</v>
      </c>
      <c r="Q22" s="76">
        <f t="shared" si="2"/>
        <v>376.95000000000005</v>
      </c>
      <c r="R22" s="77">
        <f t="shared" si="3"/>
        <v>0</v>
      </c>
      <c r="S22" s="78">
        <f t="shared" si="4"/>
        <v>-2.5399999999999636</v>
      </c>
    </row>
    <row r="23" spans="1:20" x14ac:dyDescent="0.25">
      <c r="A23" s="73" t="str">
        <f>IF('[1]Extraction Parc Loc'!DF20&gt;0,'[1]Extraction Parc Loc'!DF20,IF('[1]Extraction Parc Loc'!BW20&gt;0,'[1]Extraction Parc Loc'!BW20,""))</f>
        <v>1001015</v>
      </c>
      <c r="B23" s="74" t="str">
        <f>IF('[1]Extraction Parc Loc'!DK20&gt;0,'[1]Extraction Parc Loc'!DK20,IF('[1]Extraction Parc Loc'!CB20&gt;0,'[1]Extraction Parc Loc'!CB20,""))</f>
        <v>5</v>
      </c>
      <c r="C23" s="74" t="s">
        <v>39</v>
      </c>
      <c r="D23" s="74" t="s">
        <v>40</v>
      </c>
      <c r="E23" s="74" t="str">
        <f>IF('[1]Extraction Parc Loc'!DH20&gt;0,'[1]Extraction Parc Loc'!DH20,IF('[1]Extraction Parc Loc'!BY20&gt;0,'[1]Extraction Parc Loc'!BY20,""))</f>
        <v>T3</v>
      </c>
      <c r="F23" s="74" t="str">
        <f>IF('[1]Extraction Parc Loc'!AY20&gt;0,'[1]Extraction Parc Loc'!AY20,"")</f>
        <v/>
      </c>
      <c r="G23" s="75">
        <f>IF('[1]Extraction Parc Loc'!DQ20&gt;0,'[1]Extraction Parc Loc'!DQ20,IF('[1]Extraction Parc Loc'!CH20&gt;0,'[1]Extraction Parc Loc'!CH20,""))</f>
        <v>90</v>
      </c>
      <c r="H23" s="75">
        <f>IF('[1]Extraction Parc Loc'!N20&gt;0,'[1]Extraction Parc Loc'!N20,"")</f>
        <v>48</v>
      </c>
      <c r="I23" s="75">
        <f>IF('[1]Extraction Parc Loc'!DP20&gt;0,'[1]Extraction Parc Loc'!DP20,IF('[1]Extraction Parc Loc'!CG20&gt;0,'[1]Extraction Parc Loc'!CG20,""))</f>
        <v>48</v>
      </c>
      <c r="J23" s="75">
        <f>IF('[1]Extraction Parc Loc'!DT20&gt;0,'[1]Extraction Parc Loc'!DT20,IF('[1]Extraction Parc Loc'!CK20&gt;0,'[1]Extraction Parc Loc'!CK20,""))</f>
        <v>326.55</v>
      </c>
      <c r="K23" s="75">
        <f>IF('[1]Extraction Parc Loc'!DR20&gt;0,'[1]Extraction Parc Loc'!DR20,IF('[1]Extraction Parc Loc'!CI20&gt;0,'[1]Extraction Parc Loc'!CI20,""))</f>
        <v>325.39</v>
      </c>
      <c r="L23" s="75">
        <f>IF('[1]Extraction Parc Loc'!CX20&gt;0,'[1]Extraction Parc Loc'!CX20,IF('[1]Extraction Parc Loc'!EG20&gt;0,'[1]Extraction Parc Loc'!EG20,""))</f>
        <v>326.55</v>
      </c>
      <c r="M23" s="76">
        <f t="shared" si="1"/>
        <v>55.199999999999996</v>
      </c>
      <c r="N23" s="76">
        <f t="shared" si="0"/>
        <v>50.400000000000006</v>
      </c>
      <c r="O23" s="76"/>
      <c r="P23" s="76">
        <f t="shared" si="2"/>
        <v>380.59</v>
      </c>
      <c r="Q23" s="76">
        <f t="shared" si="2"/>
        <v>376.95000000000005</v>
      </c>
      <c r="R23" s="77">
        <f t="shared" si="3"/>
        <v>0</v>
      </c>
      <c r="S23" s="78">
        <f t="shared" si="4"/>
        <v>-3.6399999999999295</v>
      </c>
    </row>
    <row r="24" spans="1:20" x14ac:dyDescent="0.25">
      <c r="A24" s="73" t="str">
        <f>IF('[1]Extraction Parc Loc'!DF21&gt;0,'[1]Extraction Parc Loc'!DF21,IF('[1]Extraction Parc Loc'!BW21&gt;0,'[1]Extraction Parc Loc'!BW21,""))</f>
        <v>1001017</v>
      </c>
      <c r="B24" s="74" t="str">
        <f>IF('[1]Extraction Parc Loc'!DK21&gt;0,'[1]Extraction Parc Loc'!DK21,IF('[1]Extraction Parc Loc'!CB21&gt;0,'[1]Extraction Parc Loc'!CB21,""))</f>
        <v>5</v>
      </c>
      <c r="C24" s="74" t="s">
        <v>39</v>
      </c>
      <c r="D24" s="74" t="s">
        <v>40</v>
      </c>
      <c r="E24" s="74" t="str">
        <f>IF('[1]Extraction Parc Loc'!DH21&gt;0,'[1]Extraction Parc Loc'!DH21,IF('[1]Extraction Parc Loc'!BY21&gt;0,'[1]Extraction Parc Loc'!BY21,""))</f>
        <v>T3</v>
      </c>
      <c r="F24" s="74" t="str">
        <f>IF('[1]Extraction Parc Loc'!AY21&gt;0,'[1]Extraction Parc Loc'!AY21,"")</f>
        <v/>
      </c>
      <c r="G24" s="75">
        <f>IF('[1]Extraction Parc Loc'!DQ21&gt;0,'[1]Extraction Parc Loc'!DQ21,IF('[1]Extraction Parc Loc'!CH21&gt;0,'[1]Extraction Parc Loc'!CH21,""))</f>
        <v>90</v>
      </c>
      <c r="H24" s="75">
        <f>IF('[1]Extraction Parc Loc'!N21&gt;0,'[1]Extraction Parc Loc'!N21,"")</f>
        <v>48</v>
      </c>
      <c r="I24" s="75">
        <f>IF('[1]Extraction Parc Loc'!DP21&gt;0,'[1]Extraction Parc Loc'!DP21,IF('[1]Extraction Parc Loc'!CG21&gt;0,'[1]Extraction Parc Loc'!CG21,""))</f>
        <v>48</v>
      </c>
      <c r="J24" s="75">
        <f>IF('[1]Extraction Parc Loc'!DT21&gt;0,'[1]Extraction Parc Loc'!DT21,IF('[1]Extraction Parc Loc'!CK21&gt;0,'[1]Extraction Parc Loc'!CK21,""))</f>
        <v>326.55</v>
      </c>
      <c r="K24" s="75">
        <f>IF('[1]Extraction Parc Loc'!DR21&gt;0,'[1]Extraction Parc Loc'!DR21,IF('[1]Extraction Parc Loc'!CI21&gt;0,'[1]Extraction Parc Loc'!CI21,""))</f>
        <v>323.79000000000002</v>
      </c>
      <c r="L24" s="75">
        <f>IF('[1]Extraction Parc Loc'!CX21&gt;0,'[1]Extraction Parc Loc'!CX21,IF('[1]Extraction Parc Loc'!EG21&gt;0,'[1]Extraction Parc Loc'!EG21,""))</f>
        <v>326.55</v>
      </c>
      <c r="M24" s="76">
        <f t="shared" si="1"/>
        <v>55.199999999999996</v>
      </c>
      <c r="N24" s="76">
        <f t="shared" si="0"/>
        <v>50.400000000000006</v>
      </c>
      <c r="O24" s="76"/>
      <c r="P24" s="76">
        <f t="shared" si="2"/>
        <v>378.99</v>
      </c>
      <c r="Q24" s="76">
        <f t="shared" si="2"/>
        <v>376.95000000000005</v>
      </c>
      <c r="R24" s="77">
        <f t="shared" si="3"/>
        <v>0</v>
      </c>
      <c r="S24" s="78">
        <f t="shared" si="4"/>
        <v>-2.0399999999999636</v>
      </c>
    </row>
    <row r="25" spans="1:20" x14ac:dyDescent="0.25">
      <c r="A25" s="73" t="str">
        <f>IF('[1]Extraction Parc Loc'!DF22&gt;0,'[1]Extraction Parc Loc'!DF22,IF('[1]Extraction Parc Loc'!BW22&gt;0,'[1]Extraction Parc Loc'!BW22,""))</f>
        <v>1001018</v>
      </c>
      <c r="B25" s="74" t="str">
        <f>IF('[1]Extraction Parc Loc'!DK22&gt;0,'[1]Extraction Parc Loc'!DK22,IF('[1]Extraction Parc Loc'!CB22&gt;0,'[1]Extraction Parc Loc'!CB22,""))</f>
        <v>5</v>
      </c>
      <c r="C25" s="74" t="s">
        <v>39</v>
      </c>
      <c r="D25" s="74" t="s">
        <v>40</v>
      </c>
      <c r="E25" s="74" t="str">
        <f>IF('[1]Extraction Parc Loc'!DH22&gt;0,'[1]Extraction Parc Loc'!DH22,IF('[1]Extraction Parc Loc'!BY22&gt;0,'[1]Extraction Parc Loc'!BY22,""))</f>
        <v>T3</v>
      </c>
      <c r="F25" s="74" t="str">
        <f>IF('[1]Extraction Parc Loc'!AY22&gt;0,'[1]Extraction Parc Loc'!AY22,"")</f>
        <v/>
      </c>
      <c r="G25" s="75">
        <f>IF('[1]Extraction Parc Loc'!DQ22&gt;0,'[1]Extraction Parc Loc'!DQ22,IF('[1]Extraction Parc Loc'!CH22&gt;0,'[1]Extraction Parc Loc'!CH22,""))</f>
        <v>90</v>
      </c>
      <c r="H25" s="75">
        <f>IF('[1]Extraction Parc Loc'!N22&gt;0,'[1]Extraction Parc Loc'!N22,"")</f>
        <v>48</v>
      </c>
      <c r="I25" s="75">
        <f>IF('[1]Extraction Parc Loc'!DP22&gt;0,'[1]Extraction Parc Loc'!DP22,IF('[1]Extraction Parc Loc'!CG22&gt;0,'[1]Extraction Parc Loc'!CG22,""))</f>
        <v>48</v>
      </c>
      <c r="J25" s="75">
        <f>IF('[1]Extraction Parc Loc'!DT22&gt;0,'[1]Extraction Parc Loc'!DT22,IF('[1]Extraction Parc Loc'!CK22&gt;0,'[1]Extraction Parc Loc'!CK22,""))</f>
        <v>326.55</v>
      </c>
      <c r="K25" s="75">
        <f>IF('[1]Extraction Parc Loc'!DR22&gt;0,'[1]Extraction Parc Loc'!DR22,IF('[1]Extraction Parc Loc'!CI22&gt;0,'[1]Extraction Parc Loc'!CI22,""))</f>
        <v>323.95999999999998</v>
      </c>
      <c r="L25" s="75">
        <f>IF('[1]Extraction Parc Loc'!CX22&gt;0,'[1]Extraction Parc Loc'!CX22,IF('[1]Extraction Parc Loc'!EG22&gt;0,'[1]Extraction Parc Loc'!EG22,""))</f>
        <v>326.55</v>
      </c>
      <c r="M25" s="76">
        <f t="shared" si="1"/>
        <v>55.199999999999996</v>
      </c>
      <c r="N25" s="76">
        <f t="shared" si="0"/>
        <v>50.400000000000006</v>
      </c>
      <c r="O25" s="76"/>
      <c r="P25" s="76">
        <f t="shared" si="2"/>
        <v>379.15999999999997</v>
      </c>
      <c r="Q25" s="76">
        <f t="shared" si="2"/>
        <v>376.95000000000005</v>
      </c>
      <c r="R25" s="77">
        <f t="shared" si="3"/>
        <v>0</v>
      </c>
      <c r="S25" s="78">
        <f t="shared" si="4"/>
        <v>-2.2099999999999227</v>
      </c>
    </row>
    <row r="26" spans="1:20" x14ac:dyDescent="0.25">
      <c r="A26" s="73" t="str">
        <f>IF('[1]Extraction Parc Loc'!DF23&gt;0,'[1]Extraction Parc Loc'!DF23,IF('[1]Extraction Parc Loc'!BW23&gt;0,'[1]Extraction Parc Loc'!BW23,""))</f>
        <v>1001019</v>
      </c>
      <c r="B26" s="74" t="str">
        <f>IF('[1]Extraction Parc Loc'!DK23&gt;0,'[1]Extraction Parc Loc'!DK23,IF('[1]Extraction Parc Loc'!CB23&gt;0,'[1]Extraction Parc Loc'!CB23,""))</f>
        <v>7</v>
      </c>
      <c r="C26" s="74" t="s">
        <v>39</v>
      </c>
      <c r="D26" s="74" t="s">
        <v>40</v>
      </c>
      <c r="E26" s="74" t="str">
        <f>IF('[1]Extraction Parc Loc'!DH23&gt;0,'[1]Extraction Parc Loc'!DH23,IF('[1]Extraction Parc Loc'!BY23&gt;0,'[1]Extraction Parc Loc'!BY23,""))</f>
        <v>T3</v>
      </c>
      <c r="F26" s="74" t="str">
        <f>IF('[1]Extraction Parc Loc'!AY23&gt;0,'[1]Extraction Parc Loc'!AY23,"")</f>
        <v/>
      </c>
      <c r="G26" s="75">
        <f>IF('[1]Extraction Parc Loc'!DQ23&gt;0,'[1]Extraction Parc Loc'!DQ23,IF('[1]Extraction Parc Loc'!CH23&gt;0,'[1]Extraction Parc Loc'!CH23,""))</f>
        <v>90</v>
      </c>
      <c r="H26" s="75">
        <f>IF('[1]Extraction Parc Loc'!N23&gt;0,'[1]Extraction Parc Loc'!N23,"")</f>
        <v>48</v>
      </c>
      <c r="I26" s="75">
        <f>IF('[1]Extraction Parc Loc'!DP23&gt;0,'[1]Extraction Parc Loc'!DP23,IF('[1]Extraction Parc Loc'!CG23&gt;0,'[1]Extraction Parc Loc'!CG23,""))</f>
        <v>48</v>
      </c>
      <c r="J26" s="75">
        <f>IF('[1]Extraction Parc Loc'!DT23&gt;0,'[1]Extraction Parc Loc'!DT23,IF('[1]Extraction Parc Loc'!CK23&gt;0,'[1]Extraction Parc Loc'!CK23,""))</f>
        <v>326.55</v>
      </c>
      <c r="K26" s="75">
        <f>IF('[1]Extraction Parc Loc'!DR23&gt;0,'[1]Extraction Parc Loc'!DR23,IF('[1]Extraction Parc Loc'!CI23&gt;0,'[1]Extraction Parc Loc'!CI23,""))</f>
        <v>323.95999999999998</v>
      </c>
      <c r="L26" s="75">
        <f>IF('[1]Extraction Parc Loc'!CX23&gt;0,'[1]Extraction Parc Loc'!CX23,IF('[1]Extraction Parc Loc'!EG23&gt;0,'[1]Extraction Parc Loc'!EG23,""))</f>
        <v>326.55</v>
      </c>
      <c r="M26" s="76">
        <f t="shared" si="1"/>
        <v>55.199999999999996</v>
      </c>
      <c r="N26" s="76">
        <f t="shared" si="0"/>
        <v>50.400000000000006</v>
      </c>
      <c r="O26" s="76"/>
      <c r="P26" s="76">
        <f t="shared" si="2"/>
        <v>379.15999999999997</v>
      </c>
      <c r="Q26" s="76">
        <f t="shared" si="2"/>
        <v>376.95000000000005</v>
      </c>
      <c r="R26" s="77">
        <f t="shared" si="3"/>
        <v>0</v>
      </c>
      <c r="S26" s="78">
        <f t="shared" si="4"/>
        <v>-2.2099999999999227</v>
      </c>
    </row>
    <row r="27" spans="1:20" x14ac:dyDescent="0.25">
      <c r="A27" s="73" t="str">
        <f>IF('[1]Extraction Parc Loc'!DF24&gt;0,'[1]Extraction Parc Loc'!DF24,IF('[1]Extraction Parc Loc'!BW24&gt;0,'[1]Extraction Parc Loc'!BW24,""))</f>
        <v>1001020</v>
      </c>
      <c r="B27" s="74" t="str">
        <f>IF('[1]Extraction Parc Loc'!DK24&gt;0,'[1]Extraction Parc Loc'!DK24,IF('[1]Extraction Parc Loc'!CB24&gt;0,'[1]Extraction Parc Loc'!CB24,""))</f>
        <v>7</v>
      </c>
      <c r="C27" s="74" t="s">
        <v>39</v>
      </c>
      <c r="D27" s="74" t="s">
        <v>40</v>
      </c>
      <c r="E27" s="74" t="str">
        <f>IF('[1]Extraction Parc Loc'!DH24&gt;0,'[1]Extraction Parc Loc'!DH24,IF('[1]Extraction Parc Loc'!BY24&gt;0,'[1]Extraction Parc Loc'!BY24,""))</f>
        <v>T3</v>
      </c>
      <c r="F27" s="74" t="str">
        <f>IF('[1]Extraction Parc Loc'!AY24&gt;0,'[1]Extraction Parc Loc'!AY24,"")</f>
        <v/>
      </c>
      <c r="G27" s="75">
        <f>IF('[1]Extraction Parc Loc'!DQ24&gt;0,'[1]Extraction Parc Loc'!DQ24,IF('[1]Extraction Parc Loc'!CH24&gt;0,'[1]Extraction Parc Loc'!CH24,""))</f>
        <v>90</v>
      </c>
      <c r="H27" s="75">
        <f>IF('[1]Extraction Parc Loc'!N24&gt;0,'[1]Extraction Parc Loc'!N24,"")</f>
        <v>48</v>
      </c>
      <c r="I27" s="75">
        <f>IF('[1]Extraction Parc Loc'!DP24&gt;0,'[1]Extraction Parc Loc'!DP24,IF('[1]Extraction Parc Loc'!CG24&gt;0,'[1]Extraction Parc Loc'!CG24,""))</f>
        <v>48</v>
      </c>
      <c r="J27" s="75">
        <f>IF('[1]Extraction Parc Loc'!DT24&gt;0,'[1]Extraction Parc Loc'!DT24,IF('[1]Extraction Parc Loc'!CK24&gt;0,'[1]Extraction Parc Loc'!CK24,""))</f>
        <v>326.55</v>
      </c>
      <c r="K27" s="75">
        <f>IF('[1]Extraction Parc Loc'!DR24&gt;0,'[1]Extraction Parc Loc'!DR24,IF('[1]Extraction Parc Loc'!CI24&gt;0,'[1]Extraction Parc Loc'!CI24,""))</f>
        <v>324.29000000000002</v>
      </c>
      <c r="L27" s="75">
        <f>IF('[1]Extraction Parc Loc'!CX24&gt;0,'[1]Extraction Parc Loc'!CX24,IF('[1]Extraction Parc Loc'!EG24&gt;0,'[1]Extraction Parc Loc'!EG24,""))</f>
        <v>326.55</v>
      </c>
      <c r="M27" s="76">
        <f t="shared" si="1"/>
        <v>55.199999999999996</v>
      </c>
      <c r="N27" s="76">
        <f t="shared" si="0"/>
        <v>50.400000000000006</v>
      </c>
      <c r="O27" s="76"/>
      <c r="P27" s="76">
        <f t="shared" si="2"/>
        <v>379.49</v>
      </c>
      <c r="Q27" s="76">
        <f t="shared" si="2"/>
        <v>376.95000000000005</v>
      </c>
      <c r="R27" s="77">
        <f t="shared" si="3"/>
        <v>0</v>
      </c>
      <c r="S27" s="78">
        <f t="shared" si="4"/>
        <v>-2.5399999999999636</v>
      </c>
    </row>
    <row r="28" spans="1:20" x14ac:dyDescent="0.25">
      <c r="A28" s="73" t="str">
        <f>IF('[1]Extraction Parc Loc'!DF25&gt;0,'[1]Extraction Parc Loc'!DF25,IF('[1]Extraction Parc Loc'!BW25&gt;0,'[1]Extraction Parc Loc'!BW25,""))</f>
        <v>1001021</v>
      </c>
      <c r="B28" s="74" t="str">
        <f>IF('[1]Extraction Parc Loc'!DK25&gt;0,'[1]Extraction Parc Loc'!DK25,IF('[1]Extraction Parc Loc'!CB25&gt;0,'[1]Extraction Parc Loc'!CB25,""))</f>
        <v>7</v>
      </c>
      <c r="C28" s="74" t="s">
        <v>39</v>
      </c>
      <c r="D28" s="74" t="s">
        <v>40</v>
      </c>
      <c r="E28" s="74" t="str">
        <f>IF('[1]Extraction Parc Loc'!DH25&gt;0,'[1]Extraction Parc Loc'!DH25,IF('[1]Extraction Parc Loc'!BY25&gt;0,'[1]Extraction Parc Loc'!BY25,""))</f>
        <v>T3</v>
      </c>
      <c r="F28" s="74" t="str">
        <f>IF('[1]Extraction Parc Loc'!AY25&gt;0,'[1]Extraction Parc Loc'!AY25,"")</f>
        <v/>
      </c>
      <c r="G28" s="75">
        <f>IF('[1]Extraction Parc Loc'!DQ25&gt;0,'[1]Extraction Parc Loc'!DQ25,IF('[1]Extraction Parc Loc'!CH25&gt;0,'[1]Extraction Parc Loc'!CH25,""))</f>
        <v>90</v>
      </c>
      <c r="H28" s="75">
        <f>IF('[1]Extraction Parc Loc'!N25&gt;0,'[1]Extraction Parc Loc'!N25,"")</f>
        <v>48</v>
      </c>
      <c r="I28" s="75">
        <f>IF('[1]Extraction Parc Loc'!DP25&gt;0,'[1]Extraction Parc Loc'!DP25,IF('[1]Extraction Parc Loc'!CG25&gt;0,'[1]Extraction Parc Loc'!CG25,""))</f>
        <v>48</v>
      </c>
      <c r="J28" s="75">
        <f>IF('[1]Extraction Parc Loc'!DT25&gt;0,'[1]Extraction Parc Loc'!DT25,IF('[1]Extraction Parc Loc'!CK25&gt;0,'[1]Extraction Parc Loc'!CK25,""))</f>
        <v>326.55</v>
      </c>
      <c r="K28" s="75">
        <f>IF('[1]Extraction Parc Loc'!DR25&gt;0,'[1]Extraction Parc Loc'!DR25,IF('[1]Extraction Parc Loc'!CI25&gt;0,'[1]Extraction Parc Loc'!CI25,""))</f>
        <v>323.95999999999998</v>
      </c>
      <c r="L28" s="75">
        <f>IF('[1]Extraction Parc Loc'!CX25&gt;0,'[1]Extraction Parc Loc'!CX25,IF('[1]Extraction Parc Loc'!EG25&gt;0,'[1]Extraction Parc Loc'!EG25,""))</f>
        <v>326.55</v>
      </c>
      <c r="M28" s="76">
        <f t="shared" si="1"/>
        <v>55.199999999999996</v>
      </c>
      <c r="N28" s="76">
        <f t="shared" si="0"/>
        <v>50.400000000000006</v>
      </c>
      <c r="O28" s="76"/>
      <c r="P28" s="76">
        <f t="shared" si="2"/>
        <v>379.15999999999997</v>
      </c>
      <c r="Q28" s="76">
        <f t="shared" si="2"/>
        <v>376.95000000000005</v>
      </c>
      <c r="R28" s="77">
        <f t="shared" si="3"/>
        <v>0</v>
      </c>
      <c r="S28" s="78">
        <f t="shared" si="4"/>
        <v>-2.2099999999999227</v>
      </c>
    </row>
    <row r="29" spans="1:20" x14ac:dyDescent="0.25">
      <c r="A29" s="73" t="str">
        <f>IF('[1]Extraction Parc Loc'!DF26&gt;0,'[1]Extraction Parc Loc'!DF26,IF('[1]Extraction Parc Loc'!BW26&gt;0,'[1]Extraction Parc Loc'!BW26,""))</f>
        <v>1001022</v>
      </c>
      <c r="B29" s="74" t="str">
        <f>IF('[1]Extraction Parc Loc'!DK26&gt;0,'[1]Extraction Parc Loc'!DK26,IF('[1]Extraction Parc Loc'!CB26&gt;0,'[1]Extraction Parc Loc'!CB26,""))</f>
        <v>7</v>
      </c>
      <c r="C29" s="74" t="s">
        <v>39</v>
      </c>
      <c r="D29" s="74" t="s">
        <v>40</v>
      </c>
      <c r="E29" s="74" t="str">
        <f>IF('[1]Extraction Parc Loc'!DH26&gt;0,'[1]Extraction Parc Loc'!DH26,IF('[1]Extraction Parc Loc'!BY26&gt;0,'[1]Extraction Parc Loc'!BY26,""))</f>
        <v>T5</v>
      </c>
      <c r="F29" s="74" t="str">
        <f>IF('[1]Extraction Parc Loc'!AY26&gt;0,'[1]Extraction Parc Loc'!AY26,"")</f>
        <v/>
      </c>
      <c r="G29" s="75">
        <f>IF('[1]Extraction Parc Loc'!DQ26&gt;0,'[1]Extraction Parc Loc'!DQ26,IF('[1]Extraction Parc Loc'!CH26&gt;0,'[1]Extraction Parc Loc'!CH26,""))</f>
        <v>120</v>
      </c>
      <c r="H29" s="75">
        <f>IF('[1]Extraction Parc Loc'!N26&gt;0,'[1]Extraction Parc Loc'!N26,"")</f>
        <v>72</v>
      </c>
      <c r="I29" s="75">
        <f>IF('[1]Extraction Parc Loc'!DP26&gt;0,'[1]Extraction Parc Loc'!DP26,IF('[1]Extraction Parc Loc'!CG26&gt;0,'[1]Extraction Parc Loc'!CG26,""))</f>
        <v>72</v>
      </c>
      <c r="J29" s="75">
        <f>IF('[1]Extraction Parc Loc'!DT26&gt;0,'[1]Extraction Parc Loc'!DT26,IF('[1]Extraction Parc Loc'!CK26&gt;0,'[1]Extraction Parc Loc'!CK26,""))</f>
        <v>435.4</v>
      </c>
      <c r="K29" s="75">
        <f>IF('[1]Extraction Parc Loc'!DR26&gt;0,'[1]Extraction Parc Loc'!DR26,IF('[1]Extraction Parc Loc'!CI26&gt;0,'[1]Extraction Parc Loc'!CI26,""))</f>
        <v>431.73</v>
      </c>
      <c r="L29" s="75">
        <f>IF('[1]Extraction Parc Loc'!CX26&gt;0,'[1]Extraction Parc Loc'!CX26,IF('[1]Extraction Parc Loc'!EG26&gt;0,'[1]Extraction Parc Loc'!EG26,""))</f>
        <v>435.4</v>
      </c>
      <c r="M29" s="76">
        <f t="shared" si="1"/>
        <v>82.8</v>
      </c>
      <c r="N29" s="76">
        <f t="shared" si="0"/>
        <v>75.600000000000009</v>
      </c>
      <c r="O29" s="76"/>
      <c r="P29" s="76">
        <f t="shared" si="2"/>
        <v>514.53</v>
      </c>
      <c r="Q29" s="76">
        <f t="shared" si="2"/>
        <v>511</v>
      </c>
      <c r="R29" s="77">
        <f t="shared" si="3"/>
        <v>0</v>
      </c>
      <c r="S29" s="78">
        <f t="shared" si="4"/>
        <v>-3.5299999999999727</v>
      </c>
    </row>
    <row r="30" spans="1:20" x14ac:dyDescent="0.25">
      <c r="A30" s="73" t="str">
        <f>IF('[1]Extraction Parc Loc'!DF27&gt;0,'[1]Extraction Parc Loc'!DF27,IF('[1]Extraction Parc Loc'!BW27&gt;0,'[1]Extraction Parc Loc'!BW27,""))</f>
        <v>1001023</v>
      </c>
      <c r="B30" s="74" t="str">
        <f>IF('[1]Extraction Parc Loc'!DK27&gt;0,'[1]Extraction Parc Loc'!DK27,IF('[1]Extraction Parc Loc'!CB27&gt;0,'[1]Extraction Parc Loc'!CB27,""))</f>
        <v>7</v>
      </c>
      <c r="C30" s="74" t="s">
        <v>39</v>
      </c>
      <c r="D30" s="74" t="s">
        <v>40</v>
      </c>
      <c r="E30" s="74" t="str">
        <f>IF('[1]Extraction Parc Loc'!DH27&gt;0,'[1]Extraction Parc Loc'!DH27,IF('[1]Extraction Parc Loc'!BY27&gt;0,'[1]Extraction Parc Loc'!BY27,""))</f>
        <v>T5</v>
      </c>
      <c r="F30" s="74" t="str">
        <f>IF('[1]Extraction Parc Loc'!AY27&gt;0,'[1]Extraction Parc Loc'!AY27,"")</f>
        <v/>
      </c>
      <c r="G30" s="75">
        <f>IF('[1]Extraction Parc Loc'!DQ27&gt;0,'[1]Extraction Parc Loc'!DQ27,IF('[1]Extraction Parc Loc'!CH27&gt;0,'[1]Extraction Parc Loc'!CH27,""))</f>
        <v>120</v>
      </c>
      <c r="H30" s="75">
        <f>IF('[1]Extraction Parc Loc'!N27&gt;0,'[1]Extraction Parc Loc'!N27,"")</f>
        <v>72</v>
      </c>
      <c r="I30" s="75">
        <f>IF('[1]Extraction Parc Loc'!DP27&gt;0,'[1]Extraction Parc Loc'!DP27,IF('[1]Extraction Parc Loc'!CG27&gt;0,'[1]Extraction Parc Loc'!CG27,""))</f>
        <v>72</v>
      </c>
      <c r="J30" s="75">
        <f>IF('[1]Extraction Parc Loc'!DT27&gt;0,'[1]Extraction Parc Loc'!DT27,IF('[1]Extraction Parc Loc'!CK27&gt;0,'[1]Extraction Parc Loc'!CK27,""))</f>
        <v>435.4</v>
      </c>
      <c r="K30" s="75">
        <f>IF('[1]Extraction Parc Loc'!DR27&gt;0,'[1]Extraction Parc Loc'!DR27,IF('[1]Extraction Parc Loc'!CI27&gt;0,'[1]Extraction Parc Loc'!CI27,""))</f>
        <v>431.73</v>
      </c>
      <c r="L30" s="75">
        <f>IF('[1]Extraction Parc Loc'!CX27&gt;0,'[1]Extraction Parc Loc'!CX27,IF('[1]Extraction Parc Loc'!EG27&gt;0,'[1]Extraction Parc Loc'!EG27,""))</f>
        <v>435.4</v>
      </c>
      <c r="M30" s="76">
        <f t="shared" si="1"/>
        <v>82.8</v>
      </c>
      <c r="N30" s="76">
        <f t="shared" si="0"/>
        <v>75.600000000000009</v>
      </c>
      <c r="O30" s="76"/>
      <c r="P30" s="76">
        <f t="shared" si="2"/>
        <v>514.53</v>
      </c>
      <c r="Q30" s="76">
        <f t="shared" si="2"/>
        <v>511</v>
      </c>
      <c r="R30" s="77">
        <f t="shared" si="3"/>
        <v>0</v>
      </c>
      <c r="S30" s="78">
        <f t="shared" si="4"/>
        <v>-3.5299999999999727</v>
      </c>
    </row>
    <row r="31" spans="1:20" x14ac:dyDescent="0.25">
      <c r="A31" s="73" t="str">
        <f>IF('[1]Extraction Parc Loc'!DF28&gt;0,'[1]Extraction Parc Loc'!DF28,IF('[1]Extraction Parc Loc'!BW28&gt;0,'[1]Extraction Parc Loc'!BW28,""))</f>
        <v>1001024</v>
      </c>
      <c r="B31" s="74" t="str">
        <f>IF('[1]Extraction Parc Loc'!DK28&gt;0,'[1]Extraction Parc Loc'!DK28,IF('[1]Extraction Parc Loc'!CB28&gt;0,'[1]Extraction Parc Loc'!CB28,""))</f>
        <v>7</v>
      </c>
      <c r="C31" s="74" t="s">
        <v>39</v>
      </c>
      <c r="D31" s="74" t="s">
        <v>40</v>
      </c>
      <c r="E31" s="74" t="str">
        <f>IF('[1]Extraction Parc Loc'!DH28&gt;0,'[1]Extraction Parc Loc'!DH28,IF('[1]Extraction Parc Loc'!BY28&gt;0,'[1]Extraction Parc Loc'!BY28,""))</f>
        <v>T5</v>
      </c>
      <c r="F31" s="74" t="str">
        <f>IF('[1]Extraction Parc Loc'!AY28&gt;0,'[1]Extraction Parc Loc'!AY28,"")</f>
        <v/>
      </c>
      <c r="G31" s="75">
        <f>IF('[1]Extraction Parc Loc'!DQ28&gt;0,'[1]Extraction Parc Loc'!DQ28,IF('[1]Extraction Parc Loc'!CH28&gt;0,'[1]Extraction Parc Loc'!CH28,""))</f>
        <v>120</v>
      </c>
      <c r="H31" s="75">
        <f>IF('[1]Extraction Parc Loc'!N28&gt;0,'[1]Extraction Parc Loc'!N28,"")</f>
        <v>72</v>
      </c>
      <c r="I31" s="75">
        <f>IF('[1]Extraction Parc Loc'!DP28&gt;0,'[1]Extraction Parc Loc'!DP28,IF('[1]Extraction Parc Loc'!CG28&gt;0,'[1]Extraction Parc Loc'!CG28,""))</f>
        <v>72</v>
      </c>
      <c r="J31" s="75">
        <f>IF('[1]Extraction Parc Loc'!DT28&gt;0,'[1]Extraction Parc Loc'!DT28,IF('[1]Extraction Parc Loc'!CK28&gt;0,'[1]Extraction Parc Loc'!CK28,""))</f>
        <v>435.4</v>
      </c>
      <c r="K31" s="75">
        <f>IF('[1]Extraction Parc Loc'!DR28&gt;0,'[1]Extraction Parc Loc'!DR28,IF('[1]Extraction Parc Loc'!CI28&gt;0,'[1]Extraction Parc Loc'!CI28,""))</f>
        <v>431.73</v>
      </c>
      <c r="L31" s="75">
        <f>IF('[1]Extraction Parc Loc'!CX28&gt;0,'[1]Extraction Parc Loc'!CX28,IF('[1]Extraction Parc Loc'!EG28&gt;0,'[1]Extraction Parc Loc'!EG28,""))</f>
        <v>435.4</v>
      </c>
      <c r="M31" s="76">
        <f t="shared" si="1"/>
        <v>82.8</v>
      </c>
      <c r="N31" s="76">
        <f t="shared" si="0"/>
        <v>75.600000000000009</v>
      </c>
      <c r="O31" s="76"/>
      <c r="P31" s="76">
        <f t="shared" si="2"/>
        <v>514.53</v>
      </c>
      <c r="Q31" s="76">
        <f t="shared" si="2"/>
        <v>511</v>
      </c>
      <c r="R31" s="77">
        <f t="shared" si="3"/>
        <v>0</v>
      </c>
      <c r="S31" s="78">
        <f t="shared" si="4"/>
        <v>-3.5299999999999727</v>
      </c>
    </row>
    <row r="32" spans="1:20" x14ac:dyDescent="0.25">
      <c r="A32" s="73" t="str">
        <f>IF('[1]Extraction Parc Loc'!DF29&gt;0,'[1]Extraction Parc Loc'!DF29,IF('[1]Extraction Parc Loc'!BW29&gt;0,'[1]Extraction Parc Loc'!BW29,""))</f>
        <v>1001025</v>
      </c>
      <c r="B32" s="74" t="str">
        <f>IF('[1]Extraction Parc Loc'!DK29&gt;0,'[1]Extraction Parc Loc'!DK29,IF('[1]Extraction Parc Loc'!CB29&gt;0,'[1]Extraction Parc Loc'!CB29,""))</f>
        <v>9</v>
      </c>
      <c r="C32" s="74" t="s">
        <v>39</v>
      </c>
      <c r="D32" s="74" t="s">
        <v>40</v>
      </c>
      <c r="E32" s="74" t="str">
        <f>IF('[1]Extraction Parc Loc'!DH29&gt;0,'[1]Extraction Parc Loc'!DH29,IF('[1]Extraction Parc Loc'!BY29&gt;0,'[1]Extraction Parc Loc'!BY29,""))</f>
        <v>T4</v>
      </c>
      <c r="F32" s="74" t="str">
        <f>IF('[1]Extraction Parc Loc'!AY29&gt;0,'[1]Extraction Parc Loc'!AY29,"")</f>
        <v/>
      </c>
      <c r="G32" s="75">
        <f>IF('[1]Extraction Parc Loc'!DQ29&gt;0,'[1]Extraction Parc Loc'!DQ29,IF('[1]Extraction Parc Loc'!CH29&gt;0,'[1]Extraction Parc Loc'!CH29,""))</f>
        <v>103</v>
      </c>
      <c r="H32" s="75">
        <f>IF('[1]Extraction Parc Loc'!N29&gt;0,'[1]Extraction Parc Loc'!N29,"")</f>
        <v>58</v>
      </c>
      <c r="I32" s="75">
        <f>IF('[1]Extraction Parc Loc'!DP29&gt;0,'[1]Extraction Parc Loc'!DP29,IF('[1]Extraction Parc Loc'!CG29&gt;0,'[1]Extraction Parc Loc'!CG29,""))</f>
        <v>58</v>
      </c>
      <c r="J32" s="75">
        <f>IF('[1]Extraction Parc Loc'!DT29&gt;0,'[1]Extraction Parc Loc'!DT29,IF('[1]Extraction Parc Loc'!CK29&gt;0,'[1]Extraction Parc Loc'!CK29,""))</f>
        <v>373.71839999999997</v>
      </c>
      <c r="K32" s="75">
        <f>IF('[1]Extraction Parc Loc'!DR29&gt;0,'[1]Extraction Parc Loc'!DR29,IF('[1]Extraction Parc Loc'!CI29&gt;0,'[1]Extraction Parc Loc'!CI29,""))</f>
        <v>372.42</v>
      </c>
      <c r="L32" s="75">
        <f>IF('[1]Extraction Parc Loc'!CX29&gt;0,'[1]Extraction Parc Loc'!CX29,IF('[1]Extraction Parc Loc'!EG29&gt;0,'[1]Extraction Parc Loc'!EG29,""))</f>
        <v>373.71839999999997</v>
      </c>
      <c r="M32" s="76">
        <f t="shared" si="1"/>
        <v>66.699999999999989</v>
      </c>
      <c r="N32" s="76">
        <f t="shared" si="0"/>
        <v>60.900000000000006</v>
      </c>
      <c r="O32" s="76"/>
      <c r="P32" s="76">
        <f t="shared" si="2"/>
        <v>439.12</v>
      </c>
      <c r="Q32" s="76">
        <f t="shared" si="2"/>
        <v>434.61839999999995</v>
      </c>
      <c r="R32" s="77">
        <f t="shared" si="3"/>
        <v>0</v>
      </c>
      <c r="S32" s="78">
        <f t="shared" si="4"/>
        <v>-4.5016000000000531</v>
      </c>
    </row>
    <row r="33" spans="1:19" x14ac:dyDescent="0.25">
      <c r="A33" s="73" t="str">
        <f>IF('[1]Extraction Parc Loc'!DF30&gt;0,'[1]Extraction Parc Loc'!DF30,IF('[1]Extraction Parc Loc'!BW30&gt;0,'[1]Extraction Parc Loc'!BW30,""))</f>
        <v>1001026</v>
      </c>
      <c r="B33" s="74" t="str">
        <f>IF('[1]Extraction Parc Loc'!DK30&gt;0,'[1]Extraction Parc Loc'!DK30,IF('[1]Extraction Parc Loc'!CB30&gt;0,'[1]Extraction Parc Loc'!CB30,""))</f>
        <v>9</v>
      </c>
      <c r="C33" s="74" t="s">
        <v>39</v>
      </c>
      <c r="D33" s="74" t="s">
        <v>40</v>
      </c>
      <c r="E33" s="74" t="str">
        <f>IF('[1]Extraction Parc Loc'!DH30&gt;0,'[1]Extraction Parc Loc'!DH30,IF('[1]Extraction Parc Loc'!BY30&gt;0,'[1]Extraction Parc Loc'!BY30,""))</f>
        <v>T4</v>
      </c>
      <c r="F33" s="74" t="str">
        <f>IF('[1]Extraction Parc Loc'!AY30&gt;0,'[1]Extraction Parc Loc'!AY30,"")</f>
        <v/>
      </c>
      <c r="G33" s="75">
        <f>IF('[1]Extraction Parc Loc'!DQ30&gt;0,'[1]Extraction Parc Loc'!DQ30,IF('[1]Extraction Parc Loc'!CH30&gt;0,'[1]Extraction Parc Loc'!CH30,""))</f>
        <v>103</v>
      </c>
      <c r="H33" s="75">
        <f>IF('[1]Extraction Parc Loc'!N30&gt;0,'[1]Extraction Parc Loc'!N30,"")</f>
        <v>58</v>
      </c>
      <c r="I33" s="75">
        <f>IF('[1]Extraction Parc Loc'!DP30&gt;0,'[1]Extraction Parc Loc'!DP30,IF('[1]Extraction Parc Loc'!CG30&gt;0,'[1]Extraction Parc Loc'!CG30,""))</f>
        <v>58</v>
      </c>
      <c r="J33" s="75">
        <f>IF('[1]Extraction Parc Loc'!DT30&gt;0,'[1]Extraction Parc Loc'!DT30,IF('[1]Extraction Parc Loc'!CK30&gt;0,'[1]Extraction Parc Loc'!CK30,""))</f>
        <v>373.71839999999997</v>
      </c>
      <c r="K33" s="75">
        <f>IF('[1]Extraction Parc Loc'!DR30&gt;0,'[1]Extraction Parc Loc'!DR30,IF('[1]Extraction Parc Loc'!CI30&gt;0,'[1]Extraction Parc Loc'!CI30,""))</f>
        <v>372.38</v>
      </c>
      <c r="L33" s="75">
        <f>IF('[1]Extraction Parc Loc'!CX30&gt;0,'[1]Extraction Parc Loc'!CX30,IF('[1]Extraction Parc Loc'!EG30&gt;0,'[1]Extraction Parc Loc'!EG30,""))</f>
        <v>373.71839999999997</v>
      </c>
      <c r="M33" s="76">
        <f t="shared" si="1"/>
        <v>66.699999999999989</v>
      </c>
      <c r="N33" s="76">
        <f t="shared" si="0"/>
        <v>60.900000000000006</v>
      </c>
      <c r="O33" s="76"/>
      <c r="P33" s="76">
        <f t="shared" si="2"/>
        <v>439.08</v>
      </c>
      <c r="Q33" s="76">
        <f t="shared" si="2"/>
        <v>434.61839999999995</v>
      </c>
      <c r="R33" s="77">
        <f t="shared" si="3"/>
        <v>0</v>
      </c>
      <c r="S33" s="78">
        <f t="shared" si="4"/>
        <v>-4.4616000000000327</v>
      </c>
    </row>
    <row r="34" spans="1:19" x14ac:dyDescent="0.25">
      <c r="A34" s="73" t="str">
        <f>IF('[1]Extraction Parc Loc'!DF31&gt;0,'[1]Extraction Parc Loc'!DF31,IF('[1]Extraction Parc Loc'!BW31&gt;0,'[1]Extraction Parc Loc'!BW31,""))</f>
        <v>1001027</v>
      </c>
      <c r="B34" s="74" t="str">
        <f>IF('[1]Extraction Parc Loc'!DK31&gt;0,'[1]Extraction Parc Loc'!DK31,IF('[1]Extraction Parc Loc'!CB31&gt;0,'[1]Extraction Parc Loc'!CB31,""))</f>
        <v>9</v>
      </c>
      <c r="C34" s="74" t="s">
        <v>39</v>
      </c>
      <c r="D34" s="74" t="s">
        <v>40</v>
      </c>
      <c r="E34" s="74" t="str">
        <f>IF('[1]Extraction Parc Loc'!DH31&gt;0,'[1]Extraction Parc Loc'!DH31,IF('[1]Extraction Parc Loc'!BY31&gt;0,'[1]Extraction Parc Loc'!BY31,""))</f>
        <v>T4</v>
      </c>
      <c r="F34" s="74" t="str">
        <f>IF('[1]Extraction Parc Loc'!AY31&gt;0,'[1]Extraction Parc Loc'!AY31,"")</f>
        <v/>
      </c>
      <c r="G34" s="75">
        <f>IF('[1]Extraction Parc Loc'!DQ31&gt;0,'[1]Extraction Parc Loc'!DQ31,IF('[1]Extraction Parc Loc'!CH31&gt;0,'[1]Extraction Parc Loc'!CH31,""))</f>
        <v>103</v>
      </c>
      <c r="H34" s="75">
        <f>IF('[1]Extraction Parc Loc'!N31&gt;0,'[1]Extraction Parc Loc'!N31,"")</f>
        <v>58</v>
      </c>
      <c r="I34" s="75">
        <f>IF('[1]Extraction Parc Loc'!DP31&gt;0,'[1]Extraction Parc Loc'!DP31,IF('[1]Extraction Parc Loc'!CG31&gt;0,'[1]Extraction Parc Loc'!CG31,""))</f>
        <v>58</v>
      </c>
      <c r="J34" s="75">
        <f>IF('[1]Extraction Parc Loc'!DT31&gt;0,'[1]Extraction Parc Loc'!DT31,IF('[1]Extraction Parc Loc'!CK31&gt;0,'[1]Extraction Parc Loc'!CK31,""))</f>
        <v>373.71839999999997</v>
      </c>
      <c r="K34" s="75">
        <f>IF('[1]Extraction Parc Loc'!DR31&gt;0,'[1]Extraction Parc Loc'!DR31,IF('[1]Extraction Parc Loc'!CI31&gt;0,'[1]Extraction Parc Loc'!CI31,""))</f>
        <v>370.56</v>
      </c>
      <c r="L34" s="75">
        <f>IF('[1]Extraction Parc Loc'!CX31&gt;0,'[1]Extraction Parc Loc'!CX31,IF('[1]Extraction Parc Loc'!EG31&gt;0,'[1]Extraction Parc Loc'!EG31,""))</f>
        <v>373.71839999999997</v>
      </c>
      <c r="M34" s="76">
        <f t="shared" si="1"/>
        <v>66.699999999999989</v>
      </c>
      <c r="N34" s="76">
        <f t="shared" si="0"/>
        <v>60.900000000000006</v>
      </c>
      <c r="O34" s="76"/>
      <c r="P34" s="76">
        <f t="shared" si="2"/>
        <v>437.26</v>
      </c>
      <c r="Q34" s="76">
        <f t="shared" si="2"/>
        <v>434.61839999999995</v>
      </c>
      <c r="R34" s="77">
        <f t="shared" si="3"/>
        <v>0</v>
      </c>
      <c r="S34" s="78">
        <f t="shared" si="4"/>
        <v>-2.6416000000000395</v>
      </c>
    </row>
    <row r="35" spans="1:19" x14ac:dyDescent="0.25">
      <c r="A35" s="73" t="str">
        <f>IF('[1]Extraction Parc Loc'!DF32&gt;0,'[1]Extraction Parc Loc'!DF32,IF('[1]Extraction Parc Loc'!BW32&gt;0,'[1]Extraction Parc Loc'!BW32,""))</f>
        <v>1001028</v>
      </c>
      <c r="B35" s="74" t="str">
        <f>IF('[1]Extraction Parc Loc'!DK32&gt;0,'[1]Extraction Parc Loc'!DK32,IF('[1]Extraction Parc Loc'!CB32&gt;0,'[1]Extraction Parc Loc'!CB32,""))</f>
        <v>9</v>
      </c>
      <c r="C35" s="74" t="s">
        <v>39</v>
      </c>
      <c r="D35" s="74" t="s">
        <v>40</v>
      </c>
      <c r="E35" s="74" t="str">
        <f>IF('[1]Extraction Parc Loc'!DH32&gt;0,'[1]Extraction Parc Loc'!DH32,IF('[1]Extraction Parc Loc'!BY32&gt;0,'[1]Extraction Parc Loc'!BY32,""))</f>
        <v>T3</v>
      </c>
      <c r="F35" s="74" t="str">
        <f>IF('[1]Extraction Parc Loc'!AY32&gt;0,'[1]Extraction Parc Loc'!AY32,"")</f>
        <v/>
      </c>
      <c r="G35" s="75">
        <f>IF('[1]Extraction Parc Loc'!DQ32&gt;0,'[1]Extraction Parc Loc'!DQ32,IF('[1]Extraction Parc Loc'!CH32&gt;0,'[1]Extraction Parc Loc'!CH32,""))</f>
        <v>103</v>
      </c>
      <c r="H35" s="75">
        <f>IF('[1]Extraction Parc Loc'!N32&gt;0,'[1]Extraction Parc Loc'!N32,"")</f>
        <v>58</v>
      </c>
      <c r="I35" s="75">
        <f>IF('[1]Extraction Parc Loc'!DP32&gt;0,'[1]Extraction Parc Loc'!DP32,IF('[1]Extraction Parc Loc'!CG32&gt;0,'[1]Extraction Parc Loc'!CG32,""))</f>
        <v>58</v>
      </c>
      <c r="J35" s="75">
        <f>IF('[1]Extraction Parc Loc'!DT32&gt;0,'[1]Extraction Parc Loc'!DT32,IF('[1]Extraction Parc Loc'!CK32&gt;0,'[1]Extraction Parc Loc'!CK32,""))</f>
        <v>373.71839999999997</v>
      </c>
      <c r="K35" s="75">
        <f>IF('[1]Extraction Parc Loc'!DR32&gt;0,'[1]Extraction Parc Loc'!DR32,IF('[1]Extraction Parc Loc'!CI32&gt;0,'[1]Extraction Parc Loc'!CI32,""))</f>
        <v>372.38</v>
      </c>
      <c r="L35" s="75">
        <f>IF('[1]Extraction Parc Loc'!CX32&gt;0,'[1]Extraction Parc Loc'!CX32,IF('[1]Extraction Parc Loc'!EG32&gt;0,'[1]Extraction Parc Loc'!EG32,""))</f>
        <v>373.71839999999997</v>
      </c>
      <c r="M35" s="76">
        <f t="shared" si="1"/>
        <v>66.699999999999989</v>
      </c>
      <c r="N35" s="76">
        <f t="shared" si="0"/>
        <v>60.900000000000006</v>
      </c>
      <c r="O35" s="76"/>
      <c r="P35" s="76">
        <f t="shared" si="2"/>
        <v>439.08</v>
      </c>
      <c r="Q35" s="76">
        <f t="shared" si="2"/>
        <v>434.61839999999995</v>
      </c>
      <c r="R35" s="77">
        <f t="shared" si="3"/>
        <v>0</v>
      </c>
      <c r="S35" s="78">
        <f t="shared" si="4"/>
        <v>-4.4616000000000327</v>
      </c>
    </row>
    <row r="36" spans="1:19" x14ac:dyDescent="0.25">
      <c r="A36" s="73" t="str">
        <f>IF('[1]Extraction Parc Loc'!DF33&gt;0,'[1]Extraction Parc Loc'!DF33,IF('[1]Extraction Parc Loc'!BW33&gt;0,'[1]Extraction Parc Loc'!BW33,""))</f>
        <v>1001029</v>
      </c>
      <c r="B36" s="74" t="str">
        <f>IF('[1]Extraction Parc Loc'!DK33&gt;0,'[1]Extraction Parc Loc'!DK33,IF('[1]Extraction Parc Loc'!CB33&gt;0,'[1]Extraction Parc Loc'!CB33,""))</f>
        <v>9</v>
      </c>
      <c r="C36" s="74" t="s">
        <v>39</v>
      </c>
      <c r="D36" s="74" t="s">
        <v>40</v>
      </c>
      <c r="E36" s="74" t="str">
        <f>IF('[1]Extraction Parc Loc'!DH33&gt;0,'[1]Extraction Parc Loc'!DH33,IF('[1]Extraction Parc Loc'!BY33&gt;0,'[1]Extraction Parc Loc'!BY33,""))</f>
        <v>T4</v>
      </c>
      <c r="F36" s="74" t="str">
        <f>IF('[1]Extraction Parc Loc'!AY33&gt;0,'[1]Extraction Parc Loc'!AY33,"")</f>
        <v/>
      </c>
      <c r="G36" s="75">
        <f>IF('[1]Extraction Parc Loc'!DQ33&gt;0,'[1]Extraction Parc Loc'!DQ33,IF('[1]Extraction Parc Loc'!CH33&gt;0,'[1]Extraction Parc Loc'!CH33,""))</f>
        <v>97</v>
      </c>
      <c r="H36" s="75">
        <f>IF('[1]Extraction Parc Loc'!N33&gt;0,'[1]Extraction Parc Loc'!N33,"")</f>
        <v>58</v>
      </c>
      <c r="I36" s="75">
        <f>IF('[1]Extraction Parc Loc'!DP33&gt;0,'[1]Extraction Parc Loc'!DP33,IF('[1]Extraction Parc Loc'!CG33&gt;0,'[1]Extraction Parc Loc'!CG33,""))</f>
        <v>58</v>
      </c>
      <c r="J36" s="75">
        <f>IF('[1]Extraction Parc Loc'!DT33&gt;0,'[1]Extraction Parc Loc'!DT33,IF('[1]Extraction Parc Loc'!CK33&gt;0,'[1]Extraction Parc Loc'!CK33,""))</f>
        <v>351.94830000000002</v>
      </c>
      <c r="K36" s="75">
        <f>IF('[1]Extraction Parc Loc'!DR33&gt;0,'[1]Extraction Parc Loc'!DR33,IF('[1]Extraction Parc Loc'!CI33&gt;0,'[1]Extraction Parc Loc'!CI33,""))</f>
        <v>350.73</v>
      </c>
      <c r="L36" s="75">
        <f>IF('[1]Extraction Parc Loc'!CX33&gt;0,'[1]Extraction Parc Loc'!CX33,IF('[1]Extraction Parc Loc'!EG33&gt;0,'[1]Extraction Parc Loc'!EG33,""))</f>
        <v>351.94830000000002</v>
      </c>
      <c r="M36" s="76">
        <f t="shared" si="1"/>
        <v>66.699999999999989</v>
      </c>
      <c r="N36" s="76">
        <f t="shared" si="0"/>
        <v>60.900000000000006</v>
      </c>
      <c r="O36" s="76"/>
      <c r="P36" s="76">
        <f t="shared" si="2"/>
        <v>417.43</v>
      </c>
      <c r="Q36" s="76">
        <f t="shared" si="2"/>
        <v>412.84829999999999</v>
      </c>
      <c r="R36" s="77">
        <f t="shared" si="3"/>
        <v>0</v>
      </c>
      <c r="S36" s="78">
        <f t="shared" si="4"/>
        <v>-4.5817000000000121</v>
      </c>
    </row>
    <row r="37" spans="1:19" x14ac:dyDescent="0.25">
      <c r="A37" s="73" t="str">
        <f>IF('[1]Extraction Parc Loc'!DF34&gt;0,'[1]Extraction Parc Loc'!DF34,IF('[1]Extraction Parc Loc'!BW34&gt;0,'[1]Extraction Parc Loc'!BW34,""))</f>
        <v>1001030</v>
      </c>
      <c r="B37" s="74" t="str">
        <f>IF('[1]Extraction Parc Loc'!DK34&gt;0,'[1]Extraction Parc Loc'!DK34,IF('[1]Extraction Parc Loc'!CB34&gt;0,'[1]Extraction Parc Loc'!CB34,""))</f>
        <v>9</v>
      </c>
      <c r="C37" s="74" t="s">
        <v>39</v>
      </c>
      <c r="D37" s="74" t="s">
        <v>40</v>
      </c>
      <c r="E37" s="74" t="str">
        <f>IF('[1]Extraction Parc Loc'!DH34&gt;0,'[1]Extraction Parc Loc'!DH34,IF('[1]Extraction Parc Loc'!BY34&gt;0,'[1]Extraction Parc Loc'!BY34,""))</f>
        <v>T4</v>
      </c>
      <c r="F37" s="74" t="str">
        <f>IF('[1]Extraction Parc Loc'!AY34&gt;0,'[1]Extraction Parc Loc'!AY34,"")</f>
        <v/>
      </c>
      <c r="G37" s="75">
        <f>IF('[1]Extraction Parc Loc'!DQ34&gt;0,'[1]Extraction Parc Loc'!DQ34,IF('[1]Extraction Parc Loc'!CH34&gt;0,'[1]Extraction Parc Loc'!CH34,""))</f>
        <v>97</v>
      </c>
      <c r="H37" s="75">
        <f>IF('[1]Extraction Parc Loc'!N34&gt;0,'[1]Extraction Parc Loc'!N34,"")</f>
        <v>58</v>
      </c>
      <c r="I37" s="75">
        <f>IF('[1]Extraction Parc Loc'!DP34&gt;0,'[1]Extraction Parc Loc'!DP34,IF('[1]Extraction Parc Loc'!CG34&gt;0,'[1]Extraction Parc Loc'!CG34,""))</f>
        <v>58</v>
      </c>
      <c r="J37" s="75">
        <f>IF('[1]Extraction Parc Loc'!DT34&gt;0,'[1]Extraction Parc Loc'!DT34,IF('[1]Extraction Parc Loc'!CK34&gt;0,'[1]Extraction Parc Loc'!CK34,""))</f>
        <v>351.94830000000002</v>
      </c>
      <c r="K37" s="75">
        <f>IF('[1]Extraction Parc Loc'!DR34&gt;0,'[1]Extraction Parc Loc'!DR34,IF('[1]Extraction Parc Loc'!CI34&gt;0,'[1]Extraction Parc Loc'!CI34,""))</f>
        <v>350.73</v>
      </c>
      <c r="L37" s="75">
        <f>IF('[1]Extraction Parc Loc'!CX34&gt;0,'[1]Extraction Parc Loc'!CX34,IF('[1]Extraction Parc Loc'!EG34&gt;0,'[1]Extraction Parc Loc'!EG34,""))</f>
        <v>351.94830000000002</v>
      </c>
      <c r="M37" s="76">
        <f t="shared" si="1"/>
        <v>66.699999999999989</v>
      </c>
      <c r="N37" s="76">
        <f t="shared" si="0"/>
        <v>60.900000000000006</v>
      </c>
      <c r="O37" s="76"/>
      <c r="P37" s="76">
        <f t="shared" si="2"/>
        <v>417.43</v>
      </c>
      <c r="Q37" s="76">
        <f t="shared" si="2"/>
        <v>412.84829999999999</v>
      </c>
      <c r="R37" s="77">
        <f t="shared" si="3"/>
        <v>0</v>
      </c>
      <c r="S37" s="78">
        <f t="shared" si="4"/>
        <v>-4.5817000000000121</v>
      </c>
    </row>
    <row r="38" spans="1:19" x14ac:dyDescent="0.25">
      <c r="A38" s="73" t="str">
        <f>IF('[1]Extraction Parc Loc'!DF35&gt;0,'[1]Extraction Parc Loc'!DF35,IF('[1]Extraction Parc Loc'!BW35&gt;0,'[1]Extraction Parc Loc'!BW35,""))</f>
        <v>1001031</v>
      </c>
      <c r="B38" s="74" t="str">
        <f>IF('[1]Extraction Parc Loc'!DK35&gt;0,'[1]Extraction Parc Loc'!DK35,IF('[1]Extraction Parc Loc'!CB35&gt;0,'[1]Extraction Parc Loc'!CB35,""))</f>
        <v>9</v>
      </c>
      <c r="C38" s="74" t="s">
        <v>39</v>
      </c>
      <c r="D38" s="74" t="s">
        <v>40</v>
      </c>
      <c r="E38" s="74" t="str">
        <f>IF('[1]Extraction Parc Loc'!DH35&gt;0,'[1]Extraction Parc Loc'!DH35,IF('[1]Extraction Parc Loc'!BY35&gt;0,'[1]Extraction Parc Loc'!BY35,""))</f>
        <v>T4</v>
      </c>
      <c r="F38" s="74" t="str">
        <f>IF('[1]Extraction Parc Loc'!AY35&gt;0,'[1]Extraction Parc Loc'!AY35,"")</f>
        <v/>
      </c>
      <c r="G38" s="75">
        <f>IF('[1]Extraction Parc Loc'!DQ35&gt;0,'[1]Extraction Parc Loc'!DQ35,IF('[1]Extraction Parc Loc'!CH35&gt;0,'[1]Extraction Parc Loc'!CH35,""))</f>
        <v>103</v>
      </c>
      <c r="H38" s="75">
        <f>IF('[1]Extraction Parc Loc'!N35&gt;0,'[1]Extraction Parc Loc'!N35,"")</f>
        <v>58</v>
      </c>
      <c r="I38" s="75">
        <f>IF('[1]Extraction Parc Loc'!DP35&gt;0,'[1]Extraction Parc Loc'!DP35,IF('[1]Extraction Parc Loc'!CG35&gt;0,'[1]Extraction Parc Loc'!CG35,""))</f>
        <v>58</v>
      </c>
      <c r="J38" s="75">
        <f>IF('[1]Extraction Parc Loc'!DT35&gt;0,'[1]Extraction Parc Loc'!DT35,IF('[1]Extraction Parc Loc'!CK35&gt;0,'[1]Extraction Parc Loc'!CK35,""))</f>
        <v>373.71839999999997</v>
      </c>
      <c r="K38" s="75">
        <f>IF('[1]Extraction Parc Loc'!DR35&gt;0,'[1]Extraction Parc Loc'!DR35,IF('[1]Extraction Parc Loc'!CI35&gt;0,'[1]Extraction Parc Loc'!CI35,""))</f>
        <v>372.86</v>
      </c>
      <c r="L38" s="75">
        <f>IF('[1]Extraction Parc Loc'!CX35&gt;0,'[1]Extraction Parc Loc'!CX35,IF('[1]Extraction Parc Loc'!EG35&gt;0,'[1]Extraction Parc Loc'!EG35,""))</f>
        <v>373.71839999999997</v>
      </c>
      <c r="M38" s="76">
        <f t="shared" si="1"/>
        <v>66.699999999999989</v>
      </c>
      <c r="N38" s="76">
        <f t="shared" si="0"/>
        <v>60.900000000000006</v>
      </c>
      <c r="O38" s="76"/>
      <c r="P38" s="76">
        <f t="shared" si="2"/>
        <v>439.56</v>
      </c>
      <c r="Q38" s="76">
        <f t="shared" si="2"/>
        <v>434.61839999999995</v>
      </c>
      <c r="R38" s="77">
        <f t="shared" si="3"/>
        <v>0</v>
      </c>
      <c r="S38" s="78">
        <f t="shared" si="4"/>
        <v>-4.9416000000000508</v>
      </c>
    </row>
    <row r="39" spans="1:19" x14ac:dyDescent="0.25">
      <c r="A39" s="73" t="str">
        <f>IF('[1]Extraction Parc Loc'!DF36&gt;0,'[1]Extraction Parc Loc'!DF36,IF('[1]Extraction Parc Loc'!BW36&gt;0,'[1]Extraction Parc Loc'!BW36,""))</f>
        <v>1001032</v>
      </c>
      <c r="B39" s="74" t="str">
        <f>IF('[1]Extraction Parc Loc'!DK36&gt;0,'[1]Extraction Parc Loc'!DK36,IF('[1]Extraction Parc Loc'!CB36&gt;0,'[1]Extraction Parc Loc'!CB36,""))</f>
        <v>9</v>
      </c>
      <c r="C39" s="74" t="s">
        <v>39</v>
      </c>
      <c r="D39" s="74" t="s">
        <v>40</v>
      </c>
      <c r="E39" s="74" t="str">
        <f>IF('[1]Extraction Parc Loc'!DH36&gt;0,'[1]Extraction Parc Loc'!DH36,IF('[1]Extraction Parc Loc'!BY36&gt;0,'[1]Extraction Parc Loc'!BY36,""))</f>
        <v>T4</v>
      </c>
      <c r="F39" s="74" t="str">
        <f>IF('[1]Extraction Parc Loc'!AY36&gt;0,'[1]Extraction Parc Loc'!AY36,"")</f>
        <v/>
      </c>
      <c r="G39" s="75">
        <f>IF('[1]Extraction Parc Loc'!DQ36&gt;0,'[1]Extraction Parc Loc'!DQ36,IF('[1]Extraction Parc Loc'!CH36&gt;0,'[1]Extraction Parc Loc'!CH36,""))</f>
        <v>103</v>
      </c>
      <c r="H39" s="75">
        <f>IF('[1]Extraction Parc Loc'!N36&gt;0,'[1]Extraction Parc Loc'!N36,"")</f>
        <v>58</v>
      </c>
      <c r="I39" s="75">
        <f>IF('[1]Extraction Parc Loc'!DP36&gt;0,'[1]Extraction Parc Loc'!DP36,IF('[1]Extraction Parc Loc'!CG36&gt;0,'[1]Extraction Parc Loc'!CG36,""))</f>
        <v>58</v>
      </c>
      <c r="J39" s="75">
        <f>IF('[1]Extraction Parc Loc'!DT36&gt;0,'[1]Extraction Parc Loc'!DT36,IF('[1]Extraction Parc Loc'!CK36&gt;0,'[1]Extraction Parc Loc'!CK36,""))</f>
        <v>373.71839999999997</v>
      </c>
      <c r="K39" s="75">
        <f>IF('[1]Extraction Parc Loc'!DR36&gt;0,'[1]Extraction Parc Loc'!DR36,IF('[1]Extraction Parc Loc'!CI36&gt;0,'[1]Extraction Parc Loc'!CI36,""))</f>
        <v>372.38</v>
      </c>
      <c r="L39" s="75">
        <f>IF('[1]Extraction Parc Loc'!CX36&gt;0,'[1]Extraction Parc Loc'!CX36,IF('[1]Extraction Parc Loc'!EG36&gt;0,'[1]Extraction Parc Loc'!EG36,""))</f>
        <v>373.71839999999997</v>
      </c>
      <c r="M39" s="76">
        <f t="shared" si="1"/>
        <v>66.699999999999989</v>
      </c>
      <c r="N39" s="76">
        <f t="shared" si="0"/>
        <v>60.900000000000006</v>
      </c>
      <c r="O39" s="76"/>
      <c r="P39" s="76">
        <f t="shared" si="2"/>
        <v>439.08</v>
      </c>
      <c r="Q39" s="76">
        <f t="shared" si="2"/>
        <v>434.61839999999995</v>
      </c>
      <c r="R39" s="77">
        <f t="shared" si="3"/>
        <v>0</v>
      </c>
      <c r="S39" s="78">
        <f t="shared" si="4"/>
        <v>-4.4616000000000327</v>
      </c>
    </row>
    <row r="40" spans="1:19" x14ac:dyDescent="0.25">
      <c r="A40" s="73" t="str">
        <f>IF('[1]Extraction Parc Loc'!DF37&gt;0,'[1]Extraction Parc Loc'!DF37,IF('[1]Extraction Parc Loc'!BW37&gt;0,'[1]Extraction Parc Loc'!BW37,""))</f>
        <v>1001033</v>
      </c>
      <c r="B40" s="74" t="str">
        <f>IF('[1]Extraction Parc Loc'!DK37&gt;0,'[1]Extraction Parc Loc'!DK37,IF('[1]Extraction Parc Loc'!CB37&gt;0,'[1]Extraction Parc Loc'!CB37,""))</f>
        <v>9</v>
      </c>
      <c r="C40" s="74" t="s">
        <v>39</v>
      </c>
      <c r="D40" s="74" t="s">
        <v>40</v>
      </c>
      <c r="E40" s="74" t="str">
        <f>IF('[1]Extraction Parc Loc'!DH37&gt;0,'[1]Extraction Parc Loc'!DH37,IF('[1]Extraction Parc Loc'!BY37&gt;0,'[1]Extraction Parc Loc'!BY37,""))</f>
        <v>T4</v>
      </c>
      <c r="F40" s="74" t="str">
        <f>IF('[1]Extraction Parc Loc'!AY37&gt;0,'[1]Extraction Parc Loc'!AY37,"")</f>
        <v/>
      </c>
      <c r="G40" s="75">
        <f>IF('[1]Extraction Parc Loc'!DQ37&gt;0,'[1]Extraction Parc Loc'!DQ37,IF('[1]Extraction Parc Loc'!CH37&gt;0,'[1]Extraction Parc Loc'!CH37,""))</f>
        <v>103</v>
      </c>
      <c r="H40" s="75">
        <f>IF('[1]Extraction Parc Loc'!N37&gt;0,'[1]Extraction Parc Loc'!N37,"")</f>
        <v>58</v>
      </c>
      <c r="I40" s="75">
        <f>IF('[1]Extraction Parc Loc'!DP37&gt;0,'[1]Extraction Parc Loc'!DP37,IF('[1]Extraction Parc Loc'!CG37&gt;0,'[1]Extraction Parc Loc'!CG37,""))</f>
        <v>58</v>
      </c>
      <c r="J40" s="75">
        <f>IF('[1]Extraction Parc Loc'!DT37&gt;0,'[1]Extraction Parc Loc'!DT37,IF('[1]Extraction Parc Loc'!CK37&gt;0,'[1]Extraction Parc Loc'!CK37,""))</f>
        <v>373.71839999999997</v>
      </c>
      <c r="K40" s="75">
        <f>IF('[1]Extraction Parc Loc'!DR37&gt;0,'[1]Extraction Parc Loc'!DR37,IF('[1]Extraction Parc Loc'!CI37&gt;0,'[1]Extraction Parc Loc'!CI37,""))</f>
        <v>372.38</v>
      </c>
      <c r="L40" s="75">
        <f>IF('[1]Extraction Parc Loc'!CX37&gt;0,'[1]Extraction Parc Loc'!CX37,IF('[1]Extraction Parc Loc'!EG37&gt;0,'[1]Extraction Parc Loc'!EG37,""))</f>
        <v>373.71839999999997</v>
      </c>
      <c r="M40" s="76">
        <f t="shared" si="1"/>
        <v>66.699999999999989</v>
      </c>
      <c r="N40" s="76">
        <f t="shared" si="0"/>
        <v>60.900000000000006</v>
      </c>
      <c r="O40" s="76"/>
      <c r="P40" s="76">
        <f t="shared" si="2"/>
        <v>439.08</v>
      </c>
      <c r="Q40" s="76">
        <f t="shared" si="2"/>
        <v>434.61839999999995</v>
      </c>
      <c r="R40" s="77">
        <f t="shared" si="3"/>
        <v>0</v>
      </c>
      <c r="S40" s="78">
        <f t="shared" si="4"/>
        <v>-4.4616000000000327</v>
      </c>
    </row>
    <row r="41" spans="1:19" ht="18" customHeight="1" x14ac:dyDescent="0.25">
      <c r="A41" s="73" t="str">
        <f>IF('[1]Extraction Parc Loc'!DF38&gt;0,'[1]Extraction Parc Loc'!DF38,IF('[1]Extraction Parc Loc'!BW38&gt;0,'[1]Extraction Parc Loc'!BW38,""))</f>
        <v>1001034</v>
      </c>
      <c r="B41" s="74" t="str">
        <f>IF('[1]Extraction Parc Loc'!DK38&gt;0,'[1]Extraction Parc Loc'!DK38,IF('[1]Extraction Parc Loc'!CB38&gt;0,'[1]Extraction Parc Loc'!CB38,""))</f>
        <v>9</v>
      </c>
      <c r="C41" s="74" t="s">
        <v>39</v>
      </c>
      <c r="D41" s="74" t="s">
        <v>40</v>
      </c>
      <c r="E41" s="74" t="str">
        <f>IF('[1]Extraction Parc Loc'!DH38&gt;0,'[1]Extraction Parc Loc'!DH38,IF('[1]Extraction Parc Loc'!BY38&gt;0,'[1]Extraction Parc Loc'!BY38,""))</f>
        <v>T4</v>
      </c>
      <c r="F41" s="74" t="str">
        <f>IF('[1]Extraction Parc Loc'!AY38&gt;0,'[1]Extraction Parc Loc'!AY38,"")</f>
        <v/>
      </c>
      <c r="G41" s="75">
        <f>IF('[1]Extraction Parc Loc'!DQ38&gt;0,'[1]Extraction Parc Loc'!DQ38,IF('[1]Extraction Parc Loc'!CH38&gt;0,'[1]Extraction Parc Loc'!CH38,""))</f>
        <v>103</v>
      </c>
      <c r="H41" s="75">
        <f>IF('[1]Extraction Parc Loc'!N38&gt;0,'[1]Extraction Parc Loc'!N38,"")</f>
        <v>58</v>
      </c>
      <c r="I41" s="75">
        <f>IF('[1]Extraction Parc Loc'!DP38&gt;0,'[1]Extraction Parc Loc'!DP38,IF('[1]Extraction Parc Loc'!CG38&gt;0,'[1]Extraction Parc Loc'!CG38,""))</f>
        <v>58</v>
      </c>
      <c r="J41" s="75">
        <f>IF('[1]Extraction Parc Loc'!DT38&gt;0,'[1]Extraction Parc Loc'!DT38,IF('[1]Extraction Parc Loc'!CK38&gt;0,'[1]Extraction Parc Loc'!CK38,""))</f>
        <v>373.71839999999997</v>
      </c>
      <c r="K41" s="75">
        <f>IF('[1]Extraction Parc Loc'!DR38&gt;0,'[1]Extraction Parc Loc'!DR38,IF('[1]Extraction Parc Loc'!CI38&gt;0,'[1]Extraction Parc Loc'!CI38,""))</f>
        <v>371.15</v>
      </c>
      <c r="L41" s="75">
        <f>IF('[1]Extraction Parc Loc'!CX38&gt;0,'[1]Extraction Parc Loc'!CX38,IF('[1]Extraction Parc Loc'!EG38&gt;0,'[1]Extraction Parc Loc'!EG38,""))</f>
        <v>373.71839999999997</v>
      </c>
      <c r="M41" s="76">
        <f t="shared" si="1"/>
        <v>66.699999999999989</v>
      </c>
      <c r="N41" s="76">
        <f t="shared" si="0"/>
        <v>60.900000000000006</v>
      </c>
      <c r="O41" s="76"/>
      <c r="P41" s="76">
        <f t="shared" si="2"/>
        <v>437.84999999999997</v>
      </c>
      <c r="Q41" s="76">
        <f t="shared" si="2"/>
        <v>434.61839999999995</v>
      </c>
      <c r="R41" s="77">
        <f t="shared" si="3"/>
        <v>0</v>
      </c>
      <c r="S41" s="78">
        <f t="shared" si="4"/>
        <v>-3.2316000000000145</v>
      </c>
    </row>
    <row r="42" spans="1:19" ht="18" customHeight="1" x14ac:dyDescent="0.25">
      <c r="A42" s="73" t="str">
        <f>IF('[1]Extraction Parc Loc'!DF39&gt;0,'[1]Extraction Parc Loc'!DF39,IF('[1]Extraction Parc Loc'!BW39&gt;0,'[1]Extraction Parc Loc'!BW39,""))</f>
        <v/>
      </c>
      <c r="B42" s="74" t="str">
        <f>IF('[1]Extraction Parc Loc'!DK39&gt;0,'[1]Extraction Parc Loc'!DK39,IF('[1]Extraction Parc Loc'!CB39&gt;0,'[1]Extraction Parc Loc'!CB39,""))</f>
        <v/>
      </c>
      <c r="C42" s="74" t="str">
        <f>IF('[1]Extraction Parc Loc'!DL39&gt;0,'[1]Extraction Parc Loc'!DL39,IF('[1]Extraction Parc Loc'!CC39&gt;0,'[1]Extraction Parc Loc'!CC39,""))</f>
        <v/>
      </c>
      <c r="D42" s="74" t="str">
        <f>IF('[1]Extraction Parc Loc'!DN39&gt;0,'[1]Extraction Parc Loc'!DN39,IF('[1]Extraction Parc Loc'!CE39&gt;0,'[1]Extraction Parc Loc'!CE39,""))</f>
        <v/>
      </c>
      <c r="E42" s="74" t="str">
        <f>IF('[1]Extraction Parc Loc'!DH39&gt;0,'[1]Extraction Parc Loc'!DH39,IF('[1]Extraction Parc Loc'!BY39&gt;0,'[1]Extraction Parc Loc'!BY39,""))</f>
        <v/>
      </c>
      <c r="F42" s="74" t="str">
        <f>IF('[1]Extraction Parc Loc'!AY39&gt;0,'[1]Extraction Parc Loc'!AY39,"")</f>
        <v/>
      </c>
      <c r="G42" s="75" t="str">
        <f>IF('[1]Extraction Parc Loc'!DQ39&gt;0,'[1]Extraction Parc Loc'!DQ39,IF('[1]Extraction Parc Loc'!CH39&gt;0,'[1]Extraction Parc Loc'!CH39,""))</f>
        <v/>
      </c>
      <c r="H42" s="75" t="str">
        <f>IF('[1]Extraction Parc Loc'!N39&gt;0,'[1]Extraction Parc Loc'!N39,"")</f>
        <v/>
      </c>
      <c r="I42" s="75" t="str">
        <f>IF('[1]Extraction Parc Loc'!DP39&gt;0,'[1]Extraction Parc Loc'!DP39,IF('[1]Extraction Parc Loc'!CG39&gt;0,'[1]Extraction Parc Loc'!CG39,""))</f>
        <v/>
      </c>
      <c r="J42" s="75" t="str">
        <f>IF('[1]Extraction Parc Loc'!DT39&gt;0,'[1]Extraction Parc Loc'!DT39,IF('[1]Extraction Parc Loc'!CK39&gt;0,'[1]Extraction Parc Loc'!CK39,""))</f>
        <v/>
      </c>
      <c r="K42" s="75" t="str">
        <f>IF('[1]Extraction Parc Loc'!DR39&gt;0,'[1]Extraction Parc Loc'!DR39,IF('[1]Extraction Parc Loc'!CI39&gt;0,'[1]Extraction Parc Loc'!CI39,""))</f>
        <v/>
      </c>
      <c r="L42" s="75" t="str">
        <f>IF('[1]Extraction Parc Loc'!CX39&gt;0,'[1]Extraction Parc Loc'!CX39,IF('[1]Extraction Parc Loc'!EG39&gt;0,'[1]Extraction Parc Loc'!EG39,""))</f>
        <v/>
      </c>
      <c r="M42" s="76" t="str">
        <f t="shared" si="1"/>
        <v/>
      </c>
      <c r="N42" s="76" t="str">
        <f t="shared" si="0"/>
        <v/>
      </c>
      <c r="O42" s="76"/>
      <c r="P42" s="76" t="str">
        <f t="shared" si="2"/>
        <v/>
      </c>
      <c r="Q42" s="76" t="str">
        <f t="shared" si="2"/>
        <v/>
      </c>
      <c r="R42" s="77">
        <f t="shared" si="3"/>
        <v>0</v>
      </c>
      <c r="S42" s="78" t="str">
        <f t="shared" si="4"/>
        <v/>
      </c>
    </row>
    <row r="43" spans="1:19" ht="18" customHeight="1" x14ac:dyDescent="0.25">
      <c r="A43" s="73" t="str">
        <f>IF('[1]Extraction Parc Loc'!DF40&gt;0,'[1]Extraction Parc Loc'!DF40,IF('[1]Extraction Parc Loc'!BW40&gt;0,'[1]Extraction Parc Loc'!BW40,""))</f>
        <v/>
      </c>
      <c r="B43" s="74" t="str">
        <f>IF('[1]Extraction Parc Loc'!DK40&gt;0,'[1]Extraction Parc Loc'!DK40,IF('[1]Extraction Parc Loc'!CB40&gt;0,'[1]Extraction Parc Loc'!CB40,""))</f>
        <v/>
      </c>
      <c r="C43" s="74" t="str">
        <f>IF('[1]Extraction Parc Loc'!DL40&gt;0,'[1]Extraction Parc Loc'!DL40,IF('[1]Extraction Parc Loc'!CC40&gt;0,'[1]Extraction Parc Loc'!CC40,""))</f>
        <v/>
      </c>
      <c r="D43" s="74" t="str">
        <f>IF('[1]Extraction Parc Loc'!DN40&gt;0,'[1]Extraction Parc Loc'!DN40,IF('[1]Extraction Parc Loc'!CE40&gt;0,'[1]Extraction Parc Loc'!CE40,""))</f>
        <v/>
      </c>
      <c r="E43" s="74" t="str">
        <f>IF('[1]Extraction Parc Loc'!DH40&gt;0,'[1]Extraction Parc Loc'!DH40,IF('[1]Extraction Parc Loc'!BY40&gt;0,'[1]Extraction Parc Loc'!BY40,""))</f>
        <v/>
      </c>
      <c r="F43" s="74" t="str">
        <f>IF('[1]Extraction Parc Loc'!AY40&gt;0,'[1]Extraction Parc Loc'!AY40,"")</f>
        <v/>
      </c>
      <c r="G43" s="75" t="str">
        <f>IF('[1]Extraction Parc Loc'!DQ40&gt;0,'[1]Extraction Parc Loc'!DQ40,IF('[1]Extraction Parc Loc'!CH40&gt;0,'[1]Extraction Parc Loc'!CH40,""))</f>
        <v/>
      </c>
      <c r="H43" s="75" t="str">
        <f>IF('[1]Extraction Parc Loc'!N40&gt;0,'[1]Extraction Parc Loc'!N40,"")</f>
        <v/>
      </c>
      <c r="I43" s="75" t="str">
        <f>IF('[1]Extraction Parc Loc'!DP40&gt;0,'[1]Extraction Parc Loc'!DP40,IF('[1]Extraction Parc Loc'!CG40&gt;0,'[1]Extraction Parc Loc'!CG40,""))</f>
        <v/>
      </c>
      <c r="J43" s="75" t="str">
        <f>IF('[1]Extraction Parc Loc'!DT40&gt;0,'[1]Extraction Parc Loc'!DT40,IF('[1]Extraction Parc Loc'!CK40&gt;0,'[1]Extraction Parc Loc'!CK40,""))</f>
        <v/>
      </c>
      <c r="K43" s="75" t="str">
        <f>IF('[1]Extraction Parc Loc'!DR40&gt;0,'[1]Extraction Parc Loc'!DR40,IF('[1]Extraction Parc Loc'!CI40&gt;0,'[1]Extraction Parc Loc'!CI40,""))</f>
        <v/>
      </c>
      <c r="L43" s="75" t="str">
        <f>IF('[1]Extraction Parc Loc'!CX40&gt;0,'[1]Extraction Parc Loc'!CX40,IF('[1]Extraction Parc Loc'!EG40&gt;0,'[1]Extraction Parc Loc'!EG40,""))</f>
        <v/>
      </c>
      <c r="M43" s="76" t="str">
        <f t="shared" si="1"/>
        <v/>
      </c>
      <c r="N43" s="76" t="str">
        <f t="shared" si="0"/>
        <v/>
      </c>
      <c r="O43" s="76"/>
      <c r="P43" s="76" t="str">
        <f t="shared" si="2"/>
        <v/>
      </c>
      <c r="Q43" s="76" t="str">
        <f t="shared" si="2"/>
        <v/>
      </c>
      <c r="R43" s="77">
        <f t="shared" si="3"/>
        <v>0</v>
      </c>
      <c r="S43" s="78" t="str">
        <f t="shared" si="4"/>
        <v/>
      </c>
    </row>
    <row r="44" spans="1:19" ht="18" customHeight="1" x14ac:dyDescent="0.25">
      <c r="A44" s="73" t="str">
        <f>IF('[1]Extraction Parc Loc'!DF41&gt;0,'[1]Extraction Parc Loc'!DF41,IF('[1]Extraction Parc Loc'!BW41&gt;0,'[1]Extraction Parc Loc'!BW41,""))</f>
        <v/>
      </c>
      <c r="B44" s="74" t="str">
        <f>IF('[1]Extraction Parc Loc'!DK41&gt;0,'[1]Extraction Parc Loc'!DK41,IF('[1]Extraction Parc Loc'!CB41&gt;0,'[1]Extraction Parc Loc'!CB41,""))</f>
        <v/>
      </c>
      <c r="C44" s="74" t="str">
        <f>IF('[1]Extraction Parc Loc'!DL41&gt;0,'[1]Extraction Parc Loc'!DL41,IF('[1]Extraction Parc Loc'!CC41&gt;0,'[1]Extraction Parc Loc'!CC41,""))</f>
        <v/>
      </c>
      <c r="D44" s="74" t="str">
        <f>IF('[1]Extraction Parc Loc'!DN41&gt;0,'[1]Extraction Parc Loc'!DN41,IF('[1]Extraction Parc Loc'!CE41&gt;0,'[1]Extraction Parc Loc'!CE41,""))</f>
        <v/>
      </c>
      <c r="E44" s="74" t="str">
        <f>IF('[1]Extraction Parc Loc'!DH41&gt;0,'[1]Extraction Parc Loc'!DH41,IF('[1]Extraction Parc Loc'!BY41&gt;0,'[1]Extraction Parc Loc'!BY41,""))</f>
        <v/>
      </c>
      <c r="F44" s="74" t="str">
        <f>IF('[1]Extraction Parc Loc'!AY41&gt;0,'[1]Extraction Parc Loc'!AY41,"")</f>
        <v/>
      </c>
      <c r="G44" s="75" t="str">
        <f>IF('[1]Extraction Parc Loc'!DQ41&gt;0,'[1]Extraction Parc Loc'!DQ41,IF('[1]Extraction Parc Loc'!CH41&gt;0,'[1]Extraction Parc Loc'!CH41,""))</f>
        <v/>
      </c>
      <c r="H44" s="75" t="str">
        <f>IF('[1]Extraction Parc Loc'!N41&gt;0,'[1]Extraction Parc Loc'!N41,"")</f>
        <v/>
      </c>
      <c r="I44" s="75" t="str">
        <f>IF('[1]Extraction Parc Loc'!DP41&gt;0,'[1]Extraction Parc Loc'!DP41,IF('[1]Extraction Parc Loc'!CG41&gt;0,'[1]Extraction Parc Loc'!CG41,""))</f>
        <v/>
      </c>
      <c r="J44" s="75" t="str">
        <f>IF('[1]Extraction Parc Loc'!DT41&gt;0,'[1]Extraction Parc Loc'!DT41,IF('[1]Extraction Parc Loc'!CK41&gt;0,'[1]Extraction Parc Loc'!CK41,""))</f>
        <v/>
      </c>
      <c r="K44" s="75" t="str">
        <f>IF('[1]Extraction Parc Loc'!DR41&gt;0,'[1]Extraction Parc Loc'!DR41,IF('[1]Extraction Parc Loc'!CI41&gt;0,'[1]Extraction Parc Loc'!CI41,""))</f>
        <v/>
      </c>
      <c r="L44" s="75" t="str">
        <f>IF('[1]Extraction Parc Loc'!CX41&gt;0,'[1]Extraction Parc Loc'!CX41,IF('[1]Extraction Parc Loc'!EG41&gt;0,'[1]Extraction Parc Loc'!EG41,""))</f>
        <v/>
      </c>
      <c r="M44" s="76" t="str">
        <f t="shared" si="1"/>
        <v/>
      </c>
      <c r="N44" s="76" t="str">
        <f t="shared" si="0"/>
        <v/>
      </c>
      <c r="O44" s="76"/>
      <c r="P44" s="76" t="str">
        <f t="shared" si="2"/>
        <v/>
      </c>
      <c r="Q44" s="76" t="str">
        <f t="shared" si="2"/>
        <v/>
      </c>
      <c r="R44" s="77">
        <f t="shared" si="3"/>
        <v>0</v>
      </c>
      <c r="S44" s="78" t="str">
        <f t="shared" si="4"/>
        <v/>
      </c>
    </row>
    <row r="45" spans="1:19" ht="18" customHeight="1" x14ac:dyDescent="0.25">
      <c r="A45" s="73" t="str">
        <f>IF('[1]Extraction Parc Loc'!DF42&gt;0,'[1]Extraction Parc Loc'!DF42,IF('[1]Extraction Parc Loc'!BW42&gt;0,'[1]Extraction Parc Loc'!BW42,""))</f>
        <v/>
      </c>
      <c r="B45" s="74" t="str">
        <f>IF('[1]Extraction Parc Loc'!DK42&gt;0,'[1]Extraction Parc Loc'!DK42,IF('[1]Extraction Parc Loc'!CB42&gt;0,'[1]Extraction Parc Loc'!CB42,""))</f>
        <v/>
      </c>
      <c r="C45" s="74" t="str">
        <f>IF('[1]Extraction Parc Loc'!DL42&gt;0,'[1]Extraction Parc Loc'!DL42,IF('[1]Extraction Parc Loc'!CC42&gt;0,'[1]Extraction Parc Loc'!CC42,""))</f>
        <v/>
      </c>
      <c r="D45" s="74" t="str">
        <f>IF('[1]Extraction Parc Loc'!DN42&gt;0,'[1]Extraction Parc Loc'!DN42,IF('[1]Extraction Parc Loc'!CE42&gt;0,'[1]Extraction Parc Loc'!CE42,""))</f>
        <v/>
      </c>
      <c r="E45" s="74" t="str">
        <f>IF('[1]Extraction Parc Loc'!DH42&gt;0,'[1]Extraction Parc Loc'!DH42,IF('[1]Extraction Parc Loc'!BY42&gt;0,'[1]Extraction Parc Loc'!BY42,""))</f>
        <v/>
      </c>
      <c r="F45" s="74" t="str">
        <f>IF('[1]Extraction Parc Loc'!AY42&gt;0,'[1]Extraction Parc Loc'!AY42,"")</f>
        <v/>
      </c>
      <c r="G45" s="75" t="str">
        <f>IF('[1]Extraction Parc Loc'!DQ42&gt;0,'[1]Extraction Parc Loc'!DQ42,IF('[1]Extraction Parc Loc'!CH42&gt;0,'[1]Extraction Parc Loc'!CH42,""))</f>
        <v/>
      </c>
      <c r="H45" s="75" t="str">
        <f>IF('[1]Extraction Parc Loc'!N42&gt;0,'[1]Extraction Parc Loc'!N42,"")</f>
        <v/>
      </c>
      <c r="I45" s="75" t="str">
        <f>IF('[1]Extraction Parc Loc'!DP42&gt;0,'[1]Extraction Parc Loc'!DP42,IF('[1]Extraction Parc Loc'!CG42&gt;0,'[1]Extraction Parc Loc'!CG42,""))</f>
        <v/>
      </c>
      <c r="J45" s="75" t="str">
        <f>IF('[1]Extraction Parc Loc'!DT42&gt;0,'[1]Extraction Parc Loc'!DT42,IF('[1]Extraction Parc Loc'!CK42&gt;0,'[1]Extraction Parc Loc'!CK42,""))</f>
        <v/>
      </c>
      <c r="K45" s="75" t="str">
        <f>IF('[1]Extraction Parc Loc'!DR42&gt;0,'[1]Extraction Parc Loc'!DR42,IF('[1]Extraction Parc Loc'!CI42&gt;0,'[1]Extraction Parc Loc'!CI42,""))</f>
        <v/>
      </c>
      <c r="L45" s="75" t="str">
        <f>IF('[1]Extraction Parc Loc'!CX42&gt;0,'[1]Extraction Parc Loc'!CX42,IF('[1]Extraction Parc Loc'!EG42&gt;0,'[1]Extraction Parc Loc'!EG42,""))</f>
        <v/>
      </c>
      <c r="M45" s="76" t="str">
        <f t="shared" si="1"/>
        <v/>
      </c>
      <c r="N45" s="76" t="str">
        <f t="shared" si="0"/>
        <v/>
      </c>
      <c r="O45" s="76"/>
      <c r="P45" s="76" t="str">
        <f t="shared" si="2"/>
        <v/>
      </c>
      <c r="Q45" s="76" t="str">
        <f t="shared" si="2"/>
        <v/>
      </c>
      <c r="R45" s="77">
        <f t="shared" si="3"/>
        <v>0</v>
      </c>
      <c r="S45" s="78" t="str">
        <f t="shared" si="4"/>
        <v/>
      </c>
    </row>
    <row r="46" spans="1:19" ht="18" customHeight="1" x14ac:dyDescent="0.25">
      <c r="A46" s="73" t="str">
        <f>IF('[1]Extraction Parc Loc'!DF43&gt;0,'[1]Extraction Parc Loc'!DF43,IF('[1]Extraction Parc Loc'!BW43&gt;0,'[1]Extraction Parc Loc'!BW43,""))</f>
        <v/>
      </c>
      <c r="B46" s="74" t="str">
        <f>IF('[1]Extraction Parc Loc'!DK43&gt;0,'[1]Extraction Parc Loc'!DK43,IF('[1]Extraction Parc Loc'!CB43&gt;0,'[1]Extraction Parc Loc'!CB43,""))</f>
        <v/>
      </c>
      <c r="C46" s="74" t="str">
        <f>IF('[1]Extraction Parc Loc'!DL43&gt;0,'[1]Extraction Parc Loc'!DL43,IF('[1]Extraction Parc Loc'!CC43&gt;0,'[1]Extraction Parc Loc'!CC43,""))</f>
        <v/>
      </c>
      <c r="D46" s="74" t="str">
        <f>IF('[1]Extraction Parc Loc'!DN43&gt;0,'[1]Extraction Parc Loc'!DN43,IF('[1]Extraction Parc Loc'!CE43&gt;0,'[1]Extraction Parc Loc'!CE43,""))</f>
        <v/>
      </c>
      <c r="E46" s="74" t="str">
        <f>IF('[1]Extraction Parc Loc'!DH43&gt;0,'[1]Extraction Parc Loc'!DH43,IF('[1]Extraction Parc Loc'!BY43&gt;0,'[1]Extraction Parc Loc'!BY43,""))</f>
        <v/>
      </c>
      <c r="F46" s="74" t="str">
        <f>IF('[1]Extraction Parc Loc'!AY43&gt;0,'[1]Extraction Parc Loc'!AY43,"")</f>
        <v/>
      </c>
      <c r="G46" s="75" t="str">
        <f>IF('[1]Extraction Parc Loc'!DQ43&gt;0,'[1]Extraction Parc Loc'!DQ43,IF('[1]Extraction Parc Loc'!CH43&gt;0,'[1]Extraction Parc Loc'!CH43,""))</f>
        <v/>
      </c>
      <c r="H46" s="75" t="str">
        <f>IF('[1]Extraction Parc Loc'!N43&gt;0,'[1]Extraction Parc Loc'!N43,"")</f>
        <v/>
      </c>
      <c r="I46" s="75" t="str">
        <f>IF('[1]Extraction Parc Loc'!DP43&gt;0,'[1]Extraction Parc Loc'!DP43,IF('[1]Extraction Parc Loc'!CG43&gt;0,'[1]Extraction Parc Loc'!CG43,""))</f>
        <v/>
      </c>
      <c r="J46" s="75" t="str">
        <f>IF('[1]Extraction Parc Loc'!DT43&gt;0,'[1]Extraction Parc Loc'!DT43,IF('[1]Extraction Parc Loc'!CK43&gt;0,'[1]Extraction Parc Loc'!CK43,""))</f>
        <v/>
      </c>
      <c r="K46" s="75" t="str">
        <f>IF('[1]Extraction Parc Loc'!DR43&gt;0,'[1]Extraction Parc Loc'!DR43,IF('[1]Extraction Parc Loc'!CI43&gt;0,'[1]Extraction Parc Loc'!CI43,""))</f>
        <v/>
      </c>
      <c r="L46" s="75" t="str">
        <f>IF('[1]Extraction Parc Loc'!CX43&gt;0,'[1]Extraction Parc Loc'!CX43,IF('[1]Extraction Parc Loc'!EG43&gt;0,'[1]Extraction Parc Loc'!EG43,""))</f>
        <v/>
      </c>
      <c r="M46" s="76" t="str">
        <f t="shared" si="1"/>
        <v/>
      </c>
      <c r="N46" s="76" t="str">
        <f t="shared" si="0"/>
        <v/>
      </c>
      <c r="O46" s="76"/>
      <c r="P46" s="76" t="str">
        <f t="shared" si="2"/>
        <v/>
      </c>
      <c r="Q46" s="76" t="str">
        <f t="shared" si="2"/>
        <v/>
      </c>
      <c r="R46" s="77">
        <f t="shared" si="3"/>
        <v>0</v>
      </c>
      <c r="S46" s="78" t="str">
        <f t="shared" si="4"/>
        <v/>
      </c>
    </row>
    <row r="47" spans="1:19" ht="18" customHeight="1" x14ac:dyDescent="0.25">
      <c r="A47" s="73" t="str">
        <f>IF('[1]Extraction Parc Loc'!DF44&gt;0,'[1]Extraction Parc Loc'!DF44,IF('[1]Extraction Parc Loc'!BW44&gt;0,'[1]Extraction Parc Loc'!BW44,""))</f>
        <v/>
      </c>
      <c r="B47" s="74" t="str">
        <f>IF('[1]Extraction Parc Loc'!DK44&gt;0,'[1]Extraction Parc Loc'!DK44,IF('[1]Extraction Parc Loc'!CB44&gt;0,'[1]Extraction Parc Loc'!CB44,""))</f>
        <v/>
      </c>
      <c r="C47" s="74" t="str">
        <f>IF('[1]Extraction Parc Loc'!DL44&gt;0,'[1]Extraction Parc Loc'!DL44,IF('[1]Extraction Parc Loc'!CC44&gt;0,'[1]Extraction Parc Loc'!CC44,""))</f>
        <v/>
      </c>
      <c r="D47" s="74" t="str">
        <f>IF('[1]Extraction Parc Loc'!DN44&gt;0,'[1]Extraction Parc Loc'!DN44,IF('[1]Extraction Parc Loc'!CE44&gt;0,'[1]Extraction Parc Loc'!CE44,""))</f>
        <v/>
      </c>
      <c r="E47" s="74" t="str">
        <f>IF('[1]Extraction Parc Loc'!DH44&gt;0,'[1]Extraction Parc Loc'!DH44,IF('[1]Extraction Parc Loc'!BY44&gt;0,'[1]Extraction Parc Loc'!BY44,""))</f>
        <v/>
      </c>
      <c r="F47" s="74" t="str">
        <f>IF('[1]Extraction Parc Loc'!AY44&gt;0,'[1]Extraction Parc Loc'!AY44,"")</f>
        <v/>
      </c>
      <c r="G47" s="75" t="str">
        <f>IF('[1]Extraction Parc Loc'!DQ44&gt;0,'[1]Extraction Parc Loc'!DQ44,IF('[1]Extraction Parc Loc'!CH44&gt;0,'[1]Extraction Parc Loc'!CH44,""))</f>
        <v/>
      </c>
      <c r="H47" s="75" t="str">
        <f>IF('[1]Extraction Parc Loc'!N44&gt;0,'[1]Extraction Parc Loc'!N44,"")</f>
        <v/>
      </c>
      <c r="I47" s="75" t="str">
        <f>IF('[1]Extraction Parc Loc'!DP44&gt;0,'[1]Extraction Parc Loc'!DP44,IF('[1]Extraction Parc Loc'!CG44&gt;0,'[1]Extraction Parc Loc'!CG44,""))</f>
        <v/>
      </c>
      <c r="J47" s="75" t="str">
        <f>IF('[1]Extraction Parc Loc'!DT44&gt;0,'[1]Extraction Parc Loc'!DT44,IF('[1]Extraction Parc Loc'!CK44&gt;0,'[1]Extraction Parc Loc'!CK44,""))</f>
        <v/>
      </c>
      <c r="K47" s="75" t="str">
        <f>IF('[1]Extraction Parc Loc'!DR44&gt;0,'[1]Extraction Parc Loc'!DR44,IF('[1]Extraction Parc Loc'!CI44&gt;0,'[1]Extraction Parc Loc'!CI44,""))</f>
        <v/>
      </c>
      <c r="L47" s="75" t="str">
        <f>IF('[1]Extraction Parc Loc'!CX44&gt;0,'[1]Extraction Parc Loc'!CX44,IF('[1]Extraction Parc Loc'!EG44&gt;0,'[1]Extraction Parc Loc'!EG44,""))</f>
        <v/>
      </c>
      <c r="M47" s="76" t="str">
        <f t="shared" si="1"/>
        <v/>
      </c>
      <c r="N47" s="76" t="str">
        <f t="shared" si="0"/>
        <v/>
      </c>
      <c r="O47" s="76"/>
      <c r="P47" s="76" t="str">
        <f t="shared" si="2"/>
        <v/>
      </c>
      <c r="Q47" s="76" t="str">
        <f t="shared" si="2"/>
        <v/>
      </c>
      <c r="R47" s="77">
        <f t="shared" si="3"/>
        <v>0</v>
      </c>
      <c r="S47" s="78" t="str">
        <f t="shared" si="4"/>
        <v/>
      </c>
    </row>
    <row r="48" spans="1:19" ht="18" customHeight="1" x14ac:dyDescent="0.25">
      <c r="A48" s="73" t="str">
        <f>IF('[1]Extraction Parc Loc'!DF45&gt;0,'[1]Extraction Parc Loc'!DF45,IF('[1]Extraction Parc Loc'!BW45&gt;0,'[1]Extraction Parc Loc'!BW45,""))</f>
        <v/>
      </c>
      <c r="B48" s="74" t="str">
        <f>IF('[1]Extraction Parc Loc'!DK45&gt;0,'[1]Extraction Parc Loc'!DK45,IF('[1]Extraction Parc Loc'!CB45&gt;0,'[1]Extraction Parc Loc'!CB45,""))</f>
        <v/>
      </c>
      <c r="C48" s="74" t="str">
        <f>IF('[1]Extraction Parc Loc'!DL45&gt;0,'[1]Extraction Parc Loc'!DL45,IF('[1]Extraction Parc Loc'!CC45&gt;0,'[1]Extraction Parc Loc'!CC45,""))</f>
        <v/>
      </c>
      <c r="D48" s="74" t="str">
        <f>IF('[1]Extraction Parc Loc'!DN45&gt;0,'[1]Extraction Parc Loc'!DN45,IF('[1]Extraction Parc Loc'!CE45&gt;0,'[1]Extraction Parc Loc'!CE45,""))</f>
        <v/>
      </c>
      <c r="E48" s="74" t="str">
        <f>IF('[1]Extraction Parc Loc'!DH45&gt;0,'[1]Extraction Parc Loc'!DH45,IF('[1]Extraction Parc Loc'!BY45&gt;0,'[1]Extraction Parc Loc'!BY45,""))</f>
        <v/>
      </c>
      <c r="F48" s="74" t="str">
        <f>IF('[1]Extraction Parc Loc'!AY45&gt;0,'[1]Extraction Parc Loc'!AY45,"")</f>
        <v/>
      </c>
      <c r="G48" s="75" t="str">
        <f>IF('[1]Extraction Parc Loc'!DQ45&gt;0,'[1]Extraction Parc Loc'!DQ45,IF('[1]Extraction Parc Loc'!CH45&gt;0,'[1]Extraction Parc Loc'!CH45,""))</f>
        <v/>
      </c>
      <c r="H48" s="75" t="str">
        <f>IF('[1]Extraction Parc Loc'!N45&gt;0,'[1]Extraction Parc Loc'!N45,"")</f>
        <v/>
      </c>
      <c r="I48" s="75" t="str">
        <f>IF('[1]Extraction Parc Loc'!DP45&gt;0,'[1]Extraction Parc Loc'!DP45,IF('[1]Extraction Parc Loc'!CG45&gt;0,'[1]Extraction Parc Loc'!CG45,""))</f>
        <v/>
      </c>
      <c r="J48" s="75" t="str">
        <f>IF('[1]Extraction Parc Loc'!DT45&gt;0,'[1]Extraction Parc Loc'!DT45,IF('[1]Extraction Parc Loc'!CK45&gt;0,'[1]Extraction Parc Loc'!CK45,""))</f>
        <v/>
      </c>
      <c r="K48" s="75" t="str">
        <f>IF('[1]Extraction Parc Loc'!DR45&gt;0,'[1]Extraction Parc Loc'!DR45,IF('[1]Extraction Parc Loc'!CI45&gt;0,'[1]Extraction Parc Loc'!CI45,""))</f>
        <v/>
      </c>
      <c r="L48" s="75" t="str">
        <f>IF('[1]Extraction Parc Loc'!CX45&gt;0,'[1]Extraction Parc Loc'!CX45,IF('[1]Extraction Parc Loc'!EG45&gt;0,'[1]Extraction Parc Loc'!EG45,""))</f>
        <v/>
      </c>
      <c r="M48" s="76" t="str">
        <f t="shared" si="1"/>
        <v/>
      </c>
      <c r="N48" s="76" t="str">
        <f t="shared" si="0"/>
        <v/>
      </c>
      <c r="O48" s="76"/>
      <c r="P48" s="76" t="str">
        <f t="shared" si="2"/>
        <v/>
      </c>
      <c r="Q48" s="76" t="str">
        <f t="shared" si="2"/>
        <v/>
      </c>
      <c r="R48" s="77">
        <f t="shared" si="3"/>
        <v>0</v>
      </c>
      <c r="S48" s="78" t="str">
        <f t="shared" si="4"/>
        <v/>
      </c>
    </row>
    <row r="49" spans="1:19" ht="18" customHeight="1" x14ac:dyDescent="0.25">
      <c r="A49" s="73" t="str">
        <f>IF('[1]Extraction Parc Loc'!DF46&gt;0,'[1]Extraction Parc Loc'!DF46,IF('[1]Extraction Parc Loc'!BW46&gt;0,'[1]Extraction Parc Loc'!BW46,""))</f>
        <v/>
      </c>
      <c r="B49" s="74" t="str">
        <f>IF('[1]Extraction Parc Loc'!DK46&gt;0,'[1]Extraction Parc Loc'!DK46,IF('[1]Extraction Parc Loc'!CB46&gt;0,'[1]Extraction Parc Loc'!CB46,""))</f>
        <v/>
      </c>
      <c r="C49" s="74" t="str">
        <f>IF('[1]Extraction Parc Loc'!DL46&gt;0,'[1]Extraction Parc Loc'!DL46,IF('[1]Extraction Parc Loc'!CC46&gt;0,'[1]Extraction Parc Loc'!CC46,""))</f>
        <v/>
      </c>
      <c r="D49" s="74" t="str">
        <f>IF('[1]Extraction Parc Loc'!DN46&gt;0,'[1]Extraction Parc Loc'!DN46,IF('[1]Extraction Parc Loc'!CE46&gt;0,'[1]Extraction Parc Loc'!CE46,""))</f>
        <v/>
      </c>
      <c r="E49" s="74" t="str">
        <f>IF('[1]Extraction Parc Loc'!DH46&gt;0,'[1]Extraction Parc Loc'!DH46,IF('[1]Extraction Parc Loc'!BY46&gt;0,'[1]Extraction Parc Loc'!BY46,""))</f>
        <v/>
      </c>
      <c r="F49" s="74" t="str">
        <f>IF('[1]Extraction Parc Loc'!AY46&gt;0,'[1]Extraction Parc Loc'!AY46,"")</f>
        <v/>
      </c>
      <c r="G49" s="75" t="str">
        <f>IF('[1]Extraction Parc Loc'!DQ46&gt;0,'[1]Extraction Parc Loc'!DQ46,IF('[1]Extraction Parc Loc'!CH46&gt;0,'[1]Extraction Parc Loc'!CH46,""))</f>
        <v/>
      </c>
      <c r="H49" s="75" t="str">
        <f>IF('[1]Extraction Parc Loc'!N46&gt;0,'[1]Extraction Parc Loc'!N46,"")</f>
        <v/>
      </c>
      <c r="I49" s="75" t="str">
        <f>IF('[1]Extraction Parc Loc'!DP46&gt;0,'[1]Extraction Parc Loc'!DP46,IF('[1]Extraction Parc Loc'!CG46&gt;0,'[1]Extraction Parc Loc'!CG46,""))</f>
        <v/>
      </c>
      <c r="J49" s="75" t="str">
        <f>IF('[1]Extraction Parc Loc'!DT46&gt;0,'[1]Extraction Parc Loc'!DT46,IF('[1]Extraction Parc Loc'!CK46&gt;0,'[1]Extraction Parc Loc'!CK46,""))</f>
        <v/>
      </c>
      <c r="K49" s="75" t="str">
        <f>IF('[1]Extraction Parc Loc'!DR46&gt;0,'[1]Extraction Parc Loc'!DR46,IF('[1]Extraction Parc Loc'!CI46&gt;0,'[1]Extraction Parc Loc'!CI46,""))</f>
        <v/>
      </c>
      <c r="L49" s="75" t="str">
        <f>IF('[1]Extraction Parc Loc'!CX46&gt;0,'[1]Extraction Parc Loc'!CX46,IF('[1]Extraction Parc Loc'!EG46&gt;0,'[1]Extraction Parc Loc'!EG46,""))</f>
        <v/>
      </c>
      <c r="M49" s="76" t="str">
        <f t="shared" si="1"/>
        <v/>
      </c>
      <c r="N49" s="76" t="str">
        <f t="shared" si="0"/>
        <v/>
      </c>
      <c r="O49" s="76"/>
      <c r="P49" s="76" t="str">
        <f t="shared" si="2"/>
        <v/>
      </c>
      <c r="Q49" s="76" t="str">
        <f t="shared" si="2"/>
        <v/>
      </c>
      <c r="R49" s="77">
        <f t="shared" si="3"/>
        <v>0</v>
      </c>
      <c r="S49" s="78" t="str">
        <f t="shared" si="4"/>
        <v/>
      </c>
    </row>
    <row r="50" spans="1:19" ht="18" customHeight="1" x14ac:dyDescent="0.25">
      <c r="A50" s="73" t="str">
        <f>IF('[1]Extraction Parc Loc'!DF47&gt;0,'[1]Extraction Parc Loc'!DF47,IF('[1]Extraction Parc Loc'!BW47&gt;0,'[1]Extraction Parc Loc'!BW47,""))</f>
        <v/>
      </c>
      <c r="B50" s="74" t="str">
        <f>IF('[1]Extraction Parc Loc'!DK47&gt;0,'[1]Extraction Parc Loc'!DK47,IF('[1]Extraction Parc Loc'!CB47&gt;0,'[1]Extraction Parc Loc'!CB47,""))</f>
        <v/>
      </c>
      <c r="C50" s="74" t="str">
        <f>IF('[1]Extraction Parc Loc'!DL47&gt;0,'[1]Extraction Parc Loc'!DL47,IF('[1]Extraction Parc Loc'!CC47&gt;0,'[1]Extraction Parc Loc'!CC47,""))</f>
        <v/>
      </c>
      <c r="D50" s="74" t="str">
        <f>IF('[1]Extraction Parc Loc'!DN47&gt;0,'[1]Extraction Parc Loc'!DN47,IF('[1]Extraction Parc Loc'!CE47&gt;0,'[1]Extraction Parc Loc'!CE47,""))</f>
        <v/>
      </c>
      <c r="E50" s="74" t="str">
        <f>IF('[1]Extraction Parc Loc'!DH47&gt;0,'[1]Extraction Parc Loc'!DH47,IF('[1]Extraction Parc Loc'!BY47&gt;0,'[1]Extraction Parc Loc'!BY47,""))</f>
        <v/>
      </c>
      <c r="F50" s="74" t="str">
        <f>IF('[1]Extraction Parc Loc'!AY47&gt;0,'[1]Extraction Parc Loc'!AY47,"")</f>
        <v/>
      </c>
      <c r="G50" s="75" t="str">
        <f>IF('[1]Extraction Parc Loc'!DQ47&gt;0,'[1]Extraction Parc Loc'!DQ47,IF('[1]Extraction Parc Loc'!CH47&gt;0,'[1]Extraction Parc Loc'!CH47,""))</f>
        <v/>
      </c>
      <c r="H50" s="75" t="str">
        <f>IF('[1]Extraction Parc Loc'!N47&gt;0,'[1]Extraction Parc Loc'!N47,"")</f>
        <v/>
      </c>
      <c r="I50" s="75" t="str">
        <f>IF('[1]Extraction Parc Loc'!DP47&gt;0,'[1]Extraction Parc Loc'!DP47,IF('[1]Extraction Parc Loc'!CG47&gt;0,'[1]Extraction Parc Loc'!CG47,""))</f>
        <v/>
      </c>
      <c r="J50" s="75" t="str">
        <f>IF('[1]Extraction Parc Loc'!DT47&gt;0,'[1]Extraction Parc Loc'!DT47,IF('[1]Extraction Parc Loc'!CK47&gt;0,'[1]Extraction Parc Loc'!CK47,""))</f>
        <v/>
      </c>
      <c r="K50" s="75" t="str">
        <f>IF('[1]Extraction Parc Loc'!DR47&gt;0,'[1]Extraction Parc Loc'!DR47,IF('[1]Extraction Parc Loc'!CI47&gt;0,'[1]Extraction Parc Loc'!CI47,""))</f>
        <v/>
      </c>
      <c r="L50" s="75" t="str">
        <f>IF('[1]Extraction Parc Loc'!CX47&gt;0,'[1]Extraction Parc Loc'!CX47,IF('[1]Extraction Parc Loc'!EG47&gt;0,'[1]Extraction Parc Loc'!EG47,""))</f>
        <v/>
      </c>
      <c r="M50" s="76" t="str">
        <f t="shared" si="1"/>
        <v/>
      </c>
      <c r="N50" s="76" t="str">
        <f t="shared" si="0"/>
        <v/>
      </c>
      <c r="O50" s="76"/>
      <c r="P50" s="76" t="str">
        <f t="shared" si="2"/>
        <v/>
      </c>
      <c r="Q50" s="76" t="str">
        <f t="shared" si="2"/>
        <v/>
      </c>
      <c r="R50" s="77">
        <f t="shared" si="3"/>
        <v>0</v>
      </c>
      <c r="S50" s="78" t="str">
        <f t="shared" si="4"/>
        <v/>
      </c>
    </row>
    <row r="51" spans="1:19" ht="18" customHeight="1" x14ac:dyDescent="0.25">
      <c r="A51" s="73" t="str">
        <f>IF('[1]Extraction Parc Loc'!DF48&gt;0,'[1]Extraction Parc Loc'!DF48,IF('[1]Extraction Parc Loc'!BW48&gt;0,'[1]Extraction Parc Loc'!BW48,""))</f>
        <v/>
      </c>
      <c r="B51" s="74" t="str">
        <f>IF('[1]Extraction Parc Loc'!DK48&gt;0,'[1]Extraction Parc Loc'!DK48,IF('[1]Extraction Parc Loc'!CB48&gt;0,'[1]Extraction Parc Loc'!CB48,""))</f>
        <v/>
      </c>
      <c r="C51" s="74" t="str">
        <f>IF('[1]Extraction Parc Loc'!DL48&gt;0,'[1]Extraction Parc Loc'!DL48,IF('[1]Extraction Parc Loc'!CC48&gt;0,'[1]Extraction Parc Loc'!CC48,""))</f>
        <v/>
      </c>
      <c r="D51" s="74" t="str">
        <f>IF('[1]Extraction Parc Loc'!DN48&gt;0,'[1]Extraction Parc Loc'!DN48,IF('[1]Extraction Parc Loc'!CE48&gt;0,'[1]Extraction Parc Loc'!CE48,""))</f>
        <v/>
      </c>
      <c r="E51" s="74" t="str">
        <f>IF('[1]Extraction Parc Loc'!DH48&gt;0,'[1]Extraction Parc Loc'!DH48,IF('[1]Extraction Parc Loc'!BY48&gt;0,'[1]Extraction Parc Loc'!BY48,""))</f>
        <v/>
      </c>
      <c r="F51" s="74" t="str">
        <f>IF('[1]Extraction Parc Loc'!AY48&gt;0,'[1]Extraction Parc Loc'!AY48,"")</f>
        <v/>
      </c>
      <c r="G51" s="75" t="str">
        <f>IF('[1]Extraction Parc Loc'!DQ48&gt;0,'[1]Extraction Parc Loc'!DQ48,IF('[1]Extraction Parc Loc'!CH48&gt;0,'[1]Extraction Parc Loc'!CH48,""))</f>
        <v/>
      </c>
      <c r="H51" s="75" t="str">
        <f>IF('[1]Extraction Parc Loc'!N48&gt;0,'[1]Extraction Parc Loc'!N48,"")</f>
        <v/>
      </c>
      <c r="I51" s="75" t="str">
        <f>IF('[1]Extraction Parc Loc'!DP48&gt;0,'[1]Extraction Parc Loc'!DP48,IF('[1]Extraction Parc Loc'!CG48&gt;0,'[1]Extraction Parc Loc'!CG48,""))</f>
        <v/>
      </c>
      <c r="J51" s="75" t="str">
        <f>IF('[1]Extraction Parc Loc'!DT48&gt;0,'[1]Extraction Parc Loc'!DT48,IF('[1]Extraction Parc Loc'!CK48&gt;0,'[1]Extraction Parc Loc'!CK48,""))</f>
        <v/>
      </c>
      <c r="K51" s="75" t="str">
        <f>IF('[1]Extraction Parc Loc'!DR48&gt;0,'[1]Extraction Parc Loc'!DR48,IF('[1]Extraction Parc Loc'!CI48&gt;0,'[1]Extraction Parc Loc'!CI48,""))</f>
        <v/>
      </c>
      <c r="L51" s="75" t="str">
        <f>IF('[1]Extraction Parc Loc'!CX48&gt;0,'[1]Extraction Parc Loc'!CX48,IF('[1]Extraction Parc Loc'!EG48&gt;0,'[1]Extraction Parc Loc'!EG48,""))</f>
        <v/>
      </c>
      <c r="M51" s="76" t="str">
        <f t="shared" si="1"/>
        <v/>
      </c>
      <c r="N51" s="76" t="str">
        <f t="shared" si="0"/>
        <v/>
      </c>
      <c r="O51" s="76"/>
      <c r="P51" s="76" t="str">
        <f t="shared" si="2"/>
        <v/>
      </c>
      <c r="Q51" s="76" t="str">
        <f t="shared" si="2"/>
        <v/>
      </c>
      <c r="R51" s="77">
        <f t="shared" si="3"/>
        <v>0</v>
      </c>
      <c r="S51" s="78" t="str">
        <f t="shared" si="4"/>
        <v/>
      </c>
    </row>
    <row r="52" spans="1:19" ht="18" customHeight="1" x14ac:dyDescent="0.25">
      <c r="A52" s="73" t="str">
        <f>IF('[1]Extraction Parc Loc'!DF49&gt;0,'[1]Extraction Parc Loc'!DF49,IF('[1]Extraction Parc Loc'!BW49&gt;0,'[1]Extraction Parc Loc'!BW49,""))</f>
        <v/>
      </c>
      <c r="B52" s="74" t="str">
        <f>IF('[1]Extraction Parc Loc'!DK49&gt;0,'[1]Extraction Parc Loc'!DK49,IF('[1]Extraction Parc Loc'!CB49&gt;0,'[1]Extraction Parc Loc'!CB49,""))</f>
        <v/>
      </c>
      <c r="C52" s="74" t="str">
        <f>IF('[1]Extraction Parc Loc'!DL49&gt;0,'[1]Extraction Parc Loc'!DL49,IF('[1]Extraction Parc Loc'!CC49&gt;0,'[1]Extraction Parc Loc'!CC49,""))</f>
        <v/>
      </c>
      <c r="D52" s="74" t="str">
        <f>IF('[1]Extraction Parc Loc'!DN49&gt;0,'[1]Extraction Parc Loc'!DN49,IF('[1]Extraction Parc Loc'!CE49&gt;0,'[1]Extraction Parc Loc'!CE49,""))</f>
        <v/>
      </c>
      <c r="E52" s="74" t="str">
        <f>IF('[1]Extraction Parc Loc'!DH49&gt;0,'[1]Extraction Parc Loc'!DH49,IF('[1]Extraction Parc Loc'!BY49&gt;0,'[1]Extraction Parc Loc'!BY49,""))</f>
        <v/>
      </c>
      <c r="F52" s="74" t="str">
        <f>IF('[1]Extraction Parc Loc'!AY49&gt;0,'[1]Extraction Parc Loc'!AY49,"")</f>
        <v/>
      </c>
      <c r="G52" s="75" t="str">
        <f>IF('[1]Extraction Parc Loc'!DQ49&gt;0,'[1]Extraction Parc Loc'!DQ49,IF('[1]Extraction Parc Loc'!CH49&gt;0,'[1]Extraction Parc Loc'!CH49,""))</f>
        <v/>
      </c>
      <c r="H52" s="75" t="str">
        <f>IF('[1]Extraction Parc Loc'!N49&gt;0,'[1]Extraction Parc Loc'!N49,"")</f>
        <v/>
      </c>
      <c r="I52" s="75" t="str">
        <f>IF('[1]Extraction Parc Loc'!DP49&gt;0,'[1]Extraction Parc Loc'!DP49,IF('[1]Extraction Parc Loc'!CG49&gt;0,'[1]Extraction Parc Loc'!CG49,""))</f>
        <v/>
      </c>
      <c r="J52" s="75" t="str">
        <f>IF('[1]Extraction Parc Loc'!DT49&gt;0,'[1]Extraction Parc Loc'!DT49,IF('[1]Extraction Parc Loc'!CK49&gt;0,'[1]Extraction Parc Loc'!CK49,""))</f>
        <v/>
      </c>
      <c r="K52" s="75" t="str">
        <f>IF('[1]Extraction Parc Loc'!DR49&gt;0,'[1]Extraction Parc Loc'!DR49,IF('[1]Extraction Parc Loc'!CI49&gt;0,'[1]Extraction Parc Loc'!CI49,""))</f>
        <v/>
      </c>
      <c r="L52" s="75" t="str">
        <f>IF('[1]Extraction Parc Loc'!CX49&gt;0,'[1]Extraction Parc Loc'!CX49,IF('[1]Extraction Parc Loc'!EG49&gt;0,'[1]Extraction Parc Loc'!EG49,""))</f>
        <v/>
      </c>
      <c r="M52" s="76" t="str">
        <f t="shared" si="1"/>
        <v/>
      </c>
      <c r="N52" s="76" t="str">
        <f t="shared" si="0"/>
        <v/>
      </c>
      <c r="O52" s="76"/>
      <c r="P52" s="76" t="str">
        <f t="shared" si="2"/>
        <v/>
      </c>
      <c r="Q52" s="76" t="str">
        <f t="shared" si="2"/>
        <v/>
      </c>
      <c r="R52" s="77">
        <f t="shared" si="3"/>
        <v>0</v>
      </c>
      <c r="S52" s="78" t="str">
        <f t="shared" si="4"/>
        <v/>
      </c>
    </row>
    <row r="53" spans="1:19" ht="18" customHeight="1" x14ac:dyDescent="0.25">
      <c r="A53" s="73" t="str">
        <f>IF('[1]Extraction Parc Loc'!DF50&gt;0,'[1]Extraction Parc Loc'!DF50,IF('[1]Extraction Parc Loc'!BW50&gt;0,'[1]Extraction Parc Loc'!BW50,""))</f>
        <v/>
      </c>
      <c r="B53" s="74" t="str">
        <f>IF('[1]Extraction Parc Loc'!DK50&gt;0,'[1]Extraction Parc Loc'!DK50,IF('[1]Extraction Parc Loc'!CB50&gt;0,'[1]Extraction Parc Loc'!CB50,""))</f>
        <v/>
      </c>
      <c r="C53" s="74" t="str">
        <f>IF('[1]Extraction Parc Loc'!DL50&gt;0,'[1]Extraction Parc Loc'!DL50,IF('[1]Extraction Parc Loc'!CC50&gt;0,'[1]Extraction Parc Loc'!CC50,""))</f>
        <v/>
      </c>
      <c r="D53" s="74" t="str">
        <f>IF('[1]Extraction Parc Loc'!DN50&gt;0,'[1]Extraction Parc Loc'!DN50,IF('[1]Extraction Parc Loc'!CE50&gt;0,'[1]Extraction Parc Loc'!CE50,""))</f>
        <v/>
      </c>
      <c r="E53" s="74" t="str">
        <f>IF('[1]Extraction Parc Loc'!DH50&gt;0,'[1]Extraction Parc Loc'!DH50,IF('[1]Extraction Parc Loc'!BY50&gt;0,'[1]Extraction Parc Loc'!BY50,""))</f>
        <v/>
      </c>
      <c r="F53" s="74" t="str">
        <f>IF('[1]Extraction Parc Loc'!AY50&gt;0,'[1]Extraction Parc Loc'!AY50,"")</f>
        <v/>
      </c>
      <c r="G53" s="75" t="str">
        <f>IF('[1]Extraction Parc Loc'!DQ50&gt;0,'[1]Extraction Parc Loc'!DQ50,IF('[1]Extraction Parc Loc'!CH50&gt;0,'[1]Extraction Parc Loc'!CH50,""))</f>
        <v/>
      </c>
      <c r="H53" s="75" t="str">
        <f>IF('[1]Extraction Parc Loc'!N50&gt;0,'[1]Extraction Parc Loc'!N50,"")</f>
        <v/>
      </c>
      <c r="I53" s="75" t="str">
        <f>IF('[1]Extraction Parc Loc'!DP50&gt;0,'[1]Extraction Parc Loc'!DP50,IF('[1]Extraction Parc Loc'!CG50&gt;0,'[1]Extraction Parc Loc'!CG50,""))</f>
        <v/>
      </c>
      <c r="J53" s="75" t="str">
        <f>IF('[1]Extraction Parc Loc'!DT50&gt;0,'[1]Extraction Parc Loc'!DT50,IF('[1]Extraction Parc Loc'!CK50&gt;0,'[1]Extraction Parc Loc'!CK50,""))</f>
        <v/>
      </c>
      <c r="K53" s="75" t="str">
        <f>IF('[1]Extraction Parc Loc'!DR50&gt;0,'[1]Extraction Parc Loc'!DR50,IF('[1]Extraction Parc Loc'!CI50&gt;0,'[1]Extraction Parc Loc'!CI50,""))</f>
        <v/>
      </c>
      <c r="L53" s="75" t="str">
        <f>IF('[1]Extraction Parc Loc'!CX50&gt;0,'[1]Extraction Parc Loc'!CX50,IF('[1]Extraction Parc Loc'!EG50&gt;0,'[1]Extraction Parc Loc'!EG50,""))</f>
        <v/>
      </c>
      <c r="M53" s="76" t="str">
        <f t="shared" si="1"/>
        <v/>
      </c>
      <c r="N53" s="76" t="str">
        <f t="shared" si="0"/>
        <v/>
      </c>
      <c r="O53" s="76"/>
      <c r="P53" s="76" t="str">
        <f t="shared" si="2"/>
        <v/>
      </c>
      <c r="Q53" s="76" t="str">
        <f t="shared" si="2"/>
        <v/>
      </c>
      <c r="R53" s="77">
        <f t="shared" si="3"/>
        <v>0</v>
      </c>
      <c r="S53" s="78" t="str">
        <f t="shared" si="4"/>
        <v/>
      </c>
    </row>
    <row r="54" spans="1:19" ht="18" customHeight="1" x14ac:dyDescent="0.25">
      <c r="A54" s="73" t="str">
        <f>IF('[1]Extraction Parc Loc'!DF51&gt;0,'[1]Extraction Parc Loc'!DF51,IF('[1]Extraction Parc Loc'!BW51&gt;0,'[1]Extraction Parc Loc'!BW51,""))</f>
        <v/>
      </c>
      <c r="B54" s="74" t="str">
        <f>IF('[1]Extraction Parc Loc'!DK51&gt;0,'[1]Extraction Parc Loc'!DK51,IF('[1]Extraction Parc Loc'!CB51&gt;0,'[1]Extraction Parc Loc'!CB51,""))</f>
        <v/>
      </c>
      <c r="C54" s="74" t="str">
        <f>IF('[1]Extraction Parc Loc'!DL51&gt;0,'[1]Extraction Parc Loc'!DL51,IF('[1]Extraction Parc Loc'!CC51&gt;0,'[1]Extraction Parc Loc'!CC51,""))</f>
        <v/>
      </c>
      <c r="D54" s="74" t="str">
        <f>IF('[1]Extraction Parc Loc'!DN51&gt;0,'[1]Extraction Parc Loc'!DN51,IF('[1]Extraction Parc Loc'!CE51&gt;0,'[1]Extraction Parc Loc'!CE51,""))</f>
        <v/>
      </c>
      <c r="E54" s="74" t="str">
        <f>IF('[1]Extraction Parc Loc'!DH51&gt;0,'[1]Extraction Parc Loc'!DH51,IF('[1]Extraction Parc Loc'!BY51&gt;0,'[1]Extraction Parc Loc'!BY51,""))</f>
        <v/>
      </c>
      <c r="F54" s="74" t="str">
        <f>IF('[1]Extraction Parc Loc'!AY51&gt;0,'[1]Extraction Parc Loc'!AY51,"")</f>
        <v/>
      </c>
      <c r="G54" s="75" t="str">
        <f>IF('[1]Extraction Parc Loc'!DQ51&gt;0,'[1]Extraction Parc Loc'!DQ51,IF('[1]Extraction Parc Loc'!CH51&gt;0,'[1]Extraction Parc Loc'!CH51,""))</f>
        <v/>
      </c>
      <c r="H54" s="75" t="str">
        <f>IF('[1]Extraction Parc Loc'!N51&gt;0,'[1]Extraction Parc Loc'!N51,"")</f>
        <v/>
      </c>
      <c r="I54" s="75" t="str">
        <f>IF('[1]Extraction Parc Loc'!DP51&gt;0,'[1]Extraction Parc Loc'!DP51,IF('[1]Extraction Parc Loc'!CG51&gt;0,'[1]Extraction Parc Loc'!CG51,""))</f>
        <v/>
      </c>
      <c r="J54" s="75" t="str">
        <f>IF('[1]Extraction Parc Loc'!DT51&gt;0,'[1]Extraction Parc Loc'!DT51,IF('[1]Extraction Parc Loc'!CK51&gt;0,'[1]Extraction Parc Loc'!CK51,""))</f>
        <v/>
      </c>
      <c r="K54" s="75" t="str">
        <f>IF('[1]Extraction Parc Loc'!DR51&gt;0,'[1]Extraction Parc Loc'!DR51,IF('[1]Extraction Parc Loc'!CI51&gt;0,'[1]Extraction Parc Loc'!CI51,""))</f>
        <v/>
      </c>
      <c r="L54" s="75" t="str">
        <f>IF('[1]Extraction Parc Loc'!CX51&gt;0,'[1]Extraction Parc Loc'!CX51,IF('[1]Extraction Parc Loc'!EG51&gt;0,'[1]Extraction Parc Loc'!EG51,""))</f>
        <v/>
      </c>
      <c r="M54" s="76" t="str">
        <f t="shared" si="1"/>
        <v/>
      </c>
      <c r="N54" s="76" t="str">
        <f t="shared" si="0"/>
        <v/>
      </c>
      <c r="O54" s="76"/>
      <c r="P54" s="76" t="str">
        <f t="shared" si="2"/>
        <v/>
      </c>
      <c r="Q54" s="76" t="str">
        <f t="shared" si="2"/>
        <v/>
      </c>
      <c r="R54" s="77">
        <f t="shared" si="3"/>
        <v>0</v>
      </c>
      <c r="S54" s="78" t="str">
        <f t="shared" si="4"/>
        <v/>
      </c>
    </row>
    <row r="55" spans="1:19" ht="18" customHeight="1" x14ac:dyDescent="0.25">
      <c r="A55" s="73" t="str">
        <f>IF('[1]Extraction Parc Loc'!DF52&gt;0,'[1]Extraction Parc Loc'!DF52,IF('[1]Extraction Parc Loc'!BW52&gt;0,'[1]Extraction Parc Loc'!BW52,""))</f>
        <v/>
      </c>
      <c r="B55" s="74" t="str">
        <f>IF('[1]Extraction Parc Loc'!DK52&gt;0,'[1]Extraction Parc Loc'!DK52,IF('[1]Extraction Parc Loc'!CB52&gt;0,'[1]Extraction Parc Loc'!CB52,""))</f>
        <v/>
      </c>
      <c r="C55" s="74" t="str">
        <f>IF('[1]Extraction Parc Loc'!DL52&gt;0,'[1]Extraction Parc Loc'!DL52,IF('[1]Extraction Parc Loc'!CC52&gt;0,'[1]Extraction Parc Loc'!CC52,""))</f>
        <v/>
      </c>
      <c r="D55" s="74" t="str">
        <f>IF('[1]Extraction Parc Loc'!DN52&gt;0,'[1]Extraction Parc Loc'!DN52,IF('[1]Extraction Parc Loc'!CE52&gt;0,'[1]Extraction Parc Loc'!CE52,""))</f>
        <v/>
      </c>
      <c r="E55" s="74" t="str">
        <f>IF('[1]Extraction Parc Loc'!DH52&gt;0,'[1]Extraction Parc Loc'!DH52,IF('[1]Extraction Parc Loc'!BY52&gt;0,'[1]Extraction Parc Loc'!BY52,""))</f>
        <v/>
      </c>
      <c r="F55" s="74" t="str">
        <f>IF('[1]Extraction Parc Loc'!AY52&gt;0,'[1]Extraction Parc Loc'!AY52,"")</f>
        <v/>
      </c>
      <c r="G55" s="75" t="str">
        <f>IF('[1]Extraction Parc Loc'!DQ52&gt;0,'[1]Extraction Parc Loc'!DQ52,IF('[1]Extraction Parc Loc'!CH52&gt;0,'[1]Extraction Parc Loc'!CH52,""))</f>
        <v/>
      </c>
      <c r="H55" s="75" t="str">
        <f>IF('[1]Extraction Parc Loc'!N52&gt;0,'[1]Extraction Parc Loc'!N52,"")</f>
        <v/>
      </c>
      <c r="I55" s="75" t="str">
        <f>IF('[1]Extraction Parc Loc'!DP52&gt;0,'[1]Extraction Parc Loc'!DP52,IF('[1]Extraction Parc Loc'!CG52&gt;0,'[1]Extraction Parc Loc'!CG52,""))</f>
        <v/>
      </c>
      <c r="J55" s="75" t="str">
        <f>IF('[1]Extraction Parc Loc'!DT52&gt;0,'[1]Extraction Parc Loc'!DT52,IF('[1]Extraction Parc Loc'!CK52&gt;0,'[1]Extraction Parc Loc'!CK52,""))</f>
        <v/>
      </c>
      <c r="K55" s="75" t="str">
        <f>IF('[1]Extraction Parc Loc'!DR52&gt;0,'[1]Extraction Parc Loc'!DR52,IF('[1]Extraction Parc Loc'!CI52&gt;0,'[1]Extraction Parc Loc'!CI52,""))</f>
        <v/>
      </c>
      <c r="L55" s="75" t="str">
        <f>IF('[1]Extraction Parc Loc'!CX52&gt;0,'[1]Extraction Parc Loc'!CX52,IF('[1]Extraction Parc Loc'!EG52&gt;0,'[1]Extraction Parc Loc'!EG52,""))</f>
        <v/>
      </c>
      <c r="M55" s="76" t="str">
        <f t="shared" si="1"/>
        <v/>
      </c>
      <c r="N55" s="76" t="str">
        <f t="shared" si="0"/>
        <v/>
      </c>
      <c r="O55" s="76"/>
      <c r="P55" s="76" t="str">
        <f t="shared" si="2"/>
        <v/>
      </c>
      <c r="Q55" s="76" t="str">
        <f t="shared" si="2"/>
        <v/>
      </c>
      <c r="R55" s="77">
        <f t="shared" si="3"/>
        <v>0</v>
      </c>
      <c r="S55" s="78" t="str">
        <f t="shared" si="4"/>
        <v/>
      </c>
    </row>
    <row r="56" spans="1:19" ht="18" customHeight="1" x14ac:dyDescent="0.25">
      <c r="A56" s="73" t="str">
        <f>IF('[1]Extraction Parc Loc'!DF53&gt;0,'[1]Extraction Parc Loc'!DF53,IF('[1]Extraction Parc Loc'!BW53&gt;0,'[1]Extraction Parc Loc'!BW53,""))</f>
        <v/>
      </c>
      <c r="B56" s="74" t="str">
        <f>IF('[1]Extraction Parc Loc'!DK53&gt;0,'[1]Extraction Parc Loc'!DK53,IF('[1]Extraction Parc Loc'!CB53&gt;0,'[1]Extraction Parc Loc'!CB53,""))</f>
        <v/>
      </c>
      <c r="C56" s="74" t="str">
        <f>IF('[1]Extraction Parc Loc'!DL53&gt;0,'[1]Extraction Parc Loc'!DL53,IF('[1]Extraction Parc Loc'!CC53&gt;0,'[1]Extraction Parc Loc'!CC53,""))</f>
        <v/>
      </c>
      <c r="D56" s="74" t="str">
        <f>IF('[1]Extraction Parc Loc'!DN53&gt;0,'[1]Extraction Parc Loc'!DN53,IF('[1]Extraction Parc Loc'!CE53&gt;0,'[1]Extraction Parc Loc'!CE53,""))</f>
        <v/>
      </c>
      <c r="E56" s="74" t="str">
        <f>IF('[1]Extraction Parc Loc'!DH53&gt;0,'[1]Extraction Parc Loc'!DH53,IF('[1]Extraction Parc Loc'!BY53&gt;0,'[1]Extraction Parc Loc'!BY53,""))</f>
        <v/>
      </c>
      <c r="F56" s="74" t="str">
        <f>IF('[1]Extraction Parc Loc'!AY53&gt;0,'[1]Extraction Parc Loc'!AY53,"")</f>
        <v/>
      </c>
      <c r="G56" s="75" t="str">
        <f>IF('[1]Extraction Parc Loc'!DQ53&gt;0,'[1]Extraction Parc Loc'!DQ53,IF('[1]Extraction Parc Loc'!CH53&gt;0,'[1]Extraction Parc Loc'!CH53,""))</f>
        <v/>
      </c>
      <c r="H56" s="75" t="str">
        <f>IF('[1]Extraction Parc Loc'!N53&gt;0,'[1]Extraction Parc Loc'!N53,"")</f>
        <v/>
      </c>
      <c r="I56" s="75" t="str">
        <f>IF('[1]Extraction Parc Loc'!DP53&gt;0,'[1]Extraction Parc Loc'!DP53,IF('[1]Extraction Parc Loc'!CG53&gt;0,'[1]Extraction Parc Loc'!CG53,""))</f>
        <v/>
      </c>
      <c r="J56" s="75" t="str">
        <f>IF('[1]Extraction Parc Loc'!DT53&gt;0,'[1]Extraction Parc Loc'!DT53,IF('[1]Extraction Parc Loc'!CK53&gt;0,'[1]Extraction Parc Loc'!CK53,""))</f>
        <v/>
      </c>
      <c r="K56" s="75" t="str">
        <f>IF('[1]Extraction Parc Loc'!DR53&gt;0,'[1]Extraction Parc Loc'!DR53,IF('[1]Extraction Parc Loc'!CI53&gt;0,'[1]Extraction Parc Loc'!CI53,""))</f>
        <v/>
      </c>
      <c r="L56" s="75" t="str">
        <f>IF('[1]Extraction Parc Loc'!CX53&gt;0,'[1]Extraction Parc Loc'!CX53,IF('[1]Extraction Parc Loc'!EG53&gt;0,'[1]Extraction Parc Loc'!EG53,""))</f>
        <v/>
      </c>
      <c r="M56" s="76" t="str">
        <f t="shared" si="1"/>
        <v/>
      </c>
      <c r="N56" s="76" t="str">
        <f t="shared" si="0"/>
        <v/>
      </c>
      <c r="O56" s="76"/>
      <c r="P56" s="76" t="str">
        <f t="shared" si="2"/>
        <v/>
      </c>
      <c r="Q56" s="76" t="str">
        <f t="shared" si="2"/>
        <v/>
      </c>
      <c r="R56" s="77">
        <f t="shared" si="3"/>
        <v>0</v>
      </c>
      <c r="S56" s="78" t="str">
        <f t="shared" si="4"/>
        <v/>
      </c>
    </row>
    <row r="57" spans="1:19" ht="18" customHeight="1" x14ac:dyDescent="0.25">
      <c r="A57" s="73" t="str">
        <f>IF('[1]Extraction Parc Loc'!DF54&gt;0,'[1]Extraction Parc Loc'!DF54,IF('[1]Extraction Parc Loc'!BW54&gt;0,'[1]Extraction Parc Loc'!BW54,""))</f>
        <v/>
      </c>
      <c r="B57" s="74" t="str">
        <f>IF('[1]Extraction Parc Loc'!DK54&gt;0,'[1]Extraction Parc Loc'!DK54,IF('[1]Extraction Parc Loc'!CB54&gt;0,'[1]Extraction Parc Loc'!CB54,""))</f>
        <v/>
      </c>
      <c r="C57" s="74" t="str">
        <f>IF('[1]Extraction Parc Loc'!DL54&gt;0,'[1]Extraction Parc Loc'!DL54,IF('[1]Extraction Parc Loc'!CC54&gt;0,'[1]Extraction Parc Loc'!CC54,""))</f>
        <v/>
      </c>
      <c r="D57" s="74" t="str">
        <f>IF('[1]Extraction Parc Loc'!DN54&gt;0,'[1]Extraction Parc Loc'!DN54,IF('[1]Extraction Parc Loc'!CE54&gt;0,'[1]Extraction Parc Loc'!CE54,""))</f>
        <v/>
      </c>
      <c r="E57" s="74" t="str">
        <f>IF('[1]Extraction Parc Loc'!DH54&gt;0,'[1]Extraction Parc Loc'!DH54,IF('[1]Extraction Parc Loc'!BY54&gt;0,'[1]Extraction Parc Loc'!BY54,""))</f>
        <v/>
      </c>
      <c r="F57" s="74" t="str">
        <f>IF('[1]Extraction Parc Loc'!AY54&gt;0,'[1]Extraction Parc Loc'!AY54,"")</f>
        <v/>
      </c>
      <c r="G57" s="75" t="str">
        <f>IF('[1]Extraction Parc Loc'!DQ54&gt;0,'[1]Extraction Parc Loc'!DQ54,IF('[1]Extraction Parc Loc'!CH54&gt;0,'[1]Extraction Parc Loc'!CH54,""))</f>
        <v/>
      </c>
      <c r="H57" s="75" t="str">
        <f>IF('[1]Extraction Parc Loc'!N54&gt;0,'[1]Extraction Parc Loc'!N54,"")</f>
        <v/>
      </c>
      <c r="I57" s="75" t="str">
        <f>IF('[1]Extraction Parc Loc'!DP54&gt;0,'[1]Extraction Parc Loc'!DP54,IF('[1]Extraction Parc Loc'!CG54&gt;0,'[1]Extraction Parc Loc'!CG54,""))</f>
        <v/>
      </c>
      <c r="J57" s="75" t="str">
        <f>IF('[1]Extraction Parc Loc'!DT54&gt;0,'[1]Extraction Parc Loc'!DT54,IF('[1]Extraction Parc Loc'!CK54&gt;0,'[1]Extraction Parc Loc'!CK54,""))</f>
        <v/>
      </c>
      <c r="K57" s="75" t="str">
        <f>IF('[1]Extraction Parc Loc'!DR54&gt;0,'[1]Extraction Parc Loc'!DR54,IF('[1]Extraction Parc Loc'!CI54&gt;0,'[1]Extraction Parc Loc'!CI54,""))</f>
        <v/>
      </c>
      <c r="L57" s="75" t="str">
        <f>IF('[1]Extraction Parc Loc'!CX54&gt;0,'[1]Extraction Parc Loc'!CX54,IF('[1]Extraction Parc Loc'!EG54&gt;0,'[1]Extraction Parc Loc'!EG54,""))</f>
        <v/>
      </c>
      <c r="M57" s="76" t="str">
        <f t="shared" si="1"/>
        <v/>
      </c>
      <c r="N57" s="76" t="str">
        <f t="shared" si="0"/>
        <v/>
      </c>
      <c r="O57" s="76"/>
      <c r="P57" s="76" t="str">
        <f t="shared" si="2"/>
        <v/>
      </c>
      <c r="Q57" s="76" t="str">
        <f t="shared" si="2"/>
        <v/>
      </c>
      <c r="R57" s="77">
        <f t="shared" si="3"/>
        <v>0</v>
      </c>
      <c r="S57" s="78" t="str">
        <f t="shared" si="4"/>
        <v/>
      </c>
    </row>
    <row r="58" spans="1:19" ht="18" customHeight="1" x14ac:dyDescent="0.25">
      <c r="A58" s="73" t="str">
        <f>IF('[1]Extraction Parc Loc'!DF55&gt;0,'[1]Extraction Parc Loc'!DF55,IF('[1]Extraction Parc Loc'!BW55&gt;0,'[1]Extraction Parc Loc'!BW55,""))</f>
        <v/>
      </c>
      <c r="B58" s="74" t="str">
        <f>IF('[1]Extraction Parc Loc'!DK55&gt;0,'[1]Extraction Parc Loc'!DK55,IF('[1]Extraction Parc Loc'!CB55&gt;0,'[1]Extraction Parc Loc'!CB55,""))</f>
        <v/>
      </c>
      <c r="C58" s="74" t="str">
        <f>IF('[1]Extraction Parc Loc'!DL55&gt;0,'[1]Extraction Parc Loc'!DL55,IF('[1]Extraction Parc Loc'!CC55&gt;0,'[1]Extraction Parc Loc'!CC55,""))</f>
        <v/>
      </c>
      <c r="D58" s="74" t="str">
        <f>IF('[1]Extraction Parc Loc'!DN55&gt;0,'[1]Extraction Parc Loc'!DN55,IF('[1]Extraction Parc Loc'!CE55&gt;0,'[1]Extraction Parc Loc'!CE55,""))</f>
        <v/>
      </c>
      <c r="E58" s="74" t="str">
        <f>IF('[1]Extraction Parc Loc'!DH55&gt;0,'[1]Extraction Parc Loc'!DH55,IF('[1]Extraction Parc Loc'!BY55&gt;0,'[1]Extraction Parc Loc'!BY55,""))</f>
        <v/>
      </c>
      <c r="F58" s="74" t="str">
        <f>IF('[1]Extraction Parc Loc'!AY55&gt;0,'[1]Extraction Parc Loc'!AY55,"")</f>
        <v/>
      </c>
      <c r="G58" s="75" t="str">
        <f>IF('[1]Extraction Parc Loc'!DQ55&gt;0,'[1]Extraction Parc Loc'!DQ55,IF('[1]Extraction Parc Loc'!CH55&gt;0,'[1]Extraction Parc Loc'!CH55,""))</f>
        <v/>
      </c>
      <c r="H58" s="75" t="str">
        <f>IF('[1]Extraction Parc Loc'!N55&gt;0,'[1]Extraction Parc Loc'!N55,"")</f>
        <v/>
      </c>
      <c r="I58" s="75" t="str">
        <f>IF('[1]Extraction Parc Loc'!DP55&gt;0,'[1]Extraction Parc Loc'!DP55,IF('[1]Extraction Parc Loc'!CG55&gt;0,'[1]Extraction Parc Loc'!CG55,""))</f>
        <v/>
      </c>
      <c r="J58" s="75" t="str">
        <f>IF('[1]Extraction Parc Loc'!DT55&gt;0,'[1]Extraction Parc Loc'!DT55,IF('[1]Extraction Parc Loc'!CK55&gt;0,'[1]Extraction Parc Loc'!CK55,""))</f>
        <v/>
      </c>
      <c r="K58" s="75" t="str">
        <f>IF('[1]Extraction Parc Loc'!DR55&gt;0,'[1]Extraction Parc Loc'!DR55,IF('[1]Extraction Parc Loc'!CI55&gt;0,'[1]Extraction Parc Loc'!CI55,""))</f>
        <v/>
      </c>
      <c r="L58" s="75" t="str">
        <f>IF('[1]Extraction Parc Loc'!CX55&gt;0,'[1]Extraction Parc Loc'!CX55,IF('[1]Extraction Parc Loc'!EG55&gt;0,'[1]Extraction Parc Loc'!EG55,""))</f>
        <v/>
      </c>
      <c r="M58" s="76" t="str">
        <f t="shared" si="1"/>
        <v/>
      </c>
      <c r="N58" s="76" t="str">
        <f t="shared" si="0"/>
        <v/>
      </c>
      <c r="O58" s="76"/>
      <c r="P58" s="76" t="str">
        <f t="shared" si="2"/>
        <v/>
      </c>
      <c r="Q58" s="76" t="str">
        <f t="shared" si="2"/>
        <v/>
      </c>
      <c r="R58" s="77">
        <f t="shared" si="3"/>
        <v>0</v>
      </c>
      <c r="S58" s="78" t="str">
        <f t="shared" si="4"/>
        <v/>
      </c>
    </row>
    <row r="59" spans="1:19" ht="18" customHeight="1" x14ac:dyDescent="0.25">
      <c r="A59" s="73" t="str">
        <f>IF('[1]Extraction Parc Loc'!DF56&gt;0,'[1]Extraction Parc Loc'!DF56,IF('[1]Extraction Parc Loc'!BW56&gt;0,'[1]Extraction Parc Loc'!BW56,""))</f>
        <v/>
      </c>
      <c r="B59" s="74" t="str">
        <f>IF('[1]Extraction Parc Loc'!DK56&gt;0,'[1]Extraction Parc Loc'!DK56,IF('[1]Extraction Parc Loc'!CB56&gt;0,'[1]Extraction Parc Loc'!CB56,""))</f>
        <v/>
      </c>
      <c r="C59" s="74" t="str">
        <f>IF('[1]Extraction Parc Loc'!DL56&gt;0,'[1]Extraction Parc Loc'!DL56,IF('[1]Extraction Parc Loc'!CC56&gt;0,'[1]Extraction Parc Loc'!CC56,""))</f>
        <v/>
      </c>
      <c r="D59" s="74" t="str">
        <f>IF('[1]Extraction Parc Loc'!DN56&gt;0,'[1]Extraction Parc Loc'!DN56,IF('[1]Extraction Parc Loc'!CE56&gt;0,'[1]Extraction Parc Loc'!CE56,""))</f>
        <v/>
      </c>
      <c r="E59" s="74" t="str">
        <f>IF('[1]Extraction Parc Loc'!DH56&gt;0,'[1]Extraction Parc Loc'!DH56,IF('[1]Extraction Parc Loc'!BY56&gt;0,'[1]Extraction Parc Loc'!BY56,""))</f>
        <v/>
      </c>
      <c r="F59" s="74" t="str">
        <f>IF('[1]Extraction Parc Loc'!AY56&gt;0,'[1]Extraction Parc Loc'!AY56,"")</f>
        <v/>
      </c>
      <c r="G59" s="75" t="str">
        <f>IF('[1]Extraction Parc Loc'!DQ56&gt;0,'[1]Extraction Parc Loc'!DQ56,IF('[1]Extraction Parc Loc'!CH56&gt;0,'[1]Extraction Parc Loc'!CH56,""))</f>
        <v/>
      </c>
      <c r="H59" s="75" t="str">
        <f>IF('[1]Extraction Parc Loc'!N56&gt;0,'[1]Extraction Parc Loc'!N56,"")</f>
        <v/>
      </c>
      <c r="I59" s="75" t="str">
        <f>IF('[1]Extraction Parc Loc'!DP56&gt;0,'[1]Extraction Parc Loc'!DP56,IF('[1]Extraction Parc Loc'!CG56&gt;0,'[1]Extraction Parc Loc'!CG56,""))</f>
        <v/>
      </c>
      <c r="J59" s="75" t="str">
        <f>IF('[1]Extraction Parc Loc'!DT56&gt;0,'[1]Extraction Parc Loc'!DT56,IF('[1]Extraction Parc Loc'!CK56&gt;0,'[1]Extraction Parc Loc'!CK56,""))</f>
        <v/>
      </c>
      <c r="K59" s="75" t="str">
        <f>IF('[1]Extraction Parc Loc'!DR56&gt;0,'[1]Extraction Parc Loc'!DR56,IF('[1]Extraction Parc Loc'!CI56&gt;0,'[1]Extraction Parc Loc'!CI56,""))</f>
        <v/>
      </c>
      <c r="L59" s="75" t="str">
        <f>IF('[1]Extraction Parc Loc'!CX56&gt;0,'[1]Extraction Parc Loc'!CX56,IF('[1]Extraction Parc Loc'!EG56&gt;0,'[1]Extraction Parc Loc'!EG56,""))</f>
        <v/>
      </c>
      <c r="M59" s="76" t="str">
        <f t="shared" si="1"/>
        <v/>
      </c>
      <c r="N59" s="76" t="str">
        <f t="shared" si="0"/>
        <v/>
      </c>
      <c r="O59" s="76"/>
      <c r="P59" s="76" t="str">
        <f t="shared" si="2"/>
        <v/>
      </c>
      <c r="Q59" s="76" t="str">
        <f t="shared" si="2"/>
        <v/>
      </c>
      <c r="R59" s="77">
        <f t="shared" si="3"/>
        <v>0</v>
      </c>
      <c r="S59" s="78" t="str">
        <f t="shared" si="4"/>
        <v/>
      </c>
    </row>
    <row r="60" spans="1:19" x14ac:dyDescent="0.25">
      <c r="A60" s="73" t="str">
        <f>IF('[1]Extraction Parc Loc'!DF57&gt;0,'[1]Extraction Parc Loc'!DF57,IF('[1]Extraction Parc Loc'!BW57&gt;0,'[1]Extraction Parc Loc'!BW57,""))</f>
        <v/>
      </c>
      <c r="B60" s="74" t="str">
        <f>IF('[1]Extraction Parc Loc'!DK57&gt;0,'[1]Extraction Parc Loc'!DK57,IF('[1]Extraction Parc Loc'!CB57&gt;0,'[1]Extraction Parc Loc'!CB57,""))</f>
        <v/>
      </c>
      <c r="C60" s="74" t="str">
        <f>IF('[1]Extraction Parc Loc'!DL57&gt;0,'[1]Extraction Parc Loc'!DL57,IF('[1]Extraction Parc Loc'!CC57&gt;0,'[1]Extraction Parc Loc'!CC57,""))</f>
        <v/>
      </c>
      <c r="D60" s="74" t="str">
        <f>IF('[1]Extraction Parc Loc'!DN57&gt;0,'[1]Extraction Parc Loc'!DN57,IF('[1]Extraction Parc Loc'!CE57&gt;0,'[1]Extraction Parc Loc'!CE57,""))</f>
        <v/>
      </c>
      <c r="E60" s="74" t="str">
        <f>IF('[1]Extraction Parc Loc'!DH57&gt;0,'[1]Extraction Parc Loc'!DH57,IF('[1]Extraction Parc Loc'!BY57&gt;0,'[1]Extraction Parc Loc'!BY57,""))</f>
        <v/>
      </c>
      <c r="F60" s="74" t="str">
        <f>IF('[1]Extraction Parc Loc'!AY57&gt;0,'[1]Extraction Parc Loc'!AY57,"")</f>
        <v/>
      </c>
      <c r="G60" s="75" t="str">
        <f>IF('[1]Extraction Parc Loc'!DQ57&gt;0,'[1]Extraction Parc Loc'!DQ57,IF('[1]Extraction Parc Loc'!CH57&gt;0,'[1]Extraction Parc Loc'!CH57,""))</f>
        <v/>
      </c>
      <c r="H60" s="75" t="str">
        <f>IF('[1]Extraction Parc Loc'!N57&gt;0,'[1]Extraction Parc Loc'!N57,"")</f>
        <v/>
      </c>
      <c r="I60" s="75" t="str">
        <f>IF('[1]Extraction Parc Loc'!DP57&gt;0,'[1]Extraction Parc Loc'!DP57,IF('[1]Extraction Parc Loc'!CG57&gt;0,'[1]Extraction Parc Loc'!CG57,""))</f>
        <v/>
      </c>
      <c r="J60" s="75" t="str">
        <f>IF('[1]Extraction Parc Loc'!DT57&gt;0,'[1]Extraction Parc Loc'!DT57,IF('[1]Extraction Parc Loc'!CK57&gt;0,'[1]Extraction Parc Loc'!CK57,""))</f>
        <v/>
      </c>
      <c r="K60" s="75" t="str">
        <f>IF('[1]Extraction Parc Loc'!DR57&gt;0,'[1]Extraction Parc Loc'!DR57,IF('[1]Extraction Parc Loc'!CI57&gt;0,'[1]Extraction Parc Loc'!CI57,""))</f>
        <v/>
      </c>
      <c r="L60" s="75" t="str">
        <f>IF('[1]Extraction Parc Loc'!CX57&gt;0,'[1]Extraction Parc Loc'!CX57,IF('[1]Extraction Parc Loc'!EG57&gt;0,'[1]Extraction Parc Loc'!EG57,""))</f>
        <v/>
      </c>
      <c r="M60" s="76" t="str">
        <f t="shared" si="1"/>
        <v/>
      </c>
      <c r="N60" s="76" t="str">
        <f t="shared" si="0"/>
        <v/>
      </c>
      <c r="O60" s="76"/>
      <c r="P60" s="76" t="str">
        <f t="shared" si="2"/>
        <v/>
      </c>
      <c r="Q60" s="76" t="str">
        <f t="shared" si="2"/>
        <v/>
      </c>
      <c r="R60" s="77">
        <f t="shared" si="3"/>
        <v>0</v>
      </c>
      <c r="S60" s="78" t="str">
        <f t="shared" si="4"/>
        <v/>
      </c>
    </row>
    <row r="61" spans="1:19" ht="18" customHeight="1" x14ac:dyDescent="0.25">
      <c r="A61" s="73" t="str">
        <f>IF('[1]Extraction Parc Loc'!DF58&gt;0,'[1]Extraction Parc Loc'!DF58,IF('[1]Extraction Parc Loc'!BW58&gt;0,'[1]Extraction Parc Loc'!BW58,""))</f>
        <v/>
      </c>
      <c r="B61" s="74" t="str">
        <f>IF('[1]Extraction Parc Loc'!DK58&gt;0,'[1]Extraction Parc Loc'!DK58,IF('[1]Extraction Parc Loc'!CB58&gt;0,'[1]Extraction Parc Loc'!CB58,""))</f>
        <v/>
      </c>
      <c r="C61" s="74" t="str">
        <f>IF('[1]Extraction Parc Loc'!DL58&gt;0,'[1]Extraction Parc Loc'!DL58,IF('[1]Extraction Parc Loc'!CC58&gt;0,'[1]Extraction Parc Loc'!CC58,""))</f>
        <v/>
      </c>
      <c r="D61" s="74" t="str">
        <f>IF('[1]Extraction Parc Loc'!DN58&gt;0,'[1]Extraction Parc Loc'!DN58,IF('[1]Extraction Parc Loc'!CE58&gt;0,'[1]Extraction Parc Loc'!CE58,""))</f>
        <v/>
      </c>
      <c r="E61" s="74" t="str">
        <f>IF('[1]Extraction Parc Loc'!DH58&gt;0,'[1]Extraction Parc Loc'!DH58,IF('[1]Extraction Parc Loc'!BY58&gt;0,'[1]Extraction Parc Loc'!BY58,""))</f>
        <v/>
      </c>
      <c r="F61" s="74" t="str">
        <f>IF('[1]Extraction Parc Loc'!AY58&gt;0,'[1]Extraction Parc Loc'!AY58,"")</f>
        <v/>
      </c>
      <c r="G61" s="75" t="str">
        <f>IF('[1]Extraction Parc Loc'!DQ58&gt;0,'[1]Extraction Parc Loc'!DQ58,IF('[1]Extraction Parc Loc'!CH58&gt;0,'[1]Extraction Parc Loc'!CH58,""))</f>
        <v/>
      </c>
      <c r="H61" s="75" t="str">
        <f>IF('[1]Extraction Parc Loc'!N58&gt;0,'[1]Extraction Parc Loc'!N58,"")</f>
        <v/>
      </c>
      <c r="I61" s="75" t="str">
        <f>IF('[1]Extraction Parc Loc'!DP58&gt;0,'[1]Extraction Parc Loc'!DP58,IF('[1]Extraction Parc Loc'!CG58&gt;0,'[1]Extraction Parc Loc'!CG58,""))</f>
        <v/>
      </c>
      <c r="J61" s="75" t="str">
        <f>IF('[1]Extraction Parc Loc'!DT58&gt;0,'[1]Extraction Parc Loc'!DT58,IF('[1]Extraction Parc Loc'!CK58&gt;0,'[1]Extraction Parc Loc'!CK58,""))</f>
        <v/>
      </c>
      <c r="K61" s="75" t="str">
        <f>IF('[1]Extraction Parc Loc'!DR58&gt;0,'[1]Extraction Parc Loc'!DR58,IF('[1]Extraction Parc Loc'!CI58&gt;0,'[1]Extraction Parc Loc'!CI58,""))</f>
        <v/>
      </c>
      <c r="L61" s="75" t="str">
        <f>IF('[1]Extraction Parc Loc'!CX58&gt;0,'[1]Extraction Parc Loc'!CX58,IF('[1]Extraction Parc Loc'!EG58&gt;0,'[1]Extraction Parc Loc'!EG58,""))</f>
        <v/>
      </c>
      <c r="M61" s="76" t="str">
        <f t="shared" si="1"/>
        <v/>
      </c>
      <c r="N61" s="76" t="str">
        <f t="shared" si="0"/>
        <v/>
      </c>
      <c r="O61" s="76"/>
      <c r="P61" s="76" t="str">
        <f t="shared" si="2"/>
        <v/>
      </c>
      <c r="Q61" s="76" t="str">
        <f t="shared" si="2"/>
        <v/>
      </c>
      <c r="R61" s="77">
        <f t="shared" si="3"/>
        <v>0</v>
      </c>
      <c r="S61" s="78" t="str">
        <f t="shared" si="4"/>
        <v/>
      </c>
    </row>
    <row r="62" spans="1:19" ht="18" customHeight="1" x14ac:dyDescent="0.25">
      <c r="A62" s="73" t="str">
        <f>IF('[1]Extraction Parc Loc'!DF59&gt;0,'[1]Extraction Parc Loc'!DF59,IF('[1]Extraction Parc Loc'!BW59&gt;0,'[1]Extraction Parc Loc'!BW59,""))</f>
        <v/>
      </c>
      <c r="B62" s="74" t="str">
        <f>IF('[1]Extraction Parc Loc'!DK59&gt;0,'[1]Extraction Parc Loc'!DK59,IF('[1]Extraction Parc Loc'!CB59&gt;0,'[1]Extraction Parc Loc'!CB59,""))</f>
        <v/>
      </c>
      <c r="C62" s="74" t="str">
        <f>IF('[1]Extraction Parc Loc'!DL59&gt;0,'[1]Extraction Parc Loc'!DL59,IF('[1]Extraction Parc Loc'!CC59&gt;0,'[1]Extraction Parc Loc'!CC59,""))</f>
        <v/>
      </c>
      <c r="D62" s="74" t="str">
        <f>IF('[1]Extraction Parc Loc'!DN59&gt;0,'[1]Extraction Parc Loc'!DN59,IF('[1]Extraction Parc Loc'!CE59&gt;0,'[1]Extraction Parc Loc'!CE59,""))</f>
        <v/>
      </c>
      <c r="E62" s="74" t="str">
        <f>IF('[1]Extraction Parc Loc'!DH59&gt;0,'[1]Extraction Parc Loc'!DH59,IF('[1]Extraction Parc Loc'!BY59&gt;0,'[1]Extraction Parc Loc'!BY59,""))</f>
        <v/>
      </c>
      <c r="F62" s="74" t="str">
        <f>IF('[1]Extraction Parc Loc'!AY59&gt;0,'[1]Extraction Parc Loc'!AY59,"")</f>
        <v/>
      </c>
      <c r="G62" s="75" t="str">
        <f>IF('[1]Extraction Parc Loc'!DQ59&gt;0,'[1]Extraction Parc Loc'!DQ59,IF('[1]Extraction Parc Loc'!CH59&gt;0,'[1]Extraction Parc Loc'!CH59,""))</f>
        <v/>
      </c>
      <c r="H62" s="75" t="str">
        <f>IF('[1]Extraction Parc Loc'!N59&gt;0,'[1]Extraction Parc Loc'!N59,"")</f>
        <v/>
      </c>
      <c r="I62" s="75" t="str">
        <f>IF('[1]Extraction Parc Loc'!DP59&gt;0,'[1]Extraction Parc Loc'!DP59,IF('[1]Extraction Parc Loc'!CG59&gt;0,'[1]Extraction Parc Loc'!CG59,""))</f>
        <v/>
      </c>
      <c r="J62" s="75" t="str">
        <f>IF('[1]Extraction Parc Loc'!DT59&gt;0,'[1]Extraction Parc Loc'!DT59,IF('[1]Extraction Parc Loc'!CK59&gt;0,'[1]Extraction Parc Loc'!CK59,""))</f>
        <v/>
      </c>
      <c r="K62" s="75" t="str">
        <f>IF('[1]Extraction Parc Loc'!DR59&gt;0,'[1]Extraction Parc Loc'!DR59,IF('[1]Extraction Parc Loc'!CI59&gt;0,'[1]Extraction Parc Loc'!CI59,""))</f>
        <v/>
      </c>
      <c r="L62" s="75" t="str">
        <f>IF('[1]Extraction Parc Loc'!CX59&gt;0,'[1]Extraction Parc Loc'!CX59,IF('[1]Extraction Parc Loc'!EG59&gt;0,'[1]Extraction Parc Loc'!EG59,""))</f>
        <v/>
      </c>
      <c r="M62" s="76" t="str">
        <f t="shared" si="1"/>
        <v/>
      </c>
      <c r="N62" s="76" t="str">
        <f t="shared" si="0"/>
        <v/>
      </c>
      <c r="O62" s="76"/>
      <c r="P62" s="76" t="str">
        <f t="shared" si="2"/>
        <v/>
      </c>
      <c r="Q62" s="76" t="str">
        <f t="shared" si="2"/>
        <v/>
      </c>
      <c r="R62" s="77">
        <f t="shared" si="3"/>
        <v>0</v>
      </c>
      <c r="S62" s="78" t="str">
        <f t="shared" si="4"/>
        <v/>
      </c>
    </row>
    <row r="63" spans="1:19" ht="18" customHeight="1" x14ac:dyDescent="0.25">
      <c r="A63" s="73" t="str">
        <f>IF('[1]Extraction Parc Loc'!DF60&gt;0,'[1]Extraction Parc Loc'!DF60,IF('[1]Extraction Parc Loc'!BW60&gt;0,'[1]Extraction Parc Loc'!BW60,""))</f>
        <v/>
      </c>
      <c r="B63" s="74" t="str">
        <f>IF('[1]Extraction Parc Loc'!DK60&gt;0,'[1]Extraction Parc Loc'!DK60,IF('[1]Extraction Parc Loc'!CB60&gt;0,'[1]Extraction Parc Loc'!CB60,""))</f>
        <v/>
      </c>
      <c r="C63" s="74" t="str">
        <f>IF('[1]Extraction Parc Loc'!DL60&gt;0,'[1]Extraction Parc Loc'!DL60,IF('[1]Extraction Parc Loc'!CC60&gt;0,'[1]Extraction Parc Loc'!CC60,""))</f>
        <v/>
      </c>
      <c r="D63" s="74" t="str">
        <f>IF('[1]Extraction Parc Loc'!DN60&gt;0,'[1]Extraction Parc Loc'!DN60,IF('[1]Extraction Parc Loc'!CE60&gt;0,'[1]Extraction Parc Loc'!CE60,""))</f>
        <v/>
      </c>
      <c r="E63" s="74" t="str">
        <f>IF('[1]Extraction Parc Loc'!DH60&gt;0,'[1]Extraction Parc Loc'!DH60,IF('[1]Extraction Parc Loc'!BY60&gt;0,'[1]Extraction Parc Loc'!BY60,""))</f>
        <v/>
      </c>
      <c r="F63" s="74" t="str">
        <f>IF('[1]Extraction Parc Loc'!AY60&gt;0,'[1]Extraction Parc Loc'!AY60,"")</f>
        <v/>
      </c>
      <c r="G63" s="75" t="str">
        <f>IF('[1]Extraction Parc Loc'!DQ60&gt;0,'[1]Extraction Parc Loc'!DQ60,IF('[1]Extraction Parc Loc'!CH60&gt;0,'[1]Extraction Parc Loc'!CH60,""))</f>
        <v/>
      </c>
      <c r="H63" s="75" t="str">
        <f>IF('[1]Extraction Parc Loc'!N60&gt;0,'[1]Extraction Parc Loc'!N60,"")</f>
        <v/>
      </c>
      <c r="I63" s="75" t="str">
        <f>IF('[1]Extraction Parc Loc'!DP60&gt;0,'[1]Extraction Parc Loc'!DP60,IF('[1]Extraction Parc Loc'!CG60&gt;0,'[1]Extraction Parc Loc'!CG60,""))</f>
        <v/>
      </c>
      <c r="J63" s="75" t="str">
        <f>IF('[1]Extraction Parc Loc'!DT60&gt;0,'[1]Extraction Parc Loc'!DT60,IF('[1]Extraction Parc Loc'!CK60&gt;0,'[1]Extraction Parc Loc'!CK60,""))</f>
        <v/>
      </c>
      <c r="K63" s="75" t="str">
        <f>IF('[1]Extraction Parc Loc'!DR60&gt;0,'[1]Extraction Parc Loc'!DR60,IF('[1]Extraction Parc Loc'!CI60&gt;0,'[1]Extraction Parc Loc'!CI60,""))</f>
        <v/>
      </c>
      <c r="L63" s="75" t="str">
        <f>IF('[1]Extraction Parc Loc'!CX60&gt;0,'[1]Extraction Parc Loc'!CX60,IF('[1]Extraction Parc Loc'!EG60&gt;0,'[1]Extraction Parc Loc'!EG60,""))</f>
        <v/>
      </c>
      <c r="M63" s="76" t="str">
        <f t="shared" si="1"/>
        <v/>
      </c>
      <c r="N63" s="76" t="str">
        <f t="shared" si="0"/>
        <v/>
      </c>
      <c r="O63" s="76"/>
      <c r="P63" s="76" t="str">
        <f t="shared" si="2"/>
        <v/>
      </c>
      <c r="Q63" s="76" t="str">
        <f t="shared" si="2"/>
        <v/>
      </c>
      <c r="R63" s="77">
        <f t="shared" si="3"/>
        <v>0</v>
      </c>
      <c r="S63" s="78" t="str">
        <f t="shared" si="4"/>
        <v/>
      </c>
    </row>
    <row r="64" spans="1:19" ht="18" customHeight="1" x14ac:dyDescent="0.25">
      <c r="A64" s="73" t="str">
        <f>IF('[1]Extraction Parc Loc'!DF61&gt;0,'[1]Extraction Parc Loc'!DF61,IF('[1]Extraction Parc Loc'!BW61&gt;0,'[1]Extraction Parc Loc'!BW61,""))</f>
        <v/>
      </c>
      <c r="B64" s="74" t="str">
        <f>IF('[1]Extraction Parc Loc'!DK61&gt;0,'[1]Extraction Parc Loc'!DK61,IF('[1]Extraction Parc Loc'!CB61&gt;0,'[1]Extraction Parc Loc'!CB61,""))</f>
        <v/>
      </c>
      <c r="C64" s="74" t="str">
        <f>IF('[1]Extraction Parc Loc'!DL61&gt;0,'[1]Extraction Parc Loc'!DL61,IF('[1]Extraction Parc Loc'!CC61&gt;0,'[1]Extraction Parc Loc'!CC61,""))</f>
        <v/>
      </c>
      <c r="D64" s="74" t="str">
        <f>IF('[1]Extraction Parc Loc'!DN61&gt;0,'[1]Extraction Parc Loc'!DN61,IF('[1]Extraction Parc Loc'!CE61&gt;0,'[1]Extraction Parc Loc'!CE61,""))</f>
        <v/>
      </c>
      <c r="E64" s="74" t="str">
        <f>IF('[1]Extraction Parc Loc'!DH61&gt;0,'[1]Extraction Parc Loc'!DH61,IF('[1]Extraction Parc Loc'!BY61&gt;0,'[1]Extraction Parc Loc'!BY61,""))</f>
        <v/>
      </c>
      <c r="F64" s="74" t="str">
        <f>IF('[1]Extraction Parc Loc'!AY61&gt;0,'[1]Extraction Parc Loc'!AY61,"")</f>
        <v/>
      </c>
      <c r="G64" s="75" t="str">
        <f>IF('[1]Extraction Parc Loc'!DQ61&gt;0,'[1]Extraction Parc Loc'!DQ61,IF('[1]Extraction Parc Loc'!CH61&gt;0,'[1]Extraction Parc Loc'!CH61,""))</f>
        <v/>
      </c>
      <c r="H64" s="75" t="str">
        <f>IF('[1]Extraction Parc Loc'!N61&gt;0,'[1]Extraction Parc Loc'!N61,"")</f>
        <v/>
      </c>
      <c r="I64" s="75" t="str">
        <f>IF('[1]Extraction Parc Loc'!DP61&gt;0,'[1]Extraction Parc Loc'!DP61,IF('[1]Extraction Parc Loc'!CG61&gt;0,'[1]Extraction Parc Loc'!CG61,""))</f>
        <v/>
      </c>
      <c r="J64" s="75" t="str">
        <f>IF('[1]Extraction Parc Loc'!DT61&gt;0,'[1]Extraction Parc Loc'!DT61,IF('[1]Extraction Parc Loc'!CK61&gt;0,'[1]Extraction Parc Loc'!CK61,""))</f>
        <v/>
      </c>
      <c r="K64" s="75" t="str">
        <f>IF('[1]Extraction Parc Loc'!DR61&gt;0,'[1]Extraction Parc Loc'!DR61,IF('[1]Extraction Parc Loc'!CI61&gt;0,'[1]Extraction Parc Loc'!CI61,""))</f>
        <v/>
      </c>
      <c r="L64" s="75" t="str">
        <f>IF('[1]Extraction Parc Loc'!CX61&gt;0,'[1]Extraction Parc Loc'!CX61,IF('[1]Extraction Parc Loc'!EG61&gt;0,'[1]Extraction Parc Loc'!EG61,""))</f>
        <v/>
      </c>
      <c r="M64" s="76" t="str">
        <f t="shared" si="1"/>
        <v/>
      </c>
      <c r="N64" s="76" t="str">
        <f t="shared" si="0"/>
        <v/>
      </c>
      <c r="O64" s="76"/>
      <c r="P64" s="76" t="str">
        <f t="shared" si="2"/>
        <v/>
      </c>
      <c r="Q64" s="76" t="str">
        <f t="shared" si="2"/>
        <v/>
      </c>
      <c r="R64" s="77">
        <f t="shared" si="3"/>
        <v>0</v>
      </c>
      <c r="S64" s="78" t="str">
        <f t="shared" si="4"/>
        <v/>
      </c>
    </row>
    <row r="65" spans="1:19" ht="18" customHeight="1" x14ac:dyDescent="0.25">
      <c r="A65" s="73" t="str">
        <f>IF('[1]Extraction Parc Loc'!DF62&gt;0,'[1]Extraction Parc Loc'!DF62,IF('[1]Extraction Parc Loc'!BW62&gt;0,'[1]Extraction Parc Loc'!BW62,""))</f>
        <v/>
      </c>
      <c r="B65" s="74" t="str">
        <f>IF('[1]Extraction Parc Loc'!DK62&gt;0,'[1]Extraction Parc Loc'!DK62,IF('[1]Extraction Parc Loc'!CB62&gt;0,'[1]Extraction Parc Loc'!CB62,""))</f>
        <v/>
      </c>
      <c r="C65" s="74" t="str">
        <f>IF('[1]Extraction Parc Loc'!DL62&gt;0,'[1]Extraction Parc Loc'!DL62,IF('[1]Extraction Parc Loc'!CC62&gt;0,'[1]Extraction Parc Loc'!CC62,""))</f>
        <v/>
      </c>
      <c r="D65" s="74" t="str">
        <f>IF('[1]Extraction Parc Loc'!DN62&gt;0,'[1]Extraction Parc Loc'!DN62,IF('[1]Extraction Parc Loc'!CE62&gt;0,'[1]Extraction Parc Loc'!CE62,""))</f>
        <v/>
      </c>
      <c r="E65" s="74" t="str">
        <f>IF('[1]Extraction Parc Loc'!DH62&gt;0,'[1]Extraction Parc Loc'!DH62,IF('[1]Extraction Parc Loc'!BY62&gt;0,'[1]Extraction Parc Loc'!BY62,""))</f>
        <v/>
      </c>
      <c r="F65" s="74" t="str">
        <f>IF('[1]Extraction Parc Loc'!AY62&gt;0,'[1]Extraction Parc Loc'!AY62,"")</f>
        <v/>
      </c>
      <c r="G65" s="75" t="str">
        <f>IF('[1]Extraction Parc Loc'!DQ62&gt;0,'[1]Extraction Parc Loc'!DQ62,IF('[1]Extraction Parc Loc'!CH62&gt;0,'[1]Extraction Parc Loc'!CH62,""))</f>
        <v/>
      </c>
      <c r="H65" s="75" t="str">
        <f>IF('[1]Extraction Parc Loc'!N62&gt;0,'[1]Extraction Parc Loc'!N62,"")</f>
        <v/>
      </c>
      <c r="I65" s="75" t="str">
        <f>IF('[1]Extraction Parc Loc'!DP62&gt;0,'[1]Extraction Parc Loc'!DP62,IF('[1]Extraction Parc Loc'!CG62&gt;0,'[1]Extraction Parc Loc'!CG62,""))</f>
        <v/>
      </c>
      <c r="J65" s="75" t="str">
        <f>IF('[1]Extraction Parc Loc'!DT62&gt;0,'[1]Extraction Parc Loc'!DT62,IF('[1]Extraction Parc Loc'!CK62&gt;0,'[1]Extraction Parc Loc'!CK62,""))</f>
        <v/>
      </c>
      <c r="K65" s="75" t="str">
        <f>IF('[1]Extraction Parc Loc'!DR62&gt;0,'[1]Extraction Parc Loc'!DR62,IF('[1]Extraction Parc Loc'!CI62&gt;0,'[1]Extraction Parc Loc'!CI62,""))</f>
        <v/>
      </c>
      <c r="L65" s="75" t="str">
        <f>IF('[1]Extraction Parc Loc'!CX62&gt;0,'[1]Extraction Parc Loc'!CX62,IF('[1]Extraction Parc Loc'!EG62&gt;0,'[1]Extraction Parc Loc'!EG62,""))</f>
        <v/>
      </c>
      <c r="M65" s="76" t="str">
        <f t="shared" si="1"/>
        <v/>
      </c>
      <c r="N65" s="76" t="str">
        <f t="shared" si="0"/>
        <v/>
      </c>
      <c r="O65" s="76"/>
      <c r="P65" s="76" t="str">
        <f t="shared" si="2"/>
        <v/>
      </c>
      <c r="Q65" s="76" t="str">
        <f t="shared" si="2"/>
        <v/>
      </c>
      <c r="R65" s="77">
        <f t="shared" si="3"/>
        <v>0</v>
      </c>
      <c r="S65" s="78" t="str">
        <f t="shared" si="4"/>
        <v/>
      </c>
    </row>
    <row r="66" spans="1:19" ht="18" customHeight="1" x14ac:dyDescent="0.25">
      <c r="A66" s="73" t="str">
        <f>IF('[1]Extraction Parc Loc'!DF63&gt;0,'[1]Extraction Parc Loc'!DF63,IF('[1]Extraction Parc Loc'!BW63&gt;0,'[1]Extraction Parc Loc'!BW63,""))</f>
        <v/>
      </c>
      <c r="B66" s="74" t="str">
        <f>IF('[1]Extraction Parc Loc'!DK63&gt;0,'[1]Extraction Parc Loc'!DK63,IF('[1]Extraction Parc Loc'!CB63&gt;0,'[1]Extraction Parc Loc'!CB63,""))</f>
        <v/>
      </c>
      <c r="C66" s="74" t="str">
        <f>IF('[1]Extraction Parc Loc'!DL63&gt;0,'[1]Extraction Parc Loc'!DL63,IF('[1]Extraction Parc Loc'!CC63&gt;0,'[1]Extraction Parc Loc'!CC63,""))</f>
        <v/>
      </c>
      <c r="D66" s="74" t="str">
        <f>IF('[1]Extraction Parc Loc'!DN63&gt;0,'[1]Extraction Parc Loc'!DN63,IF('[1]Extraction Parc Loc'!CE63&gt;0,'[1]Extraction Parc Loc'!CE63,""))</f>
        <v/>
      </c>
      <c r="E66" s="74" t="str">
        <f>IF('[1]Extraction Parc Loc'!DH63&gt;0,'[1]Extraction Parc Loc'!DH63,IF('[1]Extraction Parc Loc'!BY63&gt;0,'[1]Extraction Parc Loc'!BY63,""))</f>
        <v/>
      </c>
      <c r="F66" s="74" t="str">
        <f>IF('[1]Extraction Parc Loc'!AY63&gt;0,'[1]Extraction Parc Loc'!AY63,"")</f>
        <v/>
      </c>
      <c r="G66" s="75" t="str">
        <f>IF('[1]Extraction Parc Loc'!DQ63&gt;0,'[1]Extraction Parc Loc'!DQ63,IF('[1]Extraction Parc Loc'!CH63&gt;0,'[1]Extraction Parc Loc'!CH63,""))</f>
        <v/>
      </c>
      <c r="H66" s="75" t="str">
        <f>IF('[1]Extraction Parc Loc'!N63&gt;0,'[1]Extraction Parc Loc'!N63,"")</f>
        <v/>
      </c>
      <c r="I66" s="75" t="str">
        <f>IF('[1]Extraction Parc Loc'!DP63&gt;0,'[1]Extraction Parc Loc'!DP63,IF('[1]Extraction Parc Loc'!CG63&gt;0,'[1]Extraction Parc Loc'!CG63,""))</f>
        <v/>
      </c>
      <c r="J66" s="75" t="str">
        <f>IF('[1]Extraction Parc Loc'!DT63&gt;0,'[1]Extraction Parc Loc'!DT63,IF('[1]Extraction Parc Loc'!CK63&gt;0,'[1]Extraction Parc Loc'!CK63,""))</f>
        <v/>
      </c>
      <c r="K66" s="75" t="str">
        <f>IF('[1]Extraction Parc Loc'!DR63&gt;0,'[1]Extraction Parc Loc'!DR63,IF('[1]Extraction Parc Loc'!CI63&gt;0,'[1]Extraction Parc Loc'!CI63,""))</f>
        <v/>
      </c>
      <c r="L66" s="75" t="str">
        <f>IF('[1]Extraction Parc Loc'!CX63&gt;0,'[1]Extraction Parc Loc'!CX63,IF('[1]Extraction Parc Loc'!EG63&gt;0,'[1]Extraction Parc Loc'!EG63,""))</f>
        <v/>
      </c>
      <c r="M66" s="76" t="str">
        <f t="shared" si="1"/>
        <v/>
      </c>
      <c r="N66" s="76" t="str">
        <f t="shared" si="0"/>
        <v/>
      </c>
      <c r="O66" s="76"/>
      <c r="P66" s="76" t="str">
        <f t="shared" si="2"/>
        <v/>
      </c>
      <c r="Q66" s="76" t="str">
        <f t="shared" si="2"/>
        <v/>
      </c>
      <c r="R66" s="77">
        <f t="shared" si="3"/>
        <v>0</v>
      </c>
      <c r="S66" s="78" t="str">
        <f t="shared" si="4"/>
        <v/>
      </c>
    </row>
    <row r="67" spans="1:19" ht="18" customHeight="1" x14ac:dyDescent="0.25">
      <c r="A67" s="73" t="str">
        <f>IF('[1]Extraction Parc Loc'!DF64&gt;0,'[1]Extraction Parc Loc'!DF64,IF('[1]Extraction Parc Loc'!BW64&gt;0,'[1]Extraction Parc Loc'!BW64,""))</f>
        <v/>
      </c>
      <c r="B67" s="74" t="str">
        <f>IF('[1]Extraction Parc Loc'!DK64&gt;0,'[1]Extraction Parc Loc'!DK64,IF('[1]Extraction Parc Loc'!CB64&gt;0,'[1]Extraction Parc Loc'!CB64,""))</f>
        <v/>
      </c>
      <c r="C67" s="74" t="str">
        <f>IF('[1]Extraction Parc Loc'!DL64&gt;0,'[1]Extraction Parc Loc'!DL64,IF('[1]Extraction Parc Loc'!CC64&gt;0,'[1]Extraction Parc Loc'!CC64,""))</f>
        <v/>
      </c>
      <c r="D67" s="74" t="str">
        <f>IF('[1]Extraction Parc Loc'!DN64&gt;0,'[1]Extraction Parc Loc'!DN64,IF('[1]Extraction Parc Loc'!CE64&gt;0,'[1]Extraction Parc Loc'!CE64,""))</f>
        <v/>
      </c>
      <c r="E67" s="74" t="str">
        <f>IF('[1]Extraction Parc Loc'!DH64&gt;0,'[1]Extraction Parc Loc'!DH64,IF('[1]Extraction Parc Loc'!BY64&gt;0,'[1]Extraction Parc Loc'!BY64,""))</f>
        <v/>
      </c>
      <c r="F67" s="74" t="str">
        <f>IF('[1]Extraction Parc Loc'!AY64&gt;0,'[1]Extraction Parc Loc'!AY64,"")</f>
        <v/>
      </c>
      <c r="G67" s="75" t="str">
        <f>IF('[1]Extraction Parc Loc'!DQ64&gt;0,'[1]Extraction Parc Loc'!DQ64,IF('[1]Extraction Parc Loc'!CH64&gt;0,'[1]Extraction Parc Loc'!CH64,""))</f>
        <v/>
      </c>
      <c r="H67" s="75" t="str">
        <f>IF('[1]Extraction Parc Loc'!N64&gt;0,'[1]Extraction Parc Loc'!N64,"")</f>
        <v/>
      </c>
      <c r="I67" s="75" t="str">
        <f>IF('[1]Extraction Parc Loc'!DP64&gt;0,'[1]Extraction Parc Loc'!DP64,IF('[1]Extraction Parc Loc'!CG64&gt;0,'[1]Extraction Parc Loc'!CG64,""))</f>
        <v/>
      </c>
      <c r="J67" s="75" t="str">
        <f>IF('[1]Extraction Parc Loc'!DT64&gt;0,'[1]Extraction Parc Loc'!DT64,IF('[1]Extraction Parc Loc'!CK64&gt;0,'[1]Extraction Parc Loc'!CK64,""))</f>
        <v/>
      </c>
      <c r="K67" s="75" t="str">
        <f>IF('[1]Extraction Parc Loc'!DR64&gt;0,'[1]Extraction Parc Loc'!DR64,IF('[1]Extraction Parc Loc'!CI64&gt;0,'[1]Extraction Parc Loc'!CI64,""))</f>
        <v/>
      </c>
      <c r="L67" s="75" t="str">
        <f>IF('[1]Extraction Parc Loc'!CX64&gt;0,'[1]Extraction Parc Loc'!CX64,IF('[1]Extraction Parc Loc'!EG64&gt;0,'[1]Extraction Parc Loc'!EG64,""))</f>
        <v/>
      </c>
      <c r="M67" s="76" t="str">
        <f t="shared" si="1"/>
        <v/>
      </c>
      <c r="N67" s="76" t="str">
        <f t="shared" si="0"/>
        <v/>
      </c>
      <c r="O67" s="76"/>
      <c r="P67" s="76" t="str">
        <f t="shared" si="2"/>
        <v/>
      </c>
      <c r="Q67" s="76" t="str">
        <f t="shared" si="2"/>
        <v/>
      </c>
      <c r="R67" s="77">
        <f t="shared" si="3"/>
        <v>0</v>
      </c>
      <c r="S67" s="78" t="str">
        <f t="shared" si="4"/>
        <v/>
      </c>
    </row>
    <row r="68" spans="1:19" ht="18" customHeight="1" x14ac:dyDescent="0.25">
      <c r="A68" s="73" t="str">
        <f>IF('[1]Extraction Parc Loc'!DF65&gt;0,'[1]Extraction Parc Loc'!DF65,IF('[1]Extraction Parc Loc'!BW65&gt;0,'[1]Extraction Parc Loc'!BW65,""))</f>
        <v/>
      </c>
      <c r="B68" s="74" t="str">
        <f>IF('[1]Extraction Parc Loc'!DK65&gt;0,'[1]Extraction Parc Loc'!DK65,IF('[1]Extraction Parc Loc'!CB65&gt;0,'[1]Extraction Parc Loc'!CB65,""))</f>
        <v/>
      </c>
      <c r="C68" s="74" t="str">
        <f>IF('[1]Extraction Parc Loc'!DL65&gt;0,'[1]Extraction Parc Loc'!DL65,IF('[1]Extraction Parc Loc'!CC65&gt;0,'[1]Extraction Parc Loc'!CC65,""))</f>
        <v/>
      </c>
      <c r="D68" s="74" t="str">
        <f>IF('[1]Extraction Parc Loc'!DN65&gt;0,'[1]Extraction Parc Loc'!DN65,IF('[1]Extraction Parc Loc'!CE65&gt;0,'[1]Extraction Parc Loc'!CE65,""))</f>
        <v/>
      </c>
      <c r="E68" s="74" t="str">
        <f>IF('[1]Extraction Parc Loc'!DH65&gt;0,'[1]Extraction Parc Loc'!DH65,IF('[1]Extraction Parc Loc'!BY65&gt;0,'[1]Extraction Parc Loc'!BY65,""))</f>
        <v/>
      </c>
      <c r="F68" s="74" t="str">
        <f>IF('[1]Extraction Parc Loc'!AY65&gt;0,'[1]Extraction Parc Loc'!AY65,"")</f>
        <v/>
      </c>
      <c r="G68" s="75" t="str">
        <f>IF('[1]Extraction Parc Loc'!DQ65&gt;0,'[1]Extraction Parc Loc'!DQ65,IF('[1]Extraction Parc Loc'!CH65&gt;0,'[1]Extraction Parc Loc'!CH65,""))</f>
        <v/>
      </c>
      <c r="H68" s="75" t="str">
        <f>IF('[1]Extraction Parc Loc'!N65&gt;0,'[1]Extraction Parc Loc'!N65,"")</f>
        <v/>
      </c>
      <c r="I68" s="75" t="str">
        <f>IF('[1]Extraction Parc Loc'!DP65&gt;0,'[1]Extraction Parc Loc'!DP65,IF('[1]Extraction Parc Loc'!CG65&gt;0,'[1]Extraction Parc Loc'!CG65,""))</f>
        <v/>
      </c>
      <c r="J68" s="75" t="str">
        <f>IF('[1]Extraction Parc Loc'!DT65&gt;0,'[1]Extraction Parc Loc'!DT65,IF('[1]Extraction Parc Loc'!CK65&gt;0,'[1]Extraction Parc Loc'!CK65,""))</f>
        <v/>
      </c>
      <c r="K68" s="75" t="str">
        <f>IF('[1]Extraction Parc Loc'!DR65&gt;0,'[1]Extraction Parc Loc'!DR65,IF('[1]Extraction Parc Loc'!CI65&gt;0,'[1]Extraction Parc Loc'!CI65,""))</f>
        <v/>
      </c>
      <c r="L68" s="75" t="str">
        <f>IF('[1]Extraction Parc Loc'!CX65&gt;0,'[1]Extraction Parc Loc'!CX65,IF('[1]Extraction Parc Loc'!EG65&gt;0,'[1]Extraction Parc Loc'!EG65,""))</f>
        <v/>
      </c>
      <c r="M68" s="76" t="str">
        <f t="shared" si="1"/>
        <v/>
      </c>
      <c r="N68" s="76" t="str">
        <f t="shared" si="0"/>
        <v/>
      </c>
      <c r="O68" s="76"/>
      <c r="P68" s="76" t="str">
        <f t="shared" si="2"/>
        <v/>
      </c>
      <c r="Q68" s="76" t="str">
        <f t="shared" si="2"/>
        <v/>
      </c>
      <c r="R68" s="77">
        <f t="shared" si="3"/>
        <v>0</v>
      </c>
      <c r="S68" s="78" t="str">
        <f t="shared" si="4"/>
        <v/>
      </c>
    </row>
    <row r="69" spans="1:19" ht="18" customHeight="1" x14ac:dyDescent="0.25">
      <c r="A69" s="73" t="str">
        <f>IF('[1]Extraction Parc Loc'!DF66&gt;0,'[1]Extraction Parc Loc'!DF66,IF('[1]Extraction Parc Loc'!BW66&gt;0,'[1]Extraction Parc Loc'!BW66,""))</f>
        <v/>
      </c>
      <c r="B69" s="74" t="str">
        <f>IF('[1]Extraction Parc Loc'!DK66&gt;0,'[1]Extraction Parc Loc'!DK66,IF('[1]Extraction Parc Loc'!CB66&gt;0,'[1]Extraction Parc Loc'!CB66,""))</f>
        <v/>
      </c>
      <c r="C69" s="74" t="str">
        <f>IF('[1]Extraction Parc Loc'!DL66&gt;0,'[1]Extraction Parc Loc'!DL66,IF('[1]Extraction Parc Loc'!CC66&gt;0,'[1]Extraction Parc Loc'!CC66,""))</f>
        <v/>
      </c>
      <c r="D69" s="74" t="str">
        <f>IF('[1]Extraction Parc Loc'!DN66&gt;0,'[1]Extraction Parc Loc'!DN66,IF('[1]Extraction Parc Loc'!CE66&gt;0,'[1]Extraction Parc Loc'!CE66,""))</f>
        <v/>
      </c>
      <c r="E69" s="74" t="str">
        <f>IF('[1]Extraction Parc Loc'!DH66&gt;0,'[1]Extraction Parc Loc'!DH66,IF('[1]Extraction Parc Loc'!BY66&gt;0,'[1]Extraction Parc Loc'!BY66,""))</f>
        <v/>
      </c>
      <c r="F69" s="74" t="str">
        <f>IF('[1]Extraction Parc Loc'!AY66&gt;0,'[1]Extraction Parc Loc'!AY66,"")</f>
        <v/>
      </c>
      <c r="G69" s="75" t="str">
        <f>IF('[1]Extraction Parc Loc'!DQ66&gt;0,'[1]Extraction Parc Loc'!DQ66,IF('[1]Extraction Parc Loc'!CH66&gt;0,'[1]Extraction Parc Loc'!CH66,""))</f>
        <v/>
      </c>
      <c r="H69" s="75" t="str">
        <f>IF('[1]Extraction Parc Loc'!N66&gt;0,'[1]Extraction Parc Loc'!N66,"")</f>
        <v/>
      </c>
      <c r="I69" s="75" t="str">
        <f>IF('[1]Extraction Parc Loc'!DP66&gt;0,'[1]Extraction Parc Loc'!DP66,IF('[1]Extraction Parc Loc'!CG66&gt;0,'[1]Extraction Parc Loc'!CG66,""))</f>
        <v/>
      </c>
      <c r="J69" s="75" t="str">
        <f>IF('[1]Extraction Parc Loc'!DT66&gt;0,'[1]Extraction Parc Loc'!DT66,IF('[1]Extraction Parc Loc'!CK66&gt;0,'[1]Extraction Parc Loc'!CK66,""))</f>
        <v/>
      </c>
      <c r="K69" s="75" t="str">
        <f>IF('[1]Extraction Parc Loc'!DR66&gt;0,'[1]Extraction Parc Loc'!DR66,IF('[1]Extraction Parc Loc'!CI66&gt;0,'[1]Extraction Parc Loc'!CI66,""))</f>
        <v/>
      </c>
      <c r="L69" s="75" t="str">
        <f>IF('[1]Extraction Parc Loc'!CX66&gt;0,'[1]Extraction Parc Loc'!CX66,IF('[1]Extraction Parc Loc'!EG66&gt;0,'[1]Extraction Parc Loc'!EG66,""))</f>
        <v/>
      </c>
      <c r="M69" s="76" t="str">
        <f t="shared" si="1"/>
        <v/>
      </c>
      <c r="N69" s="76" t="str">
        <f t="shared" si="0"/>
        <v/>
      </c>
      <c r="O69" s="76"/>
      <c r="P69" s="76" t="str">
        <f t="shared" si="2"/>
        <v/>
      </c>
      <c r="Q69" s="76" t="str">
        <f t="shared" si="2"/>
        <v/>
      </c>
      <c r="R69" s="77">
        <f t="shared" si="3"/>
        <v>0</v>
      </c>
      <c r="S69" s="78" t="str">
        <f t="shared" si="4"/>
        <v/>
      </c>
    </row>
    <row r="70" spans="1:19" ht="18" customHeight="1" x14ac:dyDescent="0.25">
      <c r="A70" s="73" t="str">
        <f>IF('[1]Extraction Parc Loc'!DF67&gt;0,'[1]Extraction Parc Loc'!DF67,IF('[1]Extraction Parc Loc'!BW67&gt;0,'[1]Extraction Parc Loc'!BW67,""))</f>
        <v/>
      </c>
      <c r="B70" s="74" t="str">
        <f>IF('[1]Extraction Parc Loc'!DK67&gt;0,'[1]Extraction Parc Loc'!DK67,IF('[1]Extraction Parc Loc'!CB67&gt;0,'[1]Extraction Parc Loc'!CB67,""))</f>
        <v/>
      </c>
      <c r="C70" s="74" t="str">
        <f>IF('[1]Extraction Parc Loc'!DL67&gt;0,'[1]Extraction Parc Loc'!DL67,IF('[1]Extraction Parc Loc'!CC67&gt;0,'[1]Extraction Parc Loc'!CC67,""))</f>
        <v/>
      </c>
      <c r="D70" s="74" t="str">
        <f>IF('[1]Extraction Parc Loc'!DN67&gt;0,'[1]Extraction Parc Loc'!DN67,IF('[1]Extraction Parc Loc'!CE67&gt;0,'[1]Extraction Parc Loc'!CE67,""))</f>
        <v/>
      </c>
      <c r="E70" s="74" t="str">
        <f>IF('[1]Extraction Parc Loc'!DH67&gt;0,'[1]Extraction Parc Loc'!DH67,IF('[1]Extraction Parc Loc'!BY67&gt;0,'[1]Extraction Parc Loc'!BY67,""))</f>
        <v/>
      </c>
      <c r="F70" s="74" t="str">
        <f>IF('[1]Extraction Parc Loc'!AY67&gt;0,'[1]Extraction Parc Loc'!AY67,"")</f>
        <v/>
      </c>
      <c r="G70" s="75" t="str">
        <f>IF('[1]Extraction Parc Loc'!DQ67&gt;0,'[1]Extraction Parc Loc'!DQ67,IF('[1]Extraction Parc Loc'!CH67&gt;0,'[1]Extraction Parc Loc'!CH67,""))</f>
        <v/>
      </c>
      <c r="H70" s="75" t="str">
        <f>IF('[1]Extraction Parc Loc'!N67&gt;0,'[1]Extraction Parc Loc'!N67,"")</f>
        <v/>
      </c>
      <c r="I70" s="75" t="str">
        <f>IF('[1]Extraction Parc Loc'!DP67&gt;0,'[1]Extraction Parc Loc'!DP67,IF('[1]Extraction Parc Loc'!CG67&gt;0,'[1]Extraction Parc Loc'!CG67,""))</f>
        <v/>
      </c>
      <c r="J70" s="75" t="str">
        <f>IF('[1]Extraction Parc Loc'!DT67&gt;0,'[1]Extraction Parc Loc'!DT67,IF('[1]Extraction Parc Loc'!CK67&gt;0,'[1]Extraction Parc Loc'!CK67,""))</f>
        <v/>
      </c>
      <c r="K70" s="75" t="str">
        <f>IF('[1]Extraction Parc Loc'!DR67&gt;0,'[1]Extraction Parc Loc'!DR67,IF('[1]Extraction Parc Loc'!CI67&gt;0,'[1]Extraction Parc Loc'!CI67,""))</f>
        <v/>
      </c>
      <c r="L70" s="75" t="str">
        <f>IF('[1]Extraction Parc Loc'!CX67&gt;0,'[1]Extraction Parc Loc'!CX67,IF('[1]Extraction Parc Loc'!EG67&gt;0,'[1]Extraction Parc Loc'!EG67,""))</f>
        <v/>
      </c>
      <c r="M70" s="76" t="str">
        <f t="shared" si="1"/>
        <v/>
      </c>
      <c r="N70" s="76" t="str">
        <f t="shared" si="0"/>
        <v/>
      </c>
      <c r="O70" s="76"/>
      <c r="P70" s="76" t="str">
        <f t="shared" si="2"/>
        <v/>
      </c>
      <c r="Q70" s="76" t="str">
        <f t="shared" si="2"/>
        <v/>
      </c>
      <c r="R70" s="77">
        <f t="shared" si="3"/>
        <v>0</v>
      </c>
      <c r="S70" s="78" t="str">
        <f t="shared" si="4"/>
        <v/>
      </c>
    </row>
    <row r="71" spans="1:19" ht="18" customHeight="1" x14ac:dyDescent="0.25">
      <c r="A71" s="73" t="str">
        <f>IF('[1]Extraction Parc Loc'!DF68&gt;0,'[1]Extraction Parc Loc'!DF68,IF('[1]Extraction Parc Loc'!BW68&gt;0,'[1]Extraction Parc Loc'!BW68,""))</f>
        <v/>
      </c>
      <c r="B71" s="74" t="str">
        <f>IF('[1]Extraction Parc Loc'!DK68&gt;0,'[1]Extraction Parc Loc'!DK68,IF('[1]Extraction Parc Loc'!CB68&gt;0,'[1]Extraction Parc Loc'!CB68,""))</f>
        <v/>
      </c>
      <c r="C71" s="74" t="str">
        <f>IF('[1]Extraction Parc Loc'!DL68&gt;0,'[1]Extraction Parc Loc'!DL68,IF('[1]Extraction Parc Loc'!CC68&gt;0,'[1]Extraction Parc Loc'!CC68,""))</f>
        <v/>
      </c>
      <c r="D71" s="74" t="str">
        <f>IF('[1]Extraction Parc Loc'!DN68&gt;0,'[1]Extraction Parc Loc'!DN68,IF('[1]Extraction Parc Loc'!CE68&gt;0,'[1]Extraction Parc Loc'!CE68,""))</f>
        <v/>
      </c>
      <c r="E71" s="74" t="str">
        <f>IF('[1]Extraction Parc Loc'!DH68&gt;0,'[1]Extraction Parc Loc'!DH68,IF('[1]Extraction Parc Loc'!BY68&gt;0,'[1]Extraction Parc Loc'!BY68,""))</f>
        <v/>
      </c>
      <c r="F71" s="74" t="str">
        <f>IF('[1]Extraction Parc Loc'!AY68&gt;0,'[1]Extraction Parc Loc'!AY68,"")</f>
        <v/>
      </c>
      <c r="G71" s="75" t="str">
        <f>IF('[1]Extraction Parc Loc'!DQ68&gt;0,'[1]Extraction Parc Loc'!DQ68,IF('[1]Extraction Parc Loc'!CH68&gt;0,'[1]Extraction Parc Loc'!CH68,""))</f>
        <v/>
      </c>
      <c r="H71" s="75" t="str">
        <f>IF('[1]Extraction Parc Loc'!N68&gt;0,'[1]Extraction Parc Loc'!N68,"")</f>
        <v/>
      </c>
      <c r="I71" s="75" t="str">
        <f>IF('[1]Extraction Parc Loc'!DP68&gt;0,'[1]Extraction Parc Loc'!DP68,IF('[1]Extraction Parc Loc'!CG68&gt;0,'[1]Extraction Parc Loc'!CG68,""))</f>
        <v/>
      </c>
      <c r="J71" s="75" t="str">
        <f>IF('[1]Extraction Parc Loc'!DT68&gt;0,'[1]Extraction Parc Loc'!DT68,IF('[1]Extraction Parc Loc'!CK68&gt;0,'[1]Extraction Parc Loc'!CK68,""))</f>
        <v/>
      </c>
      <c r="K71" s="75" t="str">
        <f>IF('[1]Extraction Parc Loc'!DR68&gt;0,'[1]Extraction Parc Loc'!DR68,IF('[1]Extraction Parc Loc'!CI68&gt;0,'[1]Extraction Parc Loc'!CI68,""))</f>
        <v/>
      </c>
      <c r="L71" s="75" t="str">
        <f>IF('[1]Extraction Parc Loc'!CX68&gt;0,'[1]Extraction Parc Loc'!CX68,IF('[1]Extraction Parc Loc'!EG68&gt;0,'[1]Extraction Parc Loc'!EG68,""))</f>
        <v/>
      </c>
      <c r="M71" s="76" t="str">
        <f t="shared" si="1"/>
        <v/>
      </c>
      <c r="N71" s="76" t="str">
        <f t="shared" si="0"/>
        <v/>
      </c>
      <c r="O71" s="76"/>
      <c r="P71" s="76" t="str">
        <f t="shared" si="2"/>
        <v/>
      </c>
      <c r="Q71" s="76" t="str">
        <f t="shared" si="2"/>
        <v/>
      </c>
      <c r="R71" s="77">
        <f t="shared" si="3"/>
        <v>0</v>
      </c>
      <c r="S71" s="78" t="str">
        <f t="shared" si="4"/>
        <v/>
      </c>
    </row>
    <row r="72" spans="1:19" ht="18" customHeight="1" x14ac:dyDescent="0.25">
      <c r="A72" s="73" t="str">
        <f>IF('[1]Extraction Parc Loc'!DF69&gt;0,'[1]Extraction Parc Loc'!DF69,IF('[1]Extraction Parc Loc'!BW69&gt;0,'[1]Extraction Parc Loc'!BW69,""))</f>
        <v/>
      </c>
      <c r="B72" s="74" t="str">
        <f>IF('[1]Extraction Parc Loc'!DK69&gt;0,'[1]Extraction Parc Loc'!DK69,IF('[1]Extraction Parc Loc'!CB69&gt;0,'[1]Extraction Parc Loc'!CB69,""))</f>
        <v/>
      </c>
      <c r="C72" s="74" t="str">
        <f>IF('[1]Extraction Parc Loc'!DL69&gt;0,'[1]Extraction Parc Loc'!DL69,IF('[1]Extraction Parc Loc'!CC69&gt;0,'[1]Extraction Parc Loc'!CC69,""))</f>
        <v/>
      </c>
      <c r="D72" s="74" t="str">
        <f>IF('[1]Extraction Parc Loc'!DN69&gt;0,'[1]Extraction Parc Loc'!DN69,IF('[1]Extraction Parc Loc'!CE69&gt;0,'[1]Extraction Parc Loc'!CE69,""))</f>
        <v/>
      </c>
      <c r="E72" s="74" t="str">
        <f>IF('[1]Extraction Parc Loc'!DH69&gt;0,'[1]Extraction Parc Loc'!DH69,IF('[1]Extraction Parc Loc'!BY69&gt;0,'[1]Extraction Parc Loc'!BY69,""))</f>
        <v/>
      </c>
      <c r="F72" s="74" t="str">
        <f>IF('[1]Extraction Parc Loc'!AY69&gt;0,'[1]Extraction Parc Loc'!AY69,"")</f>
        <v/>
      </c>
      <c r="G72" s="75" t="str">
        <f>IF('[1]Extraction Parc Loc'!DQ69&gt;0,'[1]Extraction Parc Loc'!DQ69,IF('[1]Extraction Parc Loc'!CH69&gt;0,'[1]Extraction Parc Loc'!CH69,""))</f>
        <v/>
      </c>
      <c r="H72" s="75" t="str">
        <f>IF('[1]Extraction Parc Loc'!N69&gt;0,'[1]Extraction Parc Loc'!N69,"")</f>
        <v/>
      </c>
      <c r="I72" s="75" t="str">
        <f>IF('[1]Extraction Parc Loc'!DP69&gt;0,'[1]Extraction Parc Loc'!DP69,IF('[1]Extraction Parc Loc'!CG69&gt;0,'[1]Extraction Parc Loc'!CG69,""))</f>
        <v/>
      </c>
      <c r="J72" s="75" t="str">
        <f>IF('[1]Extraction Parc Loc'!DT69&gt;0,'[1]Extraction Parc Loc'!DT69,IF('[1]Extraction Parc Loc'!CK69&gt;0,'[1]Extraction Parc Loc'!CK69,""))</f>
        <v/>
      </c>
      <c r="K72" s="75" t="str">
        <f>IF('[1]Extraction Parc Loc'!DR69&gt;0,'[1]Extraction Parc Loc'!DR69,IF('[1]Extraction Parc Loc'!CI69&gt;0,'[1]Extraction Parc Loc'!CI69,""))</f>
        <v/>
      </c>
      <c r="L72" s="75" t="str">
        <f>IF('[1]Extraction Parc Loc'!CX69&gt;0,'[1]Extraction Parc Loc'!CX69,IF('[1]Extraction Parc Loc'!EG69&gt;0,'[1]Extraction Parc Loc'!EG69,""))</f>
        <v/>
      </c>
      <c r="M72" s="76" t="str">
        <f t="shared" si="1"/>
        <v/>
      </c>
      <c r="N72" s="76" t="str">
        <f t="shared" si="0"/>
        <v/>
      </c>
      <c r="O72" s="76"/>
      <c r="P72" s="76" t="str">
        <f t="shared" si="2"/>
        <v/>
      </c>
      <c r="Q72" s="76" t="str">
        <f t="shared" si="2"/>
        <v/>
      </c>
      <c r="R72" s="77">
        <f t="shared" si="3"/>
        <v>0</v>
      </c>
      <c r="S72" s="78" t="str">
        <f t="shared" si="4"/>
        <v/>
      </c>
    </row>
    <row r="73" spans="1:19" ht="18" customHeight="1" x14ac:dyDescent="0.25">
      <c r="A73" s="73" t="str">
        <f>IF('[1]Extraction Parc Loc'!DF70&gt;0,'[1]Extraction Parc Loc'!DF70,IF('[1]Extraction Parc Loc'!BW70&gt;0,'[1]Extraction Parc Loc'!BW70,""))</f>
        <v/>
      </c>
      <c r="B73" s="74" t="str">
        <f>IF('[1]Extraction Parc Loc'!DK70&gt;0,'[1]Extraction Parc Loc'!DK70,IF('[1]Extraction Parc Loc'!CB70&gt;0,'[1]Extraction Parc Loc'!CB70,""))</f>
        <v/>
      </c>
      <c r="C73" s="74" t="str">
        <f>IF('[1]Extraction Parc Loc'!DL70&gt;0,'[1]Extraction Parc Loc'!DL70,IF('[1]Extraction Parc Loc'!CC70&gt;0,'[1]Extraction Parc Loc'!CC70,""))</f>
        <v/>
      </c>
      <c r="D73" s="74" t="str">
        <f>IF('[1]Extraction Parc Loc'!DN70&gt;0,'[1]Extraction Parc Loc'!DN70,IF('[1]Extraction Parc Loc'!CE70&gt;0,'[1]Extraction Parc Loc'!CE70,""))</f>
        <v/>
      </c>
      <c r="E73" s="74" t="str">
        <f>IF('[1]Extraction Parc Loc'!DH70&gt;0,'[1]Extraction Parc Loc'!DH70,IF('[1]Extraction Parc Loc'!BY70&gt;0,'[1]Extraction Parc Loc'!BY70,""))</f>
        <v/>
      </c>
      <c r="F73" s="74" t="str">
        <f>IF('[1]Extraction Parc Loc'!AY70&gt;0,'[1]Extraction Parc Loc'!AY70,"")</f>
        <v/>
      </c>
      <c r="G73" s="75" t="str">
        <f>IF('[1]Extraction Parc Loc'!DQ70&gt;0,'[1]Extraction Parc Loc'!DQ70,IF('[1]Extraction Parc Loc'!CH70&gt;0,'[1]Extraction Parc Loc'!CH70,""))</f>
        <v/>
      </c>
      <c r="H73" s="75" t="str">
        <f>IF('[1]Extraction Parc Loc'!N70&gt;0,'[1]Extraction Parc Loc'!N70,"")</f>
        <v/>
      </c>
      <c r="I73" s="75" t="str">
        <f>IF('[1]Extraction Parc Loc'!DP70&gt;0,'[1]Extraction Parc Loc'!DP70,IF('[1]Extraction Parc Loc'!CG70&gt;0,'[1]Extraction Parc Loc'!CG70,""))</f>
        <v/>
      </c>
      <c r="J73" s="75" t="str">
        <f>IF('[1]Extraction Parc Loc'!DT70&gt;0,'[1]Extraction Parc Loc'!DT70,IF('[1]Extraction Parc Loc'!CK70&gt;0,'[1]Extraction Parc Loc'!CK70,""))</f>
        <v/>
      </c>
      <c r="K73" s="75" t="str">
        <f>IF('[1]Extraction Parc Loc'!DR70&gt;0,'[1]Extraction Parc Loc'!DR70,IF('[1]Extraction Parc Loc'!CI70&gt;0,'[1]Extraction Parc Loc'!CI70,""))</f>
        <v/>
      </c>
      <c r="L73" s="75" t="str">
        <f>IF('[1]Extraction Parc Loc'!CX70&gt;0,'[1]Extraction Parc Loc'!CX70,IF('[1]Extraction Parc Loc'!EG70&gt;0,'[1]Extraction Parc Loc'!EG70,""))</f>
        <v/>
      </c>
      <c r="M73" s="76" t="str">
        <f t="shared" si="1"/>
        <v/>
      </c>
      <c r="N73" s="76" t="str">
        <f t="shared" si="0"/>
        <v/>
      </c>
      <c r="O73" s="76"/>
      <c r="P73" s="76" t="str">
        <f t="shared" si="2"/>
        <v/>
      </c>
      <c r="Q73" s="76" t="str">
        <f t="shared" si="2"/>
        <v/>
      </c>
      <c r="R73" s="77">
        <f t="shared" si="3"/>
        <v>0</v>
      </c>
      <c r="S73" s="78" t="str">
        <f t="shared" si="4"/>
        <v/>
      </c>
    </row>
    <row r="74" spans="1:19" ht="18" customHeight="1" x14ac:dyDescent="0.25">
      <c r="A74" s="73" t="str">
        <f>IF('[1]Extraction Parc Loc'!DF71&gt;0,'[1]Extraction Parc Loc'!DF71,IF('[1]Extraction Parc Loc'!BW71&gt;0,'[1]Extraction Parc Loc'!BW71,""))</f>
        <v/>
      </c>
      <c r="B74" s="74" t="str">
        <f>IF('[1]Extraction Parc Loc'!DK71&gt;0,'[1]Extraction Parc Loc'!DK71,IF('[1]Extraction Parc Loc'!CB71&gt;0,'[1]Extraction Parc Loc'!CB71,""))</f>
        <v/>
      </c>
      <c r="C74" s="74" t="str">
        <f>IF('[1]Extraction Parc Loc'!DL71&gt;0,'[1]Extraction Parc Loc'!DL71,IF('[1]Extraction Parc Loc'!CC71&gt;0,'[1]Extraction Parc Loc'!CC71,""))</f>
        <v/>
      </c>
      <c r="D74" s="74" t="str">
        <f>IF('[1]Extraction Parc Loc'!DN71&gt;0,'[1]Extraction Parc Loc'!DN71,IF('[1]Extraction Parc Loc'!CE71&gt;0,'[1]Extraction Parc Loc'!CE71,""))</f>
        <v/>
      </c>
      <c r="E74" s="74" t="str">
        <f>IF('[1]Extraction Parc Loc'!DH71&gt;0,'[1]Extraction Parc Loc'!DH71,IF('[1]Extraction Parc Loc'!BY71&gt;0,'[1]Extraction Parc Loc'!BY71,""))</f>
        <v/>
      </c>
      <c r="F74" s="74" t="str">
        <f>IF('[1]Extraction Parc Loc'!AY71&gt;0,'[1]Extraction Parc Loc'!AY71,"")</f>
        <v/>
      </c>
      <c r="G74" s="75" t="str">
        <f>IF('[1]Extraction Parc Loc'!DQ71&gt;0,'[1]Extraction Parc Loc'!DQ71,IF('[1]Extraction Parc Loc'!CH71&gt;0,'[1]Extraction Parc Loc'!CH71,""))</f>
        <v/>
      </c>
      <c r="H74" s="75" t="str">
        <f>IF('[1]Extraction Parc Loc'!N71&gt;0,'[1]Extraction Parc Loc'!N71,"")</f>
        <v/>
      </c>
      <c r="I74" s="75" t="str">
        <f>IF('[1]Extraction Parc Loc'!DP71&gt;0,'[1]Extraction Parc Loc'!DP71,IF('[1]Extraction Parc Loc'!CG71&gt;0,'[1]Extraction Parc Loc'!CG71,""))</f>
        <v/>
      </c>
      <c r="J74" s="75" t="str">
        <f>IF('[1]Extraction Parc Loc'!DT71&gt;0,'[1]Extraction Parc Loc'!DT71,IF('[1]Extraction Parc Loc'!CK71&gt;0,'[1]Extraction Parc Loc'!CK71,""))</f>
        <v/>
      </c>
      <c r="K74" s="75" t="str">
        <f>IF('[1]Extraction Parc Loc'!DR71&gt;0,'[1]Extraction Parc Loc'!DR71,IF('[1]Extraction Parc Loc'!CI71&gt;0,'[1]Extraction Parc Loc'!CI71,""))</f>
        <v/>
      </c>
      <c r="L74" s="75" t="str">
        <f>IF('[1]Extraction Parc Loc'!CX71&gt;0,'[1]Extraction Parc Loc'!CX71,IF('[1]Extraction Parc Loc'!EG71&gt;0,'[1]Extraction Parc Loc'!EG71,""))</f>
        <v/>
      </c>
      <c r="M74" s="76" t="str">
        <f t="shared" si="1"/>
        <v/>
      </c>
      <c r="N74" s="76" t="str">
        <f t="shared" ref="N74:N100" si="5">IFERROR($K$7*H74,"")</f>
        <v/>
      </c>
      <c r="O74" s="76"/>
      <c r="P74" s="76" t="str">
        <f t="shared" si="2"/>
        <v/>
      </c>
      <c r="Q74" s="76" t="str">
        <f t="shared" si="2"/>
        <v/>
      </c>
      <c r="R74" s="77">
        <f t="shared" si="3"/>
        <v>0</v>
      </c>
      <c r="S74" s="78" t="str">
        <f t="shared" si="4"/>
        <v/>
      </c>
    </row>
    <row r="75" spans="1:19" ht="18" customHeight="1" x14ac:dyDescent="0.25">
      <c r="A75" s="73" t="str">
        <f>IF('[1]Extraction Parc Loc'!DF72&gt;0,'[1]Extraction Parc Loc'!DF72,IF('[1]Extraction Parc Loc'!BW72&gt;0,'[1]Extraction Parc Loc'!BW72,""))</f>
        <v/>
      </c>
      <c r="B75" s="74" t="str">
        <f>IF('[1]Extraction Parc Loc'!DK72&gt;0,'[1]Extraction Parc Loc'!DK72,IF('[1]Extraction Parc Loc'!CB72&gt;0,'[1]Extraction Parc Loc'!CB72,""))</f>
        <v/>
      </c>
      <c r="C75" s="74" t="str">
        <f>IF('[1]Extraction Parc Loc'!DL72&gt;0,'[1]Extraction Parc Loc'!DL72,IF('[1]Extraction Parc Loc'!CC72&gt;0,'[1]Extraction Parc Loc'!CC72,""))</f>
        <v/>
      </c>
      <c r="D75" s="74" t="str">
        <f>IF('[1]Extraction Parc Loc'!DN72&gt;0,'[1]Extraction Parc Loc'!DN72,IF('[1]Extraction Parc Loc'!CE72&gt;0,'[1]Extraction Parc Loc'!CE72,""))</f>
        <v/>
      </c>
      <c r="E75" s="74" t="str">
        <f>IF('[1]Extraction Parc Loc'!DH72&gt;0,'[1]Extraction Parc Loc'!DH72,IF('[1]Extraction Parc Loc'!BY72&gt;0,'[1]Extraction Parc Loc'!BY72,""))</f>
        <v/>
      </c>
      <c r="F75" s="74" t="str">
        <f>IF('[1]Extraction Parc Loc'!AY72&gt;0,'[1]Extraction Parc Loc'!AY72,"")</f>
        <v/>
      </c>
      <c r="G75" s="75" t="str">
        <f>IF('[1]Extraction Parc Loc'!DQ72&gt;0,'[1]Extraction Parc Loc'!DQ72,IF('[1]Extraction Parc Loc'!CH72&gt;0,'[1]Extraction Parc Loc'!CH72,""))</f>
        <v/>
      </c>
      <c r="H75" s="75" t="str">
        <f>IF('[1]Extraction Parc Loc'!N72&gt;0,'[1]Extraction Parc Loc'!N72,"")</f>
        <v/>
      </c>
      <c r="I75" s="75" t="str">
        <f>IF('[1]Extraction Parc Loc'!DP72&gt;0,'[1]Extraction Parc Loc'!DP72,IF('[1]Extraction Parc Loc'!CG72&gt;0,'[1]Extraction Parc Loc'!CG72,""))</f>
        <v/>
      </c>
      <c r="J75" s="75" t="str">
        <f>IF('[1]Extraction Parc Loc'!DT72&gt;0,'[1]Extraction Parc Loc'!DT72,IF('[1]Extraction Parc Loc'!CK72&gt;0,'[1]Extraction Parc Loc'!CK72,""))</f>
        <v/>
      </c>
      <c r="K75" s="75" t="str">
        <f>IF('[1]Extraction Parc Loc'!DR72&gt;0,'[1]Extraction Parc Loc'!DR72,IF('[1]Extraction Parc Loc'!CI72&gt;0,'[1]Extraction Parc Loc'!CI72,""))</f>
        <v/>
      </c>
      <c r="L75" s="75" t="str">
        <f>IF('[1]Extraction Parc Loc'!CX72&gt;0,'[1]Extraction Parc Loc'!CX72,IF('[1]Extraction Parc Loc'!EG72&gt;0,'[1]Extraction Parc Loc'!EG72,""))</f>
        <v/>
      </c>
      <c r="M75" s="76" t="str">
        <f t="shared" ref="M75:M100" si="6">IFERROR($H$7*H75,"")</f>
        <v/>
      </c>
      <c r="N75" s="76" t="str">
        <f t="shared" si="5"/>
        <v/>
      </c>
      <c r="O75" s="76"/>
      <c r="P75" s="76" t="str">
        <f t="shared" ref="P75:Q100" si="7">IFERROR(K75+M75,"")</f>
        <v/>
      </c>
      <c r="Q75" s="76" t="str">
        <f t="shared" si="7"/>
        <v/>
      </c>
      <c r="R75" s="77">
        <f t="shared" ref="R75:R100" si="8">IF(LEFT(E75,2)&gt;="T6",1,0)</f>
        <v>0</v>
      </c>
      <c r="S75" s="78" t="str">
        <f t="shared" ref="S75:S100" si="9">IFERROR(Q75-P75,"")</f>
        <v/>
      </c>
    </row>
    <row r="76" spans="1:19" ht="18" customHeight="1" x14ac:dyDescent="0.25">
      <c r="A76" s="73" t="str">
        <f>IF('[1]Extraction Parc Loc'!DF73&gt;0,'[1]Extraction Parc Loc'!DF73,IF('[1]Extraction Parc Loc'!BW73&gt;0,'[1]Extraction Parc Loc'!BW73,""))</f>
        <v/>
      </c>
      <c r="B76" s="74" t="str">
        <f>IF('[1]Extraction Parc Loc'!DK73&gt;0,'[1]Extraction Parc Loc'!DK73,IF('[1]Extraction Parc Loc'!CB73&gt;0,'[1]Extraction Parc Loc'!CB73,""))</f>
        <v/>
      </c>
      <c r="C76" s="74" t="str">
        <f>IF('[1]Extraction Parc Loc'!DL73&gt;0,'[1]Extraction Parc Loc'!DL73,IF('[1]Extraction Parc Loc'!CC73&gt;0,'[1]Extraction Parc Loc'!CC73,""))</f>
        <v/>
      </c>
      <c r="D76" s="74" t="str">
        <f>IF('[1]Extraction Parc Loc'!DN73&gt;0,'[1]Extraction Parc Loc'!DN73,IF('[1]Extraction Parc Loc'!CE73&gt;0,'[1]Extraction Parc Loc'!CE73,""))</f>
        <v/>
      </c>
      <c r="E76" s="74" t="str">
        <f>IF('[1]Extraction Parc Loc'!DH73&gt;0,'[1]Extraction Parc Loc'!DH73,IF('[1]Extraction Parc Loc'!BY73&gt;0,'[1]Extraction Parc Loc'!BY73,""))</f>
        <v/>
      </c>
      <c r="F76" s="74" t="str">
        <f>IF('[1]Extraction Parc Loc'!AY73&gt;0,'[1]Extraction Parc Loc'!AY73,"")</f>
        <v/>
      </c>
      <c r="G76" s="75" t="str">
        <f>IF('[1]Extraction Parc Loc'!DQ73&gt;0,'[1]Extraction Parc Loc'!DQ73,IF('[1]Extraction Parc Loc'!CH73&gt;0,'[1]Extraction Parc Loc'!CH73,""))</f>
        <v/>
      </c>
      <c r="H76" s="75" t="str">
        <f>IF('[1]Extraction Parc Loc'!N73&gt;0,'[1]Extraction Parc Loc'!N73,"")</f>
        <v/>
      </c>
      <c r="I76" s="75" t="str">
        <f>IF('[1]Extraction Parc Loc'!DP73&gt;0,'[1]Extraction Parc Loc'!DP73,IF('[1]Extraction Parc Loc'!CG73&gt;0,'[1]Extraction Parc Loc'!CG73,""))</f>
        <v/>
      </c>
      <c r="J76" s="75" t="str">
        <f>IF('[1]Extraction Parc Loc'!DT73&gt;0,'[1]Extraction Parc Loc'!DT73,IF('[1]Extraction Parc Loc'!CK73&gt;0,'[1]Extraction Parc Loc'!CK73,""))</f>
        <v/>
      </c>
      <c r="K76" s="75" t="str">
        <f>IF('[1]Extraction Parc Loc'!DR73&gt;0,'[1]Extraction Parc Loc'!DR73,IF('[1]Extraction Parc Loc'!CI73&gt;0,'[1]Extraction Parc Loc'!CI73,""))</f>
        <v/>
      </c>
      <c r="L76" s="75" t="str">
        <f>IF('[1]Extraction Parc Loc'!CX73&gt;0,'[1]Extraction Parc Loc'!CX73,IF('[1]Extraction Parc Loc'!EG73&gt;0,'[1]Extraction Parc Loc'!EG73,""))</f>
        <v/>
      </c>
      <c r="M76" s="76" t="str">
        <f t="shared" si="6"/>
        <v/>
      </c>
      <c r="N76" s="76" t="str">
        <f t="shared" si="5"/>
        <v/>
      </c>
      <c r="O76" s="76"/>
      <c r="P76" s="76" t="str">
        <f t="shared" si="7"/>
        <v/>
      </c>
      <c r="Q76" s="76" t="str">
        <f t="shared" si="7"/>
        <v/>
      </c>
      <c r="R76" s="77">
        <f t="shared" si="8"/>
        <v>0</v>
      </c>
      <c r="S76" s="78" t="str">
        <f t="shared" si="9"/>
        <v/>
      </c>
    </row>
    <row r="77" spans="1:19" ht="18" customHeight="1" x14ac:dyDescent="0.25">
      <c r="A77" s="73" t="str">
        <f>IF('[1]Extraction Parc Loc'!DF74&gt;0,'[1]Extraction Parc Loc'!DF74,IF('[1]Extraction Parc Loc'!BW74&gt;0,'[1]Extraction Parc Loc'!BW74,""))</f>
        <v/>
      </c>
      <c r="B77" s="74" t="str">
        <f>IF('[1]Extraction Parc Loc'!DK74&gt;0,'[1]Extraction Parc Loc'!DK74,IF('[1]Extraction Parc Loc'!CB74&gt;0,'[1]Extraction Parc Loc'!CB74,""))</f>
        <v/>
      </c>
      <c r="C77" s="74" t="str">
        <f>IF('[1]Extraction Parc Loc'!DL74&gt;0,'[1]Extraction Parc Loc'!DL74,IF('[1]Extraction Parc Loc'!CC74&gt;0,'[1]Extraction Parc Loc'!CC74,""))</f>
        <v/>
      </c>
      <c r="D77" s="74" t="str">
        <f>IF('[1]Extraction Parc Loc'!DN74&gt;0,'[1]Extraction Parc Loc'!DN74,IF('[1]Extraction Parc Loc'!CE74&gt;0,'[1]Extraction Parc Loc'!CE74,""))</f>
        <v/>
      </c>
      <c r="E77" s="74" t="str">
        <f>IF('[1]Extraction Parc Loc'!DH74&gt;0,'[1]Extraction Parc Loc'!DH74,IF('[1]Extraction Parc Loc'!BY74&gt;0,'[1]Extraction Parc Loc'!BY74,""))</f>
        <v/>
      </c>
      <c r="F77" s="74" t="str">
        <f>IF('[1]Extraction Parc Loc'!AY74&gt;0,'[1]Extraction Parc Loc'!AY74,"")</f>
        <v/>
      </c>
      <c r="G77" s="75" t="str">
        <f>IF('[1]Extraction Parc Loc'!DQ74&gt;0,'[1]Extraction Parc Loc'!DQ74,IF('[1]Extraction Parc Loc'!CH74&gt;0,'[1]Extraction Parc Loc'!CH74,""))</f>
        <v/>
      </c>
      <c r="H77" s="75" t="str">
        <f>IF('[1]Extraction Parc Loc'!N74&gt;0,'[1]Extraction Parc Loc'!N74,"")</f>
        <v/>
      </c>
      <c r="I77" s="75" t="str">
        <f>IF('[1]Extraction Parc Loc'!DP74&gt;0,'[1]Extraction Parc Loc'!DP74,IF('[1]Extraction Parc Loc'!CG74&gt;0,'[1]Extraction Parc Loc'!CG74,""))</f>
        <v/>
      </c>
      <c r="J77" s="75" t="str">
        <f>IF('[1]Extraction Parc Loc'!DT74&gt;0,'[1]Extraction Parc Loc'!DT74,IF('[1]Extraction Parc Loc'!CK74&gt;0,'[1]Extraction Parc Loc'!CK74,""))</f>
        <v/>
      </c>
      <c r="K77" s="75" t="str">
        <f>IF('[1]Extraction Parc Loc'!DR74&gt;0,'[1]Extraction Parc Loc'!DR74,IF('[1]Extraction Parc Loc'!CI74&gt;0,'[1]Extraction Parc Loc'!CI74,""))</f>
        <v/>
      </c>
      <c r="L77" s="75" t="str">
        <f>IF('[1]Extraction Parc Loc'!CX74&gt;0,'[1]Extraction Parc Loc'!CX74,IF('[1]Extraction Parc Loc'!EG74&gt;0,'[1]Extraction Parc Loc'!EG74,""))</f>
        <v/>
      </c>
      <c r="M77" s="76" t="str">
        <f t="shared" si="6"/>
        <v/>
      </c>
      <c r="N77" s="76" t="str">
        <f t="shared" si="5"/>
        <v/>
      </c>
      <c r="O77" s="76"/>
      <c r="P77" s="76" t="str">
        <f t="shared" si="7"/>
        <v/>
      </c>
      <c r="Q77" s="76" t="str">
        <f t="shared" si="7"/>
        <v/>
      </c>
      <c r="R77" s="77">
        <f t="shared" si="8"/>
        <v>0</v>
      </c>
      <c r="S77" s="78" t="str">
        <f t="shared" si="9"/>
        <v/>
      </c>
    </row>
    <row r="78" spans="1:19" ht="18" customHeight="1" x14ac:dyDescent="0.25">
      <c r="A78" s="73" t="str">
        <f>IF('[1]Extraction Parc Loc'!DF75&gt;0,'[1]Extraction Parc Loc'!DF75,IF('[1]Extraction Parc Loc'!BW75&gt;0,'[1]Extraction Parc Loc'!BW75,""))</f>
        <v/>
      </c>
      <c r="B78" s="74" t="str">
        <f>IF('[1]Extraction Parc Loc'!DK75&gt;0,'[1]Extraction Parc Loc'!DK75,IF('[1]Extraction Parc Loc'!CB75&gt;0,'[1]Extraction Parc Loc'!CB75,""))</f>
        <v/>
      </c>
      <c r="C78" s="74" t="str">
        <f>IF('[1]Extraction Parc Loc'!DL75&gt;0,'[1]Extraction Parc Loc'!DL75,IF('[1]Extraction Parc Loc'!CC75&gt;0,'[1]Extraction Parc Loc'!CC75,""))</f>
        <v/>
      </c>
      <c r="D78" s="74" t="str">
        <f>IF('[1]Extraction Parc Loc'!DN75&gt;0,'[1]Extraction Parc Loc'!DN75,IF('[1]Extraction Parc Loc'!CE75&gt;0,'[1]Extraction Parc Loc'!CE75,""))</f>
        <v/>
      </c>
      <c r="E78" s="74" t="str">
        <f>IF('[1]Extraction Parc Loc'!DH75&gt;0,'[1]Extraction Parc Loc'!DH75,IF('[1]Extraction Parc Loc'!BY75&gt;0,'[1]Extraction Parc Loc'!BY75,""))</f>
        <v/>
      </c>
      <c r="F78" s="74" t="str">
        <f>IF('[1]Extraction Parc Loc'!AY75&gt;0,'[1]Extraction Parc Loc'!AY75,"")</f>
        <v/>
      </c>
      <c r="G78" s="75" t="str">
        <f>IF('[1]Extraction Parc Loc'!DQ75&gt;0,'[1]Extraction Parc Loc'!DQ75,IF('[1]Extraction Parc Loc'!CH75&gt;0,'[1]Extraction Parc Loc'!CH75,""))</f>
        <v/>
      </c>
      <c r="H78" s="75" t="str">
        <f>IF('[1]Extraction Parc Loc'!N75&gt;0,'[1]Extraction Parc Loc'!N75,"")</f>
        <v/>
      </c>
      <c r="I78" s="75" t="str">
        <f>IF('[1]Extraction Parc Loc'!DP75&gt;0,'[1]Extraction Parc Loc'!DP75,IF('[1]Extraction Parc Loc'!CG75&gt;0,'[1]Extraction Parc Loc'!CG75,""))</f>
        <v/>
      </c>
      <c r="J78" s="75" t="str">
        <f>IF('[1]Extraction Parc Loc'!DT75&gt;0,'[1]Extraction Parc Loc'!DT75,IF('[1]Extraction Parc Loc'!CK75&gt;0,'[1]Extraction Parc Loc'!CK75,""))</f>
        <v/>
      </c>
      <c r="K78" s="75" t="str">
        <f>IF('[1]Extraction Parc Loc'!DR75&gt;0,'[1]Extraction Parc Loc'!DR75,IF('[1]Extraction Parc Loc'!CI75&gt;0,'[1]Extraction Parc Loc'!CI75,""))</f>
        <v/>
      </c>
      <c r="L78" s="75" t="str">
        <f>IF('[1]Extraction Parc Loc'!CX75&gt;0,'[1]Extraction Parc Loc'!CX75,IF('[1]Extraction Parc Loc'!EG75&gt;0,'[1]Extraction Parc Loc'!EG75,""))</f>
        <v/>
      </c>
      <c r="M78" s="76" t="str">
        <f t="shared" si="6"/>
        <v/>
      </c>
      <c r="N78" s="76" t="str">
        <f t="shared" si="5"/>
        <v/>
      </c>
      <c r="O78" s="76"/>
      <c r="P78" s="76" t="str">
        <f t="shared" si="7"/>
        <v/>
      </c>
      <c r="Q78" s="76" t="str">
        <f t="shared" si="7"/>
        <v/>
      </c>
      <c r="R78" s="77">
        <f t="shared" si="8"/>
        <v>0</v>
      </c>
      <c r="S78" s="78" t="str">
        <f t="shared" si="9"/>
        <v/>
      </c>
    </row>
    <row r="79" spans="1:19" ht="18" customHeight="1" x14ac:dyDescent="0.25">
      <c r="A79" s="73" t="str">
        <f>IF('[1]Extraction Parc Loc'!DF76&gt;0,'[1]Extraction Parc Loc'!DF76,IF('[1]Extraction Parc Loc'!BW76&gt;0,'[1]Extraction Parc Loc'!BW76,""))</f>
        <v/>
      </c>
      <c r="B79" s="74" t="str">
        <f>IF('[1]Extraction Parc Loc'!DK76&gt;0,'[1]Extraction Parc Loc'!DK76,IF('[1]Extraction Parc Loc'!CB76&gt;0,'[1]Extraction Parc Loc'!CB76,""))</f>
        <v/>
      </c>
      <c r="C79" s="74" t="str">
        <f>IF('[1]Extraction Parc Loc'!DL76&gt;0,'[1]Extraction Parc Loc'!DL76,IF('[1]Extraction Parc Loc'!CC76&gt;0,'[1]Extraction Parc Loc'!CC76,""))</f>
        <v/>
      </c>
      <c r="D79" s="74" t="str">
        <f>IF('[1]Extraction Parc Loc'!DN76&gt;0,'[1]Extraction Parc Loc'!DN76,IF('[1]Extraction Parc Loc'!CE76&gt;0,'[1]Extraction Parc Loc'!CE76,""))</f>
        <v/>
      </c>
      <c r="E79" s="74" t="str">
        <f>IF('[1]Extraction Parc Loc'!DH76&gt;0,'[1]Extraction Parc Loc'!DH76,IF('[1]Extraction Parc Loc'!BY76&gt;0,'[1]Extraction Parc Loc'!BY76,""))</f>
        <v/>
      </c>
      <c r="F79" s="74" t="str">
        <f>IF('[1]Extraction Parc Loc'!AY76&gt;0,'[1]Extraction Parc Loc'!AY76,"")</f>
        <v/>
      </c>
      <c r="G79" s="75" t="str">
        <f>IF('[1]Extraction Parc Loc'!DQ76&gt;0,'[1]Extraction Parc Loc'!DQ76,IF('[1]Extraction Parc Loc'!CH76&gt;0,'[1]Extraction Parc Loc'!CH76,""))</f>
        <v/>
      </c>
      <c r="H79" s="75" t="str">
        <f>IF('[1]Extraction Parc Loc'!N76&gt;0,'[1]Extraction Parc Loc'!N76,"")</f>
        <v/>
      </c>
      <c r="I79" s="75" t="str">
        <f>IF('[1]Extraction Parc Loc'!DP76&gt;0,'[1]Extraction Parc Loc'!DP76,IF('[1]Extraction Parc Loc'!CG76&gt;0,'[1]Extraction Parc Loc'!CG76,""))</f>
        <v/>
      </c>
      <c r="J79" s="75" t="str">
        <f>IF('[1]Extraction Parc Loc'!DT76&gt;0,'[1]Extraction Parc Loc'!DT76,IF('[1]Extraction Parc Loc'!CK76&gt;0,'[1]Extraction Parc Loc'!CK76,""))</f>
        <v/>
      </c>
      <c r="K79" s="75" t="str">
        <f>IF('[1]Extraction Parc Loc'!DR76&gt;0,'[1]Extraction Parc Loc'!DR76,IF('[1]Extraction Parc Loc'!CI76&gt;0,'[1]Extraction Parc Loc'!CI76,""))</f>
        <v/>
      </c>
      <c r="L79" s="75" t="str">
        <f>IF('[1]Extraction Parc Loc'!CX76&gt;0,'[1]Extraction Parc Loc'!CX76,IF('[1]Extraction Parc Loc'!EG76&gt;0,'[1]Extraction Parc Loc'!EG76,""))</f>
        <v/>
      </c>
      <c r="M79" s="76" t="str">
        <f t="shared" si="6"/>
        <v/>
      </c>
      <c r="N79" s="76" t="str">
        <f t="shared" si="5"/>
        <v/>
      </c>
      <c r="O79" s="76"/>
      <c r="P79" s="76" t="str">
        <f t="shared" si="7"/>
        <v/>
      </c>
      <c r="Q79" s="76" t="str">
        <f t="shared" si="7"/>
        <v/>
      </c>
      <c r="R79" s="77">
        <f t="shared" si="8"/>
        <v>0</v>
      </c>
      <c r="S79" s="78" t="str">
        <f t="shared" si="9"/>
        <v/>
      </c>
    </row>
    <row r="80" spans="1:19" ht="18" customHeight="1" x14ac:dyDescent="0.25">
      <c r="A80" s="73" t="str">
        <f>IF('[1]Extraction Parc Loc'!DF77&gt;0,'[1]Extraction Parc Loc'!DF77,IF('[1]Extraction Parc Loc'!BW77&gt;0,'[1]Extraction Parc Loc'!BW77,""))</f>
        <v/>
      </c>
      <c r="B80" s="74" t="str">
        <f>IF('[1]Extraction Parc Loc'!DK77&gt;0,'[1]Extraction Parc Loc'!DK77,IF('[1]Extraction Parc Loc'!CB77&gt;0,'[1]Extraction Parc Loc'!CB77,""))</f>
        <v/>
      </c>
      <c r="C80" s="74" t="str">
        <f>IF('[1]Extraction Parc Loc'!DL77&gt;0,'[1]Extraction Parc Loc'!DL77,IF('[1]Extraction Parc Loc'!CC77&gt;0,'[1]Extraction Parc Loc'!CC77,""))</f>
        <v/>
      </c>
      <c r="D80" s="74" t="str">
        <f>IF('[1]Extraction Parc Loc'!DN77&gt;0,'[1]Extraction Parc Loc'!DN77,IF('[1]Extraction Parc Loc'!CE77&gt;0,'[1]Extraction Parc Loc'!CE77,""))</f>
        <v/>
      </c>
      <c r="E80" s="74" t="str">
        <f>IF('[1]Extraction Parc Loc'!DH77&gt;0,'[1]Extraction Parc Loc'!DH77,IF('[1]Extraction Parc Loc'!BY77&gt;0,'[1]Extraction Parc Loc'!BY77,""))</f>
        <v/>
      </c>
      <c r="F80" s="74" t="str">
        <f>IF('[1]Extraction Parc Loc'!AY77&gt;0,'[1]Extraction Parc Loc'!AY77,"")</f>
        <v/>
      </c>
      <c r="G80" s="75" t="str">
        <f>IF('[1]Extraction Parc Loc'!DQ77&gt;0,'[1]Extraction Parc Loc'!DQ77,IF('[1]Extraction Parc Loc'!CH77&gt;0,'[1]Extraction Parc Loc'!CH77,""))</f>
        <v/>
      </c>
      <c r="H80" s="75" t="str">
        <f>IF('[1]Extraction Parc Loc'!N77&gt;0,'[1]Extraction Parc Loc'!N77,"")</f>
        <v/>
      </c>
      <c r="I80" s="75" t="str">
        <f>IF('[1]Extraction Parc Loc'!DP77&gt;0,'[1]Extraction Parc Loc'!DP77,IF('[1]Extraction Parc Loc'!CG77&gt;0,'[1]Extraction Parc Loc'!CG77,""))</f>
        <v/>
      </c>
      <c r="J80" s="75" t="str">
        <f>IF('[1]Extraction Parc Loc'!DT77&gt;0,'[1]Extraction Parc Loc'!DT77,IF('[1]Extraction Parc Loc'!CK77&gt;0,'[1]Extraction Parc Loc'!CK77,""))</f>
        <v/>
      </c>
      <c r="K80" s="75" t="str">
        <f>IF('[1]Extraction Parc Loc'!DR77&gt;0,'[1]Extraction Parc Loc'!DR77,IF('[1]Extraction Parc Loc'!CI77&gt;0,'[1]Extraction Parc Loc'!CI77,""))</f>
        <v/>
      </c>
      <c r="L80" s="75" t="str">
        <f>IF('[1]Extraction Parc Loc'!CX77&gt;0,'[1]Extraction Parc Loc'!CX77,IF('[1]Extraction Parc Loc'!EG77&gt;0,'[1]Extraction Parc Loc'!EG77,""))</f>
        <v/>
      </c>
      <c r="M80" s="76" t="str">
        <f t="shared" si="6"/>
        <v/>
      </c>
      <c r="N80" s="76" t="str">
        <f t="shared" si="5"/>
        <v/>
      </c>
      <c r="O80" s="76"/>
      <c r="P80" s="76" t="str">
        <f t="shared" si="7"/>
        <v/>
      </c>
      <c r="Q80" s="76" t="str">
        <f t="shared" si="7"/>
        <v/>
      </c>
      <c r="R80" s="77">
        <f t="shared" si="8"/>
        <v>0</v>
      </c>
      <c r="S80" s="78" t="str">
        <f t="shared" si="9"/>
        <v/>
      </c>
    </row>
    <row r="81" spans="1:19" ht="18" customHeight="1" x14ac:dyDescent="0.25">
      <c r="A81" s="73" t="str">
        <f>IF('[1]Extraction Parc Loc'!DF78&gt;0,'[1]Extraction Parc Loc'!DF78,IF('[1]Extraction Parc Loc'!BW78&gt;0,'[1]Extraction Parc Loc'!BW78,""))</f>
        <v/>
      </c>
      <c r="B81" s="74" t="str">
        <f>IF('[1]Extraction Parc Loc'!DK78&gt;0,'[1]Extraction Parc Loc'!DK78,IF('[1]Extraction Parc Loc'!CB78&gt;0,'[1]Extraction Parc Loc'!CB78,""))</f>
        <v/>
      </c>
      <c r="C81" s="74" t="str">
        <f>IF('[1]Extraction Parc Loc'!DL78&gt;0,'[1]Extraction Parc Loc'!DL78,IF('[1]Extraction Parc Loc'!CC78&gt;0,'[1]Extraction Parc Loc'!CC78,""))</f>
        <v/>
      </c>
      <c r="D81" s="74" t="str">
        <f>IF('[1]Extraction Parc Loc'!DN78&gt;0,'[1]Extraction Parc Loc'!DN78,IF('[1]Extraction Parc Loc'!CE78&gt;0,'[1]Extraction Parc Loc'!CE78,""))</f>
        <v/>
      </c>
      <c r="E81" s="74" t="str">
        <f>IF('[1]Extraction Parc Loc'!DH78&gt;0,'[1]Extraction Parc Loc'!DH78,IF('[1]Extraction Parc Loc'!BY78&gt;0,'[1]Extraction Parc Loc'!BY78,""))</f>
        <v/>
      </c>
      <c r="F81" s="74" t="str">
        <f>IF('[1]Extraction Parc Loc'!AY78&gt;0,'[1]Extraction Parc Loc'!AY78,"")</f>
        <v/>
      </c>
      <c r="G81" s="75" t="str">
        <f>IF('[1]Extraction Parc Loc'!DQ78&gt;0,'[1]Extraction Parc Loc'!DQ78,IF('[1]Extraction Parc Loc'!CH78&gt;0,'[1]Extraction Parc Loc'!CH78,""))</f>
        <v/>
      </c>
      <c r="H81" s="75" t="str">
        <f>IF('[1]Extraction Parc Loc'!N78&gt;0,'[1]Extraction Parc Loc'!N78,"")</f>
        <v/>
      </c>
      <c r="I81" s="75" t="str">
        <f>IF('[1]Extraction Parc Loc'!DP78&gt;0,'[1]Extraction Parc Loc'!DP78,IF('[1]Extraction Parc Loc'!CG78&gt;0,'[1]Extraction Parc Loc'!CG78,""))</f>
        <v/>
      </c>
      <c r="J81" s="75" t="str">
        <f>IF('[1]Extraction Parc Loc'!DT78&gt;0,'[1]Extraction Parc Loc'!DT78,IF('[1]Extraction Parc Loc'!CK78&gt;0,'[1]Extraction Parc Loc'!CK78,""))</f>
        <v/>
      </c>
      <c r="K81" s="75" t="str">
        <f>IF('[1]Extraction Parc Loc'!DR78&gt;0,'[1]Extraction Parc Loc'!DR78,IF('[1]Extraction Parc Loc'!CI78&gt;0,'[1]Extraction Parc Loc'!CI78,""))</f>
        <v/>
      </c>
      <c r="L81" s="75" t="str">
        <f>IF('[1]Extraction Parc Loc'!CX78&gt;0,'[1]Extraction Parc Loc'!CX78,IF('[1]Extraction Parc Loc'!EG78&gt;0,'[1]Extraction Parc Loc'!EG78,""))</f>
        <v/>
      </c>
      <c r="M81" s="76" t="str">
        <f t="shared" si="6"/>
        <v/>
      </c>
      <c r="N81" s="76" t="str">
        <f t="shared" si="5"/>
        <v/>
      </c>
      <c r="O81" s="76"/>
      <c r="P81" s="76" t="str">
        <f t="shared" si="7"/>
        <v/>
      </c>
      <c r="Q81" s="76" t="str">
        <f t="shared" si="7"/>
        <v/>
      </c>
      <c r="R81" s="77">
        <f t="shared" si="8"/>
        <v>0</v>
      </c>
      <c r="S81" s="78" t="str">
        <f t="shared" si="9"/>
        <v/>
      </c>
    </row>
    <row r="82" spans="1:19" ht="18" customHeight="1" x14ac:dyDescent="0.25">
      <c r="A82" s="73" t="str">
        <f>IF('[1]Extraction Parc Loc'!DF79&gt;0,'[1]Extraction Parc Loc'!DF79,IF('[1]Extraction Parc Loc'!BW79&gt;0,'[1]Extraction Parc Loc'!BW79,""))</f>
        <v/>
      </c>
      <c r="B82" s="74" t="str">
        <f>IF('[1]Extraction Parc Loc'!DK79&gt;0,'[1]Extraction Parc Loc'!DK79,IF('[1]Extraction Parc Loc'!CB79&gt;0,'[1]Extraction Parc Loc'!CB79,""))</f>
        <v/>
      </c>
      <c r="C82" s="74" t="str">
        <f>IF('[1]Extraction Parc Loc'!DL79&gt;0,'[1]Extraction Parc Loc'!DL79,IF('[1]Extraction Parc Loc'!CC79&gt;0,'[1]Extraction Parc Loc'!CC79,""))</f>
        <v/>
      </c>
      <c r="D82" s="74" t="str">
        <f>IF('[1]Extraction Parc Loc'!DN79&gt;0,'[1]Extraction Parc Loc'!DN79,IF('[1]Extraction Parc Loc'!CE79&gt;0,'[1]Extraction Parc Loc'!CE79,""))</f>
        <v/>
      </c>
      <c r="E82" s="74" t="str">
        <f>IF('[1]Extraction Parc Loc'!DH79&gt;0,'[1]Extraction Parc Loc'!DH79,IF('[1]Extraction Parc Loc'!BY79&gt;0,'[1]Extraction Parc Loc'!BY79,""))</f>
        <v/>
      </c>
      <c r="F82" s="74" t="str">
        <f>IF('[1]Extraction Parc Loc'!AY79&gt;0,'[1]Extraction Parc Loc'!AY79,"")</f>
        <v/>
      </c>
      <c r="G82" s="75" t="str">
        <f>IF('[1]Extraction Parc Loc'!DQ79&gt;0,'[1]Extraction Parc Loc'!DQ79,IF('[1]Extraction Parc Loc'!CH79&gt;0,'[1]Extraction Parc Loc'!CH79,""))</f>
        <v/>
      </c>
      <c r="H82" s="75" t="str">
        <f>IF('[1]Extraction Parc Loc'!N79&gt;0,'[1]Extraction Parc Loc'!N79,"")</f>
        <v/>
      </c>
      <c r="I82" s="75" t="str">
        <f>IF('[1]Extraction Parc Loc'!DP79&gt;0,'[1]Extraction Parc Loc'!DP79,IF('[1]Extraction Parc Loc'!CG79&gt;0,'[1]Extraction Parc Loc'!CG79,""))</f>
        <v/>
      </c>
      <c r="J82" s="75" t="str">
        <f>IF('[1]Extraction Parc Loc'!DT79&gt;0,'[1]Extraction Parc Loc'!DT79,IF('[1]Extraction Parc Loc'!CK79&gt;0,'[1]Extraction Parc Loc'!CK79,""))</f>
        <v/>
      </c>
      <c r="K82" s="75" t="str">
        <f>IF('[1]Extraction Parc Loc'!DR79&gt;0,'[1]Extraction Parc Loc'!DR79,IF('[1]Extraction Parc Loc'!CI79&gt;0,'[1]Extraction Parc Loc'!CI79,""))</f>
        <v/>
      </c>
      <c r="L82" s="75" t="str">
        <f>IF('[1]Extraction Parc Loc'!CX79&gt;0,'[1]Extraction Parc Loc'!CX79,IF('[1]Extraction Parc Loc'!EG79&gt;0,'[1]Extraction Parc Loc'!EG79,""))</f>
        <v/>
      </c>
      <c r="M82" s="76" t="str">
        <f t="shared" si="6"/>
        <v/>
      </c>
      <c r="N82" s="76" t="str">
        <f t="shared" si="5"/>
        <v/>
      </c>
      <c r="O82" s="76"/>
      <c r="P82" s="76" t="str">
        <f t="shared" si="7"/>
        <v/>
      </c>
      <c r="Q82" s="76" t="str">
        <f t="shared" si="7"/>
        <v/>
      </c>
      <c r="R82" s="77">
        <f t="shared" si="8"/>
        <v>0</v>
      </c>
      <c r="S82" s="78" t="str">
        <f t="shared" si="9"/>
        <v/>
      </c>
    </row>
    <row r="83" spans="1:19" ht="18" customHeight="1" x14ac:dyDescent="0.25">
      <c r="A83" s="73" t="str">
        <f>IF('[1]Extraction Parc Loc'!DF80&gt;0,'[1]Extraction Parc Loc'!DF80,IF('[1]Extraction Parc Loc'!BW80&gt;0,'[1]Extraction Parc Loc'!BW80,""))</f>
        <v/>
      </c>
      <c r="B83" s="74" t="str">
        <f>IF('[1]Extraction Parc Loc'!DK80&gt;0,'[1]Extraction Parc Loc'!DK80,IF('[1]Extraction Parc Loc'!CB80&gt;0,'[1]Extraction Parc Loc'!CB80,""))</f>
        <v/>
      </c>
      <c r="C83" s="74" t="str">
        <f>IF('[1]Extraction Parc Loc'!DL80&gt;0,'[1]Extraction Parc Loc'!DL80,IF('[1]Extraction Parc Loc'!CC80&gt;0,'[1]Extraction Parc Loc'!CC80,""))</f>
        <v/>
      </c>
      <c r="D83" s="74" t="str">
        <f>IF('[1]Extraction Parc Loc'!DN80&gt;0,'[1]Extraction Parc Loc'!DN80,IF('[1]Extraction Parc Loc'!CE80&gt;0,'[1]Extraction Parc Loc'!CE80,""))</f>
        <v/>
      </c>
      <c r="E83" s="74" t="str">
        <f>IF('[1]Extraction Parc Loc'!DH80&gt;0,'[1]Extraction Parc Loc'!DH80,IF('[1]Extraction Parc Loc'!BY80&gt;0,'[1]Extraction Parc Loc'!BY80,""))</f>
        <v/>
      </c>
      <c r="F83" s="74" t="str">
        <f>IF('[1]Extraction Parc Loc'!AY80&gt;0,'[1]Extraction Parc Loc'!AY80,"")</f>
        <v/>
      </c>
      <c r="G83" s="75" t="str">
        <f>IF('[1]Extraction Parc Loc'!DQ80&gt;0,'[1]Extraction Parc Loc'!DQ80,IF('[1]Extraction Parc Loc'!CH80&gt;0,'[1]Extraction Parc Loc'!CH80,""))</f>
        <v/>
      </c>
      <c r="H83" s="75" t="str">
        <f>IF('[1]Extraction Parc Loc'!N80&gt;0,'[1]Extraction Parc Loc'!N80,"")</f>
        <v/>
      </c>
      <c r="I83" s="75" t="str">
        <f>IF('[1]Extraction Parc Loc'!DP80&gt;0,'[1]Extraction Parc Loc'!DP80,IF('[1]Extraction Parc Loc'!CG80&gt;0,'[1]Extraction Parc Loc'!CG80,""))</f>
        <v/>
      </c>
      <c r="J83" s="75" t="str">
        <f>IF('[1]Extraction Parc Loc'!DT80&gt;0,'[1]Extraction Parc Loc'!DT80,IF('[1]Extraction Parc Loc'!CK80&gt;0,'[1]Extraction Parc Loc'!CK80,""))</f>
        <v/>
      </c>
      <c r="K83" s="75" t="str">
        <f>IF('[1]Extraction Parc Loc'!DR80&gt;0,'[1]Extraction Parc Loc'!DR80,IF('[1]Extraction Parc Loc'!CI80&gt;0,'[1]Extraction Parc Loc'!CI80,""))</f>
        <v/>
      </c>
      <c r="L83" s="75" t="str">
        <f>IF('[1]Extraction Parc Loc'!CX80&gt;0,'[1]Extraction Parc Loc'!CX80,IF('[1]Extraction Parc Loc'!EG80&gt;0,'[1]Extraction Parc Loc'!EG80,""))</f>
        <v/>
      </c>
      <c r="M83" s="76" t="str">
        <f t="shared" si="6"/>
        <v/>
      </c>
      <c r="N83" s="76" t="str">
        <f t="shared" si="5"/>
        <v/>
      </c>
      <c r="O83" s="76"/>
      <c r="P83" s="76" t="str">
        <f t="shared" si="7"/>
        <v/>
      </c>
      <c r="Q83" s="76" t="str">
        <f t="shared" si="7"/>
        <v/>
      </c>
      <c r="R83" s="77">
        <f t="shared" si="8"/>
        <v>0</v>
      </c>
      <c r="S83" s="78" t="str">
        <f t="shared" si="9"/>
        <v/>
      </c>
    </row>
    <row r="84" spans="1:19" ht="18" customHeight="1" x14ac:dyDescent="0.25">
      <c r="A84" s="73" t="str">
        <f>IF('[1]Extraction Parc Loc'!DF81&gt;0,'[1]Extraction Parc Loc'!DF81,IF('[1]Extraction Parc Loc'!BW81&gt;0,'[1]Extraction Parc Loc'!BW81,""))</f>
        <v/>
      </c>
      <c r="B84" s="74" t="str">
        <f>IF('[1]Extraction Parc Loc'!DK81&gt;0,'[1]Extraction Parc Loc'!DK81,IF('[1]Extraction Parc Loc'!CB81&gt;0,'[1]Extraction Parc Loc'!CB81,""))</f>
        <v/>
      </c>
      <c r="C84" s="74" t="str">
        <f>IF('[1]Extraction Parc Loc'!DL81&gt;0,'[1]Extraction Parc Loc'!DL81,IF('[1]Extraction Parc Loc'!CC81&gt;0,'[1]Extraction Parc Loc'!CC81,""))</f>
        <v/>
      </c>
      <c r="D84" s="74" t="str">
        <f>IF('[1]Extraction Parc Loc'!DN81&gt;0,'[1]Extraction Parc Loc'!DN81,IF('[1]Extraction Parc Loc'!CE81&gt;0,'[1]Extraction Parc Loc'!CE81,""))</f>
        <v/>
      </c>
      <c r="E84" s="74" t="str">
        <f>IF('[1]Extraction Parc Loc'!DH81&gt;0,'[1]Extraction Parc Loc'!DH81,IF('[1]Extraction Parc Loc'!BY81&gt;0,'[1]Extraction Parc Loc'!BY81,""))</f>
        <v/>
      </c>
      <c r="F84" s="74" t="str">
        <f>IF('[1]Extraction Parc Loc'!AY81&gt;0,'[1]Extraction Parc Loc'!AY81,"")</f>
        <v/>
      </c>
      <c r="G84" s="75" t="str">
        <f>IF('[1]Extraction Parc Loc'!DQ81&gt;0,'[1]Extraction Parc Loc'!DQ81,IF('[1]Extraction Parc Loc'!CH81&gt;0,'[1]Extraction Parc Loc'!CH81,""))</f>
        <v/>
      </c>
      <c r="H84" s="75" t="str">
        <f>IF('[1]Extraction Parc Loc'!N81&gt;0,'[1]Extraction Parc Loc'!N81,"")</f>
        <v/>
      </c>
      <c r="I84" s="75" t="str">
        <f>IF('[1]Extraction Parc Loc'!DP81&gt;0,'[1]Extraction Parc Loc'!DP81,IF('[1]Extraction Parc Loc'!CG81&gt;0,'[1]Extraction Parc Loc'!CG81,""))</f>
        <v/>
      </c>
      <c r="J84" s="75" t="str">
        <f>IF('[1]Extraction Parc Loc'!DT81&gt;0,'[1]Extraction Parc Loc'!DT81,IF('[1]Extraction Parc Loc'!CK81&gt;0,'[1]Extraction Parc Loc'!CK81,""))</f>
        <v/>
      </c>
      <c r="K84" s="75" t="str">
        <f>IF('[1]Extraction Parc Loc'!DR81&gt;0,'[1]Extraction Parc Loc'!DR81,IF('[1]Extraction Parc Loc'!CI81&gt;0,'[1]Extraction Parc Loc'!CI81,""))</f>
        <v/>
      </c>
      <c r="L84" s="75" t="str">
        <f>IF('[1]Extraction Parc Loc'!CX81&gt;0,'[1]Extraction Parc Loc'!CX81,IF('[1]Extraction Parc Loc'!EG81&gt;0,'[1]Extraction Parc Loc'!EG81,""))</f>
        <v/>
      </c>
      <c r="M84" s="76" t="str">
        <f t="shared" si="6"/>
        <v/>
      </c>
      <c r="N84" s="76" t="str">
        <f t="shared" si="5"/>
        <v/>
      </c>
      <c r="O84" s="76"/>
      <c r="P84" s="76" t="str">
        <f t="shared" si="7"/>
        <v/>
      </c>
      <c r="Q84" s="76" t="str">
        <f t="shared" si="7"/>
        <v/>
      </c>
      <c r="R84" s="77">
        <f t="shared" si="8"/>
        <v>0</v>
      </c>
      <c r="S84" s="78" t="str">
        <f t="shared" si="9"/>
        <v/>
      </c>
    </row>
    <row r="85" spans="1:19" ht="18" customHeight="1" x14ac:dyDescent="0.25">
      <c r="A85" s="73" t="str">
        <f>IF('[1]Extraction Parc Loc'!DF82&gt;0,'[1]Extraction Parc Loc'!DF82,IF('[1]Extraction Parc Loc'!BW82&gt;0,'[1]Extraction Parc Loc'!BW82,""))</f>
        <v/>
      </c>
      <c r="B85" s="74" t="str">
        <f>IF('[1]Extraction Parc Loc'!DK82&gt;0,'[1]Extraction Parc Loc'!DK82,IF('[1]Extraction Parc Loc'!CB82&gt;0,'[1]Extraction Parc Loc'!CB82,""))</f>
        <v/>
      </c>
      <c r="C85" s="74" t="str">
        <f>IF('[1]Extraction Parc Loc'!DL82&gt;0,'[1]Extraction Parc Loc'!DL82,IF('[1]Extraction Parc Loc'!CC82&gt;0,'[1]Extraction Parc Loc'!CC82,""))</f>
        <v/>
      </c>
      <c r="D85" s="74" t="str">
        <f>IF('[1]Extraction Parc Loc'!DN82&gt;0,'[1]Extraction Parc Loc'!DN82,IF('[1]Extraction Parc Loc'!CE82&gt;0,'[1]Extraction Parc Loc'!CE82,""))</f>
        <v/>
      </c>
      <c r="E85" s="74" t="str">
        <f>IF('[1]Extraction Parc Loc'!DH82&gt;0,'[1]Extraction Parc Loc'!DH82,IF('[1]Extraction Parc Loc'!BY82&gt;0,'[1]Extraction Parc Loc'!BY82,""))</f>
        <v/>
      </c>
      <c r="F85" s="74" t="str">
        <f>IF('[1]Extraction Parc Loc'!AY82&gt;0,'[1]Extraction Parc Loc'!AY82,"")</f>
        <v/>
      </c>
      <c r="G85" s="75" t="str">
        <f>IF('[1]Extraction Parc Loc'!DQ82&gt;0,'[1]Extraction Parc Loc'!DQ82,IF('[1]Extraction Parc Loc'!CH82&gt;0,'[1]Extraction Parc Loc'!CH82,""))</f>
        <v/>
      </c>
      <c r="H85" s="75" t="str">
        <f>IF('[1]Extraction Parc Loc'!N82&gt;0,'[1]Extraction Parc Loc'!N82,"")</f>
        <v/>
      </c>
      <c r="I85" s="75" t="str">
        <f>IF('[1]Extraction Parc Loc'!DP82&gt;0,'[1]Extraction Parc Loc'!DP82,IF('[1]Extraction Parc Loc'!CG82&gt;0,'[1]Extraction Parc Loc'!CG82,""))</f>
        <v/>
      </c>
      <c r="J85" s="75" t="str">
        <f>IF('[1]Extraction Parc Loc'!DT82&gt;0,'[1]Extraction Parc Loc'!DT82,IF('[1]Extraction Parc Loc'!CK82&gt;0,'[1]Extraction Parc Loc'!CK82,""))</f>
        <v/>
      </c>
      <c r="K85" s="75" t="str">
        <f>IF('[1]Extraction Parc Loc'!DR82&gt;0,'[1]Extraction Parc Loc'!DR82,IF('[1]Extraction Parc Loc'!CI82&gt;0,'[1]Extraction Parc Loc'!CI82,""))</f>
        <v/>
      </c>
      <c r="L85" s="75" t="str">
        <f>IF('[1]Extraction Parc Loc'!CX82&gt;0,'[1]Extraction Parc Loc'!CX82,IF('[1]Extraction Parc Loc'!EG82&gt;0,'[1]Extraction Parc Loc'!EG82,""))</f>
        <v/>
      </c>
      <c r="M85" s="76" t="str">
        <f t="shared" si="6"/>
        <v/>
      </c>
      <c r="N85" s="76" t="str">
        <f t="shared" si="5"/>
        <v/>
      </c>
      <c r="O85" s="76"/>
      <c r="P85" s="76" t="str">
        <f t="shared" si="7"/>
        <v/>
      </c>
      <c r="Q85" s="76" t="str">
        <f t="shared" si="7"/>
        <v/>
      </c>
      <c r="R85" s="77">
        <f t="shared" si="8"/>
        <v>0</v>
      </c>
      <c r="S85" s="78" t="str">
        <f t="shared" si="9"/>
        <v/>
      </c>
    </row>
    <row r="86" spans="1:19" ht="18" customHeight="1" x14ac:dyDescent="0.25">
      <c r="A86" s="73" t="str">
        <f>IF('[1]Extraction Parc Loc'!DF83&gt;0,'[1]Extraction Parc Loc'!DF83,IF('[1]Extraction Parc Loc'!BW83&gt;0,'[1]Extraction Parc Loc'!BW83,""))</f>
        <v/>
      </c>
      <c r="B86" s="74" t="str">
        <f>IF('[1]Extraction Parc Loc'!DK83&gt;0,'[1]Extraction Parc Loc'!DK83,IF('[1]Extraction Parc Loc'!CB83&gt;0,'[1]Extraction Parc Loc'!CB83,""))</f>
        <v/>
      </c>
      <c r="C86" s="74" t="str">
        <f>IF('[1]Extraction Parc Loc'!DL83&gt;0,'[1]Extraction Parc Loc'!DL83,IF('[1]Extraction Parc Loc'!CC83&gt;0,'[1]Extraction Parc Loc'!CC83,""))</f>
        <v/>
      </c>
      <c r="D86" s="74" t="str">
        <f>IF('[1]Extraction Parc Loc'!DN83&gt;0,'[1]Extraction Parc Loc'!DN83,IF('[1]Extraction Parc Loc'!CE83&gt;0,'[1]Extraction Parc Loc'!CE83,""))</f>
        <v/>
      </c>
      <c r="E86" s="74" t="str">
        <f>IF('[1]Extraction Parc Loc'!DH83&gt;0,'[1]Extraction Parc Loc'!DH83,IF('[1]Extraction Parc Loc'!BY83&gt;0,'[1]Extraction Parc Loc'!BY83,""))</f>
        <v/>
      </c>
      <c r="F86" s="74" t="str">
        <f>IF('[1]Extraction Parc Loc'!AY83&gt;0,'[1]Extraction Parc Loc'!AY83,"")</f>
        <v/>
      </c>
      <c r="G86" s="75" t="str">
        <f>IF('[1]Extraction Parc Loc'!DQ83&gt;0,'[1]Extraction Parc Loc'!DQ83,IF('[1]Extraction Parc Loc'!CH83&gt;0,'[1]Extraction Parc Loc'!CH83,""))</f>
        <v/>
      </c>
      <c r="H86" s="75" t="str">
        <f>IF('[1]Extraction Parc Loc'!N83&gt;0,'[1]Extraction Parc Loc'!N83,"")</f>
        <v/>
      </c>
      <c r="I86" s="75" t="str">
        <f>IF('[1]Extraction Parc Loc'!DP83&gt;0,'[1]Extraction Parc Loc'!DP83,IF('[1]Extraction Parc Loc'!CG83&gt;0,'[1]Extraction Parc Loc'!CG83,""))</f>
        <v/>
      </c>
      <c r="J86" s="75" t="str">
        <f>IF('[1]Extraction Parc Loc'!DT83&gt;0,'[1]Extraction Parc Loc'!DT83,IF('[1]Extraction Parc Loc'!CK83&gt;0,'[1]Extraction Parc Loc'!CK83,""))</f>
        <v/>
      </c>
      <c r="K86" s="75" t="str">
        <f>IF('[1]Extraction Parc Loc'!DR83&gt;0,'[1]Extraction Parc Loc'!DR83,IF('[1]Extraction Parc Loc'!CI83&gt;0,'[1]Extraction Parc Loc'!CI83,""))</f>
        <v/>
      </c>
      <c r="L86" s="75" t="str">
        <f>IF('[1]Extraction Parc Loc'!CX83&gt;0,'[1]Extraction Parc Loc'!CX83,IF('[1]Extraction Parc Loc'!EG83&gt;0,'[1]Extraction Parc Loc'!EG83,""))</f>
        <v/>
      </c>
      <c r="M86" s="76" t="str">
        <f t="shared" si="6"/>
        <v/>
      </c>
      <c r="N86" s="76" t="str">
        <f t="shared" si="5"/>
        <v/>
      </c>
      <c r="O86" s="76"/>
      <c r="P86" s="76" t="str">
        <f t="shared" si="7"/>
        <v/>
      </c>
      <c r="Q86" s="76" t="str">
        <f t="shared" si="7"/>
        <v/>
      </c>
      <c r="R86" s="77">
        <f t="shared" si="8"/>
        <v>0</v>
      </c>
      <c r="S86" s="78" t="str">
        <f t="shared" si="9"/>
        <v/>
      </c>
    </row>
    <row r="87" spans="1:19" ht="18" customHeight="1" x14ac:dyDescent="0.25">
      <c r="A87" s="73" t="str">
        <f>IF('[1]Extraction Parc Loc'!DF84&gt;0,'[1]Extraction Parc Loc'!DF84,IF('[1]Extraction Parc Loc'!BW84&gt;0,'[1]Extraction Parc Loc'!BW84,""))</f>
        <v/>
      </c>
      <c r="B87" s="74" t="str">
        <f>IF('[1]Extraction Parc Loc'!DK84&gt;0,'[1]Extraction Parc Loc'!DK84,IF('[1]Extraction Parc Loc'!CB84&gt;0,'[1]Extraction Parc Loc'!CB84,""))</f>
        <v/>
      </c>
      <c r="C87" s="74" t="str">
        <f>IF('[1]Extraction Parc Loc'!DL84&gt;0,'[1]Extraction Parc Loc'!DL84,IF('[1]Extraction Parc Loc'!CC84&gt;0,'[1]Extraction Parc Loc'!CC84,""))</f>
        <v/>
      </c>
      <c r="D87" s="74" t="str">
        <f>IF('[1]Extraction Parc Loc'!DN84&gt;0,'[1]Extraction Parc Loc'!DN84,IF('[1]Extraction Parc Loc'!CE84&gt;0,'[1]Extraction Parc Loc'!CE84,""))</f>
        <v/>
      </c>
      <c r="E87" s="74" t="str">
        <f>IF('[1]Extraction Parc Loc'!DH84&gt;0,'[1]Extraction Parc Loc'!DH84,IF('[1]Extraction Parc Loc'!BY84&gt;0,'[1]Extraction Parc Loc'!BY84,""))</f>
        <v/>
      </c>
      <c r="F87" s="74" t="str">
        <f>IF('[1]Extraction Parc Loc'!AY84&gt;0,'[1]Extraction Parc Loc'!AY84,"")</f>
        <v/>
      </c>
      <c r="G87" s="75" t="str">
        <f>IF('[1]Extraction Parc Loc'!DQ84&gt;0,'[1]Extraction Parc Loc'!DQ84,IF('[1]Extraction Parc Loc'!CH84&gt;0,'[1]Extraction Parc Loc'!CH84,""))</f>
        <v/>
      </c>
      <c r="H87" s="75" t="str">
        <f>IF('[1]Extraction Parc Loc'!N84&gt;0,'[1]Extraction Parc Loc'!N84,"")</f>
        <v/>
      </c>
      <c r="I87" s="75" t="str">
        <f>IF('[1]Extraction Parc Loc'!DP84&gt;0,'[1]Extraction Parc Loc'!DP84,IF('[1]Extraction Parc Loc'!CG84&gt;0,'[1]Extraction Parc Loc'!CG84,""))</f>
        <v/>
      </c>
      <c r="J87" s="75" t="str">
        <f>IF('[1]Extraction Parc Loc'!DT84&gt;0,'[1]Extraction Parc Loc'!DT84,IF('[1]Extraction Parc Loc'!CK84&gt;0,'[1]Extraction Parc Loc'!CK84,""))</f>
        <v/>
      </c>
      <c r="K87" s="75" t="str">
        <f>IF('[1]Extraction Parc Loc'!DR84&gt;0,'[1]Extraction Parc Loc'!DR84,IF('[1]Extraction Parc Loc'!CI84&gt;0,'[1]Extraction Parc Loc'!CI84,""))</f>
        <v/>
      </c>
      <c r="L87" s="75" t="str">
        <f>IF('[1]Extraction Parc Loc'!CX84&gt;0,'[1]Extraction Parc Loc'!CX84,IF('[1]Extraction Parc Loc'!EG84&gt;0,'[1]Extraction Parc Loc'!EG84,""))</f>
        <v/>
      </c>
      <c r="M87" s="76" t="str">
        <f t="shared" si="6"/>
        <v/>
      </c>
      <c r="N87" s="76" t="str">
        <f t="shared" si="5"/>
        <v/>
      </c>
      <c r="O87" s="76"/>
      <c r="P87" s="76" t="str">
        <f t="shared" si="7"/>
        <v/>
      </c>
      <c r="Q87" s="76" t="str">
        <f t="shared" si="7"/>
        <v/>
      </c>
      <c r="R87" s="77">
        <f t="shared" si="8"/>
        <v>0</v>
      </c>
      <c r="S87" s="78" t="str">
        <f t="shared" si="9"/>
        <v/>
      </c>
    </row>
    <row r="88" spans="1:19" ht="18" customHeight="1" x14ac:dyDescent="0.25">
      <c r="A88" s="73" t="str">
        <f>IF('[1]Extraction Parc Loc'!DF85&gt;0,'[1]Extraction Parc Loc'!DF85,IF('[1]Extraction Parc Loc'!BW85&gt;0,'[1]Extraction Parc Loc'!BW85,""))</f>
        <v/>
      </c>
      <c r="B88" s="74" t="str">
        <f>IF('[1]Extraction Parc Loc'!DK85&gt;0,'[1]Extraction Parc Loc'!DK85,IF('[1]Extraction Parc Loc'!CB85&gt;0,'[1]Extraction Parc Loc'!CB85,""))</f>
        <v/>
      </c>
      <c r="C88" s="74" t="str">
        <f>IF('[1]Extraction Parc Loc'!DL85&gt;0,'[1]Extraction Parc Loc'!DL85,IF('[1]Extraction Parc Loc'!CC85&gt;0,'[1]Extraction Parc Loc'!CC85,""))</f>
        <v/>
      </c>
      <c r="D88" s="74" t="str">
        <f>IF('[1]Extraction Parc Loc'!DN85&gt;0,'[1]Extraction Parc Loc'!DN85,IF('[1]Extraction Parc Loc'!CE85&gt;0,'[1]Extraction Parc Loc'!CE85,""))</f>
        <v/>
      </c>
      <c r="E88" s="74" t="str">
        <f>IF('[1]Extraction Parc Loc'!DH85&gt;0,'[1]Extraction Parc Loc'!DH85,IF('[1]Extraction Parc Loc'!BY85&gt;0,'[1]Extraction Parc Loc'!BY85,""))</f>
        <v/>
      </c>
      <c r="F88" s="74" t="str">
        <f>IF('[1]Extraction Parc Loc'!AY85&gt;0,'[1]Extraction Parc Loc'!AY85,"")</f>
        <v/>
      </c>
      <c r="G88" s="75" t="str">
        <f>IF('[1]Extraction Parc Loc'!DQ85&gt;0,'[1]Extraction Parc Loc'!DQ85,IF('[1]Extraction Parc Loc'!CH85&gt;0,'[1]Extraction Parc Loc'!CH85,""))</f>
        <v/>
      </c>
      <c r="H88" s="75" t="str">
        <f>IF('[1]Extraction Parc Loc'!N85&gt;0,'[1]Extraction Parc Loc'!N85,"")</f>
        <v/>
      </c>
      <c r="I88" s="75" t="str">
        <f>IF('[1]Extraction Parc Loc'!DP85&gt;0,'[1]Extraction Parc Loc'!DP85,IF('[1]Extraction Parc Loc'!CG85&gt;0,'[1]Extraction Parc Loc'!CG85,""))</f>
        <v/>
      </c>
      <c r="J88" s="75" t="str">
        <f>IF('[1]Extraction Parc Loc'!DT85&gt;0,'[1]Extraction Parc Loc'!DT85,IF('[1]Extraction Parc Loc'!CK85&gt;0,'[1]Extraction Parc Loc'!CK85,""))</f>
        <v/>
      </c>
      <c r="K88" s="75" t="str">
        <f>IF('[1]Extraction Parc Loc'!DR85&gt;0,'[1]Extraction Parc Loc'!DR85,IF('[1]Extraction Parc Loc'!CI85&gt;0,'[1]Extraction Parc Loc'!CI85,""))</f>
        <v/>
      </c>
      <c r="L88" s="75" t="str">
        <f>IF('[1]Extraction Parc Loc'!CX85&gt;0,'[1]Extraction Parc Loc'!CX85,IF('[1]Extraction Parc Loc'!EG85&gt;0,'[1]Extraction Parc Loc'!EG85,""))</f>
        <v/>
      </c>
      <c r="M88" s="76" t="str">
        <f t="shared" si="6"/>
        <v/>
      </c>
      <c r="N88" s="76" t="str">
        <f t="shared" si="5"/>
        <v/>
      </c>
      <c r="O88" s="76"/>
      <c r="P88" s="76" t="str">
        <f t="shared" si="7"/>
        <v/>
      </c>
      <c r="Q88" s="76" t="str">
        <f t="shared" si="7"/>
        <v/>
      </c>
      <c r="R88" s="77">
        <f t="shared" si="8"/>
        <v>0</v>
      </c>
      <c r="S88" s="78" t="str">
        <f t="shared" si="9"/>
        <v/>
      </c>
    </row>
    <row r="89" spans="1:19" ht="18" customHeight="1" x14ac:dyDescent="0.25">
      <c r="A89" s="73" t="str">
        <f>IF('[1]Extraction Parc Loc'!DF86&gt;0,'[1]Extraction Parc Loc'!DF86,IF('[1]Extraction Parc Loc'!BW86&gt;0,'[1]Extraction Parc Loc'!BW86,""))</f>
        <v/>
      </c>
      <c r="B89" s="74" t="str">
        <f>IF('[1]Extraction Parc Loc'!DK86&gt;0,'[1]Extraction Parc Loc'!DK86,IF('[1]Extraction Parc Loc'!CB86&gt;0,'[1]Extraction Parc Loc'!CB86,""))</f>
        <v/>
      </c>
      <c r="C89" s="74" t="str">
        <f>IF('[1]Extraction Parc Loc'!DL86&gt;0,'[1]Extraction Parc Loc'!DL86,IF('[1]Extraction Parc Loc'!CC86&gt;0,'[1]Extraction Parc Loc'!CC86,""))</f>
        <v/>
      </c>
      <c r="D89" s="74" t="str">
        <f>IF('[1]Extraction Parc Loc'!DN86&gt;0,'[1]Extraction Parc Loc'!DN86,IF('[1]Extraction Parc Loc'!CE86&gt;0,'[1]Extraction Parc Loc'!CE86,""))</f>
        <v/>
      </c>
      <c r="E89" s="74" t="str">
        <f>IF('[1]Extraction Parc Loc'!DH86&gt;0,'[1]Extraction Parc Loc'!DH86,IF('[1]Extraction Parc Loc'!BY86&gt;0,'[1]Extraction Parc Loc'!BY86,""))</f>
        <v/>
      </c>
      <c r="F89" s="74" t="str">
        <f>IF('[1]Extraction Parc Loc'!AY86&gt;0,'[1]Extraction Parc Loc'!AY86,"")</f>
        <v/>
      </c>
      <c r="G89" s="75" t="str">
        <f>IF('[1]Extraction Parc Loc'!DQ86&gt;0,'[1]Extraction Parc Loc'!DQ86,IF('[1]Extraction Parc Loc'!CH86&gt;0,'[1]Extraction Parc Loc'!CH86,""))</f>
        <v/>
      </c>
      <c r="H89" s="75" t="str">
        <f>IF('[1]Extraction Parc Loc'!N86&gt;0,'[1]Extraction Parc Loc'!N86,"")</f>
        <v/>
      </c>
      <c r="I89" s="75" t="str">
        <f>IF('[1]Extraction Parc Loc'!DP86&gt;0,'[1]Extraction Parc Loc'!DP86,IF('[1]Extraction Parc Loc'!CG86&gt;0,'[1]Extraction Parc Loc'!CG86,""))</f>
        <v/>
      </c>
      <c r="J89" s="75" t="str">
        <f>IF('[1]Extraction Parc Loc'!DT86&gt;0,'[1]Extraction Parc Loc'!DT86,IF('[1]Extraction Parc Loc'!CK86&gt;0,'[1]Extraction Parc Loc'!CK86,""))</f>
        <v/>
      </c>
      <c r="K89" s="75" t="str">
        <f>IF('[1]Extraction Parc Loc'!DR86&gt;0,'[1]Extraction Parc Loc'!DR86,IF('[1]Extraction Parc Loc'!CI86&gt;0,'[1]Extraction Parc Loc'!CI86,""))</f>
        <v/>
      </c>
      <c r="L89" s="75" t="str">
        <f>IF('[1]Extraction Parc Loc'!CX86&gt;0,'[1]Extraction Parc Loc'!CX86,IF('[1]Extraction Parc Loc'!EG86&gt;0,'[1]Extraction Parc Loc'!EG86,""))</f>
        <v/>
      </c>
      <c r="M89" s="76" t="str">
        <f t="shared" si="6"/>
        <v/>
      </c>
      <c r="N89" s="76" t="str">
        <f t="shared" si="5"/>
        <v/>
      </c>
      <c r="O89" s="76"/>
      <c r="P89" s="76" t="str">
        <f t="shared" si="7"/>
        <v/>
      </c>
      <c r="Q89" s="76" t="str">
        <f t="shared" si="7"/>
        <v/>
      </c>
      <c r="R89" s="77">
        <f t="shared" si="8"/>
        <v>0</v>
      </c>
      <c r="S89" s="78" t="str">
        <f t="shared" si="9"/>
        <v/>
      </c>
    </row>
    <row r="90" spans="1:19" ht="18" customHeight="1" x14ac:dyDescent="0.25">
      <c r="A90" s="73" t="str">
        <f>IF('[1]Extraction Parc Loc'!DF87&gt;0,'[1]Extraction Parc Loc'!DF87,IF('[1]Extraction Parc Loc'!BW87&gt;0,'[1]Extraction Parc Loc'!BW87,""))</f>
        <v/>
      </c>
      <c r="B90" s="74" t="str">
        <f>IF('[1]Extraction Parc Loc'!DK87&gt;0,'[1]Extraction Parc Loc'!DK87,IF('[1]Extraction Parc Loc'!CB87&gt;0,'[1]Extraction Parc Loc'!CB87,""))</f>
        <v/>
      </c>
      <c r="C90" s="74" t="str">
        <f>IF('[1]Extraction Parc Loc'!DL87&gt;0,'[1]Extraction Parc Loc'!DL87,IF('[1]Extraction Parc Loc'!CC87&gt;0,'[1]Extraction Parc Loc'!CC87,""))</f>
        <v/>
      </c>
      <c r="D90" s="74" t="str">
        <f>IF('[1]Extraction Parc Loc'!DN87&gt;0,'[1]Extraction Parc Loc'!DN87,IF('[1]Extraction Parc Loc'!CE87&gt;0,'[1]Extraction Parc Loc'!CE87,""))</f>
        <v/>
      </c>
      <c r="E90" s="74" t="str">
        <f>IF('[1]Extraction Parc Loc'!DH87&gt;0,'[1]Extraction Parc Loc'!DH87,IF('[1]Extraction Parc Loc'!BY87&gt;0,'[1]Extraction Parc Loc'!BY87,""))</f>
        <v/>
      </c>
      <c r="F90" s="74" t="str">
        <f>IF('[1]Extraction Parc Loc'!AY87&gt;0,'[1]Extraction Parc Loc'!AY87,"")</f>
        <v/>
      </c>
      <c r="G90" s="75" t="str">
        <f>IF('[1]Extraction Parc Loc'!DQ87&gt;0,'[1]Extraction Parc Loc'!DQ87,IF('[1]Extraction Parc Loc'!CH87&gt;0,'[1]Extraction Parc Loc'!CH87,""))</f>
        <v/>
      </c>
      <c r="H90" s="75" t="str">
        <f>IF('[1]Extraction Parc Loc'!N87&gt;0,'[1]Extraction Parc Loc'!N87,"")</f>
        <v/>
      </c>
      <c r="I90" s="75" t="str">
        <f>IF('[1]Extraction Parc Loc'!DP87&gt;0,'[1]Extraction Parc Loc'!DP87,IF('[1]Extraction Parc Loc'!CG87&gt;0,'[1]Extraction Parc Loc'!CG87,""))</f>
        <v/>
      </c>
      <c r="J90" s="75" t="str">
        <f>IF('[1]Extraction Parc Loc'!DT87&gt;0,'[1]Extraction Parc Loc'!DT87,IF('[1]Extraction Parc Loc'!CK87&gt;0,'[1]Extraction Parc Loc'!CK87,""))</f>
        <v/>
      </c>
      <c r="K90" s="75" t="str">
        <f>IF('[1]Extraction Parc Loc'!DR87&gt;0,'[1]Extraction Parc Loc'!DR87,IF('[1]Extraction Parc Loc'!CI87&gt;0,'[1]Extraction Parc Loc'!CI87,""))</f>
        <v/>
      </c>
      <c r="L90" s="75" t="str">
        <f>IF('[1]Extraction Parc Loc'!CX87&gt;0,'[1]Extraction Parc Loc'!CX87,IF('[1]Extraction Parc Loc'!EG87&gt;0,'[1]Extraction Parc Loc'!EG87,""))</f>
        <v/>
      </c>
      <c r="M90" s="76" t="str">
        <f t="shared" si="6"/>
        <v/>
      </c>
      <c r="N90" s="76" t="str">
        <f t="shared" si="5"/>
        <v/>
      </c>
      <c r="O90" s="76"/>
      <c r="P90" s="76" t="str">
        <f t="shared" si="7"/>
        <v/>
      </c>
      <c r="Q90" s="76" t="str">
        <f t="shared" si="7"/>
        <v/>
      </c>
      <c r="R90" s="77">
        <f t="shared" si="8"/>
        <v>0</v>
      </c>
      <c r="S90" s="78" t="str">
        <f t="shared" si="9"/>
        <v/>
      </c>
    </row>
    <row r="91" spans="1:19" ht="18" customHeight="1" x14ac:dyDescent="0.25">
      <c r="A91" s="73" t="str">
        <f>IF('[1]Extraction Parc Loc'!DF88&gt;0,'[1]Extraction Parc Loc'!DF88,IF('[1]Extraction Parc Loc'!BW88&gt;0,'[1]Extraction Parc Loc'!BW88,""))</f>
        <v/>
      </c>
      <c r="B91" s="74" t="str">
        <f>IF('[1]Extraction Parc Loc'!DK88&gt;0,'[1]Extraction Parc Loc'!DK88,IF('[1]Extraction Parc Loc'!CB88&gt;0,'[1]Extraction Parc Loc'!CB88,""))</f>
        <v/>
      </c>
      <c r="C91" s="74" t="str">
        <f>IF('[1]Extraction Parc Loc'!DL88&gt;0,'[1]Extraction Parc Loc'!DL88,IF('[1]Extraction Parc Loc'!CC88&gt;0,'[1]Extraction Parc Loc'!CC88,""))</f>
        <v/>
      </c>
      <c r="D91" s="74" t="str">
        <f>IF('[1]Extraction Parc Loc'!DN88&gt;0,'[1]Extraction Parc Loc'!DN88,IF('[1]Extraction Parc Loc'!CE88&gt;0,'[1]Extraction Parc Loc'!CE88,""))</f>
        <v/>
      </c>
      <c r="E91" s="74" t="str">
        <f>IF('[1]Extraction Parc Loc'!DH88&gt;0,'[1]Extraction Parc Loc'!DH88,IF('[1]Extraction Parc Loc'!BY88&gt;0,'[1]Extraction Parc Loc'!BY88,""))</f>
        <v/>
      </c>
      <c r="F91" s="74" t="str">
        <f>IF('[1]Extraction Parc Loc'!AY88&gt;0,'[1]Extraction Parc Loc'!AY88,"")</f>
        <v/>
      </c>
      <c r="G91" s="75" t="str">
        <f>IF('[1]Extraction Parc Loc'!DQ88&gt;0,'[1]Extraction Parc Loc'!DQ88,IF('[1]Extraction Parc Loc'!CH88&gt;0,'[1]Extraction Parc Loc'!CH88,""))</f>
        <v/>
      </c>
      <c r="H91" s="75" t="str">
        <f>IF('[1]Extraction Parc Loc'!N88&gt;0,'[1]Extraction Parc Loc'!N88,"")</f>
        <v/>
      </c>
      <c r="I91" s="75" t="str">
        <f>IF('[1]Extraction Parc Loc'!DP88&gt;0,'[1]Extraction Parc Loc'!DP88,IF('[1]Extraction Parc Loc'!CG88&gt;0,'[1]Extraction Parc Loc'!CG88,""))</f>
        <v/>
      </c>
      <c r="J91" s="75" t="str">
        <f>IF('[1]Extraction Parc Loc'!DT88&gt;0,'[1]Extraction Parc Loc'!DT88,IF('[1]Extraction Parc Loc'!CK88&gt;0,'[1]Extraction Parc Loc'!CK88,""))</f>
        <v/>
      </c>
      <c r="K91" s="75" t="str">
        <f>IF('[1]Extraction Parc Loc'!DR88&gt;0,'[1]Extraction Parc Loc'!DR88,IF('[1]Extraction Parc Loc'!CI88&gt;0,'[1]Extraction Parc Loc'!CI88,""))</f>
        <v/>
      </c>
      <c r="L91" s="75" t="str">
        <f>IF('[1]Extraction Parc Loc'!CX88&gt;0,'[1]Extraction Parc Loc'!CX88,IF('[1]Extraction Parc Loc'!EG88&gt;0,'[1]Extraction Parc Loc'!EG88,""))</f>
        <v/>
      </c>
      <c r="M91" s="76" t="str">
        <f t="shared" si="6"/>
        <v/>
      </c>
      <c r="N91" s="76" t="str">
        <f t="shared" si="5"/>
        <v/>
      </c>
      <c r="O91" s="76"/>
      <c r="P91" s="76" t="str">
        <f t="shared" si="7"/>
        <v/>
      </c>
      <c r="Q91" s="76" t="str">
        <f t="shared" si="7"/>
        <v/>
      </c>
      <c r="R91" s="77">
        <f t="shared" si="8"/>
        <v>0</v>
      </c>
      <c r="S91" s="78" t="str">
        <f t="shared" si="9"/>
        <v/>
      </c>
    </row>
    <row r="92" spans="1:19" ht="18" customHeight="1" x14ac:dyDescent="0.25">
      <c r="A92" s="73" t="str">
        <f>IF('[1]Extraction Parc Loc'!DF89&gt;0,'[1]Extraction Parc Loc'!DF89,IF('[1]Extraction Parc Loc'!BW89&gt;0,'[1]Extraction Parc Loc'!BW89,""))</f>
        <v/>
      </c>
      <c r="B92" s="74" t="str">
        <f>IF('[1]Extraction Parc Loc'!DK89&gt;0,'[1]Extraction Parc Loc'!DK89,IF('[1]Extraction Parc Loc'!CB89&gt;0,'[1]Extraction Parc Loc'!CB89,""))</f>
        <v/>
      </c>
      <c r="C92" s="74" t="str">
        <f>IF('[1]Extraction Parc Loc'!DL89&gt;0,'[1]Extraction Parc Loc'!DL89,IF('[1]Extraction Parc Loc'!CC89&gt;0,'[1]Extraction Parc Loc'!CC89,""))</f>
        <v/>
      </c>
      <c r="D92" s="74" t="str">
        <f>IF('[1]Extraction Parc Loc'!DN89&gt;0,'[1]Extraction Parc Loc'!DN89,IF('[1]Extraction Parc Loc'!CE89&gt;0,'[1]Extraction Parc Loc'!CE89,""))</f>
        <v/>
      </c>
      <c r="E92" s="74" t="str">
        <f>IF('[1]Extraction Parc Loc'!DH89&gt;0,'[1]Extraction Parc Loc'!DH89,IF('[1]Extraction Parc Loc'!BY89&gt;0,'[1]Extraction Parc Loc'!BY89,""))</f>
        <v/>
      </c>
      <c r="F92" s="74" t="str">
        <f>IF('[1]Extraction Parc Loc'!AY89&gt;0,'[1]Extraction Parc Loc'!AY89,"")</f>
        <v/>
      </c>
      <c r="G92" s="75" t="str">
        <f>IF('[1]Extraction Parc Loc'!DQ89&gt;0,'[1]Extraction Parc Loc'!DQ89,IF('[1]Extraction Parc Loc'!CH89&gt;0,'[1]Extraction Parc Loc'!CH89,""))</f>
        <v/>
      </c>
      <c r="H92" s="75" t="str">
        <f>IF('[1]Extraction Parc Loc'!N89&gt;0,'[1]Extraction Parc Loc'!N89,"")</f>
        <v/>
      </c>
      <c r="I92" s="75" t="str">
        <f>IF('[1]Extraction Parc Loc'!DP89&gt;0,'[1]Extraction Parc Loc'!DP89,IF('[1]Extraction Parc Loc'!CG89&gt;0,'[1]Extraction Parc Loc'!CG89,""))</f>
        <v/>
      </c>
      <c r="J92" s="75" t="str">
        <f>IF('[1]Extraction Parc Loc'!DT89&gt;0,'[1]Extraction Parc Loc'!DT89,IF('[1]Extraction Parc Loc'!CK89&gt;0,'[1]Extraction Parc Loc'!CK89,""))</f>
        <v/>
      </c>
      <c r="K92" s="75" t="str">
        <f>IF('[1]Extraction Parc Loc'!DR89&gt;0,'[1]Extraction Parc Loc'!DR89,IF('[1]Extraction Parc Loc'!CI89&gt;0,'[1]Extraction Parc Loc'!CI89,""))</f>
        <v/>
      </c>
      <c r="L92" s="75" t="str">
        <f>IF('[1]Extraction Parc Loc'!CX89&gt;0,'[1]Extraction Parc Loc'!CX89,IF('[1]Extraction Parc Loc'!EG89&gt;0,'[1]Extraction Parc Loc'!EG89,""))</f>
        <v/>
      </c>
      <c r="M92" s="76" t="str">
        <f t="shared" si="6"/>
        <v/>
      </c>
      <c r="N92" s="76" t="str">
        <f t="shared" si="5"/>
        <v/>
      </c>
      <c r="O92" s="76"/>
      <c r="P92" s="76" t="str">
        <f t="shared" si="7"/>
        <v/>
      </c>
      <c r="Q92" s="76" t="str">
        <f t="shared" si="7"/>
        <v/>
      </c>
      <c r="R92" s="77">
        <f t="shared" si="8"/>
        <v>0</v>
      </c>
      <c r="S92" s="78" t="str">
        <f t="shared" si="9"/>
        <v/>
      </c>
    </row>
    <row r="93" spans="1:19" ht="18" customHeight="1" x14ac:dyDescent="0.25">
      <c r="A93" s="73" t="str">
        <f>IF('[1]Extraction Parc Loc'!DF90&gt;0,'[1]Extraction Parc Loc'!DF90,IF('[1]Extraction Parc Loc'!BW90&gt;0,'[1]Extraction Parc Loc'!BW90,""))</f>
        <v/>
      </c>
      <c r="B93" s="74" t="str">
        <f>IF('[1]Extraction Parc Loc'!DK90&gt;0,'[1]Extraction Parc Loc'!DK90,IF('[1]Extraction Parc Loc'!CB90&gt;0,'[1]Extraction Parc Loc'!CB90,""))</f>
        <v/>
      </c>
      <c r="C93" s="74" t="str">
        <f>IF('[1]Extraction Parc Loc'!DL90&gt;0,'[1]Extraction Parc Loc'!DL90,IF('[1]Extraction Parc Loc'!CC90&gt;0,'[1]Extraction Parc Loc'!CC90,""))</f>
        <v/>
      </c>
      <c r="D93" s="74" t="str">
        <f>IF('[1]Extraction Parc Loc'!DN90&gt;0,'[1]Extraction Parc Loc'!DN90,IF('[1]Extraction Parc Loc'!CE90&gt;0,'[1]Extraction Parc Loc'!CE90,""))</f>
        <v/>
      </c>
      <c r="E93" s="74" t="str">
        <f>IF('[1]Extraction Parc Loc'!DH90&gt;0,'[1]Extraction Parc Loc'!DH90,IF('[1]Extraction Parc Loc'!BY90&gt;0,'[1]Extraction Parc Loc'!BY90,""))</f>
        <v/>
      </c>
      <c r="F93" s="74" t="str">
        <f>IF('[1]Extraction Parc Loc'!AY90&gt;0,'[1]Extraction Parc Loc'!AY90,"")</f>
        <v/>
      </c>
      <c r="G93" s="75" t="str">
        <f>IF('[1]Extraction Parc Loc'!DQ90&gt;0,'[1]Extraction Parc Loc'!DQ90,IF('[1]Extraction Parc Loc'!CH90&gt;0,'[1]Extraction Parc Loc'!CH90,""))</f>
        <v/>
      </c>
      <c r="H93" s="75" t="str">
        <f>IF('[1]Extraction Parc Loc'!N90&gt;0,'[1]Extraction Parc Loc'!N90,"")</f>
        <v/>
      </c>
      <c r="I93" s="75" t="str">
        <f>IF('[1]Extraction Parc Loc'!DP90&gt;0,'[1]Extraction Parc Loc'!DP90,IF('[1]Extraction Parc Loc'!CG90&gt;0,'[1]Extraction Parc Loc'!CG90,""))</f>
        <v/>
      </c>
      <c r="J93" s="75" t="str">
        <f>IF('[1]Extraction Parc Loc'!DT90&gt;0,'[1]Extraction Parc Loc'!DT90,IF('[1]Extraction Parc Loc'!CK90&gt;0,'[1]Extraction Parc Loc'!CK90,""))</f>
        <v/>
      </c>
      <c r="K93" s="75" t="str">
        <f>IF('[1]Extraction Parc Loc'!DR90&gt;0,'[1]Extraction Parc Loc'!DR90,IF('[1]Extraction Parc Loc'!CI90&gt;0,'[1]Extraction Parc Loc'!CI90,""))</f>
        <v/>
      </c>
      <c r="L93" s="75" t="str">
        <f>IF('[1]Extraction Parc Loc'!CX90&gt;0,'[1]Extraction Parc Loc'!CX90,IF('[1]Extraction Parc Loc'!EG90&gt;0,'[1]Extraction Parc Loc'!EG90,""))</f>
        <v/>
      </c>
      <c r="M93" s="76" t="str">
        <f t="shared" si="6"/>
        <v/>
      </c>
      <c r="N93" s="76" t="str">
        <f t="shared" si="5"/>
        <v/>
      </c>
      <c r="O93" s="76"/>
      <c r="P93" s="76" t="str">
        <f t="shared" si="7"/>
        <v/>
      </c>
      <c r="Q93" s="76" t="str">
        <f t="shared" si="7"/>
        <v/>
      </c>
      <c r="R93" s="77">
        <f t="shared" si="8"/>
        <v>0</v>
      </c>
      <c r="S93" s="78" t="str">
        <f t="shared" si="9"/>
        <v/>
      </c>
    </row>
    <row r="94" spans="1:19" ht="18" customHeight="1" x14ac:dyDescent="0.25">
      <c r="A94" s="73" t="str">
        <f>IF('[1]Extraction Parc Loc'!DF91&gt;0,'[1]Extraction Parc Loc'!DF91,IF('[1]Extraction Parc Loc'!BW91&gt;0,'[1]Extraction Parc Loc'!BW91,""))</f>
        <v/>
      </c>
      <c r="B94" s="74" t="str">
        <f>IF('[1]Extraction Parc Loc'!DK91&gt;0,'[1]Extraction Parc Loc'!DK91,IF('[1]Extraction Parc Loc'!CB91&gt;0,'[1]Extraction Parc Loc'!CB91,""))</f>
        <v/>
      </c>
      <c r="C94" s="74" t="str">
        <f>IF('[1]Extraction Parc Loc'!DL91&gt;0,'[1]Extraction Parc Loc'!DL91,IF('[1]Extraction Parc Loc'!CC91&gt;0,'[1]Extraction Parc Loc'!CC91,""))</f>
        <v/>
      </c>
      <c r="D94" s="74" t="str">
        <f>IF('[1]Extraction Parc Loc'!DN91&gt;0,'[1]Extraction Parc Loc'!DN91,IF('[1]Extraction Parc Loc'!CE91&gt;0,'[1]Extraction Parc Loc'!CE91,""))</f>
        <v/>
      </c>
      <c r="E94" s="74" t="str">
        <f>IF('[1]Extraction Parc Loc'!DH91&gt;0,'[1]Extraction Parc Loc'!DH91,IF('[1]Extraction Parc Loc'!BY91&gt;0,'[1]Extraction Parc Loc'!BY91,""))</f>
        <v/>
      </c>
      <c r="F94" s="74" t="str">
        <f>IF('[1]Extraction Parc Loc'!AY91&gt;0,'[1]Extraction Parc Loc'!AY91,"")</f>
        <v/>
      </c>
      <c r="G94" s="75" t="str">
        <f>IF('[1]Extraction Parc Loc'!DQ91&gt;0,'[1]Extraction Parc Loc'!DQ91,IF('[1]Extraction Parc Loc'!CH91&gt;0,'[1]Extraction Parc Loc'!CH91,""))</f>
        <v/>
      </c>
      <c r="H94" s="75" t="str">
        <f>IF('[1]Extraction Parc Loc'!N91&gt;0,'[1]Extraction Parc Loc'!N91,"")</f>
        <v/>
      </c>
      <c r="I94" s="75" t="str">
        <f>IF('[1]Extraction Parc Loc'!DP91&gt;0,'[1]Extraction Parc Loc'!DP91,IF('[1]Extraction Parc Loc'!CG91&gt;0,'[1]Extraction Parc Loc'!CG91,""))</f>
        <v/>
      </c>
      <c r="J94" s="75" t="str">
        <f>IF('[1]Extraction Parc Loc'!DT91&gt;0,'[1]Extraction Parc Loc'!DT91,IF('[1]Extraction Parc Loc'!CK91&gt;0,'[1]Extraction Parc Loc'!CK91,""))</f>
        <v/>
      </c>
      <c r="K94" s="75" t="str">
        <f>IF('[1]Extraction Parc Loc'!DR91&gt;0,'[1]Extraction Parc Loc'!DR91,IF('[1]Extraction Parc Loc'!CI91&gt;0,'[1]Extraction Parc Loc'!CI91,""))</f>
        <v/>
      </c>
      <c r="L94" s="75" t="str">
        <f>IF('[1]Extraction Parc Loc'!CX91&gt;0,'[1]Extraction Parc Loc'!CX91,IF('[1]Extraction Parc Loc'!EG91&gt;0,'[1]Extraction Parc Loc'!EG91,""))</f>
        <v/>
      </c>
      <c r="M94" s="76" t="str">
        <f t="shared" si="6"/>
        <v/>
      </c>
      <c r="N94" s="76" t="str">
        <f t="shared" si="5"/>
        <v/>
      </c>
      <c r="O94" s="76"/>
      <c r="P94" s="76" t="str">
        <f t="shared" si="7"/>
        <v/>
      </c>
      <c r="Q94" s="76" t="str">
        <f t="shared" si="7"/>
        <v/>
      </c>
      <c r="R94" s="77">
        <f t="shared" si="8"/>
        <v>0</v>
      </c>
      <c r="S94" s="78" t="str">
        <f t="shared" si="9"/>
        <v/>
      </c>
    </row>
    <row r="95" spans="1:19" ht="18" customHeight="1" x14ac:dyDescent="0.25">
      <c r="A95" s="73" t="str">
        <f>IF('[1]Extraction Parc Loc'!DF92&gt;0,'[1]Extraction Parc Loc'!DF92,IF('[1]Extraction Parc Loc'!BW92&gt;0,'[1]Extraction Parc Loc'!BW92,""))</f>
        <v/>
      </c>
      <c r="B95" s="74" t="str">
        <f>IF('[1]Extraction Parc Loc'!DK92&gt;0,'[1]Extraction Parc Loc'!DK92,IF('[1]Extraction Parc Loc'!CB92&gt;0,'[1]Extraction Parc Loc'!CB92,""))</f>
        <v/>
      </c>
      <c r="C95" s="74" t="str">
        <f>IF('[1]Extraction Parc Loc'!DL92&gt;0,'[1]Extraction Parc Loc'!DL92,IF('[1]Extraction Parc Loc'!CC92&gt;0,'[1]Extraction Parc Loc'!CC92,""))</f>
        <v/>
      </c>
      <c r="D95" s="74" t="str">
        <f>IF('[1]Extraction Parc Loc'!DN92&gt;0,'[1]Extraction Parc Loc'!DN92,IF('[1]Extraction Parc Loc'!CE92&gt;0,'[1]Extraction Parc Loc'!CE92,""))</f>
        <v/>
      </c>
      <c r="E95" s="74" t="str">
        <f>IF('[1]Extraction Parc Loc'!DH92&gt;0,'[1]Extraction Parc Loc'!DH92,IF('[1]Extraction Parc Loc'!BY92&gt;0,'[1]Extraction Parc Loc'!BY92,""))</f>
        <v/>
      </c>
      <c r="F95" s="74" t="str">
        <f>IF('[1]Extraction Parc Loc'!AY92&gt;0,'[1]Extraction Parc Loc'!AY92,"")</f>
        <v/>
      </c>
      <c r="G95" s="75" t="str">
        <f>IF('[1]Extraction Parc Loc'!DQ92&gt;0,'[1]Extraction Parc Loc'!DQ92,IF('[1]Extraction Parc Loc'!CH92&gt;0,'[1]Extraction Parc Loc'!CH92,""))</f>
        <v/>
      </c>
      <c r="H95" s="75" t="str">
        <f>IF('[1]Extraction Parc Loc'!N92&gt;0,'[1]Extraction Parc Loc'!N92,"")</f>
        <v/>
      </c>
      <c r="I95" s="75" t="str">
        <f>IF('[1]Extraction Parc Loc'!DP92&gt;0,'[1]Extraction Parc Loc'!DP92,IF('[1]Extraction Parc Loc'!CG92&gt;0,'[1]Extraction Parc Loc'!CG92,""))</f>
        <v/>
      </c>
      <c r="J95" s="75" t="str">
        <f>IF('[1]Extraction Parc Loc'!DT92&gt;0,'[1]Extraction Parc Loc'!DT92,IF('[1]Extraction Parc Loc'!CK92&gt;0,'[1]Extraction Parc Loc'!CK92,""))</f>
        <v/>
      </c>
      <c r="K95" s="75" t="str">
        <f>IF('[1]Extraction Parc Loc'!DR92&gt;0,'[1]Extraction Parc Loc'!DR92,IF('[1]Extraction Parc Loc'!CI92&gt;0,'[1]Extraction Parc Loc'!CI92,""))</f>
        <v/>
      </c>
      <c r="L95" s="75" t="str">
        <f>IF('[1]Extraction Parc Loc'!CX92&gt;0,'[1]Extraction Parc Loc'!CX92,IF('[1]Extraction Parc Loc'!EG92&gt;0,'[1]Extraction Parc Loc'!EG92,""))</f>
        <v/>
      </c>
      <c r="M95" s="76" t="str">
        <f t="shared" si="6"/>
        <v/>
      </c>
      <c r="N95" s="76" t="str">
        <f t="shared" si="5"/>
        <v/>
      </c>
      <c r="O95" s="76"/>
      <c r="P95" s="76" t="str">
        <f t="shared" si="7"/>
        <v/>
      </c>
      <c r="Q95" s="76" t="str">
        <f t="shared" si="7"/>
        <v/>
      </c>
      <c r="R95" s="77">
        <f t="shared" si="8"/>
        <v>0</v>
      </c>
      <c r="S95" s="78" t="str">
        <f t="shared" si="9"/>
        <v/>
      </c>
    </row>
    <row r="96" spans="1:19" ht="18" customHeight="1" x14ac:dyDescent="0.25">
      <c r="A96" s="73" t="str">
        <f>IF('[1]Extraction Parc Loc'!DF93&gt;0,'[1]Extraction Parc Loc'!DF93,IF('[1]Extraction Parc Loc'!BW93&gt;0,'[1]Extraction Parc Loc'!BW93,""))</f>
        <v/>
      </c>
      <c r="B96" s="74" t="str">
        <f>IF('[1]Extraction Parc Loc'!DK93&gt;0,'[1]Extraction Parc Loc'!DK93,IF('[1]Extraction Parc Loc'!CB93&gt;0,'[1]Extraction Parc Loc'!CB93,""))</f>
        <v/>
      </c>
      <c r="C96" s="74" t="str">
        <f>IF('[1]Extraction Parc Loc'!DL93&gt;0,'[1]Extraction Parc Loc'!DL93,IF('[1]Extraction Parc Loc'!CC93&gt;0,'[1]Extraction Parc Loc'!CC93,""))</f>
        <v/>
      </c>
      <c r="D96" s="74" t="str">
        <f>IF('[1]Extraction Parc Loc'!DN93&gt;0,'[1]Extraction Parc Loc'!DN93,IF('[1]Extraction Parc Loc'!CE93&gt;0,'[1]Extraction Parc Loc'!CE93,""))</f>
        <v/>
      </c>
      <c r="E96" s="74" t="str">
        <f>IF('[1]Extraction Parc Loc'!DH93&gt;0,'[1]Extraction Parc Loc'!DH93,IF('[1]Extraction Parc Loc'!BY93&gt;0,'[1]Extraction Parc Loc'!BY93,""))</f>
        <v/>
      </c>
      <c r="F96" s="74" t="str">
        <f>IF('[1]Extraction Parc Loc'!AY93&gt;0,'[1]Extraction Parc Loc'!AY93,"")</f>
        <v/>
      </c>
      <c r="G96" s="75" t="str">
        <f>IF('[1]Extraction Parc Loc'!DQ93&gt;0,'[1]Extraction Parc Loc'!DQ93,IF('[1]Extraction Parc Loc'!CH93&gt;0,'[1]Extraction Parc Loc'!CH93,""))</f>
        <v/>
      </c>
      <c r="H96" s="75" t="str">
        <f>IF('[1]Extraction Parc Loc'!N93&gt;0,'[1]Extraction Parc Loc'!N93,"")</f>
        <v/>
      </c>
      <c r="I96" s="75" t="str">
        <f>IF('[1]Extraction Parc Loc'!DP93&gt;0,'[1]Extraction Parc Loc'!DP93,IF('[1]Extraction Parc Loc'!CG93&gt;0,'[1]Extraction Parc Loc'!CG93,""))</f>
        <v/>
      </c>
      <c r="J96" s="75" t="str">
        <f>IF('[1]Extraction Parc Loc'!DT93&gt;0,'[1]Extraction Parc Loc'!DT93,IF('[1]Extraction Parc Loc'!CK93&gt;0,'[1]Extraction Parc Loc'!CK93,""))</f>
        <v/>
      </c>
      <c r="K96" s="75" t="str">
        <f>IF('[1]Extraction Parc Loc'!DR93&gt;0,'[1]Extraction Parc Loc'!DR93,IF('[1]Extraction Parc Loc'!CI93&gt;0,'[1]Extraction Parc Loc'!CI93,""))</f>
        <v/>
      </c>
      <c r="L96" s="75" t="str">
        <f>IF('[1]Extraction Parc Loc'!CX93&gt;0,'[1]Extraction Parc Loc'!CX93,IF('[1]Extraction Parc Loc'!EG93&gt;0,'[1]Extraction Parc Loc'!EG93,""))</f>
        <v/>
      </c>
      <c r="M96" s="76" t="str">
        <f t="shared" si="6"/>
        <v/>
      </c>
      <c r="N96" s="76" t="str">
        <f t="shared" si="5"/>
        <v/>
      </c>
      <c r="O96" s="76"/>
      <c r="P96" s="76" t="str">
        <f t="shared" si="7"/>
        <v/>
      </c>
      <c r="Q96" s="76" t="str">
        <f t="shared" si="7"/>
        <v/>
      </c>
      <c r="R96" s="77">
        <f t="shared" si="8"/>
        <v>0</v>
      </c>
      <c r="S96" s="78" t="str">
        <f t="shared" si="9"/>
        <v/>
      </c>
    </row>
    <row r="97" spans="1:19" ht="18" customHeight="1" x14ac:dyDescent="0.25">
      <c r="A97" s="73" t="str">
        <f>IF('[1]Extraction Parc Loc'!DF94&gt;0,'[1]Extraction Parc Loc'!DF94,IF('[1]Extraction Parc Loc'!BW94&gt;0,'[1]Extraction Parc Loc'!BW94,""))</f>
        <v/>
      </c>
      <c r="B97" s="74" t="str">
        <f>IF('[1]Extraction Parc Loc'!DK94&gt;0,'[1]Extraction Parc Loc'!DK94,IF('[1]Extraction Parc Loc'!CB94&gt;0,'[1]Extraction Parc Loc'!CB94,""))</f>
        <v/>
      </c>
      <c r="C97" s="74" t="str">
        <f>IF('[1]Extraction Parc Loc'!DL94&gt;0,'[1]Extraction Parc Loc'!DL94,IF('[1]Extraction Parc Loc'!CC94&gt;0,'[1]Extraction Parc Loc'!CC94,""))</f>
        <v/>
      </c>
      <c r="D97" s="74" t="str">
        <f>IF('[1]Extraction Parc Loc'!DN94&gt;0,'[1]Extraction Parc Loc'!DN94,IF('[1]Extraction Parc Loc'!CE94&gt;0,'[1]Extraction Parc Loc'!CE94,""))</f>
        <v/>
      </c>
      <c r="E97" s="74" t="str">
        <f>IF('[1]Extraction Parc Loc'!DH94&gt;0,'[1]Extraction Parc Loc'!DH94,IF('[1]Extraction Parc Loc'!BY94&gt;0,'[1]Extraction Parc Loc'!BY94,""))</f>
        <v/>
      </c>
      <c r="F97" s="74" t="str">
        <f>IF('[1]Extraction Parc Loc'!AY94&gt;0,'[1]Extraction Parc Loc'!AY94,"")</f>
        <v/>
      </c>
      <c r="G97" s="75" t="str">
        <f>IF('[1]Extraction Parc Loc'!DQ94&gt;0,'[1]Extraction Parc Loc'!DQ94,IF('[1]Extraction Parc Loc'!CH94&gt;0,'[1]Extraction Parc Loc'!CH94,""))</f>
        <v/>
      </c>
      <c r="H97" s="75" t="str">
        <f>IF('[1]Extraction Parc Loc'!N94&gt;0,'[1]Extraction Parc Loc'!N94,"")</f>
        <v/>
      </c>
      <c r="I97" s="75" t="str">
        <f>IF('[1]Extraction Parc Loc'!DP94&gt;0,'[1]Extraction Parc Loc'!DP94,IF('[1]Extraction Parc Loc'!CG94&gt;0,'[1]Extraction Parc Loc'!CG94,""))</f>
        <v/>
      </c>
      <c r="J97" s="75" t="str">
        <f>IF('[1]Extraction Parc Loc'!DT94&gt;0,'[1]Extraction Parc Loc'!DT94,IF('[1]Extraction Parc Loc'!CK94&gt;0,'[1]Extraction Parc Loc'!CK94,""))</f>
        <v/>
      </c>
      <c r="K97" s="75" t="str">
        <f>IF('[1]Extraction Parc Loc'!DR94&gt;0,'[1]Extraction Parc Loc'!DR94,IF('[1]Extraction Parc Loc'!CI94&gt;0,'[1]Extraction Parc Loc'!CI94,""))</f>
        <v/>
      </c>
      <c r="L97" s="75" t="str">
        <f>IF('[1]Extraction Parc Loc'!CX94&gt;0,'[1]Extraction Parc Loc'!CX94,IF('[1]Extraction Parc Loc'!EG94&gt;0,'[1]Extraction Parc Loc'!EG94,""))</f>
        <v/>
      </c>
      <c r="M97" s="76" t="str">
        <f t="shared" si="6"/>
        <v/>
      </c>
      <c r="N97" s="76" t="str">
        <f t="shared" si="5"/>
        <v/>
      </c>
      <c r="O97" s="76"/>
      <c r="P97" s="76" t="str">
        <f t="shared" si="7"/>
        <v/>
      </c>
      <c r="Q97" s="76" t="str">
        <f t="shared" si="7"/>
        <v/>
      </c>
      <c r="R97" s="77">
        <f t="shared" si="8"/>
        <v>0</v>
      </c>
      <c r="S97" s="78" t="str">
        <f t="shared" si="9"/>
        <v/>
      </c>
    </row>
    <row r="98" spans="1:19" ht="18" customHeight="1" x14ac:dyDescent="0.25">
      <c r="A98" s="73" t="str">
        <f>IF('[1]Extraction Parc Loc'!DF95&gt;0,'[1]Extraction Parc Loc'!DF95,IF('[1]Extraction Parc Loc'!BW95&gt;0,'[1]Extraction Parc Loc'!BW95,""))</f>
        <v/>
      </c>
      <c r="B98" s="74" t="str">
        <f>IF('[1]Extraction Parc Loc'!DK95&gt;0,'[1]Extraction Parc Loc'!DK95,IF('[1]Extraction Parc Loc'!CB95&gt;0,'[1]Extraction Parc Loc'!CB95,""))</f>
        <v/>
      </c>
      <c r="C98" s="74" t="str">
        <f>IF('[1]Extraction Parc Loc'!DL95&gt;0,'[1]Extraction Parc Loc'!DL95,IF('[1]Extraction Parc Loc'!CC95&gt;0,'[1]Extraction Parc Loc'!CC95,""))</f>
        <v/>
      </c>
      <c r="D98" s="74" t="str">
        <f>IF('[1]Extraction Parc Loc'!DN95&gt;0,'[1]Extraction Parc Loc'!DN95,IF('[1]Extraction Parc Loc'!CE95&gt;0,'[1]Extraction Parc Loc'!CE95,""))</f>
        <v/>
      </c>
      <c r="E98" s="74" t="str">
        <f>IF('[1]Extraction Parc Loc'!DH95&gt;0,'[1]Extraction Parc Loc'!DH95,IF('[1]Extraction Parc Loc'!BY95&gt;0,'[1]Extraction Parc Loc'!BY95,""))</f>
        <v/>
      </c>
      <c r="F98" s="74" t="str">
        <f>IF('[1]Extraction Parc Loc'!AY95&gt;0,'[1]Extraction Parc Loc'!AY95,"")</f>
        <v/>
      </c>
      <c r="G98" s="75" t="str">
        <f>IF('[1]Extraction Parc Loc'!DQ95&gt;0,'[1]Extraction Parc Loc'!DQ95,IF('[1]Extraction Parc Loc'!CH95&gt;0,'[1]Extraction Parc Loc'!CH95,""))</f>
        <v/>
      </c>
      <c r="H98" s="75" t="str">
        <f>IF('[1]Extraction Parc Loc'!N95&gt;0,'[1]Extraction Parc Loc'!N95,"")</f>
        <v/>
      </c>
      <c r="I98" s="75" t="str">
        <f>IF('[1]Extraction Parc Loc'!DP95&gt;0,'[1]Extraction Parc Loc'!DP95,IF('[1]Extraction Parc Loc'!CG95&gt;0,'[1]Extraction Parc Loc'!CG95,""))</f>
        <v/>
      </c>
      <c r="J98" s="75" t="str">
        <f>IF('[1]Extraction Parc Loc'!DT95&gt;0,'[1]Extraction Parc Loc'!DT95,IF('[1]Extraction Parc Loc'!CK95&gt;0,'[1]Extraction Parc Loc'!CK95,""))</f>
        <v/>
      </c>
      <c r="K98" s="75" t="str">
        <f>IF('[1]Extraction Parc Loc'!DR95&gt;0,'[1]Extraction Parc Loc'!DR95,IF('[1]Extraction Parc Loc'!CI95&gt;0,'[1]Extraction Parc Loc'!CI95,""))</f>
        <v/>
      </c>
      <c r="L98" s="75" t="str">
        <f>IF('[1]Extraction Parc Loc'!CX95&gt;0,'[1]Extraction Parc Loc'!CX95,IF('[1]Extraction Parc Loc'!EG95&gt;0,'[1]Extraction Parc Loc'!EG95,""))</f>
        <v/>
      </c>
      <c r="M98" s="76" t="str">
        <f t="shared" si="6"/>
        <v/>
      </c>
      <c r="N98" s="76" t="str">
        <f t="shared" si="5"/>
        <v/>
      </c>
      <c r="O98" s="76"/>
      <c r="P98" s="76" t="str">
        <f t="shared" si="7"/>
        <v/>
      </c>
      <c r="Q98" s="76" t="str">
        <f t="shared" si="7"/>
        <v/>
      </c>
      <c r="R98" s="77">
        <f t="shared" si="8"/>
        <v>0</v>
      </c>
      <c r="S98" s="78" t="str">
        <f t="shared" si="9"/>
        <v/>
      </c>
    </row>
    <row r="99" spans="1:19" ht="18" customHeight="1" x14ac:dyDescent="0.25">
      <c r="A99" s="73" t="str">
        <f>IF('[1]Extraction Parc Loc'!DF96&gt;0,'[1]Extraction Parc Loc'!DF96,IF('[1]Extraction Parc Loc'!BW96&gt;0,'[1]Extraction Parc Loc'!BW96,""))</f>
        <v/>
      </c>
      <c r="B99" s="74" t="str">
        <f>IF('[1]Extraction Parc Loc'!DK96&gt;0,'[1]Extraction Parc Loc'!DK96,IF('[1]Extraction Parc Loc'!CB96&gt;0,'[1]Extraction Parc Loc'!CB96,""))</f>
        <v/>
      </c>
      <c r="C99" s="74" t="str">
        <f>IF('[1]Extraction Parc Loc'!DL96&gt;0,'[1]Extraction Parc Loc'!DL96,IF('[1]Extraction Parc Loc'!CC96&gt;0,'[1]Extraction Parc Loc'!CC96,""))</f>
        <v/>
      </c>
      <c r="D99" s="74" t="str">
        <f>IF('[1]Extraction Parc Loc'!DN96&gt;0,'[1]Extraction Parc Loc'!DN96,IF('[1]Extraction Parc Loc'!CE96&gt;0,'[1]Extraction Parc Loc'!CE96,""))</f>
        <v/>
      </c>
      <c r="E99" s="74" t="str">
        <f>IF('[1]Extraction Parc Loc'!DH96&gt;0,'[1]Extraction Parc Loc'!DH96,IF('[1]Extraction Parc Loc'!BY96&gt;0,'[1]Extraction Parc Loc'!BY96,""))</f>
        <v/>
      </c>
      <c r="F99" s="74" t="str">
        <f>IF('[1]Extraction Parc Loc'!AY96&gt;0,'[1]Extraction Parc Loc'!AY96,"")</f>
        <v/>
      </c>
      <c r="G99" s="75" t="str">
        <f>IF('[1]Extraction Parc Loc'!DQ96&gt;0,'[1]Extraction Parc Loc'!DQ96,IF('[1]Extraction Parc Loc'!CH96&gt;0,'[1]Extraction Parc Loc'!CH96,""))</f>
        <v/>
      </c>
      <c r="H99" s="75" t="str">
        <f>IF('[1]Extraction Parc Loc'!N96&gt;0,'[1]Extraction Parc Loc'!N96,"")</f>
        <v/>
      </c>
      <c r="I99" s="75" t="str">
        <f>IF('[1]Extraction Parc Loc'!DP96&gt;0,'[1]Extraction Parc Loc'!DP96,IF('[1]Extraction Parc Loc'!CG96&gt;0,'[1]Extraction Parc Loc'!CG96,""))</f>
        <v/>
      </c>
      <c r="J99" s="75" t="str">
        <f>IF('[1]Extraction Parc Loc'!DT96&gt;0,'[1]Extraction Parc Loc'!DT96,IF('[1]Extraction Parc Loc'!CK96&gt;0,'[1]Extraction Parc Loc'!CK96,""))</f>
        <v/>
      </c>
      <c r="K99" s="75" t="str">
        <f>IF('[1]Extraction Parc Loc'!DR96&gt;0,'[1]Extraction Parc Loc'!DR96,IF('[1]Extraction Parc Loc'!CI96&gt;0,'[1]Extraction Parc Loc'!CI96,""))</f>
        <v/>
      </c>
      <c r="L99" s="75" t="str">
        <f>IF('[1]Extraction Parc Loc'!CX96&gt;0,'[1]Extraction Parc Loc'!CX96,IF('[1]Extraction Parc Loc'!EG96&gt;0,'[1]Extraction Parc Loc'!EG96,""))</f>
        <v/>
      </c>
      <c r="M99" s="76" t="str">
        <f t="shared" si="6"/>
        <v/>
      </c>
      <c r="N99" s="76" t="str">
        <f t="shared" si="5"/>
        <v/>
      </c>
      <c r="O99" s="76"/>
      <c r="P99" s="76" t="str">
        <f t="shared" si="7"/>
        <v/>
      </c>
      <c r="Q99" s="76" t="str">
        <f t="shared" si="7"/>
        <v/>
      </c>
      <c r="R99" s="77">
        <f t="shared" si="8"/>
        <v>0</v>
      </c>
      <c r="S99" s="78" t="str">
        <f t="shared" si="9"/>
        <v/>
      </c>
    </row>
    <row r="100" spans="1:19" ht="18" customHeight="1" x14ac:dyDescent="0.25">
      <c r="A100" s="73" t="str">
        <f>IF('[1]Extraction Parc Loc'!DF97&gt;0,'[1]Extraction Parc Loc'!DF97,IF('[1]Extraction Parc Loc'!BW97&gt;0,'[1]Extraction Parc Loc'!BW97,""))</f>
        <v/>
      </c>
      <c r="B100" s="74" t="str">
        <f>IF('[1]Extraction Parc Loc'!DK97&gt;0,'[1]Extraction Parc Loc'!DK97,IF('[1]Extraction Parc Loc'!CB97&gt;0,'[1]Extraction Parc Loc'!CB97,""))</f>
        <v/>
      </c>
      <c r="C100" s="74" t="str">
        <f>IF('[1]Extraction Parc Loc'!DL97&gt;0,'[1]Extraction Parc Loc'!DL97,IF('[1]Extraction Parc Loc'!CC97&gt;0,'[1]Extraction Parc Loc'!CC97,""))</f>
        <v/>
      </c>
      <c r="D100" s="74" t="str">
        <f>IF('[1]Extraction Parc Loc'!DN97&gt;0,'[1]Extraction Parc Loc'!DN97,IF('[1]Extraction Parc Loc'!CE97&gt;0,'[1]Extraction Parc Loc'!CE97,""))</f>
        <v/>
      </c>
      <c r="E100" s="74" t="str">
        <f>IF('[1]Extraction Parc Loc'!DH97&gt;0,'[1]Extraction Parc Loc'!DH97,IF('[1]Extraction Parc Loc'!BY97&gt;0,'[1]Extraction Parc Loc'!BY97,""))</f>
        <v/>
      </c>
      <c r="F100" s="74" t="str">
        <f>IF('[1]Extraction Parc Loc'!AY97&gt;0,'[1]Extraction Parc Loc'!AY97,"")</f>
        <v/>
      </c>
      <c r="G100" s="75" t="str">
        <f>IF('[1]Extraction Parc Loc'!DQ97&gt;0,'[1]Extraction Parc Loc'!DQ97,IF('[1]Extraction Parc Loc'!CH97&gt;0,'[1]Extraction Parc Loc'!CH97,""))</f>
        <v/>
      </c>
      <c r="H100" s="75" t="str">
        <f>IF('[1]Extraction Parc Loc'!N97&gt;0,'[1]Extraction Parc Loc'!N97,"")</f>
        <v/>
      </c>
      <c r="I100" s="75" t="str">
        <f>IF('[1]Extraction Parc Loc'!DP97&gt;0,'[1]Extraction Parc Loc'!DP97,IF('[1]Extraction Parc Loc'!CG97&gt;0,'[1]Extraction Parc Loc'!CG97,""))</f>
        <v/>
      </c>
      <c r="J100" s="75" t="str">
        <f>IF('[1]Extraction Parc Loc'!DT97&gt;0,'[1]Extraction Parc Loc'!DT97,IF('[1]Extraction Parc Loc'!CK97&gt;0,'[1]Extraction Parc Loc'!CK97,""))</f>
        <v/>
      </c>
      <c r="K100" s="75" t="str">
        <f>IF('[1]Extraction Parc Loc'!DR97&gt;0,'[1]Extraction Parc Loc'!DR97,IF('[1]Extraction Parc Loc'!CI97&gt;0,'[1]Extraction Parc Loc'!CI97,""))</f>
        <v/>
      </c>
      <c r="L100" s="75" t="str">
        <f>IF('[1]Extraction Parc Loc'!CX97&gt;0,'[1]Extraction Parc Loc'!CX97,IF('[1]Extraction Parc Loc'!EG97&gt;0,'[1]Extraction Parc Loc'!EG97,""))</f>
        <v/>
      </c>
      <c r="M100" s="76" t="str">
        <f t="shared" si="6"/>
        <v/>
      </c>
      <c r="N100" s="76" t="str">
        <f t="shared" si="5"/>
        <v/>
      </c>
      <c r="O100" s="76"/>
      <c r="P100" s="76" t="str">
        <f t="shared" si="7"/>
        <v/>
      </c>
      <c r="Q100" s="76" t="str">
        <f t="shared" si="7"/>
        <v/>
      </c>
      <c r="R100" s="77">
        <f t="shared" si="8"/>
        <v>0</v>
      </c>
      <c r="S100" s="78" t="str">
        <f t="shared" si="9"/>
        <v/>
      </c>
    </row>
    <row r="101" spans="1:19" ht="18" customHeight="1" x14ac:dyDescent="0.25">
      <c r="A101" s="73"/>
      <c r="B101" s="74"/>
      <c r="C101" s="74"/>
      <c r="D101" s="74"/>
      <c r="E101" s="74"/>
      <c r="F101" s="74"/>
      <c r="G101" s="75"/>
      <c r="H101" s="75"/>
      <c r="I101" s="75"/>
      <c r="J101" s="75"/>
      <c r="K101" s="75"/>
      <c r="L101" s="75"/>
      <c r="M101" s="76"/>
      <c r="N101" s="76"/>
      <c r="O101" s="76"/>
      <c r="P101" s="76"/>
      <c r="Q101" s="76"/>
      <c r="R101" s="77"/>
      <c r="S101" s="78"/>
    </row>
    <row r="102" spans="1:19" ht="18" customHeight="1" x14ac:dyDescent="0.25">
      <c r="A102" s="73"/>
      <c r="B102" s="74"/>
      <c r="C102" s="74"/>
      <c r="D102" s="74"/>
      <c r="E102" s="74"/>
      <c r="F102" s="74"/>
      <c r="G102" s="75"/>
      <c r="H102" s="75"/>
      <c r="I102" s="75"/>
      <c r="J102" s="75"/>
      <c r="K102" s="75"/>
      <c r="L102" s="75"/>
      <c r="M102" s="76"/>
      <c r="N102" s="76"/>
      <c r="O102" s="76"/>
      <c r="P102" s="76"/>
      <c r="Q102" s="76"/>
      <c r="R102" s="77"/>
      <c r="S102" s="78"/>
    </row>
    <row r="103" spans="1:19" ht="18" customHeight="1" x14ac:dyDescent="0.25">
      <c r="A103" s="73"/>
      <c r="B103" s="74"/>
      <c r="C103" s="74"/>
      <c r="D103" s="74"/>
      <c r="E103" s="74"/>
      <c r="F103" s="74"/>
      <c r="G103" s="75"/>
      <c r="H103" s="75"/>
      <c r="I103" s="75"/>
      <c r="J103" s="75"/>
      <c r="K103" s="75"/>
      <c r="L103" s="75"/>
      <c r="M103" s="76"/>
      <c r="N103" s="76"/>
      <c r="O103" s="76"/>
      <c r="P103" s="76"/>
      <c r="Q103" s="76"/>
      <c r="R103" s="77"/>
      <c r="S103" s="78"/>
    </row>
    <row r="104" spans="1:19" ht="18" customHeight="1" x14ac:dyDescent="0.25">
      <c r="A104" s="73"/>
      <c r="B104" s="74"/>
      <c r="C104" s="74"/>
      <c r="D104" s="74"/>
      <c r="E104" s="74"/>
      <c r="F104" s="74"/>
      <c r="G104" s="75"/>
      <c r="H104" s="75"/>
      <c r="I104" s="75"/>
      <c r="J104" s="75"/>
      <c r="K104" s="75"/>
      <c r="L104" s="75"/>
      <c r="M104" s="76"/>
      <c r="N104" s="76"/>
      <c r="O104" s="76"/>
      <c r="P104" s="76"/>
      <c r="Q104" s="76"/>
      <c r="R104" s="77"/>
      <c r="S104" s="78"/>
    </row>
    <row r="105" spans="1:19" ht="18" customHeight="1" x14ac:dyDescent="0.25">
      <c r="A105" s="73"/>
      <c r="B105" s="74"/>
      <c r="C105" s="74"/>
      <c r="D105" s="74"/>
      <c r="E105" s="74"/>
      <c r="F105" s="74"/>
      <c r="G105" s="75"/>
      <c r="H105" s="75"/>
      <c r="I105" s="75"/>
      <c r="J105" s="75"/>
      <c r="K105" s="75"/>
      <c r="L105" s="75"/>
      <c r="M105" s="76"/>
      <c r="N105" s="76"/>
      <c r="O105" s="76"/>
      <c r="P105" s="76"/>
      <c r="Q105" s="76"/>
      <c r="R105" s="77"/>
      <c r="S105" s="78"/>
    </row>
    <row r="106" spans="1:19" ht="18" customHeight="1" x14ac:dyDescent="0.25">
      <c r="A106" s="73"/>
      <c r="B106" s="74"/>
      <c r="C106" s="74"/>
      <c r="D106" s="74"/>
      <c r="E106" s="74"/>
      <c r="F106" s="74"/>
      <c r="G106" s="75"/>
      <c r="H106" s="75"/>
      <c r="I106" s="75"/>
      <c r="J106" s="75"/>
      <c r="K106" s="75"/>
      <c r="L106" s="75"/>
      <c r="M106" s="76"/>
      <c r="N106" s="76"/>
      <c r="O106" s="76"/>
      <c r="P106" s="76"/>
      <c r="Q106" s="76"/>
      <c r="R106" s="77"/>
      <c r="S106" s="78"/>
    </row>
    <row r="107" spans="1:19" ht="18" customHeight="1" x14ac:dyDescent="0.25">
      <c r="A107" s="73"/>
      <c r="B107" s="74"/>
      <c r="C107" s="74"/>
      <c r="D107" s="74"/>
      <c r="E107" s="74"/>
      <c r="F107" s="74"/>
      <c r="G107" s="75"/>
      <c r="H107" s="75"/>
      <c r="I107" s="75"/>
      <c r="J107" s="75"/>
      <c r="K107" s="75"/>
      <c r="L107" s="75"/>
      <c r="M107" s="76"/>
      <c r="N107" s="76"/>
      <c r="O107" s="76"/>
      <c r="P107" s="76"/>
      <c r="Q107" s="76"/>
      <c r="R107" s="77"/>
      <c r="S107" s="78"/>
    </row>
    <row r="108" spans="1:19" ht="18" customHeight="1" x14ac:dyDescent="0.25">
      <c r="A108" s="73"/>
      <c r="B108" s="74"/>
      <c r="C108" s="74"/>
      <c r="D108" s="74"/>
      <c r="E108" s="74"/>
      <c r="F108" s="74"/>
      <c r="G108" s="75"/>
      <c r="H108" s="75"/>
      <c r="I108" s="75"/>
      <c r="J108" s="75"/>
      <c r="K108" s="75"/>
      <c r="L108" s="75"/>
      <c r="M108" s="76"/>
      <c r="N108" s="76"/>
      <c r="O108" s="76"/>
      <c r="P108" s="76"/>
      <c r="Q108" s="76"/>
      <c r="R108" s="77"/>
      <c r="S108" s="78"/>
    </row>
    <row r="109" spans="1:19" ht="18" customHeight="1" x14ac:dyDescent="0.25">
      <c r="A109" s="73"/>
      <c r="B109" s="74"/>
      <c r="C109" s="74"/>
      <c r="D109" s="74"/>
      <c r="E109" s="74"/>
      <c r="F109" s="74"/>
      <c r="G109" s="75"/>
      <c r="H109" s="75"/>
      <c r="I109" s="75"/>
      <c r="J109" s="75"/>
      <c r="K109" s="75"/>
      <c r="L109" s="75"/>
      <c r="M109" s="76"/>
      <c r="N109" s="76"/>
      <c r="O109" s="76"/>
      <c r="P109" s="76"/>
      <c r="Q109" s="76"/>
      <c r="R109" s="77"/>
      <c r="S109" s="78"/>
    </row>
    <row r="110" spans="1:19" ht="18" customHeight="1" x14ac:dyDescent="0.25">
      <c r="A110" s="73"/>
      <c r="B110" s="74"/>
      <c r="C110" s="74"/>
      <c r="D110" s="74"/>
      <c r="E110" s="74"/>
      <c r="F110" s="74"/>
      <c r="G110" s="75"/>
      <c r="H110" s="75"/>
      <c r="I110" s="75"/>
      <c r="J110" s="75"/>
      <c r="K110" s="75"/>
      <c r="L110" s="75"/>
      <c r="M110" s="76"/>
      <c r="N110" s="76"/>
      <c r="O110" s="76"/>
      <c r="P110" s="76"/>
      <c r="Q110" s="76"/>
      <c r="R110" s="77"/>
      <c r="S110" s="78"/>
    </row>
    <row r="111" spans="1:19" ht="18" customHeight="1" x14ac:dyDescent="0.25">
      <c r="A111" s="73"/>
      <c r="B111" s="74"/>
      <c r="C111" s="74"/>
      <c r="D111" s="74"/>
      <c r="E111" s="74"/>
      <c r="F111" s="74"/>
      <c r="G111" s="75"/>
      <c r="H111" s="75"/>
      <c r="I111" s="75"/>
      <c r="J111" s="75"/>
      <c r="K111" s="75"/>
      <c r="L111" s="75"/>
      <c r="M111" s="76"/>
      <c r="N111" s="76"/>
      <c r="O111" s="76"/>
      <c r="P111" s="76"/>
      <c r="Q111" s="76"/>
      <c r="R111" s="77"/>
      <c r="S111" s="78"/>
    </row>
    <row r="112" spans="1:19" ht="18" customHeight="1" x14ac:dyDescent="0.25">
      <c r="A112" s="73"/>
      <c r="B112" s="74"/>
      <c r="C112" s="74"/>
      <c r="D112" s="74"/>
      <c r="E112" s="74"/>
      <c r="F112" s="74"/>
      <c r="G112" s="75"/>
      <c r="H112" s="75"/>
      <c r="I112" s="75"/>
      <c r="J112" s="75"/>
      <c r="K112" s="75"/>
      <c r="L112" s="75"/>
      <c r="M112" s="76"/>
      <c r="N112" s="76"/>
      <c r="O112" s="76"/>
      <c r="P112" s="76"/>
      <c r="Q112" s="76"/>
      <c r="R112" s="77"/>
      <c r="S112" s="78"/>
    </row>
    <row r="113" spans="1:19" ht="18" customHeight="1" x14ac:dyDescent="0.25">
      <c r="A113" s="73"/>
      <c r="B113" s="74"/>
      <c r="C113" s="74"/>
      <c r="D113" s="74"/>
      <c r="E113" s="74"/>
      <c r="F113" s="74"/>
      <c r="G113" s="75"/>
      <c r="H113" s="75"/>
      <c r="I113" s="75"/>
      <c r="J113" s="75"/>
      <c r="K113" s="75"/>
      <c r="L113" s="75"/>
      <c r="M113" s="76"/>
      <c r="N113" s="76"/>
      <c r="O113" s="76"/>
      <c r="P113" s="76"/>
      <c r="Q113" s="76"/>
      <c r="R113" s="77"/>
      <c r="S113" s="78"/>
    </row>
    <row r="114" spans="1:19" ht="18" customHeight="1" x14ac:dyDescent="0.25">
      <c r="A114" s="73"/>
      <c r="B114" s="74"/>
      <c r="C114" s="74"/>
      <c r="D114" s="74"/>
      <c r="E114" s="74"/>
      <c r="F114" s="74"/>
      <c r="G114" s="75"/>
      <c r="H114" s="75"/>
      <c r="I114" s="75"/>
      <c r="J114" s="75"/>
      <c r="K114" s="75"/>
      <c r="L114" s="75"/>
      <c r="M114" s="76"/>
      <c r="N114" s="76"/>
      <c r="O114" s="76"/>
      <c r="P114" s="76"/>
      <c r="Q114" s="76"/>
      <c r="R114" s="77"/>
      <c r="S114" s="78"/>
    </row>
    <row r="115" spans="1:19" ht="18" customHeight="1" x14ac:dyDescent="0.25">
      <c r="A115" s="73"/>
      <c r="B115" s="74"/>
      <c r="C115" s="74"/>
      <c r="D115" s="74"/>
      <c r="E115" s="74"/>
      <c r="F115" s="74"/>
      <c r="G115" s="75"/>
      <c r="H115" s="75"/>
      <c r="I115" s="75"/>
      <c r="J115" s="75"/>
      <c r="K115" s="75"/>
      <c r="L115" s="75"/>
      <c r="M115" s="76"/>
      <c r="N115" s="76"/>
      <c r="O115" s="76"/>
      <c r="P115" s="76"/>
      <c r="Q115" s="76"/>
      <c r="R115" s="77"/>
      <c r="S115" s="78"/>
    </row>
    <row r="116" spans="1:19" ht="18" customHeight="1" x14ac:dyDescent="0.25">
      <c r="A116" s="73"/>
      <c r="B116" s="74"/>
      <c r="C116" s="74"/>
      <c r="D116" s="74"/>
      <c r="E116" s="74"/>
      <c r="F116" s="74"/>
      <c r="G116" s="75"/>
      <c r="H116" s="75"/>
      <c r="I116" s="75"/>
      <c r="J116" s="75"/>
      <c r="K116" s="75"/>
      <c r="L116" s="75"/>
      <c r="M116" s="76"/>
      <c r="N116" s="76"/>
      <c r="O116" s="76"/>
      <c r="P116" s="76"/>
      <c r="Q116" s="76"/>
      <c r="R116" s="77"/>
      <c r="S116" s="78"/>
    </row>
    <row r="117" spans="1:19" ht="18" customHeight="1" x14ac:dyDescent="0.25">
      <c r="A117" s="73"/>
      <c r="B117" s="74"/>
      <c r="C117" s="74"/>
      <c r="D117" s="74"/>
      <c r="E117" s="74"/>
      <c r="F117" s="74"/>
      <c r="G117" s="75"/>
      <c r="H117" s="75"/>
      <c r="I117" s="75"/>
      <c r="J117" s="75"/>
      <c r="K117" s="75"/>
      <c r="L117" s="75"/>
      <c r="M117" s="76"/>
      <c r="N117" s="76"/>
      <c r="O117" s="76"/>
      <c r="P117" s="76"/>
      <c r="Q117" s="76"/>
      <c r="R117" s="77"/>
      <c r="S117" s="78"/>
    </row>
    <row r="118" spans="1:19" ht="18" customHeight="1" x14ac:dyDescent="0.25">
      <c r="A118" s="73"/>
      <c r="B118" s="74"/>
      <c r="C118" s="74"/>
      <c r="D118" s="74"/>
      <c r="E118" s="74"/>
      <c r="F118" s="74"/>
      <c r="G118" s="75"/>
      <c r="H118" s="75"/>
      <c r="I118" s="75"/>
      <c r="J118" s="75"/>
      <c r="K118" s="75"/>
      <c r="L118" s="75"/>
      <c r="M118" s="76"/>
      <c r="N118" s="76"/>
      <c r="O118" s="76"/>
      <c r="P118" s="76"/>
      <c r="Q118" s="76"/>
      <c r="R118" s="77"/>
      <c r="S118" s="78"/>
    </row>
    <row r="119" spans="1:19" ht="18" customHeight="1" x14ac:dyDescent="0.25">
      <c r="A119" s="73"/>
      <c r="B119" s="74"/>
      <c r="C119" s="74"/>
      <c r="D119" s="74"/>
      <c r="E119" s="74"/>
      <c r="F119" s="74"/>
      <c r="G119" s="75"/>
      <c r="H119" s="75"/>
      <c r="I119" s="75"/>
      <c r="J119" s="75"/>
      <c r="K119" s="75"/>
      <c r="L119" s="75"/>
      <c r="M119" s="76"/>
      <c r="N119" s="76"/>
      <c r="O119" s="76"/>
      <c r="P119" s="76"/>
      <c r="Q119" s="76"/>
      <c r="R119" s="77"/>
      <c r="S119" s="78"/>
    </row>
    <row r="120" spans="1:19" ht="18" customHeight="1" x14ac:dyDescent="0.25">
      <c r="A120" s="73"/>
      <c r="B120" s="74"/>
      <c r="C120" s="74"/>
      <c r="D120" s="74"/>
      <c r="E120" s="74"/>
      <c r="F120" s="74"/>
      <c r="G120" s="75"/>
      <c r="H120" s="75"/>
      <c r="I120" s="75"/>
      <c r="J120" s="75"/>
      <c r="K120" s="75"/>
      <c r="L120" s="75"/>
      <c r="M120" s="76"/>
      <c r="N120" s="76"/>
      <c r="O120" s="76"/>
      <c r="P120" s="76"/>
      <c r="Q120" s="76"/>
      <c r="R120" s="77"/>
      <c r="S120" s="78"/>
    </row>
    <row r="121" spans="1:19" ht="18" customHeight="1" x14ac:dyDescent="0.25">
      <c r="A121" s="73"/>
      <c r="B121" s="74"/>
      <c r="C121" s="74"/>
      <c r="D121" s="74"/>
      <c r="E121" s="74"/>
      <c r="F121" s="74"/>
      <c r="G121" s="75"/>
      <c r="H121" s="75"/>
      <c r="I121" s="75"/>
      <c r="J121" s="75"/>
      <c r="K121" s="75"/>
      <c r="L121" s="75"/>
      <c r="M121" s="76"/>
      <c r="N121" s="76"/>
      <c r="O121" s="76"/>
      <c r="P121" s="76"/>
      <c r="Q121" s="76"/>
      <c r="R121" s="77"/>
      <c r="S121" s="78"/>
    </row>
    <row r="122" spans="1:19" ht="18" customHeight="1" x14ac:dyDescent="0.25">
      <c r="A122" s="73"/>
      <c r="B122" s="74"/>
      <c r="C122" s="74"/>
      <c r="D122" s="74"/>
      <c r="E122" s="74"/>
      <c r="F122" s="74"/>
      <c r="G122" s="75"/>
      <c r="H122" s="75"/>
      <c r="I122" s="75"/>
      <c r="J122" s="75"/>
      <c r="K122" s="75"/>
      <c r="L122" s="75"/>
      <c r="M122" s="76"/>
      <c r="N122" s="76"/>
      <c r="O122" s="76"/>
      <c r="P122" s="76"/>
      <c r="Q122" s="76"/>
      <c r="R122" s="77"/>
      <c r="S122" s="78"/>
    </row>
    <row r="123" spans="1:19" ht="18" customHeight="1" x14ac:dyDescent="0.25">
      <c r="A123" s="73"/>
      <c r="B123" s="74"/>
      <c r="C123" s="74"/>
      <c r="D123" s="74"/>
      <c r="E123" s="74"/>
      <c r="F123" s="74"/>
      <c r="G123" s="75"/>
      <c r="H123" s="75"/>
      <c r="I123" s="75"/>
      <c r="J123" s="75"/>
      <c r="K123" s="75"/>
      <c r="L123" s="75"/>
      <c r="M123" s="76"/>
      <c r="N123" s="76"/>
      <c r="O123" s="76"/>
      <c r="P123" s="76"/>
      <c r="Q123" s="76"/>
      <c r="R123" s="77"/>
      <c r="S123" s="78"/>
    </row>
    <row r="124" spans="1:19" ht="18" customHeight="1" x14ac:dyDescent="0.25">
      <c r="A124" s="73"/>
      <c r="B124" s="74"/>
      <c r="C124" s="74"/>
      <c r="D124" s="74"/>
      <c r="E124" s="74"/>
      <c r="F124" s="74"/>
      <c r="G124" s="75"/>
      <c r="H124" s="75"/>
      <c r="I124" s="75"/>
      <c r="J124" s="75"/>
      <c r="K124" s="75"/>
      <c r="L124" s="75"/>
      <c r="M124" s="76"/>
      <c r="N124" s="76"/>
      <c r="O124" s="76"/>
      <c r="P124" s="76"/>
      <c r="Q124" s="76"/>
      <c r="R124" s="77"/>
      <c r="S124" s="78"/>
    </row>
    <row r="125" spans="1:19" ht="18" customHeight="1" x14ac:dyDescent="0.25">
      <c r="A125" s="73"/>
      <c r="B125" s="74"/>
      <c r="C125" s="74"/>
      <c r="D125" s="74"/>
      <c r="E125" s="74"/>
      <c r="F125" s="74"/>
      <c r="G125" s="75"/>
      <c r="H125" s="75"/>
      <c r="I125" s="75"/>
      <c r="J125" s="75"/>
      <c r="K125" s="75"/>
      <c r="L125" s="75"/>
      <c r="M125" s="76"/>
      <c r="N125" s="76"/>
      <c r="O125" s="76"/>
      <c r="P125" s="76"/>
      <c r="Q125" s="76"/>
      <c r="R125" s="77"/>
      <c r="S125" s="78"/>
    </row>
    <row r="126" spans="1:19" ht="18" customHeight="1" x14ac:dyDescent="0.25">
      <c r="A126" s="73"/>
      <c r="B126" s="74"/>
      <c r="C126" s="74"/>
      <c r="D126" s="74"/>
      <c r="E126" s="74"/>
      <c r="F126" s="74"/>
      <c r="G126" s="75"/>
      <c r="H126" s="75"/>
      <c r="I126" s="75"/>
      <c r="J126" s="75"/>
      <c r="K126" s="75"/>
      <c r="L126" s="75"/>
      <c r="M126" s="76"/>
      <c r="N126" s="76"/>
      <c r="O126" s="76"/>
      <c r="P126" s="76"/>
      <c r="Q126" s="76"/>
      <c r="R126" s="77"/>
      <c r="S126" s="78"/>
    </row>
    <row r="127" spans="1:19" ht="18" customHeight="1" x14ac:dyDescent="0.25">
      <c r="A127" s="73"/>
      <c r="B127" s="74"/>
      <c r="C127" s="74"/>
      <c r="D127" s="74"/>
      <c r="E127" s="74"/>
      <c r="F127" s="74"/>
      <c r="G127" s="75"/>
      <c r="H127" s="75"/>
      <c r="I127" s="75"/>
      <c r="J127" s="75"/>
      <c r="K127" s="75"/>
      <c r="L127" s="75"/>
      <c r="M127" s="76"/>
      <c r="N127" s="76"/>
      <c r="O127" s="76"/>
      <c r="P127" s="76"/>
      <c r="Q127" s="76"/>
      <c r="R127" s="77"/>
      <c r="S127" s="78"/>
    </row>
    <row r="128" spans="1:19" ht="18" customHeight="1" x14ac:dyDescent="0.25">
      <c r="A128" s="73"/>
      <c r="B128" s="74"/>
      <c r="C128" s="74"/>
      <c r="D128" s="74"/>
      <c r="E128" s="74"/>
      <c r="F128" s="74"/>
      <c r="G128" s="75"/>
      <c r="H128" s="75"/>
      <c r="I128" s="75"/>
      <c r="J128" s="75"/>
      <c r="K128" s="75"/>
      <c r="L128" s="75"/>
      <c r="M128" s="76"/>
      <c r="N128" s="76"/>
      <c r="O128" s="76"/>
      <c r="P128" s="76"/>
      <c r="Q128" s="76"/>
      <c r="R128" s="77"/>
      <c r="S128" s="78"/>
    </row>
    <row r="129" spans="1:19" ht="18" customHeight="1" x14ac:dyDescent="0.25">
      <c r="A129" s="73"/>
      <c r="B129" s="74"/>
      <c r="C129" s="74"/>
      <c r="D129" s="74"/>
      <c r="E129" s="74"/>
      <c r="F129" s="74"/>
      <c r="G129" s="75"/>
      <c r="H129" s="75"/>
      <c r="I129" s="75"/>
      <c r="J129" s="75"/>
      <c r="K129" s="75"/>
      <c r="L129" s="75"/>
      <c r="M129" s="76"/>
      <c r="N129" s="76"/>
      <c r="O129" s="76"/>
      <c r="P129" s="76"/>
      <c r="Q129" s="76"/>
      <c r="R129" s="77"/>
      <c r="S129" s="78"/>
    </row>
    <row r="130" spans="1:19" ht="18" customHeight="1" x14ac:dyDescent="0.25">
      <c r="A130" s="73"/>
      <c r="B130" s="74"/>
      <c r="C130" s="74"/>
      <c r="D130" s="74"/>
      <c r="E130" s="74"/>
      <c r="F130" s="74"/>
      <c r="G130" s="75"/>
      <c r="H130" s="75"/>
      <c r="I130" s="75"/>
      <c r="J130" s="75"/>
      <c r="K130" s="75"/>
      <c r="L130" s="75"/>
      <c r="M130" s="76"/>
      <c r="N130" s="76"/>
      <c r="O130" s="76"/>
      <c r="P130" s="76"/>
      <c r="Q130" s="76"/>
      <c r="R130" s="77"/>
      <c r="S130" s="78"/>
    </row>
    <row r="131" spans="1:19" ht="18" customHeight="1" x14ac:dyDescent="0.25">
      <c r="A131" s="73"/>
      <c r="B131" s="74"/>
      <c r="C131" s="74"/>
      <c r="D131" s="74"/>
      <c r="E131" s="74"/>
      <c r="F131" s="74"/>
      <c r="G131" s="75"/>
      <c r="H131" s="75"/>
      <c r="I131" s="75"/>
      <c r="J131" s="75"/>
      <c r="K131" s="75"/>
      <c r="L131" s="75"/>
      <c r="M131" s="76"/>
      <c r="N131" s="76"/>
      <c r="O131" s="76"/>
      <c r="P131" s="76"/>
      <c r="Q131" s="76"/>
      <c r="R131" s="77"/>
      <c r="S131" s="78"/>
    </row>
    <row r="132" spans="1:19" ht="18" customHeight="1" x14ac:dyDescent="0.25">
      <c r="A132" s="73"/>
      <c r="B132" s="74"/>
      <c r="C132" s="74"/>
      <c r="D132" s="74"/>
      <c r="E132" s="74"/>
      <c r="F132" s="74"/>
      <c r="G132" s="75"/>
      <c r="H132" s="75"/>
      <c r="I132" s="75"/>
      <c r="J132" s="75"/>
      <c r="K132" s="75"/>
      <c r="L132" s="75"/>
      <c r="M132" s="76"/>
      <c r="N132" s="76"/>
      <c r="O132" s="76"/>
      <c r="P132" s="76"/>
      <c r="Q132" s="76"/>
      <c r="R132" s="77"/>
      <c r="S132" s="78"/>
    </row>
    <row r="133" spans="1:19" ht="18" customHeight="1" x14ac:dyDescent="0.25">
      <c r="A133" s="73"/>
      <c r="B133" s="74"/>
      <c r="C133" s="74"/>
      <c r="D133" s="74"/>
      <c r="E133" s="74"/>
      <c r="F133" s="74"/>
      <c r="G133" s="75"/>
      <c r="H133" s="75"/>
      <c r="I133" s="75"/>
      <c r="J133" s="75"/>
      <c r="K133" s="75"/>
      <c r="L133" s="75"/>
      <c r="M133" s="76"/>
      <c r="N133" s="76"/>
      <c r="O133" s="76"/>
      <c r="P133" s="76"/>
      <c r="Q133" s="76"/>
      <c r="R133" s="77"/>
      <c r="S133" s="78"/>
    </row>
    <row r="134" spans="1:19" ht="18" customHeight="1" x14ac:dyDescent="0.25">
      <c r="A134" s="73"/>
      <c r="B134" s="74"/>
      <c r="C134" s="74"/>
      <c r="D134" s="74"/>
      <c r="E134" s="74"/>
      <c r="F134" s="74"/>
      <c r="G134" s="75"/>
      <c r="H134" s="75"/>
      <c r="I134" s="75"/>
      <c r="J134" s="75"/>
      <c r="K134" s="75"/>
      <c r="L134" s="75"/>
      <c r="M134" s="76"/>
      <c r="N134" s="76"/>
      <c r="O134" s="76"/>
      <c r="P134" s="76"/>
      <c r="Q134" s="76"/>
      <c r="R134" s="77"/>
      <c r="S134" s="78"/>
    </row>
    <row r="135" spans="1:19" ht="18" customHeight="1" x14ac:dyDescent="0.25">
      <c r="A135" s="73"/>
      <c r="B135" s="74"/>
      <c r="C135" s="74"/>
      <c r="D135" s="74"/>
      <c r="E135" s="74"/>
      <c r="F135" s="74"/>
      <c r="G135" s="75"/>
      <c r="H135" s="75"/>
      <c r="I135" s="75"/>
      <c r="J135" s="75"/>
      <c r="K135" s="75"/>
      <c r="L135" s="75"/>
      <c r="M135" s="76"/>
      <c r="N135" s="76"/>
      <c r="O135" s="76"/>
      <c r="P135" s="76"/>
      <c r="Q135" s="76"/>
      <c r="R135" s="77"/>
      <c r="S135" s="78"/>
    </row>
    <row r="136" spans="1:19" ht="18" customHeight="1" x14ac:dyDescent="0.25">
      <c r="A136" s="73"/>
      <c r="B136" s="74"/>
      <c r="C136" s="74"/>
      <c r="D136" s="74"/>
      <c r="E136" s="74"/>
      <c r="F136" s="74"/>
      <c r="G136" s="75"/>
      <c r="H136" s="75"/>
      <c r="I136" s="75"/>
      <c r="J136" s="75"/>
      <c r="K136" s="75"/>
      <c r="L136" s="75"/>
      <c r="M136" s="76"/>
      <c r="N136" s="76"/>
      <c r="O136" s="76"/>
      <c r="P136" s="76"/>
      <c r="Q136" s="76"/>
      <c r="R136" s="77"/>
      <c r="S136" s="78"/>
    </row>
    <row r="137" spans="1:19" ht="18" customHeight="1" x14ac:dyDescent="0.25">
      <c r="A137" s="73"/>
      <c r="B137" s="74"/>
      <c r="C137" s="74"/>
      <c r="D137" s="74"/>
      <c r="E137" s="74"/>
      <c r="F137" s="74"/>
      <c r="G137" s="75"/>
      <c r="H137" s="75"/>
      <c r="I137" s="75"/>
      <c r="J137" s="75"/>
      <c r="K137" s="75"/>
      <c r="L137" s="75"/>
      <c r="M137" s="76"/>
      <c r="N137" s="76"/>
      <c r="O137" s="76"/>
      <c r="P137" s="76"/>
      <c r="Q137" s="76"/>
      <c r="R137" s="77"/>
      <c r="S137" s="78"/>
    </row>
    <row r="138" spans="1:19" ht="18" customHeight="1" x14ac:dyDescent="0.25">
      <c r="A138" s="73"/>
      <c r="B138" s="74"/>
      <c r="C138" s="74"/>
      <c r="D138" s="74"/>
      <c r="E138" s="74"/>
      <c r="F138" s="74"/>
      <c r="G138" s="75"/>
      <c r="H138" s="75"/>
      <c r="I138" s="75"/>
      <c r="J138" s="75"/>
      <c r="K138" s="75"/>
      <c r="L138" s="75"/>
      <c r="M138" s="76"/>
      <c r="N138" s="76"/>
      <c r="O138" s="76"/>
      <c r="P138" s="76"/>
      <c r="Q138" s="76"/>
      <c r="R138" s="77"/>
      <c r="S138" s="78"/>
    </row>
    <row r="139" spans="1:19" ht="18" customHeight="1" x14ac:dyDescent="0.25">
      <c r="A139" s="73"/>
      <c r="B139" s="74"/>
      <c r="C139" s="74"/>
      <c r="D139" s="74"/>
      <c r="E139" s="74"/>
      <c r="F139" s="74"/>
      <c r="G139" s="75"/>
      <c r="H139" s="75"/>
      <c r="I139" s="75"/>
      <c r="J139" s="75"/>
      <c r="K139" s="75"/>
      <c r="L139" s="75"/>
      <c r="M139" s="76"/>
      <c r="N139" s="76"/>
      <c r="O139" s="76"/>
      <c r="P139" s="76"/>
      <c r="Q139" s="76"/>
      <c r="R139" s="77"/>
      <c r="S139" s="78"/>
    </row>
    <row r="140" spans="1:19" ht="18" customHeight="1" x14ac:dyDescent="0.25">
      <c r="A140" s="73"/>
      <c r="B140" s="74"/>
      <c r="C140" s="74"/>
      <c r="D140" s="74"/>
      <c r="E140" s="74"/>
      <c r="F140" s="74"/>
      <c r="G140" s="75"/>
      <c r="H140" s="75"/>
      <c r="I140" s="75"/>
      <c r="J140" s="75"/>
      <c r="K140" s="75"/>
      <c r="L140" s="75"/>
      <c r="M140" s="76"/>
      <c r="N140" s="76"/>
      <c r="O140" s="76"/>
      <c r="P140" s="76"/>
      <c r="Q140" s="76"/>
      <c r="R140" s="77"/>
      <c r="S140" s="78"/>
    </row>
    <row r="141" spans="1:19" ht="18" customHeight="1" x14ac:dyDescent="0.25">
      <c r="A141" s="73"/>
      <c r="B141" s="74"/>
      <c r="C141" s="74"/>
      <c r="D141" s="74"/>
      <c r="E141" s="74"/>
      <c r="F141" s="74"/>
      <c r="G141" s="75"/>
      <c r="H141" s="75"/>
      <c r="I141" s="75"/>
      <c r="J141" s="75"/>
      <c r="K141" s="75"/>
      <c r="L141" s="75"/>
      <c r="M141" s="76"/>
      <c r="N141" s="76"/>
      <c r="O141" s="76"/>
      <c r="P141" s="76"/>
      <c r="Q141" s="76"/>
      <c r="R141" s="77"/>
      <c r="S141" s="78"/>
    </row>
    <row r="142" spans="1:19" ht="18" customHeight="1" x14ac:dyDescent="0.25">
      <c r="A142" s="73"/>
      <c r="B142" s="74"/>
      <c r="C142" s="74"/>
      <c r="D142" s="74"/>
      <c r="E142" s="74"/>
      <c r="F142" s="74"/>
      <c r="G142" s="75"/>
      <c r="H142" s="75"/>
      <c r="I142" s="75"/>
      <c r="J142" s="75"/>
      <c r="K142" s="75"/>
      <c r="L142" s="75"/>
      <c r="M142" s="76"/>
      <c r="N142" s="76"/>
      <c r="O142" s="76"/>
      <c r="P142" s="76"/>
      <c r="Q142" s="76"/>
      <c r="R142" s="77"/>
      <c r="S142" s="78"/>
    </row>
    <row r="143" spans="1:19" ht="18" customHeight="1" x14ac:dyDescent="0.25">
      <c r="A143" s="73"/>
      <c r="B143" s="74"/>
      <c r="C143" s="74"/>
      <c r="D143" s="74"/>
      <c r="E143" s="74"/>
      <c r="F143" s="74"/>
      <c r="G143" s="75"/>
      <c r="H143" s="75"/>
      <c r="I143" s="75"/>
      <c r="J143" s="75"/>
      <c r="K143" s="75"/>
      <c r="L143" s="75"/>
      <c r="M143" s="76"/>
      <c r="N143" s="76"/>
      <c r="O143" s="76"/>
      <c r="P143" s="76"/>
      <c r="Q143" s="76"/>
      <c r="R143" s="77"/>
      <c r="S143" s="78"/>
    </row>
    <row r="144" spans="1:19" ht="18" customHeight="1" x14ac:dyDescent="0.25">
      <c r="A144" s="73"/>
      <c r="B144" s="74"/>
      <c r="C144" s="74"/>
      <c r="D144" s="74"/>
      <c r="E144" s="74"/>
      <c r="F144" s="74"/>
      <c r="G144" s="75"/>
      <c r="H144" s="75"/>
      <c r="I144" s="75"/>
      <c r="J144" s="75"/>
      <c r="K144" s="75"/>
      <c r="L144" s="75"/>
      <c r="M144" s="76"/>
      <c r="N144" s="76"/>
      <c r="O144" s="76"/>
      <c r="P144" s="76"/>
      <c r="Q144" s="76"/>
      <c r="R144" s="77"/>
      <c r="S144" s="78"/>
    </row>
    <row r="145" spans="1:19" ht="18" customHeight="1" x14ac:dyDescent="0.25">
      <c r="A145" s="73"/>
      <c r="B145" s="74"/>
      <c r="C145" s="74"/>
      <c r="D145" s="74"/>
      <c r="E145" s="74"/>
      <c r="F145" s="74"/>
      <c r="G145" s="75"/>
      <c r="H145" s="75"/>
      <c r="I145" s="75"/>
      <c r="J145" s="75"/>
      <c r="K145" s="75"/>
      <c r="L145" s="75"/>
      <c r="M145" s="76"/>
      <c r="N145" s="76"/>
      <c r="O145" s="76"/>
      <c r="P145" s="76"/>
      <c r="Q145" s="76"/>
      <c r="R145" s="77"/>
      <c r="S145" s="78"/>
    </row>
    <row r="146" spans="1:19" ht="18" customHeight="1" x14ac:dyDescent="0.25">
      <c r="A146" s="73"/>
      <c r="B146" s="74"/>
      <c r="C146" s="74"/>
      <c r="D146" s="74"/>
      <c r="E146" s="74"/>
      <c r="F146" s="74"/>
      <c r="G146" s="75"/>
      <c r="H146" s="75"/>
      <c r="I146" s="75"/>
      <c r="J146" s="75"/>
      <c r="K146" s="75"/>
      <c r="L146" s="75"/>
      <c r="M146" s="76"/>
      <c r="N146" s="76"/>
      <c r="O146" s="76"/>
      <c r="P146" s="76"/>
      <c r="Q146" s="76"/>
      <c r="R146" s="77"/>
      <c r="S146" s="78"/>
    </row>
    <row r="147" spans="1:19" ht="18" customHeight="1" x14ac:dyDescent="0.25">
      <c r="A147" s="73"/>
      <c r="B147" s="74"/>
      <c r="C147" s="74"/>
      <c r="D147" s="74"/>
      <c r="E147" s="74"/>
      <c r="F147" s="74"/>
      <c r="G147" s="75"/>
      <c r="H147" s="75"/>
      <c r="I147" s="75"/>
      <c r="J147" s="75"/>
      <c r="K147" s="75"/>
      <c r="L147" s="75"/>
      <c r="M147" s="76"/>
      <c r="N147" s="76"/>
      <c r="O147" s="76"/>
      <c r="P147" s="76"/>
      <c r="Q147" s="76"/>
      <c r="R147" s="77"/>
      <c r="S147" s="78"/>
    </row>
    <row r="148" spans="1:19" ht="18" customHeight="1" x14ac:dyDescent="0.25">
      <c r="A148" s="73"/>
      <c r="B148" s="74"/>
      <c r="C148" s="74"/>
      <c r="D148" s="74"/>
      <c r="E148" s="74"/>
      <c r="F148" s="74"/>
      <c r="G148" s="75"/>
      <c r="H148" s="75"/>
      <c r="I148" s="75"/>
      <c r="J148" s="75"/>
      <c r="K148" s="75"/>
      <c r="L148" s="75"/>
      <c r="M148" s="76"/>
      <c r="N148" s="76"/>
      <c r="O148" s="76"/>
      <c r="P148" s="76"/>
      <c r="Q148" s="76"/>
      <c r="R148" s="77"/>
      <c r="S148" s="78"/>
    </row>
    <row r="149" spans="1:19" ht="18" customHeight="1" x14ac:dyDescent="0.25">
      <c r="A149" s="73"/>
      <c r="B149" s="74"/>
      <c r="C149" s="74"/>
      <c r="D149" s="74"/>
      <c r="E149" s="74"/>
      <c r="F149" s="74"/>
      <c r="G149" s="75"/>
      <c r="H149" s="75"/>
      <c r="I149" s="75"/>
      <c r="J149" s="75"/>
      <c r="K149" s="75"/>
      <c r="L149" s="75"/>
      <c r="M149" s="76"/>
      <c r="N149" s="76"/>
      <c r="O149" s="76"/>
      <c r="P149" s="76"/>
      <c r="Q149" s="76"/>
      <c r="R149" s="77"/>
      <c r="S149" s="78"/>
    </row>
    <row r="150" spans="1:19" ht="18" customHeight="1" x14ac:dyDescent="0.25">
      <c r="A150" s="73"/>
      <c r="B150" s="74"/>
      <c r="C150" s="74"/>
      <c r="D150" s="74"/>
      <c r="E150" s="74"/>
      <c r="F150" s="74"/>
      <c r="G150" s="75"/>
      <c r="H150" s="75"/>
      <c r="I150" s="75"/>
      <c r="J150" s="75"/>
      <c r="K150" s="75"/>
      <c r="L150" s="75"/>
      <c r="M150" s="76"/>
      <c r="N150" s="76"/>
      <c r="O150" s="76"/>
      <c r="P150" s="76"/>
      <c r="Q150" s="76"/>
      <c r="R150" s="77"/>
      <c r="S150" s="78"/>
    </row>
    <row r="151" spans="1:19" ht="18" customHeight="1" x14ac:dyDescent="0.25">
      <c r="A151" s="73"/>
      <c r="B151" s="74"/>
      <c r="C151" s="74"/>
      <c r="D151" s="74"/>
      <c r="E151" s="74"/>
      <c r="F151" s="74"/>
      <c r="G151" s="75"/>
      <c r="H151" s="75"/>
      <c r="I151" s="75"/>
      <c r="J151" s="75"/>
      <c r="K151" s="75"/>
      <c r="L151" s="75"/>
      <c r="M151" s="76"/>
      <c r="N151" s="76"/>
      <c r="O151" s="76"/>
      <c r="P151" s="76"/>
      <c r="Q151" s="76"/>
      <c r="R151" s="77"/>
      <c r="S151" s="78"/>
    </row>
    <row r="152" spans="1:19" ht="18" customHeight="1" x14ac:dyDescent="0.25">
      <c r="A152" s="73"/>
      <c r="B152" s="74"/>
      <c r="C152" s="74"/>
      <c r="D152" s="74"/>
      <c r="E152" s="74"/>
      <c r="F152" s="74"/>
      <c r="G152" s="75"/>
      <c r="H152" s="75"/>
      <c r="I152" s="75"/>
      <c r="J152" s="75"/>
      <c r="K152" s="75"/>
      <c r="L152" s="75"/>
      <c r="M152" s="76"/>
      <c r="N152" s="76"/>
      <c r="O152" s="76"/>
      <c r="P152" s="76"/>
      <c r="Q152" s="76"/>
      <c r="R152" s="77"/>
      <c r="S152" s="78"/>
    </row>
    <row r="153" spans="1:19" ht="18" customHeight="1" x14ac:dyDescent="0.25">
      <c r="A153" s="73"/>
      <c r="B153" s="74"/>
      <c r="C153" s="74"/>
      <c r="D153" s="74"/>
      <c r="E153" s="74"/>
      <c r="F153" s="74"/>
      <c r="G153" s="75"/>
      <c r="H153" s="75"/>
      <c r="I153" s="75"/>
      <c r="J153" s="75"/>
      <c r="K153" s="75"/>
      <c r="L153" s="75"/>
      <c r="M153" s="76"/>
      <c r="N153" s="76"/>
      <c r="O153" s="76"/>
      <c r="P153" s="76"/>
      <c r="Q153" s="76"/>
      <c r="R153" s="77"/>
      <c r="S153" s="78"/>
    </row>
    <row r="154" spans="1:19" ht="18" customHeight="1" x14ac:dyDescent="0.25">
      <c r="A154" s="73"/>
      <c r="B154" s="74"/>
      <c r="C154" s="74"/>
      <c r="D154" s="74"/>
      <c r="E154" s="74"/>
      <c r="F154" s="74"/>
      <c r="G154" s="75"/>
      <c r="H154" s="75"/>
      <c r="I154" s="75"/>
      <c r="J154" s="75"/>
      <c r="K154" s="75"/>
      <c r="L154" s="75"/>
      <c r="M154" s="76"/>
      <c r="N154" s="76"/>
      <c r="O154" s="76"/>
      <c r="P154" s="76"/>
      <c r="Q154" s="76"/>
      <c r="R154" s="77"/>
      <c r="S154" s="78"/>
    </row>
    <row r="155" spans="1:19" ht="18" customHeight="1" x14ac:dyDescent="0.25">
      <c r="A155" s="73"/>
      <c r="B155" s="74"/>
      <c r="C155" s="74"/>
      <c r="D155" s="74"/>
      <c r="E155" s="74"/>
      <c r="F155" s="74"/>
      <c r="G155" s="75"/>
      <c r="H155" s="75"/>
      <c r="I155" s="75"/>
      <c r="J155" s="75"/>
      <c r="K155" s="75"/>
      <c r="L155" s="75"/>
      <c r="M155" s="76"/>
      <c r="N155" s="76"/>
      <c r="O155" s="76"/>
      <c r="P155" s="76"/>
      <c r="Q155" s="76"/>
      <c r="R155" s="77"/>
      <c r="S155" s="78"/>
    </row>
    <row r="156" spans="1:19" ht="18" customHeight="1" x14ac:dyDescent="0.25">
      <c r="A156" s="73"/>
      <c r="B156" s="74"/>
      <c r="C156" s="74"/>
      <c r="D156" s="74"/>
      <c r="E156" s="74"/>
      <c r="F156" s="74"/>
      <c r="G156" s="75"/>
      <c r="H156" s="75"/>
      <c r="I156" s="75"/>
      <c r="J156" s="75"/>
      <c r="K156" s="75"/>
      <c r="L156" s="75"/>
      <c r="M156" s="76"/>
      <c r="N156" s="76"/>
      <c r="O156" s="76"/>
      <c r="P156" s="76"/>
      <c r="Q156" s="76"/>
      <c r="R156" s="77"/>
      <c r="S156" s="78"/>
    </row>
    <row r="157" spans="1:19" ht="18" customHeight="1" x14ac:dyDescent="0.25">
      <c r="A157" s="73"/>
      <c r="B157" s="74"/>
      <c r="C157" s="74"/>
      <c r="D157" s="74"/>
      <c r="E157" s="74"/>
      <c r="F157" s="74"/>
      <c r="G157" s="75"/>
      <c r="H157" s="75"/>
      <c r="I157" s="75"/>
      <c r="J157" s="75"/>
      <c r="K157" s="75"/>
      <c r="L157" s="75"/>
      <c r="M157" s="76"/>
      <c r="N157" s="76"/>
      <c r="O157" s="76"/>
      <c r="P157" s="76"/>
      <c r="Q157" s="76"/>
      <c r="R157" s="77"/>
      <c r="S157" s="78"/>
    </row>
    <row r="158" spans="1:19" ht="18" customHeight="1" x14ac:dyDescent="0.25">
      <c r="A158" s="73"/>
      <c r="B158" s="74"/>
      <c r="C158" s="74"/>
      <c r="D158" s="74"/>
      <c r="E158" s="74"/>
      <c r="F158" s="74"/>
      <c r="G158" s="75"/>
      <c r="H158" s="75"/>
      <c r="I158" s="75"/>
      <c r="J158" s="75"/>
      <c r="K158" s="75"/>
      <c r="L158" s="75"/>
      <c r="M158" s="76"/>
      <c r="N158" s="76"/>
      <c r="O158" s="76"/>
      <c r="P158" s="76"/>
      <c r="Q158" s="76"/>
      <c r="R158" s="77"/>
      <c r="S158" s="78"/>
    </row>
    <row r="159" spans="1:19" ht="18" customHeight="1" x14ac:dyDescent="0.25">
      <c r="A159" s="73"/>
      <c r="B159" s="74"/>
      <c r="C159" s="74"/>
      <c r="D159" s="74"/>
      <c r="E159" s="74"/>
      <c r="F159" s="74"/>
      <c r="G159" s="75"/>
      <c r="H159" s="75"/>
      <c r="I159" s="75"/>
      <c r="J159" s="75"/>
      <c r="K159" s="75"/>
      <c r="L159" s="75"/>
      <c r="M159" s="76"/>
      <c r="N159" s="76"/>
      <c r="O159" s="76"/>
      <c r="P159" s="76"/>
      <c r="Q159" s="76"/>
      <c r="R159" s="77"/>
      <c r="S159" s="78"/>
    </row>
    <row r="160" spans="1:19" ht="18" customHeight="1" x14ac:dyDescent="0.25">
      <c r="A160" s="73"/>
      <c r="B160" s="74"/>
      <c r="C160" s="74"/>
      <c r="D160" s="74"/>
      <c r="E160" s="74"/>
      <c r="F160" s="74"/>
      <c r="G160" s="75"/>
      <c r="H160" s="75"/>
      <c r="I160" s="75"/>
      <c r="J160" s="75"/>
      <c r="K160" s="75"/>
      <c r="L160" s="75"/>
      <c r="M160" s="76"/>
      <c r="N160" s="76"/>
      <c r="O160" s="76"/>
      <c r="P160" s="76"/>
      <c r="Q160" s="76"/>
      <c r="R160" s="77"/>
      <c r="S160" s="78"/>
    </row>
    <row r="161" spans="1:19" ht="18" customHeight="1" x14ac:dyDescent="0.25">
      <c r="A161" s="73"/>
      <c r="B161" s="74"/>
      <c r="C161" s="74"/>
      <c r="D161" s="74"/>
      <c r="E161" s="74"/>
      <c r="F161" s="74"/>
      <c r="G161" s="75"/>
      <c r="H161" s="75"/>
      <c r="I161" s="75"/>
      <c r="J161" s="75"/>
      <c r="K161" s="75"/>
      <c r="L161" s="75"/>
      <c r="M161" s="76"/>
      <c r="N161" s="76"/>
      <c r="O161" s="76"/>
      <c r="P161" s="76"/>
      <c r="Q161" s="76"/>
      <c r="R161" s="77"/>
      <c r="S161" s="78"/>
    </row>
    <row r="162" spans="1:19" ht="18" customHeight="1" x14ac:dyDescent="0.25">
      <c r="A162" s="73"/>
      <c r="B162" s="74"/>
      <c r="C162" s="74"/>
      <c r="D162" s="74"/>
      <c r="E162" s="74"/>
      <c r="F162" s="74"/>
      <c r="G162" s="75"/>
      <c r="H162" s="75"/>
      <c r="I162" s="75"/>
      <c r="J162" s="75"/>
      <c r="K162" s="75"/>
      <c r="L162" s="75"/>
      <c r="M162" s="76"/>
      <c r="N162" s="76"/>
      <c r="O162" s="76"/>
      <c r="P162" s="76"/>
      <c r="Q162" s="76"/>
      <c r="R162" s="77"/>
      <c r="S162" s="78"/>
    </row>
    <row r="163" spans="1:19" ht="18" customHeight="1" x14ac:dyDescent="0.25">
      <c r="A163" s="73"/>
      <c r="B163" s="74"/>
      <c r="C163" s="74"/>
      <c r="D163" s="74"/>
      <c r="E163" s="74"/>
      <c r="F163" s="74"/>
      <c r="G163" s="75"/>
      <c r="H163" s="75"/>
      <c r="I163" s="75"/>
      <c r="J163" s="75"/>
      <c r="K163" s="75"/>
      <c r="L163" s="75"/>
      <c r="M163" s="76"/>
      <c r="N163" s="76"/>
      <c r="O163" s="76"/>
      <c r="P163" s="76"/>
      <c r="Q163" s="76"/>
      <c r="R163" s="77"/>
      <c r="S163" s="78"/>
    </row>
    <row r="164" spans="1:19" ht="18" customHeight="1" x14ac:dyDescent="0.25">
      <c r="A164" s="73"/>
      <c r="B164" s="74"/>
      <c r="C164" s="74"/>
      <c r="D164" s="74"/>
      <c r="E164" s="74"/>
      <c r="F164" s="74"/>
      <c r="G164" s="75"/>
      <c r="H164" s="75"/>
      <c r="I164" s="75"/>
      <c r="J164" s="75"/>
      <c r="K164" s="75"/>
      <c r="L164" s="75"/>
      <c r="M164" s="76"/>
      <c r="N164" s="76"/>
      <c r="O164" s="76"/>
      <c r="P164" s="76"/>
      <c r="Q164" s="76"/>
      <c r="R164" s="77"/>
      <c r="S164" s="78"/>
    </row>
    <row r="165" spans="1:19" ht="18" customHeight="1" x14ac:dyDescent="0.25">
      <c r="A165" s="73"/>
      <c r="B165" s="74"/>
      <c r="C165" s="74"/>
      <c r="D165" s="74"/>
      <c r="E165" s="74"/>
      <c r="F165" s="74"/>
      <c r="G165" s="75"/>
      <c r="H165" s="75"/>
      <c r="I165" s="75"/>
      <c r="J165" s="75"/>
      <c r="K165" s="75"/>
      <c r="L165" s="75"/>
      <c r="M165" s="76"/>
      <c r="N165" s="76"/>
      <c r="O165" s="76"/>
      <c r="P165" s="76"/>
      <c r="Q165" s="76"/>
      <c r="R165" s="77"/>
      <c r="S165" s="78"/>
    </row>
    <row r="166" spans="1:19" ht="18" customHeight="1" x14ac:dyDescent="0.25">
      <c r="A166" s="73"/>
      <c r="B166" s="74"/>
      <c r="C166" s="74"/>
      <c r="D166" s="74"/>
      <c r="E166" s="74"/>
      <c r="F166" s="74"/>
      <c r="G166" s="75"/>
      <c r="H166" s="75"/>
      <c r="I166" s="75"/>
      <c r="J166" s="75"/>
      <c r="K166" s="75"/>
      <c r="L166" s="75"/>
      <c r="M166" s="76"/>
      <c r="N166" s="76"/>
      <c r="O166" s="76"/>
      <c r="P166" s="76"/>
      <c r="Q166" s="76"/>
      <c r="R166" s="77"/>
      <c r="S166" s="78"/>
    </row>
    <row r="167" spans="1:19" ht="18" customHeight="1" x14ac:dyDescent="0.25">
      <c r="A167" s="73"/>
      <c r="B167" s="74"/>
      <c r="C167" s="74"/>
      <c r="D167" s="74"/>
      <c r="E167" s="74"/>
      <c r="F167" s="74"/>
      <c r="G167" s="75"/>
      <c r="H167" s="75"/>
      <c r="I167" s="75"/>
      <c r="J167" s="75"/>
      <c r="K167" s="75"/>
      <c r="L167" s="75"/>
      <c r="M167" s="76"/>
      <c r="N167" s="76"/>
      <c r="O167" s="76"/>
      <c r="P167" s="76"/>
      <c r="Q167" s="76"/>
      <c r="R167" s="77"/>
      <c r="S167" s="78"/>
    </row>
    <row r="168" spans="1:19" ht="18" customHeight="1" x14ac:dyDescent="0.25">
      <c r="A168" s="73"/>
      <c r="B168" s="74"/>
      <c r="C168" s="74"/>
      <c r="D168" s="74"/>
      <c r="E168" s="74"/>
      <c r="F168" s="74"/>
      <c r="G168" s="75"/>
      <c r="H168" s="75"/>
      <c r="I168" s="75"/>
      <c r="J168" s="75"/>
      <c r="K168" s="75"/>
      <c r="L168" s="75"/>
      <c r="M168" s="76"/>
      <c r="N168" s="76"/>
      <c r="O168" s="76"/>
      <c r="P168" s="76"/>
      <c r="Q168" s="76"/>
      <c r="R168" s="77"/>
      <c r="S168" s="78"/>
    </row>
    <row r="169" spans="1:19" ht="18" customHeight="1" x14ac:dyDescent="0.25">
      <c r="A169" s="73"/>
      <c r="B169" s="74"/>
      <c r="C169" s="74"/>
      <c r="D169" s="74"/>
      <c r="E169" s="74"/>
      <c r="F169" s="74"/>
      <c r="G169" s="75"/>
      <c r="H169" s="75"/>
      <c r="I169" s="75"/>
      <c r="J169" s="75"/>
      <c r="K169" s="75"/>
      <c r="L169" s="75"/>
      <c r="M169" s="76"/>
      <c r="N169" s="76"/>
      <c r="O169" s="76"/>
      <c r="P169" s="76"/>
      <c r="Q169" s="76"/>
      <c r="R169" s="77"/>
      <c r="S169" s="78"/>
    </row>
    <row r="170" spans="1:19" ht="18" customHeight="1" x14ac:dyDescent="0.25">
      <c r="A170" s="73"/>
      <c r="B170" s="74"/>
      <c r="C170" s="74"/>
      <c r="D170" s="74"/>
      <c r="E170" s="74"/>
      <c r="F170" s="74"/>
      <c r="G170" s="75"/>
      <c r="H170" s="75"/>
      <c r="I170" s="75"/>
      <c r="J170" s="75"/>
      <c r="K170" s="75"/>
      <c r="L170" s="75"/>
      <c r="M170" s="76"/>
      <c r="N170" s="76"/>
      <c r="O170" s="76"/>
      <c r="P170" s="76"/>
      <c r="Q170" s="76"/>
      <c r="R170" s="77"/>
      <c r="S170" s="78"/>
    </row>
    <row r="171" spans="1:19" ht="18" customHeight="1" x14ac:dyDescent="0.25">
      <c r="A171" s="73"/>
      <c r="B171" s="74"/>
      <c r="C171" s="74"/>
      <c r="D171" s="74"/>
      <c r="E171" s="74"/>
      <c r="F171" s="74"/>
      <c r="G171" s="75"/>
      <c r="H171" s="75"/>
      <c r="I171" s="75"/>
      <c r="J171" s="75"/>
      <c r="K171" s="75"/>
      <c r="L171" s="75"/>
      <c r="M171" s="76"/>
      <c r="N171" s="76"/>
      <c r="O171" s="76"/>
      <c r="P171" s="76"/>
      <c r="Q171" s="76"/>
      <c r="R171" s="77"/>
      <c r="S171" s="78"/>
    </row>
    <row r="172" spans="1:19" ht="18" customHeight="1" x14ac:dyDescent="0.25">
      <c r="A172" s="73"/>
      <c r="B172" s="74"/>
      <c r="C172" s="74"/>
      <c r="D172" s="74"/>
      <c r="E172" s="74"/>
      <c r="F172" s="74"/>
      <c r="G172" s="75"/>
      <c r="H172" s="75"/>
      <c r="I172" s="75"/>
      <c r="J172" s="75"/>
      <c r="K172" s="75"/>
      <c r="L172" s="75"/>
      <c r="M172" s="76"/>
      <c r="N172" s="76"/>
      <c r="O172" s="76"/>
      <c r="P172" s="76"/>
      <c r="Q172" s="76"/>
      <c r="R172" s="77"/>
      <c r="S172" s="78"/>
    </row>
    <row r="173" spans="1:19" ht="18" customHeight="1" x14ac:dyDescent="0.25">
      <c r="A173" s="73"/>
      <c r="B173" s="74"/>
      <c r="C173" s="74"/>
      <c r="D173" s="74"/>
      <c r="E173" s="74"/>
      <c r="F173" s="74"/>
      <c r="G173" s="75"/>
      <c r="H173" s="75"/>
      <c r="I173" s="75"/>
      <c r="J173" s="75"/>
      <c r="K173" s="75"/>
      <c r="L173" s="75"/>
      <c r="M173" s="76"/>
      <c r="N173" s="76"/>
      <c r="O173" s="76"/>
      <c r="P173" s="76"/>
      <c r="Q173" s="76"/>
      <c r="R173" s="77"/>
      <c r="S173" s="78"/>
    </row>
    <row r="174" spans="1:19" ht="18" customHeight="1" x14ac:dyDescent="0.25">
      <c r="A174" s="73"/>
      <c r="B174" s="74"/>
      <c r="C174" s="74"/>
      <c r="D174" s="74"/>
      <c r="E174" s="74"/>
      <c r="F174" s="74"/>
      <c r="G174" s="75"/>
      <c r="H174" s="75"/>
      <c r="I174" s="75"/>
      <c r="J174" s="75"/>
      <c r="K174" s="75"/>
      <c r="L174" s="75"/>
      <c r="M174" s="76"/>
      <c r="N174" s="76"/>
      <c r="O174" s="76"/>
      <c r="P174" s="76"/>
      <c r="Q174" s="76"/>
      <c r="R174" s="77"/>
      <c r="S174" s="78"/>
    </row>
    <row r="175" spans="1:19" ht="18" customHeight="1" x14ac:dyDescent="0.25">
      <c r="A175" s="73"/>
      <c r="B175" s="74"/>
      <c r="C175" s="74"/>
      <c r="D175" s="74"/>
      <c r="E175" s="74"/>
      <c r="F175" s="74"/>
      <c r="G175" s="75"/>
      <c r="H175" s="75"/>
      <c r="I175" s="75"/>
      <c r="J175" s="75"/>
      <c r="K175" s="75"/>
      <c r="L175" s="75"/>
      <c r="M175" s="76"/>
      <c r="N175" s="76"/>
      <c r="O175" s="76"/>
      <c r="P175" s="76"/>
      <c r="Q175" s="76"/>
      <c r="R175" s="77"/>
      <c r="S175" s="78"/>
    </row>
    <row r="176" spans="1:19" ht="18" customHeight="1" x14ac:dyDescent="0.25">
      <c r="A176" s="73"/>
      <c r="B176" s="74"/>
      <c r="C176" s="74"/>
      <c r="D176" s="74"/>
      <c r="E176" s="74"/>
      <c r="F176" s="74"/>
      <c r="G176" s="75"/>
      <c r="H176" s="75"/>
      <c r="I176" s="75"/>
      <c r="J176" s="75"/>
      <c r="K176" s="75"/>
      <c r="L176" s="75"/>
      <c r="M176" s="76"/>
      <c r="N176" s="76"/>
      <c r="O176" s="76"/>
      <c r="P176" s="76"/>
      <c r="Q176" s="76"/>
      <c r="R176" s="77"/>
      <c r="S176" s="78"/>
    </row>
    <row r="177" spans="1:19" ht="18" customHeight="1" x14ac:dyDescent="0.25">
      <c r="A177" s="73"/>
      <c r="B177" s="74"/>
      <c r="C177" s="74"/>
      <c r="D177" s="74"/>
      <c r="E177" s="74"/>
      <c r="F177" s="74"/>
      <c r="G177" s="75"/>
      <c r="H177" s="75"/>
      <c r="I177" s="75"/>
      <c r="J177" s="75"/>
      <c r="K177" s="75"/>
      <c r="L177" s="75"/>
      <c r="M177" s="76"/>
      <c r="N177" s="76"/>
      <c r="O177" s="76"/>
      <c r="P177" s="76"/>
      <c r="Q177" s="76"/>
      <c r="R177" s="77"/>
      <c r="S177" s="78"/>
    </row>
    <row r="178" spans="1:19" ht="18" customHeight="1" x14ac:dyDescent="0.25">
      <c r="A178" s="73"/>
      <c r="B178" s="74"/>
      <c r="C178" s="74"/>
      <c r="D178" s="74"/>
      <c r="E178" s="74"/>
      <c r="F178" s="74"/>
      <c r="G178" s="75"/>
      <c r="H178" s="75"/>
      <c r="I178" s="75"/>
      <c r="J178" s="75"/>
      <c r="K178" s="75"/>
      <c r="L178" s="75"/>
      <c r="M178" s="76"/>
      <c r="N178" s="76"/>
      <c r="O178" s="76"/>
      <c r="P178" s="76"/>
      <c r="Q178" s="76"/>
      <c r="R178" s="77"/>
      <c r="S178" s="78"/>
    </row>
    <row r="179" spans="1:19" ht="18" customHeight="1" x14ac:dyDescent="0.25">
      <c r="A179" s="73"/>
      <c r="B179" s="74"/>
      <c r="C179" s="74"/>
      <c r="D179" s="74"/>
      <c r="E179" s="74"/>
      <c r="F179" s="74"/>
      <c r="G179" s="75"/>
      <c r="H179" s="75"/>
      <c r="I179" s="75"/>
      <c r="J179" s="75"/>
      <c r="K179" s="75"/>
      <c r="L179" s="75"/>
      <c r="M179" s="76"/>
      <c r="N179" s="76"/>
      <c r="O179" s="76"/>
      <c r="P179" s="76"/>
      <c r="Q179" s="76"/>
      <c r="R179" s="77"/>
      <c r="S179" s="78"/>
    </row>
    <row r="180" spans="1:19" ht="18" customHeight="1" x14ac:dyDescent="0.25">
      <c r="A180" s="73"/>
      <c r="B180" s="74"/>
      <c r="C180" s="74"/>
      <c r="D180" s="74"/>
      <c r="E180" s="74"/>
      <c r="F180" s="74"/>
      <c r="G180" s="75"/>
      <c r="H180" s="75"/>
      <c r="I180" s="75"/>
      <c r="J180" s="75"/>
      <c r="K180" s="75"/>
      <c r="L180" s="75"/>
      <c r="M180" s="76"/>
      <c r="N180" s="76"/>
      <c r="O180" s="76"/>
      <c r="P180" s="76"/>
      <c r="Q180" s="76"/>
      <c r="R180" s="77"/>
      <c r="S180" s="78"/>
    </row>
    <row r="181" spans="1:19" ht="18" customHeight="1" x14ac:dyDescent="0.25">
      <c r="A181" s="73"/>
      <c r="B181" s="74"/>
      <c r="C181" s="74"/>
      <c r="D181" s="74"/>
      <c r="E181" s="74"/>
      <c r="F181" s="74"/>
      <c r="G181" s="75"/>
      <c r="H181" s="75"/>
      <c r="I181" s="75"/>
      <c r="J181" s="75"/>
      <c r="K181" s="75"/>
      <c r="L181" s="75"/>
      <c r="M181" s="76"/>
      <c r="N181" s="76"/>
      <c r="O181" s="76"/>
      <c r="P181" s="76"/>
      <c r="Q181" s="76"/>
      <c r="R181" s="77"/>
      <c r="S181" s="78"/>
    </row>
    <row r="182" spans="1:19" ht="18" customHeight="1" x14ac:dyDescent="0.25">
      <c r="A182" s="73"/>
      <c r="B182" s="74"/>
      <c r="C182" s="74"/>
      <c r="D182" s="74"/>
      <c r="E182" s="74"/>
      <c r="F182" s="74"/>
      <c r="G182" s="75"/>
      <c r="H182" s="75"/>
      <c r="I182" s="75"/>
      <c r="J182" s="75"/>
      <c r="K182" s="75"/>
      <c r="L182" s="75"/>
      <c r="M182" s="76"/>
      <c r="N182" s="76"/>
      <c r="O182" s="76"/>
      <c r="P182" s="76"/>
      <c r="Q182" s="76"/>
      <c r="R182" s="77"/>
      <c r="S182" s="78"/>
    </row>
    <row r="183" spans="1:19" ht="18" customHeight="1" x14ac:dyDescent="0.25">
      <c r="A183" s="73"/>
      <c r="B183" s="74"/>
      <c r="C183" s="74"/>
      <c r="D183" s="74"/>
      <c r="E183" s="74"/>
      <c r="F183" s="74"/>
      <c r="G183" s="75"/>
      <c r="H183" s="75"/>
      <c r="I183" s="75"/>
      <c r="J183" s="75"/>
      <c r="K183" s="75"/>
      <c r="L183" s="75"/>
      <c r="M183" s="76"/>
      <c r="N183" s="76"/>
      <c r="O183" s="76"/>
      <c r="P183" s="76"/>
      <c r="Q183" s="76"/>
      <c r="R183" s="77"/>
      <c r="S183" s="78"/>
    </row>
    <row r="184" spans="1:19" ht="18" customHeight="1" x14ac:dyDescent="0.25">
      <c r="A184" s="73"/>
      <c r="B184" s="74"/>
      <c r="C184" s="74"/>
      <c r="D184" s="74"/>
      <c r="E184" s="74"/>
      <c r="F184" s="74"/>
      <c r="G184" s="75"/>
      <c r="H184" s="75"/>
      <c r="I184" s="75"/>
      <c r="J184" s="75"/>
      <c r="K184" s="75"/>
      <c r="L184" s="75"/>
      <c r="M184" s="76"/>
      <c r="N184" s="76"/>
      <c r="O184" s="76"/>
      <c r="P184" s="76"/>
      <c r="Q184" s="76"/>
      <c r="R184" s="77"/>
      <c r="S184" s="78"/>
    </row>
    <row r="185" spans="1:19" ht="18" customHeight="1" x14ac:dyDescent="0.25">
      <c r="A185" s="73"/>
      <c r="B185" s="74"/>
      <c r="C185" s="74"/>
      <c r="D185" s="74"/>
      <c r="E185" s="74"/>
      <c r="F185" s="74"/>
      <c r="G185" s="75"/>
      <c r="H185" s="75"/>
      <c r="I185" s="75"/>
      <c r="J185" s="75"/>
      <c r="K185" s="75"/>
      <c r="L185" s="75"/>
      <c r="M185" s="76"/>
      <c r="N185" s="76"/>
      <c r="O185" s="76"/>
      <c r="P185" s="76"/>
      <c r="Q185" s="76"/>
      <c r="R185" s="77"/>
      <c r="S185" s="78"/>
    </row>
    <row r="186" spans="1:19" ht="18" customHeight="1" x14ac:dyDescent="0.25">
      <c r="A186" s="73"/>
      <c r="B186" s="74"/>
      <c r="C186" s="74"/>
      <c r="D186" s="74"/>
      <c r="E186" s="74"/>
      <c r="F186" s="74"/>
      <c r="G186" s="75"/>
      <c r="H186" s="75"/>
      <c r="I186" s="75"/>
      <c r="J186" s="75"/>
      <c r="K186" s="75"/>
      <c r="L186" s="75"/>
      <c r="M186" s="76"/>
      <c r="N186" s="76"/>
      <c r="O186" s="76"/>
      <c r="P186" s="76"/>
      <c r="Q186" s="76"/>
      <c r="R186" s="77"/>
      <c r="S186" s="78"/>
    </row>
    <row r="187" spans="1:19" ht="18" customHeight="1" x14ac:dyDescent="0.25">
      <c r="A187" s="73"/>
      <c r="B187" s="74"/>
      <c r="C187" s="74"/>
      <c r="D187" s="74"/>
      <c r="E187" s="74"/>
      <c r="F187" s="74"/>
      <c r="G187" s="75"/>
      <c r="H187" s="75"/>
      <c r="I187" s="75"/>
      <c r="J187" s="75"/>
      <c r="K187" s="75"/>
      <c r="L187" s="75"/>
      <c r="M187" s="76"/>
      <c r="N187" s="76"/>
      <c r="O187" s="76"/>
      <c r="P187" s="76"/>
      <c r="Q187" s="76"/>
      <c r="R187" s="77"/>
      <c r="S187" s="78"/>
    </row>
    <row r="188" spans="1:19" ht="18" customHeight="1" x14ac:dyDescent="0.25">
      <c r="A188" s="73"/>
      <c r="B188" s="74"/>
      <c r="C188" s="74"/>
      <c r="D188" s="74"/>
      <c r="E188" s="74"/>
      <c r="F188" s="74"/>
      <c r="G188" s="75"/>
      <c r="H188" s="75"/>
      <c r="I188" s="75"/>
      <c r="J188" s="75"/>
      <c r="K188" s="75"/>
      <c r="L188" s="75"/>
      <c r="M188" s="76"/>
      <c r="N188" s="76"/>
      <c r="O188" s="76"/>
      <c r="P188" s="76"/>
      <c r="Q188" s="76"/>
      <c r="R188" s="77"/>
      <c r="S188" s="78"/>
    </row>
    <row r="189" spans="1:19" ht="18" customHeight="1" x14ac:dyDescent="0.25">
      <c r="A189" s="73"/>
      <c r="B189" s="74"/>
      <c r="C189" s="74"/>
      <c r="D189" s="74"/>
      <c r="E189" s="74"/>
      <c r="F189" s="74"/>
      <c r="G189" s="75"/>
      <c r="H189" s="75"/>
      <c r="I189" s="75"/>
      <c r="J189" s="75"/>
      <c r="K189" s="75"/>
      <c r="L189" s="75"/>
      <c r="M189" s="76"/>
      <c r="N189" s="76"/>
      <c r="O189" s="76"/>
      <c r="P189" s="76"/>
      <c r="Q189" s="76"/>
      <c r="R189" s="77"/>
      <c r="S189" s="78"/>
    </row>
    <row r="190" spans="1:19" ht="18" customHeight="1" x14ac:dyDescent="0.25">
      <c r="A190" s="73"/>
      <c r="B190" s="74"/>
      <c r="C190" s="74"/>
      <c r="D190" s="74"/>
      <c r="E190" s="74"/>
      <c r="F190" s="74"/>
      <c r="G190" s="75"/>
      <c r="H190" s="75"/>
      <c r="I190" s="75"/>
      <c r="J190" s="75"/>
      <c r="K190" s="75"/>
      <c r="L190" s="75"/>
      <c r="M190" s="76"/>
      <c r="N190" s="76"/>
      <c r="O190" s="76"/>
      <c r="P190" s="76"/>
      <c r="Q190" s="76"/>
      <c r="R190" s="77"/>
      <c r="S190" s="78"/>
    </row>
    <row r="191" spans="1:19" ht="18" customHeight="1" x14ac:dyDescent="0.25">
      <c r="A191" s="73"/>
      <c r="B191" s="74"/>
      <c r="C191" s="74"/>
      <c r="D191" s="74"/>
      <c r="E191" s="74"/>
      <c r="F191" s="74"/>
      <c r="G191" s="75"/>
      <c r="H191" s="75"/>
      <c r="I191" s="75"/>
      <c r="J191" s="75"/>
      <c r="K191" s="75"/>
      <c r="L191" s="75"/>
      <c r="M191" s="76"/>
      <c r="N191" s="76"/>
      <c r="O191" s="76"/>
      <c r="P191" s="76"/>
      <c r="Q191" s="76"/>
      <c r="R191" s="77"/>
      <c r="S191" s="78"/>
    </row>
    <row r="192" spans="1:19" ht="18" customHeight="1" x14ac:dyDescent="0.25">
      <c r="A192" s="73"/>
      <c r="B192" s="74"/>
      <c r="C192" s="74"/>
      <c r="D192" s="74"/>
      <c r="E192" s="74"/>
      <c r="F192" s="74"/>
      <c r="G192" s="75"/>
      <c r="H192" s="75"/>
      <c r="I192" s="75"/>
      <c r="J192" s="75"/>
      <c r="K192" s="75"/>
      <c r="L192" s="75"/>
      <c r="M192" s="76"/>
      <c r="N192" s="76"/>
      <c r="O192" s="76"/>
      <c r="P192" s="76"/>
      <c r="Q192" s="76"/>
      <c r="R192" s="77"/>
      <c r="S192" s="78"/>
    </row>
    <row r="193" spans="1:19" ht="18" customHeight="1" x14ac:dyDescent="0.25">
      <c r="A193" s="73"/>
      <c r="B193" s="74"/>
      <c r="C193" s="74"/>
      <c r="D193" s="74"/>
      <c r="E193" s="74"/>
      <c r="F193" s="74"/>
      <c r="G193" s="75"/>
      <c r="H193" s="75"/>
      <c r="I193" s="75"/>
      <c r="J193" s="75"/>
      <c r="K193" s="75"/>
      <c r="L193" s="75"/>
      <c r="M193" s="76"/>
      <c r="N193" s="76"/>
      <c r="O193" s="76"/>
      <c r="P193" s="76"/>
      <c r="Q193" s="76"/>
      <c r="R193" s="77"/>
      <c r="S193" s="78"/>
    </row>
    <row r="194" spans="1:19" ht="18" customHeight="1" x14ac:dyDescent="0.25">
      <c r="A194" s="73"/>
      <c r="B194" s="74"/>
      <c r="C194" s="74"/>
      <c r="D194" s="74"/>
      <c r="E194" s="74"/>
      <c r="F194" s="74"/>
      <c r="G194" s="75"/>
      <c r="H194" s="75"/>
      <c r="I194" s="75"/>
      <c r="J194" s="75"/>
      <c r="K194" s="75"/>
      <c r="L194" s="75"/>
      <c r="M194" s="76"/>
      <c r="N194" s="76"/>
      <c r="O194" s="76"/>
      <c r="P194" s="76"/>
      <c r="Q194" s="76"/>
      <c r="R194" s="77"/>
      <c r="S194" s="78"/>
    </row>
    <row r="195" spans="1:19" ht="18" customHeight="1" x14ac:dyDescent="0.25">
      <c r="A195" s="73"/>
      <c r="B195" s="74"/>
      <c r="C195" s="74"/>
      <c r="D195" s="74"/>
      <c r="E195" s="74"/>
      <c r="F195" s="74"/>
      <c r="G195" s="75"/>
      <c r="H195" s="75"/>
      <c r="I195" s="75"/>
      <c r="J195" s="75"/>
      <c r="K195" s="75"/>
      <c r="L195" s="75"/>
      <c r="M195" s="76"/>
      <c r="N195" s="76"/>
      <c r="O195" s="76"/>
      <c r="P195" s="76"/>
      <c r="Q195" s="76"/>
      <c r="R195" s="77"/>
      <c r="S195" s="78"/>
    </row>
    <row r="196" spans="1:19" ht="18" customHeight="1" x14ac:dyDescent="0.25">
      <c r="A196" s="73"/>
      <c r="B196" s="74"/>
      <c r="C196" s="74"/>
      <c r="D196" s="74"/>
      <c r="E196" s="74"/>
      <c r="F196" s="74"/>
      <c r="G196" s="75"/>
      <c r="H196" s="75"/>
      <c r="I196" s="75"/>
      <c r="J196" s="75"/>
      <c r="K196" s="75"/>
      <c r="L196" s="75"/>
      <c r="M196" s="76"/>
      <c r="N196" s="76"/>
      <c r="O196" s="76"/>
      <c r="P196" s="76"/>
      <c r="Q196" s="76"/>
      <c r="R196" s="77"/>
      <c r="S196" s="78"/>
    </row>
    <row r="197" spans="1:19" ht="18" customHeight="1" x14ac:dyDescent="0.25">
      <c r="A197" s="73"/>
      <c r="B197" s="74"/>
      <c r="C197" s="74"/>
      <c r="D197" s="74"/>
      <c r="E197" s="74"/>
      <c r="F197" s="74"/>
      <c r="G197" s="75"/>
      <c r="H197" s="75"/>
      <c r="I197" s="75"/>
      <c r="J197" s="75"/>
      <c r="K197" s="75"/>
      <c r="L197" s="75"/>
      <c r="M197" s="76"/>
      <c r="N197" s="76"/>
      <c r="O197" s="76"/>
      <c r="P197" s="76"/>
      <c r="Q197" s="76"/>
      <c r="R197" s="77"/>
      <c r="S197" s="78"/>
    </row>
    <row r="198" spans="1:19" ht="18" customHeight="1" x14ac:dyDescent="0.25">
      <c r="A198" s="73"/>
      <c r="B198" s="74"/>
      <c r="C198" s="74"/>
      <c r="D198" s="74"/>
      <c r="E198" s="74"/>
      <c r="F198" s="74"/>
      <c r="G198" s="75"/>
      <c r="H198" s="75"/>
      <c r="I198" s="75"/>
      <c r="J198" s="75"/>
      <c r="K198" s="75"/>
      <c r="L198" s="75"/>
      <c r="M198" s="76"/>
      <c r="N198" s="76"/>
      <c r="O198" s="76"/>
      <c r="P198" s="76"/>
      <c r="Q198" s="76"/>
      <c r="R198" s="77"/>
      <c r="S198" s="78"/>
    </row>
    <row r="199" spans="1:19" ht="18" customHeight="1" x14ac:dyDescent="0.25">
      <c r="A199" s="73"/>
      <c r="B199" s="74"/>
      <c r="C199" s="74"/>
      <c r="D199" s="74"/>
      <c r="E199" s="74"/>
      <c r="F199" s="74"/>
      <c r="G199" s="75"/>
      <c r="H199" s="75"/>
      <c r="I199" s="75"/>
      <c r="J199" s="75"/>
      <c r="K199" s="75"/>
      <c r="L199" s="75"/>
      <c r="M199" s="76"/>
      <c r="N199" s="76"/>
      <c r="O199" s="76"/>
      <c r="P199" s="76"/>
      <c r="Q199" s="76"/>
      <c r="R199" s="77"/>
      <c r="S199" s="78"/>
    </row>
    <row r="200" spans="1:19" ht="18" customHeight="1" x14ac:dyDescent="0.25">
      <c r="A200" s="73"/>
      <c r="B200" s="74"/>
      <c r="C200" s="74"/>
      <c r="D200" s="74"/>
      <c r="E200" s="74"/>
      <c r="F200" s="74"/>
      <c r="G200" s="75"/>
      <c r="H200" s="75"/>
      <c r="I200" s="75"/>
      <c r="J200" s="75"/>
      <c r="K200" s="75"/>
      <c r="L200" s="75"/>
      <c r="M200" s="76"/>
      <c r="N200" s="76"/>
      <c r="O200" s="76"/>
      <c r="P200" s="76"/>
      <c r="Q200" s="76"/>
      <c r="R200" s="77"/>
      <c r="S200" s="78"/>
    </row>
    <row r="201" spans="1:19" ht="18" customHeight="1" x14ac:dyDescent="0.25">
      <c r="A201" s="73"/>
      <c r="B201" s="74"/>
      <c r="C201" s="74"/>
      <c r="D201" s="74"/>
      <c r="E201" s="74"/>
      <c r="F201" s="74"/>
      <c r="G201" s="75"/>
      <c r="H201" s="75"/>
      <c r="I201" s="75"/>
      <c r="J201" s="75"/>
      <c r="K201" s="75"/>
      <c r="L201" s="75"/>
      <c r="M201" s="76"/>
      <c r="N201" s="76"/>
      <c r="O201" s="76"/>
      <c r="P201" s="76"/>
      <c r="Q201" s="76"/>
      <c r="R201" s="77"/>
      <c r="S201" s="78"/>
    </row>
    <row r="202" spans="1:19" ht="18" customHeight="1" x14ac:dyDescent="0.25">
      <c r="A202" s="73"/>
      <c r="B202" s="74"/>
      <c r="C202" s="74"/>
      <c r="D202" s="74"/>
      <c r="E202" s="74"/>
      <c r="F202" s="74"/>
      <c r="G202" s="75"/>
      <c r="H202" s="75"/>
      <c r="I202" s="75"/>
      <c r="J202" s="75"/>
      <c r="K202" s="75"/>
      <c r="L202" s="75"/>
      <c r="M202" s="76"/>
      <c r="N202" s="76"/>
      <c r="O202" s="76"/>
      <c r="P202" s="76"/>
      <c r="Q202" s="76"/>
      <c r="R202" s="77"/>
      <c r="S202" s="78"/>
    </row>
    <row r="203" spans="1:19" ht="18" customHeight="1" x14ac:dyDescent="0.25">
      <c r="A203" s="73"/>
      <c r="B203" s="74"/>
      <c r="C203" s="74"/>
      <c r="D203" s="74"/>
      <c r="E203" s="74"/>
      <c r="F203" s="74"/>
      <c r="G203" s="75"/>
      <c r="H203" s="75"/>
      <c r="I203" s="75"/>
      <c r="J203" s="75"/>
      <c r="K203" s="75"/>
      <c r="L203" s="75"/>
      <c r="M203" s="76"/>
      <c r="N203" s="76"/>
      <c r="O203" s="76"/>
      <c r="P203" s="76"/>
      <c r="Q203" s="76"/>
      <c r="R203" s="77"/>
      <c r="S203" s="78"/>
    </row>
    <row r="204" spans="1:19" ht="18" customHeight="1" x14ac:dyDescent="0.25">
      <c r="A204" s="73"/>
      <c r="B204" s="74"/>
      <c r="C204" s="74"/>
      <c r="D204" s="74"/>
      <c r="E204" s="74"/>
      <c r="F204" s="74"/>
      <c r="G204" s="75"/>
      <c r="H204" s="75"/>
      <c r="I204" s="75"/>
      <c r="J204" s="75"/>
      <c r="K204" s="75"/>
      <c r="L204" s="75"/>
      <c r="M204" s="76"/>
      <c r="N204" s="76"/>
      <c r="O204" s="76"/>
      <c r="P204" s="76"/>
      <c r="Q204" s="76"/>
      <c r="R204" s="77"/>
      <c r="S204" s="78"/>
    </row>
    <row r="205" spans="1:19" ht="18" customHeight="1" x14ac:dyDescent="0.25">
      <c r="A205" s="73"/>
      <c r="B205" s="74"/>
      <c r="C205" s="74"/>
      <c r="D205" s="74"/>
      <c r="E205" s="74"/>
      <c r="F205" s="74"/>
      <c r="G205" s="75"/>
      <c r="H205" s="75"/>
      <c r="I205" s="75"/>
      <c r="J205" s="75"/>
      <c r="K205" s="75"/>
      <c r="L205" s="75"/>
      <c r="M205" s="76"/>
      <c r="N205" s="76"/>
      <c r="O205" s="76"/>
      <c r="P205" s="76"/>
      <c r="Q205" s="76"/>
      <c r="R205" s="77"/>
      <c r="S205" s="78"/>
    </row>
    <row r="206" spans="1:19" ht="18" customHeight="1" x14ac:dyDescent="0.25">
      <c r="A206" s="73"/>
      <c r="B206" s="74"/>
      <c r="C206" s="74"/>
      <c r="D206" s="74"/>
      <c r="E206" s="74"/>
      <c r="F206" s="74"/>
      <c r="G206" s="75"/>
      <c r="H206" s="75"/>
      <c r="I206" s="75"/>
      <c r="J206" s="75"/>
      <c r="K206" s="75"/>
      <c r="L206" s="75"/>
      <c r="M206" s="76"/>
      <c r="N206" s="76"/>
      <c r="O206" s="76"/>
      <c r="P206" s="76"/>
      <c r="Q206" s="76"/>
      <c r="R206" s="77"/>
      <c r="S206" s="78"/>
    </row>
    <row r="207" spans="1:19" ht="18" customHeight="1" x14ac:dyDescent="0.25">
      <c r="A207" s="73"/>
      <c r="B207" s="74"/>
      <c r="C207" s="74"/>
      <c r="D207" s="74"/>
      <c r="E207" s="74"/>
      <c r="F207" s="74"/>
      <c r="G207" s="75"/>
      <c r="H207" s="75"/>
      <c r="I207" s="75"/>
      <c r="J207" s="75"/>
      <c r="K207" s="75"/>
      <c r="L207" s="75"/>
      <c r="M207" s="76"/>
      <c r="N207" s="76"/>
      <c r="O207" s="76"/>
      <c r="P207" s="76"/>
      <c r="Q207" s="76"/>
      <c r="R207" s="77"/>
      <c r="S207" s="78"/>
    </row>
    <row r="208" spans="1:19" ht="18" customHeight="1" x14ac:dyDescent="0.25">
      <c r="A208" s="73"/>
      <c r="B208" s="74"/>
      <c r="C208" s="74"/>
      <c r="D208" s="74"/>
      <c r="E208" s="74"/>
      <c r="F208" s="74"/>
      <c r="G208" s="75"/>
      <c r="H208" s="75"/>
      <c r="I208" s="75"/>
      <c r="J208" s="75"/>
      <c r="K208" s="75"/>
      <c r="L208" s="75"/>
      <c r="M208" s="76"/>
      <c r="N208" s="76"/>
      <c r="O208" s="76"/>
      <c r="P208" s="76"/>
      <c r="Q208" s="76"/>
      <c r="R208" s="77"/>
      <c r="S208" s="78"/>
    </row>
    <row r="209" spans="1:19" ht="18" customHeight="1" x14ac:dyDescent="0.25">
      <c r="A209" s="73"/>
      <c r="B209" s="74"/>
      <c r="C209" s="74"/>
      <c r="D209" s="74"/>
      <c r="E209" s="74"/>
      <c r="F209" s="74"/>
      <c r="G209" s="75"/>
      <c r="H209" s="75"/>
      <c r="I209" s="75"/>
      <c r="J209" s="75"/>
      <c r="K209" s="75"/>
      <c r="L209" s="75"/>
      <c r="M209" s="76"/>
      <c r="N209" s="76"/>
      <c r="O209" s="76"/>
      <c r="P209" s="76"/>
      <c r="Q209" s="76"/>
      <c r="R209" s="77"/>
      <c r="S209" s="78"/>
    </row>
    <row r="210" spans="1:19" ht="18" customHeight="1" x14ac:dyDescent="0.25">
      <c r="A210" s="73"/>
      <c r="B210" s="74"/>
      <c r="C210" s="74"/>
      <c r="D210" s="74"/>
      <c r="E210" s="74"/>
      <c r="F210" s="74"/>
      <c r="G210" s="75"/>
      <c r="H210" s="75"/>
      <c r="I210" s="75"/>
      <c r="J210" s="75"/>
      <c r="K210" s="75"/>
      <c r="L210" s="75"/>
      <c r="M210" s="76"/>
      <c r="N210" s="76"/>
      <c r="O210" s="76"/>
      <c r="P210" s="76"/>
      <c r="Q210" s="76"/>
      <c r="R210" s="77"/>
      <c r="S210" s="78"/>
    </row>
    <row r="211" spans="1:19" ht="18" customHeight="1" x14ac:dyDescent="0.25">
      <c r="A211" s="73"/>
      <c r="B211" s="74"/>
      <c r="C211" s="74"/>
      <c r="D211" s="74"/>
      <c r="E211" s="74"/>
      <c r="F211" s="74"/>
      <c r="G211" s="75"/>
      <c r="H211" s="75"/>
      <c r="I211" s="75"/>
      <c r="J211" s="75"/>
      <c r="K211" s="75"/>
      <c r="L211" s="75"/>
      <c r="M211" s="76"/>
      <c r="N211" s="76"/>
      <c r="O211" s="76"/>
      <c r="P211" s="76"/>
      <c r="Q211" s="76"/>
      <c r="R211" s="77"/>
      <c r="S211" s="78"/>
    </row>
    <row r="212" spans="1:19" ht="18" customHeight="1" x14ac:dyDescent="0.25">
      <c r="A212" s="73"/>
      <c r="B212" s="74"/>
      <c r="C212" s="74"/>
      <c r="D212" s="74"/>
      <c r="E212" s="74"/>
      <c r="F212" s="74"/>
      <c r="G212" s="75"/>
      <c r="H212" s="75"/>
      <c r="I212" s="75"/>
      <c r="J212" s="75"/>
      <c r="K212" s="75"/>
      <c r="L212" s="75"/>
      <c r="M212" s="76"/>
      <c r="N212" s="76"/>
      <c r="O212" s="76"/>
      <c r="P212" s="76"/>
      <c r="Q212" s="76"/>
      <c r="R212" s="77"/>
      <c r="S212" s="78"/>
    </row>
    <row r="213" spans="1:19" ht="18" customHeight="1" x14ac:dyDescent="0.25">
      <c r="A213" s="73"/>
      <c r="B213" s="74"/>
      <c r="C213" s="74"/>
      <c r="D213" s="74"/>
      <c r="E213" s="74"/>
      <c r="F213" s="74"/>
      <c r="G213" s="75"/>
      <c r="H213" s="75"/>
      <c r="I213" s="75"/>
      <c r="J213" s="75"/>
      <c r="K213" s="75"/>
      <c r="L213" s="75"/>
      <c r="M213" s="76"/>
      <c r="N213" s="76"/>
      <c r="O213" s="76"/>
      <c r="P213" s="76"/>
      <c r="Q213" s="76"/>
      <c r="R213" s="77"/>
      <c r="S213" s="78"/>
    </row>
    <row r="214" spans="1:19" ht="18" customHeight="1" x14ac:dyDescent="0.25">
      <c r="A214" s="73"/>
      <c r="B214" s="74"/>
      <c r="C214" s="74"/>
      <c r="D214" s="74"/>
      <c r="E214" s="74"/>
      <c r="F214" s="74"/>
      <c r="G214" s="75"/>
      <c r="H214" s="75"/>
      <c r="I214" s="75"/>
      <c r="J214" s="75"/>
      <c r="K214" s="75"/>
      <c r="L214" s="75"/>
      <c r="M214" s="76"/>
      <c r="N214" s="76"/>
      <c r="O214" s="76"/>
      <c r="P214" s="76"/>
      <c r="Q214" s="76"/>
      <c r="R214" s="77"/>
      <c r="S214" s="78"/>
    </row>
    <row r="215" spans="1:19" ht="18" customHeight="1" x14ac:dyDescent="0.25">
      <c r="A215" s="74"/>
      <c r="B215" s="74"/>
      <c r="C215" s="74"/>
      <c r="D215" s="74"/>
      <c r="E215" s="74"/>
      <c r="F215" s="74"/>
      <c r="G215" s="75"/>
      <c r="H215" s="75"/>
      <c r="I215" s="75"/>
      <c r="J215" s="75"/>
      <c r="K215" s="75"/>
      <c r="L215" s="75"/>
      <c r="M215" s="76"/>
      <c r="N215" s="76"/>
      <c r="O215" s="76"/>
      <c r="P215" s="76"/>
      <c r="Q215" s="76"/>
      <c r="R215" s="77"/>
      <c r="S215" s="78"/>
    </row>
    <row r="216" spans="1:19" ht="24" customHeight="1" thickBot="1" x14ac:dyDescent="0.3">
      <c r="A216" s="80"/>
      <c r="B216" s="81"/>
      <c r="C216" s="81"/>
      <c r="D216" s="81"/>
      <c r="E216" s="82"/>
      <c r="F216" s="83">
        <f>SUM(G10:G215)</f>
        <v>3178</v>
      </c>
      <c r="G216" s="84">
        <f t="shared" ref="G216:S216" si="10">SUM(G10:G215)</f>
        <v>3178</v>
      </c>
      <c r="H216" s="84">
        <f t="shared" si="10"/>
        <v>1780</v>
      </c>
      <c r="I216" s="84">
        <f t="shared" si="10"/>
        <v>1780</v>
      </c>
      <c r="J216" s="84">
        <f t="shared" si="10"/>
        <v>11530.843799999999</v>
      </c>
      <c r="K216" s="84">
        <f t="shared" si="10"/>
        <v>11445.329999999994</v>
      </c>
      <c r="L216" s="84">
        <f t="shared" si="10"/>
        <v>11530.843799999999</v>
      </c>
      <c r="M216" s="84">
        <f t="shared" si="10"/>
        <v>2047.0000000000007</v>
      </c>
      <c r="N216" s="84">
        <f t="shared" si="10"/>
        <v>1869.0000000000005</v>
      </c>
      <c r="O216" s="84">
        <f t="shared" si="10"/>
        <v>0</v>
      </c>
      <c r="P216" s="84">
        <f t="shared" si="10"/>
        <v>13492.33</v>
      </c>
      <c r="Q216" s="84">
        <f t="shared" si="10"/>
        <v>13399.843799999991</v>
      </c>
      <c r="R216" s="84">
        <f t="shared" si="10"/>
        <v>0</v>
      </c>
      <c r="S216" s="84">
        <f t="shared" si="10"/>
        <v>-92.486199999999315</v>
      </c>
    </row>
    <row r="217" spans="1:19" ht="15.75" thickBot="1" x14ac:dyDescent="0.3"/>
    <row r="218" spans="1:19" ht="19.5" thickBot="1" x14ac:dyDescent="0.3">
      <c r="A218" s="85" t="s">
        <v>28</v>
      </c>
      <c r="B218" s="86"/>
      <c r="C218" s="87"/>
      <c r="D218" s="87"/>
      <c r="M218" s="88" t="s">
        <v>29</v>
      </c>
      <c r="N218" s="89"/>
      <c r="O218" s="90" t="str">
        <f>[1]recto!Q12</f>
        <v>JP</v>
      </c>
    </row>
    <row r="219" spans="1:19" ht="15.75" thickBot="1" x14ac:dyDescent="0.3">
      <c r="A219" s="91" t="s">
        <v>30</v>
      </c>
      <c r="B219" s="92">
        <f>+G216</f>
        <v>3178</v>
      </c>
      <c r="C219" s="93"/>
      <c r="D219" s="93"/>
      <c r="H219" s="90" t="s">
        <v>31</v>
      </c>
      <c r="I219" s="94" t="str">
        <f>IF([1]recto!C5="TBHS","Belfort",IF([1]recto!C5="ALSACE","Colmar",IF([1]recto!C5="NDOUBS","Montbéliard",IF([1]recto!C5="SDOUBS","Besançon",""))))</f>
        <v/>
      </c>
      <c r="J219" s="94"/>
    </row>
    <row r="220" spans="1:19" x14ac:dyDescent="0.25">
      <c r="A220" s="95" t="s">
        <v>32</v>
      </c>
      <c r="B220" s="96">
        <f>+I216</f>
        <v>1780</v>
      </c>
      <c r="C220" s="93"/>
      <c r="D220" s="93"/>
      <c r="H220" s="90" t="s">
        <v>33</v>
      </c>
      <c r="I220" s="97">
        <f ca="1">TODAY()</f>
        <v>45859</v>
      </c>
      <c r="J220" s="97"/>
      <c r="K220" s="98"/>
      <c r="N220" s="99"/>
      <c r="O220" s="100"/>
      <c r="P220" s="101"/>
    </row>
    <row r="221" spans="1:19" x14ac:dyDescent="0.25">
      <c r="A221" s="95" t="s">
        <v>34</v>
      </c>
      <c r="B221" s="102" t="str">
        <f>+P7</f>
        <v>0</v>
      </c>
      <c r="C221" s="103"/>
      <c r="D221" s="103"/>
      <c r="N221" s="104"/>
      <c r="P221" s="105"/>
    </row>
    <row r="222" spans="1:19" x14ac:dyDescent="0.25">
      <c r="A222" s="95" t="s">
        <v>35</v>
      </c>
      <c r="B222" s="106">
        <f>IFERROR(+L216/K216-1,"")</f>
        <v>7.4715014770219135E-3</v>
      </c>
      <c r="C222" s="93"/>
      <c r="D222" s="93"/>
      <c r="N222" s="104"/>
      <c r="P222" s="105"/>
    </row>
    <row r="223" spans="1:19" x14ac:dyDescent="0.25">
      <c r="A223" s="95" t="s">
        <v>36</v>
      </c>
      <c r="B223" s="102">
        <f>IFERROR(+G216/K216*12,"")</f>
        <v>3.3320140179444389</v>
      </c>
      <c r="C223" s="103"/>
      <c r="D223" s="103"/>
      <c r="N223" s="104"/>
      <c r="P223" s="105"/>
    </row>
    <row r="224" spans="1:19" x14ac:dyDescent="0.25">
      <c r="A224" s="95" t="s">
        <v>37</v>
      </c>
      <c r="B224" s="102">
        <f>IFERROR(+O216*12/H216,"")</f>
        <v>0</v>
      </c>
      <c r="C224" s="107"/>
      <c r="D224" s="107"/>
      <c r="N224" s="104"/>
      <c r="P224" s="105"/>
    </row>
    <row r="225" spans="1:16" ht="15.75" thickBot="1" x14ac:dyDescent="0.3">
      <c r="A225" s="108" t="s">
        <v>38</v>
      </c>
      <c r="B225" s="109">
        <f>AVERAGE(S10:S215)</f>
        <v>-2.8901937499999786</v>
      </c>
      <c r="N225" s="110"/>
      <c r="O225" s="25"/>
      <c r="P225" s="111"/>
    </row>
  </sheetData>
  <sheetProtection algorithmName="SHA-512" hashValue="miJo1x9pB8gH256+9a0JWoKDX4Wel6TuE/aYVl68XBsI/UiDoNSyEHkV5WNm2QULQRSj5YhWwNNwHAzzrJ7rbw==" saltValue="FWikv+Bl9UZ28KGpLQ8Qvw==" spinCount="100000" sheet="1" objects="1" scenarios="1"/>
  <mergeCells count="33">
    <mergeCell ref="S8:S9"/>
    <mergeCell ref="I219:J219"/>
    <mergeCell ref="I220:J220"/>
    <mergeCell ref="L8:L9"/>
    <mergeCell ref="M8:M9"/>
    <mergeCell ref="N8:N9"/>
    <mergeCell ref="O8:O9"/>
    <mergeCell ref="P8:P9"/>
    <mergeCell ref="Q8:Q9"/>
    <mergeCell ref="F8:F9"/>
    <mergeCell ref="G8:G9"/>
    <mergeCell ref="H8:H9"/>
    <mergeCell ref="I8:I9"/>
    <mergeCell ref="J8:J9"/>
    <mergeCell ref="K8:K9"/>
    <mergeCell ref="P6:S6"/>
    <mergeCell ref="H7:J7"/>
    <mergeCell ref="K7:M7"/>
    <mergeCell ref="N7:O7"/>
    <mergeCell ref="P7:S7"/>
    <mergeCell ref="A8:A9"/>
    <mergeCell ref="B8:B9"/>
    <mergeCell ref="C8:C9"/>
    <mergeCell ref="D8:D9"/>
    <mergeCell ref="E8:E9"/>
    <mergeCell ref="B1:N1"/>
    <mergeCell ref="B2:F2"/>
    <mergeCell ref="H2:O2"/>
    <mergeCell ref="B3:M3"/>
    <mergeCell ref="A6:F7"/>
    <mergeCell ref="H6:J6"/>
    <mergeCell ref="K6:M6"/>
    <mergeCell ref="N6:O6"/>
  </mergeCells>
  <printOptions horizontalCentered="1"/>
  <pageMargins left="0.11811023622047245" right="0.11811023622047245" top="0.74803149606299213" bottom="0.15748031496062992" header="0.31496062992125984" footer="0.19685039370078741"/>
  <pageSetup paperSize="9" scale="43" fitToHeight="0" orientation="landscape" r:id="rId1"/>
  <headerFooter>
    <oddHeader>&amp;REdité le :&amp;D</oddHeader>
    <oddFooter>&amp;L&amp;D&amp;Z&amp;F&amp;A&amp;R&amp;8&amp;P/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Couple loyer charge au logement</vt:lpstr>
      <vt:lpstr>'Couple loyer charge au logement'!Impression_des_titres</vt:lpstr>
      <vt:lpstr>'Couple loyer charge au logement'!Zone_d_impression</vt:lpstr>
    </vt:vector>
  </TitlesOfParts>
  <Company>INSULAE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jpetitperrin@neolia.fr</dc:creator>
  <cp:lastModifiedBy>jpetitperrin@neolia.fr</cp:lastModifiedBy>
  <dcterms:created xsi:type="dcterms:W3CDTF">2025-07-21T09:02:12Z</dcterms:created>
  <dcterms:modified xsi:type="dcterms:W3CDTF">2025-07-21T09:09:50Z</dcterms:modified>
</cp:coreProperties>
</file>