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SOFT\boules courtry\Saison 2022-2023\Concours 2022-2023\Nouveau dossier saison 2022-2023\Bon\"/>
    </mc:Choice>
  </mc:AlternateContent>
  <xr:revisionPtr revIDLastSave="0" documentId="13_ncr:1_{EC2E9FE3-6C90-4E77-9114-713812F623C5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Inscription" sheetId="4" r:id="rId1"/>
    <sheet name="Tirages" sheetId="2" r:id="rId2"/>
    <sheet name="Concours" sheetId="3" r:id="rId3"/>
    <sheet name="Classement" sheetId="5" r:id="rId4"/>
  </sheets>
  <functionGroups builtInGroupCount="19"/>
  <calcPr calcId="18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3" l="1"/>
  <c r="D9" i="3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S37" i="3"/>
  <c r="B16" i="5" s="1"/>
  <c r="S36" i="3"/>
  <c r="B17" i="5" s="1"/>
  <c r="S32" i="3"/>
  <c r="B12" i="5" s="1"/>
  <c r="S33" i="3"/>
  <c r="B15" i="5" s="1"/>
  <c r="S28" i="3"/>
  <c r="B11" i="5" s="1"/>
  <c r="S29" i="3"/>
  <c r="B14" i="5" s="1"/>
  <c r="S24" i="3"/>
  <c r="S25" i="3"/>
  <c r="S12" i="3"/>
  <c r="B7" i="5" s="1"/>
  <c r="S13" i="3"/>
  <c r="B4" i="5" s="1"/>
  <c r="S8" i="3"/>
  <c r="B3" i="5" s="1"/>
  <c r="S9" i="3"/>
  <c r="B2" i="5" s="1"/>
  <c r="S16" i="3"/>
  <c r="B5" i="5" s="1"/>
  <c r="S17" i="3"/>
  <c r="B8" i="5" s="1"/>
  <c r="S20" i="3"/>
  <c r="B9" i="5" s="1"/>
  <c r="S21" i="3"/>
  <c r="B13" i="5" s="1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E3" i="5" a="1"/>
  <c r="D4" i="5" a="1"/>
  <c r="E15" i="5" a="1"/>
  <c r="E16" i="5" a="1"/>
  <c r="E7" i="5" a="1"/>
  <c r="D5" i="5" a="1"/>
  <c r="D3" i="5" a="1"/>
  <c r="E5" i="5" a="1"/>
  <c r="E8" i="5" a="1"/>
  <c r="D16" i="5" a="1"/>
  <c r="D2" i="5" a="1"/>
  <c r="E2" i="5"/>
  <c r="E11" i="5" a="1"/>
  <c r="D13" i="5" a="1"/>
  <c r="D12" i="5" a="1"/>
  <c r="D11" i="5" a="1"/>
  <c r="E13" i="5" a="1"/>
  <c r="E12" i="5" a="1"/>
  <c r="D15" i="5" a="1"/>
  <c r="D8" i="5" a="1"/>
  <c r="E14" i="5" a="1"/>
  <c r="E17" i="5" a="1"/>
  <c r="D9" i="5" a="1"/>
  <c r="D17" i="5" a="1"/>
  <c r="D14" i="5" a="1"/>
  <c r="D7" i="5" a="1"/>
  <c r="E9" i="5" a="1"/>
  <c r="E4" i="5" a="1"/>
  <c r="B10" i="5" l="1"/>
  <c r="B6" i="5"/>
  <c r="E8" i="5"/>
  <c r="D13" i="5"/>
  <c r="D3" i="5"/>
  <c r="D11" i="5"/>
  <c r="D12" i="5"/>
  <c r="D5" i="5"/>
  <c r="D2" i="5"/>
  <c r="D16" i="5"/>
  <c r="E4" i="5"/>
  <c r="E5" i="5"/>
  <c r="E17" i="5"/>
  <c r="E11" i="5"/>
  <c r="E9" i="5"/>
  <c r="E15" i="5"/>
  <c r="D15" i="5"/>
  <c r="D9" i="5"/>
  <c r="E7" i="5"/>
  <c r="D8" i="5"/>
  <c r="E16" i="5"/>
  <c r="D14" i="5"/>
  <c r="E14" i="5"/>
  <c r="D4" i="5"/>
  <c r="D7" i="5"/>
  <c r="D17" i="5"/>
  <c r="E3" i="5"/>
  <c r="E12" i="5"/>
  <c r="E13" i="5"/>
  <c r="E10" i="5" a="1"/>
  <c r="D6" i="5" a="1"/>
  <c r="E6" i="5" a="1"/>
  <c r="D10" i="5" a="1"/>
  <c r="E10" i="5" l="1"/>
  <c r="D10" i="5"/>
  <c r="E6" i="5"/>
  <c r="D6" i="5"/>
</calcChain>
</file>

<file path=xl/sharedStrings.xml><?xml version="1.0" encoding="utf-8"?>
<sst xmlns="http://schemas.openxmlformats.org/spreadsheetml/2006/main" count="140" uniqueCount="58">
  <si>
    <t>A</t>
  </si>
  <si>
    <t>B</t>
  </si>
  <si>
    <t>C</t>
  </si>
  <si>
    <t>D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</si>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</sst>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  <font>
      <b/>
      <sz val="22"/>
      <color theme="1"/>
      <name val="Arial"/>
      <family val="2"/>
    </font>
    <font>
      <sz val="22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0"/>
      <name val="Arial"/>
      <family val="2"/>
    </font>
    <font>
      <b/>
      <sz val="18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8"/>
      <color rgb="FF92D05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left"/>
    </xf>
    <xf numFmtId="0" fontId="0" fillId="0" borderId="0" xfId="0" applyProtection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Protection="1"/>
    <xf numFmtId="0" fontId="7" fillId="0" borderId="0" xfId="0" applyFont="1" applyFill="1" applyBorder="1" applyProtection="1"/>
    <xf numFmtId="0" fontId="7" fillId="0" borderId="0" xfId="0" applyFont="1" applyAlignment="1" applyProtection="1">
      <alignment horizontal="right"/>
    </xf>
    <xf numFmtId="0" fontId="7" fillId="0" borderId="0" xfId="0" quotePrefix="1" applyFont="1" applyProtection="1"/>
    <xf numFmtId="0" fontId="7" fillId="0" borderId="0" xfId="0" applyFont="1" applyFill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Border="1" applyAlignment="1" applyProtection="1">
      <alignment horizontal="right"/>
    </xf>
    <xf numFmtId="0" fontId="7" fillId="0" borderId="0" xfId="0" quotePrefix="1" applyFont="1" applyFill="1" applyBorder="1" applyProtection="1"/>
    <xf numFmtId="0" fontId="9" fillId="0" borderId="0" xfId="0" applyFont="1" applyProtection="1"/>
    <xf numFmtId="0" fontId="9" fillId="0" borderId="0" xfId="0" applyFont="1"/>
    <xf numFmtId="0" fontId="8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/>
    </xf>
    <xf numFmtId="0" fontId="5" fillId="0" borderId="0" xfId="0" applyFont="1" applyFill="1" applyBorder="1" applyAlignment="1" applyProtection="1">
      <alignment vertical="center" wrapText="1"/>
    </xf>
    <xf numFmtId="0" fontId="1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4" fillId="0" borderId="8" xfId="0" applyFont="1" applyFill="1" applyBorder="1" applyAlignment="1" applyProtection="1">
      <alignment horizontal="center" vertical="center" wrapText="1"/>
    </xf>
    <xf numFmtId="0" fontId="14" fillId="4" borderId="22" xfId="0" applyFont="1" applyFill="1" applyBorder="1" applyAlignment="1" applyProtection="1">
      <alignment horizontal="center" vertical="center" wrapText="1"/>
    </xf>
    <xf numFmtId="0" fontId="14" fillId="5" borderId="22" xfId="0" quotePrefix="1" applyFont="1" applyFill="1" applyBorder="1" applyAlignment="1" applyProtection="1">
      <alignment horizontal="left" vertical="center" wrapText="1" indent="1"/>
    </xf>
    <xf numFmtId="0" fontId="14" fillId="6" borderId="22" xfId="0" applyFont="1" applyFill="1" applyBorder="1" applyAlignment="1" applyProtection="1">
      <alignment horizontal="center" vertical="center" wrapText="1"/>
    </xf>
    <xf numFmtId="0" fontId="14" fillId="7" borderId="22" xfId="0" applyFont="1" applyFill="1" applyBorder="1" applyAlignment="1" applyProtection="1">
      <alignment horizontal="center" vertical="center" wrapText="1"/>
    </xf>
    <xf numFmtId="0" fontId="14" fillId="8" borderId="21" xfId="0" applyFont="1" applyFill="1" applyBorder="1" applyAlignment="1" applyProtection="1">
      <alignment horizontal="center" vertical="center" wrapText="1"/>
    </xf>
    <xf numFmtId="0" fontId="14" fillId="4" borderId="23" xfId="0" applyFont="1" applyFill="1" applyBorder="1" applyAlignment="1" applyProtection="1">
      <alignment horizontal="center" vertical="center" wrapText="1"/>
    </xf>
    <xf numFmtId="0" fontId="14" fillId="5" borderId="23" xfId="0" quotePrefix="1" applyFont="1" applyFill="1" applyBorder="1" applyAlignment="1" applyProtection="1">
      <alignment horizontal="left" vertical="center" wrapText="1" indent="1"/>
    </xf>
    <xf numFmtId="0" fontId="14" fillId="6" borderId="23" xfId="0" applyFont="1" applyFill="1" applyBorder="1" applyAlignment="1" applyProtection="1">
      <alignment horizontal="center" vertical="center" wrapText="1"/>
    </xf>
    <xf numFmtId="0" fontId="14" fillId="4" borderId="24" xfId="0" applyFont="1" applyFill="1" applyBorder="1" applyAlignment="1" applyProtection="1">
      <alignment horizontal="center" vertical="center" wrapText="1"/>
    </xf>
    <xf numFmtId="0" fontId="14" fillId="5" borderId="24" xfId="0" quotePrefix="1" applyFont="1" applyFill="1" applyBorder="1" applyAlignment="1" applyProtection="1">
      <alignment horizontal="left" vertical="center" wrapText="1" indent="1"/>
    </xf>
    <xf numFmtId="0" fontId="14" fillId="6" borderId="24" xfId="0" applyFont="1" applyFill="1" applyBorder="1" applyAlignment="1" applyProtection="1">
      <alignment horizontal="center" vertical="center" wrapText="1"/>
    </xf>
    <xf numFmtId="0" fontId="13" fillId="10" borderId="18" xfId="0" applyFont="1" applyFill="1" applyBorder="1" applyAlignment="1" applyProtection="1">
      <alignment horizontal="center" vertical="center" wrapText="1"/>
    </xf>
    <xf numFmtId="0" fontId="13" fillId="11" borderId="18" xfId="0" applyFont="1" applyFill="1" applyBorder="1" applyAlignment="1" applyProtection="1">
      <alignment horizontal="center" vertical="center" wrapText="1"/>
    </xf>
    <xf numFmtId="0" fontId="13" fillId="13" borderId="18" xfId="0" applyFont="1" applyFill="1" applyBorder="1" applyAlignment="1" applyProtection="1">
      <alignment horizontal="center" vertical="center" wrapText="1"/>
    </xf>
    <xf numFmtId="0" fontId="13" fillId="15" borderId="2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7" fillId="0" borderId="0" xfId="0" applyFont="1" applyAlignment="1" applyProtection="1">
      <alignment horizontal="center"/>
    </xf>
    <xf numFmtId="0" fontId="17" fillId="0" borderId="0" xfId="0" applyFont="1" applyProtection="1"/>
    <xf numFmtId="0" fontId="14" fillId="7" borderId="18" xfId="0" applyFont="1" applyFill="1" applyBorder="1" applyAlignment="1" applyProtection="1">
      <alignment horizontal="center" vertical="center" wrapText="1"/>
    </xf>
    <xf numFmtId="0" fontId="14" fillId="8" borderId="8" xfId="0" applyFont="1" applyFill="1" applyBorder="1" applyAlignment="1" applyProtection="1">
      <alignment horizontal="center" vertical="center" wrapText="1"/>
    </xf>
    <xf numFmtId="0" fontId="13" fillId="10" borderId="13" xfId="0" applyFont="1" applyFill="1" applyBorder="1" applyAlignment="1" applyProtection="1">
      <alignment horizontal="center" vertical="center"/>
    </xf>
    <xf numFmtId="0" fontId="12" fillId="2" borderId="9" xfId="0" applyFont="1" applyFill="1" applyBorder="1" applyAlignment="1" applyProtection="1">
      <alignment horizontal="center" vertical="center"/>
    </xf>
    <xf numFmtId="0" fontId="13" fillId="11" borderId="10" xfId="0" applyFont="1" applyFill="1" applyBorder="1" applyAlignment="1" applyProtection="1">
      <alignment horizontal="center" vertical="center"/>
    </xf>
    <xf numFmtId="0" fontId="17" fillId="4" borderId="11" xfId="0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left" vertical="center" indent="1"/>
      <protection locked="0"/>
    </xf>
    <xf numFmtId="0" fontId="17" fillId="6" borderId="12" xfId="0" applyFont="1" applyFill="1" applyBorder="1" applyAlignment="1" applyProtection="1">
      <alignment horizontal="left" vertical="center" indent="1"/>
      <protection locked="0"/>
    </xf>
    <xf numFmtId="0" fontId="17" fillId="5" borderId="17" xfId="0" applyFont="1" applyFill="1" applyBorder="1" applyAlignment="1" applyProtection="1">
      <alignment horizontal="left" vertical="center" indent="1"/>
      <protection locked="0"/>
    </xf>
    <xf numFmtId="0" fontId="17" fillId="6" borderId="15" xfId="0" applyFont="1" applyFill="1" applyBorder="1" applyAlignment="1" applyProtection="1">
      <alignment horizontal="left" vertical="center" indent="1"/>
      <protection locked="0"/>
    </xf>
    <xf numFmtId="0" fontId="12" fillId="2" borderId="19" xfId="0" applyFont="1" applyFill="1" applyBorder="1" applyAlignment="1" applyProtection="1">
      <alignment horizontal="center" vertical="center"/>
    </xf>
    <xf numFmtId="0" fontId="13" fillId="10" borderId="16" xfId="0" applyFont="1" applyFill="1" applyBorder="1" applyAlignment="1" applyProtection="1">
      <alignment horizontal="left" vertical="center" indent="1"/>
    </xf>
    <xf numFmtId="0" fontId="13" fillId="11" borderId="20" xfId="0" applyFont="1" applyFill="1" applyBorder="1" applyAlignment="1" applyProtection="1">
      <alignment horizontal="left" vertical="center" indent="1"/>
    </xf>
    <xf numFmtId="0" fontId="17" fillId="4" borderId="22" xfId="0" applyFont="1" applyFill="1" applyBorder="1" applyAlignment="1" applyProtection="1">
      <alignment horizontal="center" vertical="center"/>
    </xf>
    <xf numFmtId="0" fontId="17" fillId="4" borderId="23" xfId="0" applyFont="1" applyFill="1" applyBorder="1" applyAlignment="1" applyProtection="1">
      <alignment horizontal="center" vertical="center"/>
    </xf>
    <xf numFmtId="0" fontId="17" fillId="4" borderId="24" xfId="0" applyFont="1" applyFill="1" applyBorder="1" applyAlignment="1" applyProtection="1">
      <alignment horizontal="center" vertical="center"/>
    </xf>
    <xf numFmtId="0" fontId="12" fillId="4" borderId="22" xfId="0" applyFont="1" applyFill="1" applyBorder="1" applyAlignment="1" applyProtection="1">
      <alignment horizontal="center" vertical="center"/>
    </xf>
    <xf numFmtId="0" fontId="12" fillId="4" borderId="23" xfId="0" applyFont="1" applyFill="1" applyBorder="1" applyAlignment="1" applyProtection="1">
      <alignment horizontal="center" vertical="center"/>
    </xf>
    <xf numFmtId="0" fontId="12" fillId="4" borderId="24" xfId="0" applyFont="1" applyFill="1" applyBorder="1" applyAlignment="1" applyProtection="1">
      <alignment horizontal="center" vertical="center"/>
    </xf>
    <xf numFmtId="0" fontId="12" fillId="5" borderId="22" xfId="0" applyFont="1" applyFill="1" applyBorder="1" applyAlignment="1" applyProtection="1">
      <alignment horizontal="left" vertical="center" indent="1"/>
    </xf>
    <xf numFmtId="0" fontId="12" fillId="5" borderId="23" xfId="0" applyFont="1" applyFill="1" applyBorder="1" applyAlignment="1" applyProtection="1">
      <alignment horizontal="left" vertical="center" indent="1"/>
    </xf>
    <xf numFmtId="0" fontId="12" fillId="5" borderId="24" xfId="0" applyFont="1" applyFill="1" applyBorder="1" applyAlignment="1" applyProtection="1">
      <alignment horizontal="left" vertical="center" indent="1"/>
    </xf>
    <xf numFmtId="0" fontId="12" fillId="6" borderId="22" xfId="0" applyFont="1" applyFill="1" applyBorder="1" applyAlignment="1" applyProtection="1">
      <alignment horizontal="left" vertical="center" indent="1"/>
    </xf>
    <xf numFmtId="0" fontId="12" fillId="6" borderId="23" xfId="0" applyFont="1" applyFill="1" applyBorder="1" applyAlignment="1" applyProtection="1">
      <alignment horizontal="left" vertical="center" indent="1"/>
    </xf>
    <xf numFmtId="0" fontId="12" fillId="6" borderId="24" xfId="0" applyFont="1" applyFill="1" applyBorder="1" applyAlignment="1" applyProtection="1">
      <alignment horizontal="left" vertical="center" indent="1"/>
    </xf>
    <xf numFmtId="0" fontId="17" fillId="5" borderId="22" xfId="0" applyFont="1" applyFill="1" applyBorder="1" applyAlignment="1" applyProtection="1">
      <alignment horizontal="left" vertical="center" indent="1"/>
    </xf>
    <xf numFmtId="0" fontId="17" fillId="6" borderId="27" xfId="0" applyFont="1" applyFill="1" applyBorder="1" applyAlignment="1" applyProtection="1">
      <alignment horizontal="left" vertical="center" indent="1"/>
    </xf>
    <xf numFmtId="0" fontId="17" fillId="5" borderId="23" xfId="0" applyFont="1" applyFill="1" applyBorder="1" applyAlignment="1" applyProtection="1">
      <alignment horizontal="left" vertical="center" indent="1"/>
    </xf>
    <xf numFmtId="0" fontId="17" fillId="6" borderId="25" xfId="0" applyFont="1" applyFill="1" applyBorder="1" applyAlignment="1" applyProtection="1">
      <alignment horizontal="left" vertical="center" indent="1"/>
    </xf>
    <xf numFmtId="0" fontId="17" fillId="5" borderId="24" xfId="0" applyFont="1" applyFill="1" applyBorder="1" applyAlignment="1" applyProtection="1">
      <alignment horizontal="left" vertical="center" indent="1"/>
    </xf>
    <xf numFmtId="0" fontId="17" fillId="6" borderId="26" xfId="0" applyFont="1" applyFill="1" applyBorder="1" applyAlignment="1" applyProtection="1">
      <alignment horizontal="left" vertical="center" indent="1"/>
    </xf>
    <xf numFmtId="0" fontId="11" fillId="12" borderId="31" xfId="0" applyFont="1" applyFill="1" applyBorder="1" applyAlignment="1" applyProtection="1">
      <alignment horizontal="center" vertical="center" wrapText="1"/>
    </xf>
    <xf numFmtId="0" fontId="20" fillId="10" borderId="31" xfId="0" applyFont="1" applyFill="1" applyBorder="1" applyAlignment="1" applyProtection="1">
      <alignment horizontal="center" vertical="center" wrapText="1"/>
    </xf>
    <xf numFmtId="0" fontId="21" fillId="14" borderId="33" xfId="0" applyFont="1" applyFill="1" applyBorder="1" applyAlignment="1" applyProtection="1">
      <alignment horizontal="center" vertical="center" wrapText="1"/>
    </xf>
    <xf numFmtId="0" fontId="11" fillId="5" borderId="13" xfId="0" applyFont="1" applyFill="1" applyBorder="1" applyAlignment="1" applyProtection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21" fillId="14" borderId="13" xfId="0" applyFont="1" applyFill="1" applyBorder="1" applyAlignment="1" applyProtection="1">
      <alignment horizontal="center" vertical="center" wrapText="1"/>
    </xf>
    <xf numFmtId="0" fontId="21" fillId="14" borderId="34" xfId="0" applyFont="1" applyFill="1" applyBorder="1" applyAlignment="1" applyProtection="1">
      <alignment horizontal="center" vertical="center" wrapText="1"/>
    </xf>
    <xf numFmtId="0" fontId="11" fillId="5" borderId="29" xfId="0" applyFont="1" applyFill="1" applyBorder="1" applyAlignment="1" applyProtection="1">
      <alignment horizontal="center" vertical="center" wrapText="1"/>
    </xf>
    <xf numFmtId="0" fontId="11" fillId="6" borderId="15" xfId="0" applyFont="1" applyFill="1" applyBorder="1" applyAlignment="1" applyProtection="1">
      <alignment horizontal="center" vertical="center" wrapText="1"/>
      <protection locked="0"/>
    </xf>
    <xf numFmtId="0" fontId="21" fillId="14" borderId="17" xfId="0" applyFont="1" applyFill="1" applyBorder="1" applyAlignment="1" applyProtection="1">
      <alignment horizontal="center" vertical="center" wrapText="1"/>
    </xf>
    <xf numFmtId="0" fontId="11" fillId="5" borderId="17" xfId="0" applyFont="1" applyFill="1" applyBorder="1" applyAlignment="1" applyProtection="1">
      <alignment horizontal="center" vertical="center" wrapText="1"/>
    </xf>
    <xf numFmtId="0" fontId="23" fillId="11" borderId="32" xfId="0" applyFont="1" applyFill="1" applyBorder="1" applyAlignment="1" applyProtection="1">
      <alignment horizontal="center" vertical="center" wrapText="1"/>
    </xf>
    <xf numFmtId="0" fontId="8" fillId="2" borderId="30" xfId="0" applyFont="1" applyFill="1" applyBorder="1" applyAlignment="1" applyProtection="1">
      <alignment horizontal="center" vertical="center" wrapText="1"/>
    </xf>
    <xf numFmtId="0" fontId="24" fillId="11" borderId="32" xfId="0" applyFont="1" applyFill="1" applyBorder="1" applyAlignment="1" applyProtection="1">
      <alignment horizontal="center" vertical="center" wrapText="1"/>
    </xf>
    <xf numFmtId="0" fontId="25" fillId="6" borderId="10" xfId="0" applyFont="1" applyFill="1" applyBorder="1" applyAlignment="1" applyProtection="1">
      <alignment horizontal="center" vertical="center" wrapText="1"/>
      <protection locked="0"/>
    </xf>
    <xf numFmtId="0" fontId="25" fillId="6" borderId="15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Protection="1"/>
    <xf numFmtId="0" fontId="26" fillId="0" borderId="0" xfId="0" applyFont="1" applyProtection="1"/>
    <xf numFmtId="0" fontId="26" fillId="0" borderId="0" xfId="0" applyFont="1" applyFill="1" applyProtection="1"/>
    <xf numFmtId="0" fontId="27" fillId="12" borderId="31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2" fillId="2" borderId="19" xfId="0" applyFont="1" applyFill="1" applyBorder="1" applyAlignment="1" applyProtection="1">
      <alignment horizontal="center" vertical="center"/>
    </xf>
    <xf numFmtId="0" fontId="12" fillId="2" borderId="16" xfId="0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/>
    </xf>
    <xf numFmtId="0" fontId="19" fillId="0" borderId="3" xfId="0" applyFont="1" applyFill="1" applyBorder="1" applyAlignment="1" applyProtection="1">
      <alignment horizontal="center"/>
    </xf>
    <xf numFmtId="0" fontId="19" fillId="0" borderId="4" xfId="0" applyFont="1" applyFill="1" applyBorder="1" applyAlignment="1" applyProtection="1">
      <alignment horizontal="center"/>
    </xf>
    <xf numFmtId="0" fontId="19" fillId="0" borderId="35" xfId="0" applyFont="1" applyFill="1" applyBorder="1" applyAlignment="1" applyProtection="1">
      <alignment horizontal="center"/>
    </xf>
    <xf numFmtId="0" fontId="19" fillId="0" borderId="7" xfId="0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22" fillId="0" borderId="0" xfId="0" applyFont="1" applyAlignment="1" applyProtection="1">
      <alignment horizontal="center"/>
    </xf>
    <xf numFmtId="0" fontId="22" fillId="0" borderId="7" xfId="0" applyFont="1" applyBorder="1" applyAlignment="1" applyProtection="1">
      <alignment horizontal="center"/>
    </xf>
    <xf numFmtId="0" fontId="11" fillId="4" borderId="37" xfId="0" applyFont="1" applyFill="1" applyBorder="1" applyAlignment="1" applyProtection="1">
      <alignment horizontal="center" vertical="center" wrapText="1"/>
    </xf>
    <xf numFmtId="0" fontId="11" fillId="4" borderId="28" xfId="0" applyFont="1" applyFill="1" applyBorder="1" applyAlignment="1" applyProtection="1">
      <alignment horizontal="center" vertical="center" wrapText="1"/>
    </xf>
    <xf numFmtId="0" fontId="11" fillId="4" borderId="37" xfId="0" quotePrefix="1" applyFont="1" applyFill="1" applyBorder="1" applyAlignment="1" applyProtection="1">
      <alignment horizontal="center" vertical="center" wrapText="1"/>
    </xf>
    <xf numFmtId="0" fontId="11" fillId="4" borderId="28" xfId="0" quotePrefix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1" fillId="0" borderId="5" xfId="0" applyFont="1" applyFill="1" applyBorder="1" applyAlignment="1" applyProtection="1">
      <alignment horizontal="center" vertical="center" wrapText="1"/>
    </xf>
    <xf numFmtId="0" fontId="19" fillId="0" borderId="5" xfId="0" applyFont="1" applyFill="1" applyBorder="1" applyAlignment="1" applyProtection="1">
      <alignment horizontal="center"/>
    </xf>
    <xf numFmtId="0" fontId="4" fillId="4" borderId="37" xfId="0" applyFont="1" applyFill="1" applyBorder="1" applyAlignment="1" applyProtection="1">
      <alignment horizontal="center" vertical="center" wrapText="1"/>
    </xf>
    <xf numFmtId="0" fontId="4" fillId="4" borderId="28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49" fontId="15" fillId="9" borderId="11" xfId="0" applyNumberFormat="1" applyFont="1" applyFill="1" applyBorder="1" applyAlignment="1" applyProtection="1">
      <alignment horizontal="left" vertical="center" indent="1"/>
    </xf>
    <xf numFmtId="49" fontId="15" fillId="9" borderId="1" xfId="0" applyNumberFormat="1" applyFont="1" applyFill="1" applyBorder="1" applyAlignment="1" applyProtection="1">
      <alignment horizontal="left" vertical="center" indent="1"/>
    </xf>
    <xf numFmtId="49" fontId="15" fillId="9" borderId="12" xfId="0" applyNumberFormat="1" applyFont="1" applyFill="1" applyBorder="1" applyAlignment="1" applyProtection="1">
      <alignment horizontal="left" vertical="center" indent="1"/>
    </xf>
    <xf numFmtId="49" fontId="15" fillId="9" borderId="14" xfId="0" applyNumberFormat="1" applyFont="1" applyFill="1" applyBorder="1" applyAlignment="1" applyProtection="1">
      <alignment horizontal="left" vertical="center" indent="1"/>
    </xf>
    <xf numFmtId="49" fontId="15" fillId="9" borderId="17" xfId="0" applyNumberFormat="1" applyFont="1" applyFill="1" applyBorder="1" applyAlignment="1" applyProtection="1">
      <alignment horizontal="left" vertical="center" indent="1"/>
    </xf>
    <xf numFmtId="49" fontId="15" fillId="9" borderId="15" xfId="0" applyNumberFormat="1" applyFont="1" applyFill="1" applyBorder="1" applyAlignment="1" applyProtection="1">
      <alignment horizontal="left" vertical="center" indent="1"/>
    </xf>
    <xf numFmtId="0" fontId="9" fillId="0" borderId="2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49" fontId="15" fillId="9" borderId="9" xfId="0" applyNumberFormat="1" applyFont="1" applyFill="1" applyBorder="1" applyAlignment="1" applyProtection="1">
      <alignment horizontal="left" vertical="center" indent="1"/>
    </xf>
    <xf numFmtId="49" fontId="15" fillId="9" borderId="13" xfId="0" applyNumberFormat="1" applyFont="1" applyFill="1" applyBorder="1" applyAlignment="1" applyProtection="1">
      <alignment horizontal="left" vertical="center" indent="1"/>
    </xf>
    <xf numFmtId="49" fontId="15" fillId="9" borderId="10" xfId="0" applyNumberFormat="1" applyFont="1" applyFill="1" applyBorder="1" applyAlignment="1" applyProtection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1571626</xdr:colOff>
      <xdr:row>0</xdr:row>
      <xdr:rowOff>25400</xdr:rowOff>
    </xdr:from>
    <xdr:to>
      <xdr:col>10</xdr:col>
      <xdr:colOff>12701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486401" y="25400"/>
          <a:ext cx="736600" cy="68262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1524001</xdr:colOff>
      <xdr:row>0</xdr:row>
      <xdr:rowOff>25400</xdr:rowOff>
    </xdr:from>
    <xdr:to>
      <xdr:col>15</xdr:col>
      <xdr:colOff>7427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543926" y="25400"/>
          <a:ext cx="712276" cy="682626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142875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9366250" y="23814"/>
          <a:ext cx="768350" cy="68421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zoomScale="75" zoomScaleNormal="75" zoomScalePageLayoutView="75" workbookViewId="0">
      <selection activeCell="M7" sqref="M7"/>
    </sheetView>
  </sheetViews>
  <sheetFormatPr baseColWidth="10" defaultColWidth="11.42578125" defaultRowHeight="15" x14ac:dyDescent="0.25"/>
  <cols>
    <col min="1" max="1" width="28.85546875" customWidth="1"/>
    <col min="2" max="3" width="45.7109375" customWidth="1"/>
  </cols>
  <sheetData>
    <row r="1" spans="1:3" ht="39.950000000000003" customHeight="1" thickBot="1" x14ac:dyDescent="0.3">
      <c r="A1" s="98" t="s">
        <v>4</v>
      </c>
      <c r="B1" s="99"/>
      <c r="C1" s="100"/>
    </row>
    <row r="2" spans="1:3" ht="39.950000000000003" customHeight="1" x14ac:dyDescent="0.25">
      <c r="A2" s="49" t="s">
        <v>40</v>
      </c>
      <c r="B2" s="48" t="s">
        <v>7</v>
      </c>
      <c r="C2" s="50" t="s">
        <v>14</v>
      </c>
    </row>
    <row r="3" spans="1:3" ht="39.950000000000003" customHeight="1" x14ac:dyDescent="0.25">
      <c r="A3" s="51">
        <v>1</v>
      </c>
      <c r="B3" s="53" t="s">
        <v>19</v>
      </c>
      <c r="C3" s="54" t="s">
        <v>0</v>
      </c>
    </row>
    <row r="4" spans="1:3" ht="39.950000000000003" customHeight="1" x14ac:dyDescent="0.25">
      <c r="A4" s="51">
        <v>2</v>
      </c>
      <c r="B4" s="53" t="s">
        <v>20</v>
      </c>
      <c r="C4" s="54" t="s">
        <v>1</v>
      </c>
    </row>
    <row r="5" spans="1:3" ht="39.950000000000003" customHeight="1" x14ac:dyDescent="0.25">
      <c r="A5" s="51">
        <v>3</v>
      </c>
      <c r="B5" s="53" t="s">
        <v>21</v>
      </c>
      <c r="C5" s="54" t="s">
        <v>2</v>
      </c>
    </row>
    <row r="6" spans="1:3" ht="39.950000000000003" customHeight="1" x14ac:dyDescent="0.25">
      <c r="A6" s="51">
        <v>4</v>
      </c>
      <c r="B6" s="53" t="s">
        <v>22</v>
      </c>
      <c r="C6" s="54" t="s">
        <v>3</v>
      </c>
    </row>
    <row r="7" spans="1:3" ht="39.950000000000003" customHeight="1" x14ac:dyDescent="0.25">
      <c r="A7" s="51">
        <v>5</v>
      </c>
      <c r="B7" s="53" t="s">
        <v>23</v>
      </c>
      <c r="C7" s="54" t="s">
        <v>0</v>
      </c>
    </row>
    <row r="8" spans="1:3" ht="39.950000000000003" customHeight="1" x14ac:dyDescent="0.25">
      <c r="A8" s="51">
        <v>6</v>
      </c>
      <c r="B8" s="53" t="s">
        <v>24</v>
      </c>
      <c r="C8" s="54" t="s">
        <v>8</v>
      </c>
    </row>
    <row r="9" spans="1:3" ht="39.950000000000003" customHeight="1" x14ac:dyDescent="0.25">
      <c r="A9" s="51">
        <v>7</v>
      </c>
      <c r="B9" s="53" t="s">
        <v>25</v>
      </c>
      <c r="C9" s="54" t="s">
        <v>1</v>
      </c>
    </row>
    <row r="10" spans="1:3" ht="39.950000000000003" customHeight="1" x14ac:dyDescent="0.25">
      <c r="A10" s="51">
        <v>8</v>
      </c>
      <c r="B10" s="53" t="s">
        <v>26</v>
      </c>
      <c r="C10" s="54" t="s">
        <v>9</v>
      </c>
    </row>
    <row r="11" spans="1:3" ht="39.950000000000003" customHeight="1" x14ac:dyDescent="0.25">
      <c r="A11" s="51">
        <v>9</v>
      </c>
      <c r="B11" s="53" t="s">
        <v>27</v>
      </c>
      <c r="C11" s="54" t="s">
        <v>10</v>
      </c>
    </row>
    <row r="12" spans="1:3" ht="39.950000000000003" customHeight="1" x14ac:dyDescent="0.25">
      <c r="A12" s="51">
        <v>10</v>
      </c>
      <c r="B12" s="53" t="s">
        <v>28</v>
      </c>
      <c r="C12" s="54" t="s">
        <v>11</v>
      </c>
    </row>
    <row r="13" spans="1:3" ht="39.950000000000003" customHeight="1" x14ac:dyDescent="0.25">
      <c r="A13" s="51">
        <v>11</v>
      </c>
      <c r="B13" s="53" t="s">
        <v>29</v>
      </c>
      <c r="C13" s="54" t="s">
        <v>3</v>
      </c>
    </row>
    <row r="14" spans="1:3" ht="39.950000000000003" customHeight="1" x14ac:dyDescent="0.25">
      <c r="A14" s="51">
        <v>12</v>
      </c>
      <c r="B14" s="53" t="s">
        <v>30</v>
      </c>
      <c r="C14" s="54" t="s">
        <v>0</v>
      </c>
    </row>
    <row r="15" spans="1:3" ht="39.950000000000003" customHeight="1" x14ac:dyDescent="0.25">
      <c r="A15" s="51">
        <v>13</v>
      </c>
      <c r="B15" s="53" t="s">
        <v>31</v>
      </c>
      <c r="C15" s="54" t="s">
        <v>12</v>
      </c>
    </row>
    <row r="16" spans="1:3" ht="39.950000000000003" customHeight="1" x14ac:dyDescent="0.25">
      <c r="A16" s="51">
        <v>14</v>
      </c>
      <c r="B16" s="53" t="s">
        <v>32</v>
      </c>
      <c r="C16" s="54" t="s">
        <v>13</v>
      </c>
    </row>
    <row r="17" spans="1:3" ht="39.950000000000003" customHeight="1" x14ac:dyDescent="0.25">
      <c r="A17" s="51">
        <v>15</v>
      </c>
      <c r="B17" s="53" t="s">
        <v>33</v>
      </c>
      <c r="C17" s="54" t="s">
        <v>9</v>
      </c>
    </row>
    <row r="18" spans="1:3" ht="39.950000000000003" customHeight="1" thickBot="1" x14ac:dyDescent="0.3">
      <c r="A18" s="52">
        <v>16</v>
      </c>
      <c r="B18" s="55" t="s">
        <v>34</v>
      </c>
      <c r="C18" s="56" t="s">
        <v>2</v>
      </c>
    </row>
    <row r="19" spans="1:3" x14ac:dyDescent="0.25">
      <c r="A19" s="1"/>
    </row>
    <row r="20" spans="1:3" x14ac:dyDescent="0.25">
      <c r="A20" s="1"/>
    </row>
    <row r="21" spans="1:3" x14ac:dyDescent="0.25">
      <c r="A21" s="1"/>
    </row>
    <row r="22" spans="1:3" x14ac:dyDescent="0.25">
      <c r="A22" s="1"/>
    </row>
  </sheetData>
  <mergeCells count="1">
    <mergeCell ref="A1:C1"/>
  </mergeCells>
  <phoneticPr fontId="6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71"/>
  <sheetViews>
    <sheetView zoomScale="75" zoomScaleNormal="75" zoomScalePageLayoutView="75" workbookViewId="0">
      <selection activeCell="D10" sqref="D10"/>
    </sheetView>
  </sheetViews>
  <sheetFormatPr baseColWidth="10" defaultColWidth="11.42578125" defaultRowHeight="15" x14ac:dyDescent="0.25"/>
  <cols>
    <col min="1" max="1" width="8.28515625" customWidth="1"/>
    <col min="2" max="3" width="35.7109375" style="22" customWidth="1"/>
    <col min="4" max="4" width="22.7109375" customWidth="1"/>
    <col min="5" max="5" width="8.28515625" customWidth="1"/>
    <col min="6" max="9" width="35.7109375" style="22" customWidth="1"/>
    <col min="10" max="10" width="4.42578125" customWidth="1"/>
    <col min="11" max="12" width="11.42578125" customWidth="1"/>
    <col min="13" max="13" width="15.140625" customWidth="1"/>
    <col min="14" max="14" width="11.42578125" customWidth="1"/>
    <col min="15" max="15" width="15.140625" customWidth="1"/>
    <col min="16" max="16" width="11.42578125" customWidth="1"/>
    <col min="17" max="17" width="15.140625" customWidth="1"/>
    <col min="18" max="18" width="11.42578125" customWidth="1"/>
    <col min="19" max="19" width="15.140625" customWidth="1"/>
  </cols>
  <sheetData>
    <row r="1" spans="1:9" ht="36.950000000000003" customHeight="1" thickBot="1" x14ac:dyDescent="0.3">
      <c r="A1" s="57" t="s">
        <v>39</v>
      </c>
      <c r="B1" s="58" t="s">
        <v>7</v>
      </c>
      <c r="C1" s="59" t="s">
        <v>14</v>
      </c>
      <c r="D1" s="3"/>
      <c r="E1" s="101" t="s">
        <v>18</v>
      </c>
      <c r="F1" s="102"/>
      <c r="G1" s="102"/>
      <c r="H1" s="102"/>
      <c r="I1" s="103"/>
    </row>
    <row r="2" spans="1:9" ht="36.950000000000003" customHeight="1" x14ac:dyDescent="0.25">
      <c r="A2" s="60">
        <v>1</v>
      </c>
      <c r="B2" s="72" t="str">
        <f>Inscription!B3</f>
        <v>Equipe 1</v>
      </c>
      <c r="C2" s="73" t="str">
        <f>Inscription!C3</f>
        <v>A</v>
      </c>
      <c r="D2" s="3"/>
      <c r="E2" s="63">
        <v>1</v>
      </c>
      <c r="F2" s="66" t="s">
        <v>23</v>
      </c>
      <c r="G2" s="69" t="s">
        <v>0</v>
      </c>
      <c r="H2" s="66" t="s">
        <v>25</v>
      </c>
      <c r="I2" s="69" t="s">
        <v>1</v>
      </c>
    </row>
    <row r="3" spans="1:9" ht="36.950000000000003" customHeight="1" x14ac:dyDescent="0.25">
      <c r="A3" s="61">
        <v>2</v>
      </c>
      <c r="B3" s="74" t="str">
        <f>Inscription!B4</f>
        <v>Equipe 2</v>
      </c>
      <c r="C3" s="75" t="str">
        <f>Inscription!C4</f>
        <v>B</v>
      </c>
      <c r="D3" s="3"/>
      <c r="E3" s="64">
        <v>2</v>
      </c>
      <c r="F3" s="67" t="s">
        <v>22</v>
      </c>
      <c r="G3" s="70" t="s">
        <v>3</v>
      </c>
      <c r="H3" s="67" t="s">
        <v>33</v>
      </c>
      <c r="I3" s="70" t="s">
        <v>9</v>
      </c>
    </row>
    <row r="4" spans="1:9" ht="36.950000000000003" customHeight="1" x14ac:dyDescent="0.25">
      <c r="A4" s="61">
        <v>3</v>
      </c>
      <c r="B4" s="74" t="str">
        <f>Inscription!B5</f>
        <v>Equipe 3</v>
      </c>
      <c r="C4" s="75" t="str">
        <f>Inscription!C5</f>
        <v>C</v>
      </c>
      <c r="D4" s="3"/>
      <c r="E4" s="64">
        <v>3</v>
      </c>
      <c r="F4" s="67" t="s">
        <v>31</v>
      </c>
      <c r="G4" s="70" t="s">
        <v>12</v>
      </c>
      <c r="H4" s="67" t="s">
        <v>30</v>
      </c>
      <c r="I4" s="70" t="s">
        <v>0</v>
      </c>
    </row>
    <row r="5" spans="1:9" ht="36.950000000000003" customHeight="1" x14ac:dyDescent="0.25">
      <c r="A5" s="61">
        <v>4</v>
      </c>
      <c r="B5" s="74" t="str">
        <f>Inscription!B6</f>
        <v>Equipe 4</v>
      </c>
      <c r="C5" s="75" t="str">
        <f>Inscription!C6</f>
        <v>D</v>
      </c>
      <c r="D5" s="3"/>
      <c r="E5" s="64">
        <v>4</v>
      </c>
      <c r="F5" s="67" t="s">
        <v>32</v>
      </c>
      <c r="G5" s="70" t="s">
        <v>13</v>
      </c>
      <c r="H5" s="67" t="s">
        <v>26</v>
      </c>
      <c r="I5" s="70" t="s">
        <v>9</v>
      </c>
    </row>
    <row r="6" spans="1:9" ht="36.950000000000003" customHeight="1" x14ac:dyDescent="0.25">
      <c r="A6" s="61">
        <v>5</v>
      </c>
      <c r="B6" s="74" t="str">
        <f>Inscription!B7</f>
        <v>Equipe 5</v>
      </c>
      <c r="C6" s="75" t="str">
        <f>Inscription!C7</f>
        <v>A</v>
      </c>
      <c r="D6" s="3"/>
      <c r="E6" s="64">
        <v>5</v>
      </c>
      <c r="F6" s="67" t="s">
        <v>29</v>
      </c>
      <c r="G6" s="70" t="s">
        <v>3</v>
      </c>
      <c r="H6" s="67" t="s">
        <v>20</v>
      </c>
      <c r="I6" s="70" t="s">
        <v>1</v>
      </c>
    </row>
    <row r="7" spans="1:9" ht="36.950000000000003" customHeight="1" x14ac:dyDescent="0.25">
      <c r="A7" s="61">
        <v>6</v>
      </c>
      <c r="B7" s="74" t="str">
        <f>Inscription!B8</f>
        <v>Equipe 6</v>
      </c>
      <c r="C7" s="75" t="str">
        <f>Inscription!C8</f>
        <v>E</v>
      </c>
      <c r="D7" s="3"/>
      <c r="E7" s="64">
        <v>6</v>
      </c>
      <c r="F7" s="67" t="s">
        <v>28</v>
      </c>
      <c r="G7" s="70" t="s">
        <v>11</v>
      </c>
      <c r="H7" s="67" t="s">
        <v>21</v>
      </c>
      <c r="I7" s="70" t="s">
        <v>2</v>
      </c>
    </row>
    <row r="8" spans="1:9" ht="36.950000000000003" customHeight="1" x14ac:dyDescent="0.25">
      <c r="A8" s="61">
        <v>7</v>
      </c>
      <c r="B8" s="74" t="str">
        <f>Inscription!B9</f>
        <v>Equipe 7</v>
      </c>
      <c r="C8" s="75" t="str">
        <f>Inscription!C9</f>
        <v>B</v>
      </c>
      <c r="D8" s="3"/>
      <c r="E8" s="64">
        <v>7</v>
      </c>
      <c r="F8" s="67" t="s">
        <v>19</v>
      </c>
      <c r="G8" s="70" t="s">
        <v>0</v>
      </c>
      <c r="H8" s="67" t="s">
        <v>34</v>
      </c>
      <c r="I8" s="70" t="s">
        <v>2</v>
      </c>
    </row>
    <row r="9" spans="1:9" ht="36.950000000000003" customHeight="1" thickBot="1" x14ac:dyDescent="0.3">
      <c r="A9" s="61">
        <v>8</v>
      </c>
      <c r="B9" s="74" t="str">
        <f>Inscription!B10</f>
        <v>Equipe 8</v>
      </c>
      <c r="C9" s="75" t="str">
        <f>Inscription!C10</f>
        <v>F</v>
      </c>
      <c r="D9" s="3"/>
      <c r="E9" s="65">
        <v>8</v>
      </c>
      <c r="F9" s="68" t="s">
        <v>27</v>
      </c>
      <c r="G9" s="71" t="s">
        <v>10</v>
      </c>
      <c r="H9" s="68" t="s">
        <v>24</v>
      </c>
      <c r="I9" s="71" t="s">
        <v>8</v>
      </c>
    </row>
    <row r="10" spans="1:9" ht="36.950000000000003" customHeight="1" x14ac:dyDescent="0.25">
      <c r="A10" s="61">
        <v>9</v>
      </c>
      <c r="B10" s="74" t="str">
        <f>Inscription!B11</f>
        <v>Equipe 9</v>
      </c>
      <c r="C10" s="75" t="str">
        <f>Inscription!C11</f>
        <v>G</v>
      </c>
      <c r="D10" s="3"/>
      <c r="E10" s="4"/>
      <c r="F10" s="23"/>
      <c r="G10" s="23"/>
      <c r="H10" s="23"/>
      <c r="I10" s="23"/>
    </row>
    <row r="11" spans="1:9" ht="36.950000000000003" customHeight="1" x14ac:dyDescent="0.25">
      <c r="A11" s="61">
        <v>10</v>
      </c>
      <c r="B11" s="74" t="str">
        <f>Inscription!B12</f>
        <v>Equipe 10</v>
      </c>
      <c r="C11" s="75" t="str">
        <f>Inscription!C12</f>
        <v>H</v>
      </c>
      <c r="D11" s="3"/>
      <c r="E11" s="4"/>
      <c r="F11" s="23"/>
      <c r="G11" s="23"/>
      <c r="H11" s="23"/>
      <c r="I11" s="23"/>
    </row>
    <row r="12" spans="1:9" ht="36.950000000000003" customHeight="1" x14ac:dyDescent="0.25">
      <c r="A12" s="61">
        <v>11</v>
      </c>
      <c r="B12" s="74" t="str">
        <f>Inscription!B13</f>
        <v>Equipe 11</v>
      </c>
      <c r="C12" s="75" t="str">
        <f>Inscription!C13</f>
        <v>D</v>
      </c>
      <c r="D12" s="3"/>
      <c r="E12" s="4"/>
      <c r="F12" s="23"/>
      <c r="G12" s="23"/>
      <c r="H12" s="23"/>
      <c r="I12" s="23"/>
    </row>
    <row r="13" spans="1:9" ht="36.950000000000003" customHeight="1" x14ac:dyDescent="0.25">
      <c r="A13" s="61">
        <v>12</v>
      </c>
      <c r="B13" s="74" t="str">
        <f>Inscription!B14</f>
        <v>Equipe 12</v>
      </c>
      <c r="C13" s="75" t="str">
        <f>Inscription!C14</f>
        <v>A</v>
      </c>
      <c r="D13" s="3"/>
      <c r="E13" s="4"/>
      <c r="F13" s="23"/>
      <c r="G13" s="23"/>
      <c r="H13" s="23"/>
      <c r="I13" s="23"/>
    </row>
    <row r="14" spans="1:9" ht="36.950000000000003" customHeight="1" x14ac:dyDescent="0.25">
      <c r="A14" s="61">
        <v>13</v>
      </c>
      <c r="B14" s="74" t="str">
        <f>Inscription!B15</f>
        <v>Equipe 13</v>
      </c>
      <c r="C14" s="75" t="str">
        <f>Inscription!C15</f>
        <v>I</v>
      </c>
      <c r="D14" s="3"/>
      <c r="E14" s="4"/>
      <c r="F14" s="23"/>
      <c r="G14" s="23"/>
      <c r="H14" s="23"/>
      <c r="I14" s="23"/>
    </row>
    <row r="15" spans="1:9" ht="36.950000000000003" customHeight="1" x14ac:dyDescent="0.25">
      <c r="A15" s="61">
        <v>14</v>
      </c>
      <c r="B15" s="74" t="str">
        <f>Inscription!B16</f>
        <v>Equipe 14</v>
      </c>
      <c r="C15" s="75" t="str">
        <f>Inscription!C16</f>
        <v>J</v>
      </c>
      <c r="D15" s="3"/>
      <c r="E15" s="4"/>
      <c r="F15" s="23"/>
      <c r="G15" s="23"/>
      <c r="H15" s="23"/>
      <c r="I15" s="23"/>
    </row>
    <row r="16" spans="1:9" ht="36.950000000000003" customHeight="1" x14ac:dyDescent="0.25">
      <c r="A16" s="61">
        <v>15</v>
      </c>
      <c r="B16" s="74" t="str">
        <f>Inscription!B17</f>
        <v>Equipe 15</v>
      </c>
      <c r="C16" s="75" t="str">
        <f>Inscription!C17</f>
        <v>F</v>
      </c>
      <c r="D16" s="3"/>
      <c r="E16" s="4"/>
      <c r="F16" s="23"/>
      <c r="G16" s="23"/>
      <c r="H16" s="23"/>
      <c r="I16" s="23"/>
    </row>
    <row r="17" spans="1:9" ht="36.950000000000003" customHeight="1" thickBot="1" x14ac:dyDescent="0.3">
      <c r="A17" s="62">
        <v>16</v>
      </c>
      <c r="B17" s="76" t="str">
        <f>Inscription!B18</f>
        <v>Equipe 16</v>
      </c>
      <c r="C17" s="77" t="str">
        <f>Inscription!C18</f>
        <v>C</v>
      </c>
      <c r="D17" s="3"/>
      <c r="E17" s="4"/>
      <c r="F17" s="23"/>
      <c r="G17" s="23"/>
      <c r="H17" s="23"/>
      <c r="I17" s="23"/>
    </row>
    <row r="18" spans="1:9" x14ac:dyDescent="0.25">
      <c r="B18"/>
      <c r="C18"/>
      <c r="F18"/>
      <c r="G18"/>
      <c r="H18"/>
      <c r="I18"/>
    </row>
    <row r="19" spans="1:9" x14ac:dyDescent="0.25">
      <c r="B19"/>
      <c r="C19"/>
      <c r="F19"/>
      <c r="G19"/>
      <c r="H19"/>
      <c r="I19"/>
    </row>
    <row r="20" spans="1:9" x14ac:dyDescent="0.25">
      <c r="B20"/>
      <c r="C20"/>
      <c r="F20"/>
      <c r="G20"/>
      <c r="H20"/>
      <c r="I20"/>
    </row>
    <row r="21" spans="1:9" x14ac:dyDescent="0.25">
      <c r="B21"/>
      <c r="C21"/>
      <c r="F21"/>
      <c r="G21"/>
      <c r="H21"/>
      <c r="I21"/>
    </row>
    <row r="22" spans="1:9" x14ac:dyDescent="0.25">
      <c r="B22"/>
      <c r="C22"/>
      <c r="F22"/>
      <c r="G22"/>
      <c r="H22"/>
      <c r="I22"/>
    </row>
    <row r="23" spans="1:9" x14ac:dyDescent="0.25">
      <c r="B23"/>
      <c r="C23"/>
      <c r="F23"/>
      <c r="G23"/>
      <c r="H23"/>
      <c r="I23"/>
    </row>
    <row r="24" spans="1:9" x14ac:dyDescent="0.25">
      <c r="B24"/>
      <c r="C24"/>
      <c r="F24"/>
      <c r="G24"/>
      <c r="H24"/>
      <c r="I24"/>
    </row>
    <row r="25" spans="1:9" x14ac:dyDescent="0.25">
      <c r="B25"/>
      <c r="C25"/>
      <c r="F25"/>
      <c r="G25"/>
      <c r="H25"/>
      <c r="I25"/>
    </row>
    <row r="26" spans="1:9" x14ac:dyDescent="0.25">
      <c r="B26"/>
      <c r="C26"/>
      <c r="F26"/>
      <c r="G26"/>
      <c r="H26"/>
      <c r="I26"/>
    </row>
    <row r="27" spans="1:9" x14ac:dyDescent="0.25">
      <c r="B27"/>
      <c r="C27"/>
      <c r="F27"/>
      <c r="G27"/>
      <c r="H27"/>
      <c r="I27"/>
    </row>
    <row r="28" spans="1:9" x14ac:dyDescent="0.25">
      <c r="B28"/>
      <c r="C28"/>
      <c r="F28"/>
      <c r="G28"/>
      <c r="H28"/>
      <c r="I28"/>
    </row>
    <row r="29" spans="1:9" x14ac:dyDescent="0.25">
      <c r="B29"/>
      <c r="C29"/>
      <c r="F29"/>
      <c r="G29"/>
      <c r="H29"/>
      <c r="I29"/>
    </row>
    <row r="30" spans="1:9" x14ac:dyDescent="0.25">
      <c r="B30"/>
      <c r="C30"/>
      <c r="F30"/>
      <c r="G30"/>
      <c r="H30"/>
      <c r="I30"/>
    </row>
    <row r="31" spans="1:9" x14ac:dyDescent="0.25">
      <c r="B31"/>
      <c r="C31"/>
      <c r="F31"/>
      <c r="G31"/>
      <c r="H31"/>
      <c r="I31"/>
    </row>
    <row r="32" spans="1:9" x14ac:dyDescent="0.25">
      <c r="B32"/>
      <c r="C32"/>
      <c r="F32"/>
      <c r="G32"/>
      <c r="H32"/>
      <c r="I32"/>
    </row>
    <row r="33" spans="2:9" x14ac:dyDescent="0.25">
      <c r="B33"/>
      <c r="C33"/>
      <c r="F33"/>
      <c r="G33"/>
      <c r="H33"/>
      <c r="I33"/>
    </row>
    <row r="34" spans="2:9" x14ac:dyDescent="0.25">
      <c r="B34"/>
      <c r="C34"/>
      <c r="F34"/>
      <c r="G34"/>
      <c r="H34"/>
      <c r="I34"/>
    </row>
    <row r="35" spans="2:9" x14ac:dyDescent="0.25">
      <c r="B35"/>
      <c r="C35"/>
      <c r="F35"/>
      <c r="G35"/>
      <c r="H35"/>
      <c r="I35"/>
    </row>
    <row r="36" spans="2:9" x14ac:dyDescent="0.25">
      <c r="B36"/>
      <c r="C36"/>
      <c r="F36"/>
      <c r="G36"/>
      <c r="H36"/>
      <c r="I36"/>
    </row>
    <row r="37" spans="2:9" x14ac:dyDescent="0.25">
      <c r="B37"/>
      <c r="C37"/>
      <c r="F37"/>
      <c r="G37"/>
      <c r="H37"/>
      <c r="I37"/>
    </row>
    <row r="38" spans="2:9" x14ac:dyDescent="0.25">
      <c r="B38"/>
      <c r="C38"/>
      <c r="F38"/>
      <c r="G38"/>
      <c r="H38"/>
      <c r="I38"/>
    </row>
    <row r="39" spans="2:9" x14ac:dyDescent="0.25">
      <c r="B39"/>
      <c r="C39"/>
      <c r="F39"/>
      <c r="G39"/>
      <c r="H39"/>
      <c r="I39"/>
    </row>
    <row r="40" spans="2:9" x14ac:dyDescent="0.25">
      <c r="B40"/>
      <c r="C40"/>
      <c r="F40"/>
      <c r="G40"/>
      <c r="H40"/>
      <c r="I40"/>
    </row>
    <row r="41" spans="2:9" x14ac:dyDescent="0.25">
      <c r="B41"/>
      <c r="C41"/>
      <c r="F41"/>
      <c r="G41"/>
      <c r="H41"/>
      <c r="I41"/>
    </row>
    <row r="42" spans="2:9" x14ac:dyDescent="0.25">
      <c r="B42"/>
      <c r="C42"/>
      <c r="F42"/>
      <c r="G42"/>
      <c r="H42"/>
      <c r="I42"/>
    </row>
    <row r="43" spans="2:9" x14ac:dyDescent="0.25">
      <c r="B43"/>
      <c r="C43"/>
      <c r="F43"/>
      <c r="G43"/>
      <c r="H43"/>
      <c r="I43"/>
    </row>
    <row r="44" spans="2:9" x14ac:dyDescent="0.25">
      <c r="B44"/>
      <c r="C44"/>
      <c r="F44"/>
      <c r="G44"/>
      <c r="H44"/>
      <c r="I44"/>
    </row>
    <row r="45" spans="2:9" x14ac:dyDescent="0.25">
      <c r="B45"/>
      <c r="C45"/>
      <c r="F45"/>
      <c r="G45"/>
      <c r="H45"/>
      <c r="I45"/>
    </row>
    <row r="46" spans="2:9" x14ac:dyDescent="0.25">
      <c r="B46"/>
      <c r="C46"/>
      <c r="F46"/>
      <c r="G46"/>
      <c r="H46"/>
      <c r="I46"/>
    </row>
    <row r="47" spans="2:9" x14ac:dyDescent="0.25">
      <c r="B47"/>
      <c r="C47"/>
      <c r="F47"/>
      <c r="G47"/>
      <c r="H47"/>
      <c r="I47"/>
    </row>
    <row r="48" spans="2:9" x14ac:dyDescent="0.25">
      <c r="B48"/>
      <c r="C48"/>
      <c r="F48"/>
      <c r="G48"/>
      <c r="H48"/>
      <c r="I48"/>
    </row>
    <row r="49" spans="2:9" x14ac:dyDescent="0.25">
      <c r="B49"/>
      <c r="C49"/>
      <c r="F49"/>
      <c r="G49"/>
      <c r="H49"/>
      <c r="I49"/>
    </row>
    <row r="50" spans="2:9" x14ac:dyDescent="0.25">
      <c r="B50"/>
      <c r="C50"/>
      <c r="F50"/>
      <c r="G50"/>
      <c r="H50"/>
      <c r="I50"/>
    </row>
    <row r="51" spans="2:9" x14ac:dyDescent="0.25">
      <c r="B51"/>
      <c r="C51"/>
      <c r="F51"/>
      <c r="G51"/>
      <c r="H51"/>
      <c r="I51"/>
    </row>
    <row r="52" spans="2:9" x14ac:dyDescent="0.25">
      <c r="B52"/>
      <c r="C52"/>
      <c r="F52"/>
      <c r="G52"/>
      <c r="H52"/>
      <c r="I52"/>
    </row>
    <row r="53" spans="2:9" x14ac:dyDescent="0.25">
      <c r="B53"/>
      <c r="C53"/>
      <c r="F53"/>
      <c r="G53"/>
      <c r="H53"/>
      <c r="I53"/>
    </row>
    <row r="54" spans="2:9" x14ac:dyDescent="0.25">
      <c r="B54"/>
      <c r="C54"/>
      <c r="F54"/>
      <c r="G54"/>
      <c r="H54"/>
      <c r="I54"/>
    </row>
    <row r="55" spans="2:9" x14ac:dyDescent="0.25">
      <c r="B55"/>
      <c r="C55"/>
      <c r="F55"/>
      <c r="G55"/>
      <c r="H55"/>
      <c r="I55"/>
    </row>
    <row r="56" spans="2:9" x14ac:dyDescent="0.25">
      <c r="B56"/>
      <c r="C56"/>
      <c r="F56"/>
      <c r="G56"/>
      <c r="H56"/>
      <c r="I56"/>
    </row>
    <row r="57" spans="2:9" x14ac:dyDescent="0.25">
      <c r="B57"/>
      <c r="C57"/>
      <c r="F57"/>
      <c r="G57"/>
      <c r="H57"/>
      <c r="I57"/>
    </row>
    <row r="58" spans="2:9" x14ac:dyDescent="0.25">
      <c r="B58"/>
      <c r="C58"/>
      <c r="F58"/>
      <c r="G58"/>
      <c r="H58"/>
      <c r="I58"/>
    </row>
    <row r="59" spans="2:9" x14ac:dyDescent="0.25">
      <c r="B59"/>
      <c r="C59"/>
      <c r="F59"/>
      <c r="G59"/>
      <c r="H59"/>
      <c r="I59"/>
    </row>
    <row r="60" spans="2:9" x14ac:dyDescent="0.25">
      <c r="B60"/>
      <c r="C60"/>
      <c r="F60"/>
      <c r="G60"/>
      <c r="H60"/>
      <c r="I60"/>
    </row>
    <row r="61" spans="2:9" x14ac:dyDescent="0.25">
      <c r="B61"/>
      <c r="C61"/>
      <c r="F61"/>
      <c r="G61"/>
      <c r="H61"/>
      <c r="I61"/>
    </row>
    <row r="62" spans="2:9" x14ac:dyDescent="0.25">
      <c r="B62"/>
      <c r="C62"/>
      <c r="F62"/>
      <c r="G62"/>
      <c r="H62"/>
      <c r="I62"/>
    </row>
    <row r="63" spans="2:9" x14ac:dyDescent="0.25">
      <c r="B63"/>
      <c r="C63"/>
      <c r="F63"/>
      <c r="G63"/>
      <c r="H63"/>
      <c r="I63"/>
    </row>
    <row r="64" spans="2:9" x14ac:dyDescent="0.25">
      <c r="B64"/>
      <c r="C64"/>
      <c r="F64"/>
      <c r="G64"/>
      <c r="H64"/>
      <c r="I64"/>
    </row>
    <row r="65" spans="2:9" x14ac:dyDescent="0.25">
      <c r="B65"/>
      <c r="C65"/>
      <c r="F65"/>
      <c r="G65"/>
      <c r="H65"/>
      <c r="I65"/>
    </row>
    <row r="71" spans="2:9" x14ac:dyDescent="0.25">
      <c r="F71" s="24"/>
    </row>
  </sheetData>
  <mergeCells count="1">
    <mergeCell ref="E1:I1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V57"/>
  <sheetViews>
    <sheetView tabSelected="1" workbookViewId="0">
      <selection activeCell="C8" sqref="A8:XFD37"/>
    </sheetView>
  </sheetViews>
  <sheetFormatPr baseColWidth="10" defaultColWidth="9.140625" defaultRowHeight="15" x14ac:dyDescent="0.25"/>
  <cols>
    <col min="1" max="1" width="1.7109375" style="118" customWidth="1"/>
    <col min="2" max="2" width="8.7109375" style="5" customWidth="1"/>
    <col min="3" max="3" width="2.7109375" style="5" customWidth="1"/>
    <col min="4" max="4" width="25.7109375" style="5" customWidth="1"/>
    <col min="5" max="5" width="8.7109375" style="95" customWidth="1"/>
    <col min="6" max="6" width="1.7109375" style="5" customWidth="1"/>
    <col min="7" max="7" width="8.7109375" style="5" customWidth="1"/>
    <col min="8" max="8" width="2.7109375" style="5" customWidth="1"/>
    <col min="9" max="9" width="25.7109375" style="5" customWidth="1"/>
    <col min="10" max="10" width="8.7109375" style="5" customWidth="1"/>
    <col min="11" max="11" width="1.7109375" style="5" customWidth="1"/>
    <col min="12" max="12" width="8.7109375" style="5" customWidth="1"/>
    <col min="13" max="13" width="1.7109375" style="5" customWidth="1"/>
    <col min="14" max="14" width="25.7109375" style="5" customWidth="1"/>
    <col min="15" max="15" width="7.7109375" style="5" customWidth="1"/>
    <col min="16" max="16" width="1.7109375" style="5" customWidth="1"/>
    <col min="17" max="17" width="7.7109375" style="5" customWidth="1"/>
    <col min="18" max="18" width="1.7109375" style="5" customWidth="1"/>
    <col min="19" max="19" width="25.7109375" style="5" customWidth="1"/>
    <col min="20" max="20" width="7.7109375" style="5" customWidth="1"/>
    <col min="21" max="21" width="12.28515625" style="41" customWidth="1"/>
    <col min="22" max="22" width="11.42578125" style="2" bestFit="1" customWidth="1"/>
    <col min="23" max="23" width="13.7109375" style="2" customWidth="1"/>
    <col min="24" max="24" width="86.85546875" style="2" customWidth="1"/>
    <col min="25" max="16384" width="9.140625" style="2"/>
  </cols>
  <sheetData>
    <row r="1" spans="1:21" ht="3" customHeight="1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21" ht="3" customHeight="1" x14ac:dyDescent="0.25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7"/>
    </row>
    <row r="3" spans="1:21" ht="3" customHeight="1" x14ac:dyDescent="0.25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7"/>
    </row>
    <row r="4" spans="1:21" ht="3" customHeight="1" thickBot="1" x14ac:dyDescent="0.3">
      <c r="B4" s="111"/>
      <c r="C4" s="111"/>
      <c r="D4" s="111"/>
      <c r="E4" s="111"/>
      <c r="F4" s="110"/>
      <c r="G4" s="111"/>
      <c r="H4" s="111"/>
      <c r="I4" s="111"/>
      <c r="J4" s="111"/>
      <c r="K4" s="110"/>
      <c r="L4" s="111"/>
      <c r="M4" s="111"/>
      <c r="N4" s="111"/>
      <c r="O4" s="111"/>
      <c r="P4" s="110"/>
      <c r="Q4" s="111"/>
      <c r="R4" s="111"/>
      <c r="S4" s="111"/>
      <c r="T4" s="111"/>
    </row>
    <row r="5" spans="1:21" ht="36.950000000000003" customHeight="1" thickBot="1" x14ac:dyDescent="0.3">
      <c r="B5" s="123" t="s">
        <v>5</v>
      </c>
      <c r="C5" s="124"/>
      <c r="D5" s="124"/>
      <c r="E5" s="125"/>
      <c r="F5" s="110"/>
      <c r="G5" s="123" t="s">
        <v>15</v>
      </c>
      <c r="H5" s="124"/>
      <c r="I5" s="124"/>
      <c r="J5" s="125"/>
      <c r="K5" s="110"/>
      <c r="L5" s="123" t="s">
        <v>16</v>
      </c>
      <c r="M5" s="124"/>
      <c r="N5" s="124"/>
      <c r="O5" s="125"/>
      <c r="P5" s="110"/>
      <c r="Q5" s="123" t="s">
        <v>17</v>
      </c>
      <c r="R5" s="124"/>
      <c r="S5" s="124"/>
      <c r="T5" s="125"/>
    </row>
    <row r="6" spans="1:21" s="19" customFormat="1" ht="9.9499999999999993" customHeight="1" thickBot="1" x14ac:dyDescent="0.4">
      <c r="A6" s="118"/>
      <c r="B6" s="120"/>
      <c r="C6" s="120"/>
      <c r="D6" s="120"/>
      <c r="E6" s="120"/>
      <c r="F6" s="110"/>
      <c r="G6" s="120"/>
      <c r="H6" s="120"/>
      <c r="I6" s="120"/>
      <c r="J6" s="120"/>
      <c r="K6" s="110"/>
      <c r="L6" s="119"/>
      <c r="M6" s="119"/>
      <c r="N6" s="119"/>
      <c r="O6" s="119"/>
      <c r="P6" s="110"/>
      <c r="Q6" s="119"/>
      <c r="R6" s="119"/>
      <c r="S6" s="119"/>
      <c r="T6" s="119"/>
      <c r="U6" s="20"/>
    </row>
    <row r="7" spans="1:21" s="19" customFormat="1" ht="36.6" customHeight="1" thickBot="1" x14ac:dyDescent="0.3">
      <c r="A7" s="118"/>
      <c r="B7" s="90" t="s">
        <v>35</v>
      </c>
      <c r="C7" s="97"/>
      <c r="D7" s="79" t="s">
        <v>7</v>
      </c>
      <c r="E7" s="91" t="s">
        <v>36</v>
      </c>
      <c r="F7" s="110"/>
      <c r="G7" s="90" t="s">
        <v>35</v>
      </c>
      <c r="H7" s="78"/>
      <c r="I7" s="79" t="s">
        <v>7</v>
      </c>
      <c r="J7" s="91" t="s">
        <v>36</v>
      </c>
      <c r="K7" s="110"/>
      <c r="L7" s="90" t="s">
        <v>35</v>
      </c>
      <c r="M7" s="78"/>
      <c r="N7" s="79" t="s">
        <v>7</v>
      </c>
      <c r="O7" s="91" t="s">
        <v>36</v>
      </c>
      <c r="P7" s="110"/>
      <c r="Q7" s="90" t="s">
        <v>35</v>
      </c>
      <c r="R7" s="78"/>
      <c r="S7" s="79" t="s">
        <v>7</v>
      </c>
      <c r="T7" s="89" t="s">
        <v>36</v>
      </c>
      <c r="U7" s="20"/>
    </row>
    <row r="8" spans="1:21" s="43" customFormat="1" ht="36.950000000000003" customHeight="1" x14ac:dyDescent="0.45">
      <c r="A8" s="118"/>
      <c r="B8" s="121">
        <v>8</v>
      </c>
      <c r="C8" s="80"/>
      <c r="D8" s="81" t="str">
        <f>IF(Tirages!F2&lt;&gt;"",Tirages!F2,"")</f>
        <v>Equipe 5</v>
      </c>
      <c r="E8" s="92">
        <v>1</v>
      </c>
      <c r="F8" s="110"/>
      <c r="G8" s="112">
        <v>3</v>
      </c>
      <c r="H8" s="83"/>
      <c r="I8" s="81" t="s">
        <v>26</v>
      </c>
      <c r="J8" s="82">
        <v>11</v>
      </c>
      <c r="K8" s="110"/>
      <c r="L8" s="114">
        <v>5</v>
      </c>
      <c r="M8" s="83"/>
      <c r="N8" s="81" t="s">
        <v>19</v>
      </c>
      <c r="O8" s="82">
        <v>3</v>
      </c>
      <c r="P8" s="110"/>
      <c r="Q8" s="112">
        <v>7</v>
      </c>
      <c r="R8" s="83"/>
      <c r="S8" s="81" t="str">
        <f>IF((O8=""),"",IF(O8&gt;O9,N8,N9))</f>
        <v>Equipe 1</v>
      </c>
      <c r="T8" s="82">
        <v>1</v>
      </c>
      <c r="U8" s="42"/>
    </row>
    <row r="9" spans="1:21" s="43" customFormat="1" ht="39.75" customHeight="1" thickBot="1" x14ac:dyDescent="0.5">
      <c r="A9" s="118"/>
      <c r="B9" s="122"/>
      <c r="C9" s="84"/>
      <c r="D9" s="85" t="str">
        <f>IF(Tirages!H2&lt;&gt;"",Tirages!H2,"")</f>
        <v>Equipe 7</v>
      </c>
      <c r="E9" s="93">
        <v>2</v>
      </c>
      <c r="F9" s="110"/>
      <c r="G9" s="113"/>
      <c r="H9" s="87"/>
      <c r="I9" s="88" t="s">
        <v>24</v>
      </c>
      <c r="J9" s="86">
        <v>3</v>
      </c>
      <c r="K9" s="110"/>
      <c r="L9" s="115"/>
      <c r="M9" s="87"/>
      <c r="N9" s="88" t="s">
        <v>25</v>
      </c>
      <c r="O9" s="86">
        <v>2</v>
      </c>
      <c r="P9" s="110"/>
      <c r="Q9" s="113"/>
      <c r="R9" s="87"/>
      <c r="S9" s="88" t="str">
        <f>IF((O12=""),"",IF(O12&gt;O13,N12,N13))</f>
        <v>Equipe 6</v>
      </c>
      <c r="T9" s="86">
        <v>2</v>
      </c>
      <c r="U9" s="42"/>
    </row>
    <row r="10" spans="1:21" s="19" customFormat="1" ht="39.75" customHeight="1" x14ac:dyDescent="0.25">
      <c r="A10" s="118"/>
      <c r="B10" s="104"/>
      <c r="C10" s="105"/>
      <c r="D10" s="105"/>
      <c r="E10" s="106"/>
      <c r="F10" s="110"/>
      <c r="G10" s="104"/>
      <c r="H10" s="105"/>
      <c r="I10" s="105"/>
      <c r="J10" s="106"/>
      <c r="K10" s="110"/>
      <c r="L10" s="104"/>
      <c r="M10" s="105"/>
      <c r="N10" s="105"/>
      <c r="O10" s="106"/>
      <c r="P10" s="110"/>
      <c r="Q10" s="104"/>
      <c r="R10" s="105"/>
      <c r="S10" s="105"/>
      <c r="T10" s="106"/>
      <c r="U10" s="20"/>
    </row>
    <row r="11" spans="1:21" s="19" customFormat="1" ht="39.75" customHeight="1" thickBot="1" x14ac:dyDescent="0.3">
      <c r="A11" s="118"/>
      <c r="B11" s="107"/>
      <c r="C11" s="108"/>
      <c r="D11" s="108"/>
      <c r="E11" s="109"/>
      <c r="F11" s="110"/>
      <c r="G11" s="107"/>
      <c r="H11" s="108"/>
      <c r="I11" s="108"/>
      <c r="J11" s="109"/>
      <c r="K11" s="110"/>
      <c r="L11" s="107"/>
      <c r="M11" s="108"/>
      <c r="N11" s="108"/>
      <c r="O11" s="109"/>
      <c r="P11" s="110"/>
      <c r="Q11" s="107"/>
      <c r="R11" s="108"/>
      <c r="S11" s="108"/>
      <c r="T11" s="109"/>
      <c r="U11" s="20"/>
    </row>
    <row r="12" spans="1:21" s="43" customFormat="1" ht="39.75" customHeight="1" x14ac:dyDescent="0.45">
      <c r="A12" s="118"/>
      <c r="B12" s="121">
        <v>6</v>
      </c>
      <c r="C12" s="83"/>
      <c r="D12" s="81" t="str">
        <f>IF(Tirages!F3&lt;&gt;"",Tirages!F3,"")</f>
        <v>Equipe 4</v>
      </c>
      <c r="E12" s="92">
        <v>2</v>
      </c>
      <c r="F12" s="110"/>
      <c r="G12" s="114">
        <v>2</v>
      </c>
      <c r="H12" s="83"/>
      <c r="I12" s="81" t="s">
        <v>21</v>
      </c>
      <c r="J12" s="82">
        <v>2</v>
      </c>
      <c r="K12" s="110"/>
      <c r="L12" s="112">
        <v>3</v>
      </c>
      <c r="M12" s="83"/>
      <c r="N12" s="81" t="s">
        <v>26</v>
      </c>
      <c r="O12" s="82">
        <v>3</v>
      </c>
      <c r="P12" s="110"/>
      <c r="Q12" s="112">
        <v>8</v>
      </c>
      <c r="R12" s="83"/>
      <c r="S12" s="81" t="str">
        <f>IF((O8=""),"",IF(O8&lt;O9,N8,N9))</f>
        <v>Equipe 7</v>
      </c>
      <c r="T12" s="82">
        <v>3</v>
      </c>
      <c r="U12" s="42"/>
    </row>
    <row r="13" spans="1:21" s="43" customFormat="1" ht="39.75" customHeight="1" thickBot="1" x14ac:dyDescent="0.5">
      <c r="A13" s="118"/>
      <c r="B13" s="122"/>
      <c r="C13" s="87"/>
      <c r="D13" s="88" t="str">
        <f>IF(Tirages!H3&lt;&gt;"",Tirages!H3,"")</f>
        <v>Equipe 15</v>
      </c>
      <c r="E13" s="93">
        <v>3</v>
      </c>
      <c r="F13" s="110"/>
      <c r="G13" s="115"/>
      <c r="H13" s="87"/>
      <c r="I13" s="88" t="s">
        <v>33</v>
      </c>
      <c r="J13" s="86">
        <v>3</v>
      </c>
      <c r="K13" s="110"/>
      <c r="L13" s="113"/>
      <c r="M13" s="87"/>
      <c r="N13" s="88" t="s">
        <v>24</v>
      </c>
      <c r="O13" s="86">
        <v>4</v>
      </c>
      <c r="P13" s="110"/>
      <c r="Q13" s="113"/>
      <c r="R13" s="87"/>
      <c r="S13" s="88" t="str">
        <f>IF((O12=""),"",IF(O12&lt;O13,N12,N13))</f>
        <v>Equipe 8</v>
      </c>
      <c r="T13" s="86">
        <v>8</v>
      </c>
      <c r="U13" s="42"/>
    </row>
    <row r="14" spans="1:21" s="19" customFormat="1" ht="39.75" customHeight="1" x14ac:dyDescent="0.25">
      <c r="A14" s="118"/>
      <c r="B14" s="104"/>
      <c r="C14" s="105"/>
      <c r="D14" s="105"/>
      <c r="E14" s="106"/>
      <c r="F14" s="110"/>
      <c r="G14" s="104"/>
      <c r="H14" s="105"/>
      <c r="I14" s="105"/>
      <c r="J14" s="106"/>
      <c r="K14" s="110"/>
      <c r="L14" s="104"/>
      <c r="M14" s="105"/>
      <c r="N14" s="105"/>
      <c r="O14" s="106"/>
      <c r="P14" s="110"/>
      <c r="Q14" s="104"/>
      <c r="R14" s="105"/>
      <c r="S14" s="105"/>
      <c r="T14" s="106"/>
      <c r="U14" s="20"/>
    </row>
    <row r="15" spans="1:21" s="19" customFormat="1" ht="39.75" customHeight="1" thickBot="1" x14ac:dyDescent="0.3">
      <c r="A15" s="118"/>
      <c r="B15" s="107"/>
      <c r="C15" s="108"/>
      <c r="D15" s="108"/>
      <c r="E15" s="109"/>
      <c r="F15" s="110"/>
      <c r="G15" s="107"/>
      <c r="H15" s="108"/>
      <c r="I15" s="108"/>
      <c r="J15" s="109"/>
      <c r="K15" s="110"/>
      <c r="L15" s="107"/>
      <c r="M15" s="108"/>
      <c r="N15" s="108"/>
      <c r="O15" s="109"/>
      <c r="P15" s="110"/>
      <c r="Q15" s="107"/>
      <c r="R15" s="108"/>
      <c r="S15" s="108"/>
      <c r="T15" s="109"/>
      <c r="U15" s="20"/>
    </row>
    <row r="16" spans="1:21" s="43" customFormat="1" ht="39.75" customHeight="1" x14ac:dyDescent="0.45">
      <c r="A16" s="118"/>
      <c r="B16" s="112">
        <v>3</v>
      </c>
      <c r="C16" s="83"/>
      <c r="D16" s="81" t="str">
        <f>IF(Tirages!F4&lt;&gt;"",Tirages!F4,"")</f>
        <v>Equipe 13</v>
      </c>
      <c r="E16" s="92">
        <v>3</v>
      </c>
      <c r="F16" s="110"/>
      <c r="G16" s="112">
        <v>6</v>
      </c>
      <c r="H16" s="83"/>
      <c r="I16" s="81" t="s">
        <v>20</v>
      </c>
      <c r="J16" s="82">
        <v>1</v>
      </c>
      <c r="K16" s="110"/>
      <c r="L16" s="112">
        <v>8</v>
      </c>
      <c r="M16" s="83"/>
      <c r="N16" s="81" t="s">
        <v>20</v>
      </c>
      <c r="O16" s="82">
        <v>5</v>
      </c>
      <c r="P16" s="110"/>
      <c r="Q16" s="114">
        <v>2</v>
      </c>
      <c r="R16" s="83"/>
      <c r="S16" s="81" t="str">
        <f>IF((O16=""),"",IF(O16&gt;O17,N16,N17))</f>
        <v>Equipe 9</v>
      </c>
      <c r="T16" s="82">
        <v>10</v>
      </c>
      <c r="U16" s="42"/>
    </row>
    <row r="17" spans="1:21" s="43" customFormat="1" ht="39.75" customHeight="1" thickBot="1" x14ac:dyDescent="0.5">
      <c r="A17" s="118"/>
      <c r="B17" s="113"/>
      <c r="C17" s="87"/>
      <c r="D17" s="88" t="str">
        <f>IF(Tirages!H4&lt;&gt;"",Tirages!H4,"")</f>
        <v>Equipe 12</v>
      </c>
      <c r="E17" s="93">
        <v>4</v>
      </c>
      <c r="F17" s="110"/>
      <c r="G17" s="113"/>
      <c r="H17" s="87"/>
      <c r="I17" s="88" t="s">
        <v>25</v>
      </c>
      <c r="J17" s="86">
        <v>8</v>
      </c>
      <c r="K17" s="110"/>
      <c r="L17" s="113"/>
      <c r="M17" s="87"/>
      <c r="N17" s="88" t="s">
        <v>27</v>
      </c>
      <c r="O17" s="86">
        <v>6</v>
      </c>
      <c r="P17" s="110"/>
      <c r="Q17" s="115"/>
      <c r="R17" s="87"/>
      <c r="S17" s="88" t="str">
        <f>IF((O20=""),"",IF(O20&gt;O21,N20,N21))</f>
        <v>Equipe 11</v>
      </c>
      <c r="T17" s="86">
        <v>5</v>
      </c>
      <c r="U17" s="42"/>
    </row>
    <row r="18" spans="1:21" s="19" customFormat="1" ht="39.75" customHeight="1" x14ac:dyDescent="0.25">
      <c r="A18" s="118"/>
      <c r="B18" s="104"/>
      <c r="C18" s="105"/>
      <c r="D18" s="105"/>
      <c r="E18" s="106"/>
      <c r="F18" s="110"/>
      <c r="G18" s="104"/>
      <c r="H18" s="105"/>
      <c r="I18" s="105"/>
      <c r="J18" s="106"/>
      <c r="K18" s="110"/>
      <c r="L18" s="104"/>
      <c r="M18" s="105"/>
      <c r="N18" s="105"/>
      <c r="O18" s="106"/>
      <c r="P18" s="110"/>
      <c r="Q18" s="104"/>
      <c r="R18" s="105"/>
      <c r="S18" s="105"/>
      <c r="T18" s="106"/>
      <c r="U18" s="20"/>
    </row>
    <row r="19" spans="1:21" s="19" customFormat="1" ht="39.75" customHeight="1" thickBot="1" x14ac:dyDescent="0.3">
      <c r="A19" s="118"/>
      <c r="B19" s="107"/>
      <c r="C19" s="108"/>
      <c r="D19" s="108"/>
      <c r="E19" s="109"/>
      <c r="F19" s="110"/>
      <c r="G19" s="107"/>
      <c r="H19" s="108"/>
      <c r="I19" s="108"/>
      <c r="J19" s="109"/>
      <c r="K19" s="110"/>
      <c r="L19" s="107"/>
      <c r="M19" s="108"/>
      <c r="N19" s="108"/>
      <c r="O19" s="109"/>
      <c r="P19" s="110"/>
      <c r="Q19" s="107"/>
      <c r="R19" s="108"/>
      <c r="S19" s="108"/>
      <c r="T19" s="109"/>
      <c r="U19" s="20"/>
    </row>
    <row r="20" spans="1:21" s="43" customFormat="1" ht="39.75" customHeight="1" x14ac:dyDescent="0.45">
      <c r="A20" s="118"/>
      <c r="B20" s="112">
        <v>4</v>
      </c>
      <c r="C20" s="83"/>
      <c r="D20" s="81" t="str">
        <f>IF(Tirages!F5&lt;&gt;"",Tirages!F5,"")</f>
        <v>Equipe 14</v>
      </c>
      <c r="E20" s="92">
        <v>5</v>
      </c>
      <c r="F20" s="110"/>
      <c r="G20" s="112">
        <v>1</v>
      </c>
      <c r="H20" s="83"/>
      <c r="I20" s="81" t="s">
        <v>30</v>
      </c>
      <c r="J20" s="82">
        <v>4</v>
      </c>
      <c r="K20" s="110"/>
      <c r="L20" s="112">
        <v>4</v>
      </c>
      <c r="M20" s="83"/>
      <c r="N20" s="81" t="s">
        <v>31</v>
      </c>
      <c r="O20" s="82">
        <v>7</v>
      </c>
      <c r="P20" s="110"/>
      <c r="Q20" s="114">
        <v>6</v>
      </c>
      <c r="R20" s="83"/>
      <c r="S20" s="81" t="str">
        <f>IF((O16=""),"",IF(O16&lt;O17,N16,N17))</f>
        <v>Equipe 2</v>
      </c>
      <c r="T20" s="82">
        <v>11</v>
      </c>
      <c r="U20" s="42"/>
    </row>
    <row r="21" spans="1:21" s="43" customFormat="1" ht="39.75" customHeight="1" thickBot="1" x14ac:dyDescent="0.5">
      <c r="A21" s="118"/>
      <c r="B21" s="113"/>
      <c r="C21" s="87"/>
      <c r="D21" s="88" t="str">
        <f>IF(Tirages!H5&lt;&gt;"",Tirages!H5,"")</f>
        <v>Equipe 8</v>
      </c>
      <c r="E21" s="93">
        <v>6</v>
      </c>
      <c r="F21" s="110"/>
      <c r="G21" s="113"/>
      <c r="H21" s="87"/>
      <c r="I21" s="88" t="s">
        <v>34</v>
      </c>
      <c r="J21" s="86">
        <v>9</v>
      </c>
      <c r="K21" s="110"/>
      <c r="L21" s="113"/>
      <c r="M21" s="87"/>
      <c r="N21" s="88" t="s">
        <v>29</v>
      </c>
      <c r="O21" s="86">
        <v>8</v>
      </c>
      <c r="P21" s="110"/>
      <c r="Q21" s="115"/>
      <c r="R21" s="87"/>
      <c r="S21" s="88" t="str">
        <f>IF((O20=""),"",IF(O20&lt;O21,N20,N21))</f>
        <v>Equipe 13</v>
      </c>
      <c r="T21" s="86">
        <v>6</v>
      </c>
      <c r="U21" s="42"/>
    </row>
    <row r="22" spans="1:21" s="19" customFormat="1" ht="39.75" customHeight="1" x14ac:dyDescent="0.25">
      <c r="A22" s="118"/>
      <c r="B22" s="104"/>
      <c r="C22" s="105"/>
      <c r="D22" s="105"/>
      <c r="E22" s="106"/>
      <c r="F22" s="110"/>
      <c r="G22" s="104"/>
      <c r="H22" s="105"/>
      <c r="I22" s="105"/>
      <c r="J22" s="106"/>
      <c r="K22" s="110"/>
      <c r="L22" s="104"/>
      <c r="M22" s="105"/>
      <c r="N22" s="105"/>
      <c r="O22" s="106"/>
      <c r="P22" s="110"/>
      <c r="Q22" s="104"/>
      <c r="R22" s="105"/>
      <c r="S22" s="105"/>
      <c r="T22" s="106"/>
      <c r="U22" s="20"/>
    </row>
    <row r="23" spans="1:21" s="19" customFormat="1" ht="39.75" customHeight="1" thickBot="1" x14ac:dyDescent="0.3">
      <c r="A23" s="118"/>
      <c r="B23" s="107"/>
      <c r="C23" s="108"/>
      <c r="D23" s="108"/>
      <c r="E23" s="109"/>
      <c r="F23" s="110"/>
      <c r="G23" s="107"/>
      <c r="H23" s="108"/>
      <c r="I23" s="108"/>
      <c r="J23" s="109"/>
      <c r="K23" s="110"/>
      <c r="L23" s="107"/>
      <c r="M23" s="108"/>
      <c r="N23" s="108"/>
      <c r="O23" s="109"/>
      <c r="P23" s="110"/>
      <c r="Q23" s="107"/>
      <c r="R23" s="108"/>
      <c r="S23" s="108"/>
      <c r="T23" s="109"/>
      <c r="U23" s="20"/>
    </row>
    <row r="24" spans="1:21" s="43" customFormat="1" ht="39.75" customHeight="1" x14ac:dyDescent="0.45">
      <c r="A24" s="118"/>
      <c r="B24" s="112">
        <v>1</v>
      </c>
      <c r="C24" s="83"/>
      <c r="D24" s="81" t="str">
        <f>IF(Tirages!F6&lt;&gt;"",Tirages!F6,"")</f>
        <v>Equipe 11</v>
      </c>
      <c r="E24" s="92">
        <v>7</v>
      </c>
      <c r="F24" s="110"/>
      <c r="G24" s="112">
        <v>5</v>
      </c>
      <c r="H24" s="83"/>
      <c r="I24" s="81" t="s">
        <v>23</v>
      </c>
      <c r="J24" s="82">
        <v>10</v>
      </c>
      <c r="K24" s="110"/>
      <c r="L24" s="112">
        <v>2</v>
      </c>
      <c r="M24" s="83"/>
      <c r="N24" s="81" t="s">
        <v>22</v>
      </c>
      <c r="O24" s="82">
        <v>9</v>
      </c>
      <c r="P24" s="110"/>
      <c r="Q24" s="114">
        <v>1</v>
      </c>
      <c r="R24" s="83"/>
      <c r="S24" s="81" t="str">
        <f>IF((O24=""),"",IF(O24&gt;O25,N24,N25))</f>
        <v>Equipe 16</v>
      </c>
      <c r="T24" s="82">
        <v>4</v>
      </c>
      <c r="U24" s="44"/>
    </row>
    <row r="25" spans="1:21" s="43" customFormat="1" ht="39.75" customHeight="1" thickBot="1" x14ac:dyDescent="0.5">
      <c r="A25" s="118"/>
      <c r="B25" s="113"/>
      <c r="C25" s="87"/>
      <c r="D25" s="88" t="str">
        <f>IF(Tirages!H6&lt;&gt;"",Tirages!H6,"")</f>
        <v>Equipe 2</v>
      </c>
      <c r="E25" s="93">
        <v>8</v>
      </c>
      <c r="F25" s="110"/>
      <c r="G25" s="113"/>
      <c r="H25" s="87"/>
      <c r="I25" s="88" t="s">
        <v>32</v>
      </c>
      <c r="J25" s="86">
        <v>8</v>
      </c>
      <c r="K25" s="110"/>
      <c r="L25" s="113"/>
      <c r="M25" s="87"/>
      <c r="N25" s="88" t="s">
        <v>34</v>
      </c>
      <c r="O25" s="86">
        <v>10</v>
      </c>
      <c r="P25" s="110"/>
      <c r="Q25" s="115"/>
      <c r="R25" s="87"/>
      <c r="S25" s="88" t="str">
        <f>IF((O28=""),"",IF(O28&gt;O29,N28,N29))</f>
        <v>Equipe 3</v>
      </c>
      <c r="T25" s="86">
        <v>3</v>
      </c>
      <c r="U25" s="44"/>
    </row>
    <row r="26" spans="1:21" s="19" customFormat="1" ht="39.75" customHeight="1" x14ac:dyDescent="0.3">
      <c r="A26" s="118"/>
      <c r="B26" s="104"/>
      <c r="C26" s="105"/>
      <c r="D26" s="105"/>
      <c r="E26" s="106"/>
      <c r="F26" s="110"/>
      <c r="G26" s="104"/>
      <c r="H26" s="105"/>
      <c r="I26" s="105"/>
      <c r="J26" s="106"/>
      <c r="K26" s="110"/>
      <c r="L26" s="104"/>
      <c r="M26" s="105"/>
      <c r="N26" s="105"/>
      <c r="O26" s="106"/>
      <c r="P26" s="110"/>
      <c r="Q26" s="104"/>
      <c r="R26" s="105"/>
      <c r="S26" s="105"/>
      <c r="T26" s="106"/>
      <c r="U26" s="21"/>
    </row>
    <row r="27" spans="1:21" s="19" customFormat="1" ht="39.75" customHeight="1" thickBot="1" x14ac:dyDescent="0.35">
      <c r="A27" s="118"/>
      <c r="B27" s="107"/>
      <c r="C27" s="108"/>
      <c r="D27" s="108"/>
      <c r="E27" s="109"/>
      <c r="F27" s="110"/>
      <c r="G27" s="107"/>
      <c r="H27" s="108"/>
      <c r="I27" s="108"/>
      <c r="J27" s="109"/>
      <c r="K27" s="110"/>
      <c r="L27" s="107"/>
      <c r="M27" s="108"/>
      <c r="N27" s="108"/>
      <c r="O27" s="109"/>
      <c r="P27" s="110"/>
      <c r="Q27" s="107"/>
      <c r="R27" s="108"/>
      <c r="S27" s="108"/>
      <c r="T27" s="109"/>
      <c r="U27" s="21"/>
    </row>
    <row r="28" spans="1:21" s="43" customFormat="1" ht="39.75" customHeight="1" x14ac:dyDescent="0.45">
      <c r="A28" s="118"/>
      <c r="B28" s="112">
        <v>7</v>
      </c>
      <c r="C28" s="83"/>
      <c r="D28" s="81" t="str">
        <f>IF(Tirages!F7&lt;&gt;"",Tirages!F7,"")</f>
        <v>Equipe 10</v>
      </c>
      <c r="E28" s="92">
        <v>1</v>
      </c>
      <c r="F28" s="110"/>
      <c r="G28" s="112">
        <v>7</v>
      </c>
      <c r="H28" s="83"/>
      <c r="I28" s="81" t="s">
        <v>19</v>
      </c>
      <c r="J28" s="82">
        <v>12</v>
      </c>
      <c r="K28" s="110"/>
      <c r="L28" s="112">
        <v>6</v>
      </c>
      <c r="M28" s="83"/>
      <c r="N28" s="81" t="s">
        <v>32</v>
      </c>
      <c r="O28" s="82">
        <v>11</v>
      </c>
      <c r="P28" s="110"/>
      <c r="Q28" s="114">
        <v>3</v>
      </c>
      <c r="R28" s="83"/>
      <c r="S28" s="81" t="str">
        <f>IF((O24=""),"",IF(O24&lt;O25,N24,N25))</f>
        <v>Equipe 4</v>
      </c>
      <c r="T28" s="82">
        <v>8</v>
      </c>
      <c r="U28" s="44"/>
    </row>
    <row r="29" spans="1:21" s="43" customFormat="1" ht="39.75" customHeight="1" thickBot="1" x14ac:dyDescent="0.5">
      <c r="A29" s="118"/>
      <c r="B29" s="113"/>
      <c r="C29" s="87"/>
      <c r="D29" s="88" t="str">
        <f>IF(Tirages!H7&lt;&gt;"",Tirages!H7,"")</f>
        <v>Equipe 3</v>
      </c>
      <c r="E29" s="93">
        <v>2</v>
      </c>
      <c r="F29" s="110"/>
      <c r="G29" s="113"/>
      <c r="H29" s="87"/>
      <c r="I29" s="88" t="s">
        <v>22</v>
      </c>
      <c r="J29" s="86">
        <v>8</v>
      </c>
      <c r="K29" s="110"/>
      <c r="L29" s="113"/>
      <c r="M29" s="87"/>
      <c r="N29" s="88" t="s">
        <v>21</v>
      </c>
      <c r="O29" s="86">
        <v>12</v>
      </c>
      <c r="P29" s="110"/>
      <c r="Q29" s="115"/>
      <c r="R29" s="87"/>
      <c r="S29" s="88" t="str">
        <f>IF((O28=""),"",IF(O28&lt;O29,N28,N29))</f>
        <v>Equipe 14</v>
      </c>
      <c r="T29" s="86">
        <v>3</v>
      </c>
      <c r="U29" s="44"/>
    </row>
    <row r="30" spans="1:21" s="19" customFormat="1" ht="39.75" customHeight="1" x14ac:dyDescent="0.3">
      <c r="A30" s="118"/>
      <c r="B30" s="104"/>
      <c r="C30" s="105"/>
      <c r="D30" s="105"/>
      <c r="E30" s="106"/>
      <c r="F30" s="110"/>
      <c r="G30" s="104"/>
      <c r="H30" s="105"/>
      <c r="I30" s="105"/>
      <c r="J30" s="106"/>
      <c r="K30" s="110"/>
      <c r="L30" s="104"/>
      <c r="M30" s="105"/>
      <c r="N30" s="105"/>
      <c r="O30" s="106"/>
      <c r="P30" s="110"/>
      <c r="Q30" s="104"/>
      <c r="R30" s="105"/>
      <c r="S30" s="105"/>
      <c r="T30" s="106"/>
      <c r="U30" s="21"/>
    </row>
    <row r="31" spans="1:21" s="19" customFormat="1" ht="39.75" customHeight="1" thickBot="1" x14ac:dyDescent="0.35">
      <c r="A31" s="118"/>
      <c r="B31" s="107"/>
      <c r="C31" s="108"/>
      <c r="D31" s="108"/>
      <c r="E31" s="109"/>
      <c r="F31" s="110"/>
      <c r="G31" s="107"/>
      <c r="H31" s="108"/>
      <c r="I31" s="108"/>
      <c r="J31" s="109"/>
      <c r="K31" s="110"/>
      <c r="L31" s="107"/>
      <c r="M31" s="108"/>
      <c r="N31" s="108"/>
      <c r="O31" s="109"/>
      <c r="P31" s="110"/>
      <c r="Q31" s="107"/>
      <c r="R31" s="108"/>
      <c r="S31" s="108"/>
      <c r="T31" s="109"/>
      <c r="U31" s="21"/>
    </row>
    <row r="32" spans="1:21" s="43" customFormat="1" ht="39.75" customHeight="1" x14ac:dyDescent="0.45">
      <c r="A32" s="118"/>
      <c r="B32" s="112">
        <v>2</v>
      </c>
      <c r="C32" s="83"/>
      <c r="D32" s="81" t="str">
        <f>IF(Tirages!F8&lt;&gt;"",Tirages!F8,"")</f>
        <v>Equipe 1</v>
      </c>
      <c r="E32" s="92">
        <v>11</v>
      </c>
      <c r="F32" s="110"/>
      <c r="G32" s="112">
        <v>4</v>
      </c>
      <c r="H32" s="83"/>
      <c r="I32" s="81" t="s">
        <v>29</v>
      </c>
      <c r="J32" s="82">
        <v>13</v>
      </c>
      <c r="K32" s="110"/>
      <c r="L32" s="112">
        <v>1</v>
      </c>
      <c r="M32" s="83"/>
      <c r="N32" s="81" t="s">
        <v>28</v>
      </c>
      <c r="O32" s="82">
        <v>13</v>
      </c>
      <c r="P32" s="110"/>
      <c r="Q32" s="114">
        <v>4</v>
      </c>
      <c r="R32" s="83"/>
      <c r="S32" s="81" t="str">
        <f>IF((O32=""),"",IF(O32&gt;O33,N32,N33))</f>
        <v>Equipe 10</v>
      </c>
      <c r="T32" s="82">
        <v>12</v>
      </c>
      <c r="U32" s="44"/>
    </row>
    <row r="33" spans="1:22" s="43" customFormat="1" ht="39.75" customHeight="1" thickBot="1" x14ac:dyDescent="0.5">
      <c r="A33" s="118"/>
      <c r="B33" s="113"/>
      <c r="C33" s="87"/>
      <c r="D33" s="88" t="str">
        <f>IF(Tirages!H8&lt;&gt;"",Tirages!H8,"")</f>
        <v>Equipe 16</v>
      </c>
      <c r="E33" s="93">
        <v>12</v>
      </c>
      <c r="F33" s="110"/>
      <c r="G33" s="113"/>
      <c r="H33" s="87"/>
      <c r="I33" s="88" t="s">
        <v>31</v>
      </c>
      <c r="J33" s="86">
        <v>8</v>
      </c>
      <c r="K33" s="110"/>
      <c r="L33" s="113"/>
      <c r="M33" s="87"/>
      <c r="N33" s="88" t="s">
        <v>23</v>
      </c>
      <c r="O33" s="86">
        <v>4</v>
      </c>
      <c r="P33" s="110"/>
      <c r="Q33" s="115"/>
      <c r="R33" s="87"/>
      <c r="S33" s="88" t="str">
        <f>IF((O36=""),"",IF(O36&gt;O37,N36,N37))</f>
        <v>Equipe 15</v>
      </c>
      <c r="T33" s="86">
        <v>4</v>
      </c>
      <c r="U33" s="45"/>
    </row>
    <row r="34" spans="1:22" s="19" customFormat="1" ht="39.75" customHeight="1" x14ac:dyDescent="0.3">
      <c r="A34" s="118"/>
      <c r="B34" s="104"/>
      <c r="C34" s="105"/>
      <c r="D34" s="105"/>
      <c r="E34" s="106"/>
      <c r="F34" s="110"/>
      <c r="G34" s="104"/>
      <c r="H34" s="105"/>
      <c r="I34" s="105"/>
      <c r="J34" s="106"/>
      <c r="K34" s="110"/>
      <c r="L34" s="104"/>
      <c r="M34" s="105"/>
      <c r="N34" s="105"/>
      <c r="O34" s="106"/>
      <c r="P34" s="110"/>
      <c r="Q34" s="104"/>
      <c r="R34" s="105"/>
      <c r="S34" s="105"/>
      <c r="T34" s="106"/>
      <c r="U34" s="18"/>
    </row>
    <row r="35" spans="1:22" s="19" customFormat="1" ht="39.75" customHeight="1" thickBot="1" x14ac:dyDescent="0.35">
      <c r="A35" s="118"/>
      <c r="B35" s="107"/>
      <c r="C35" s="108"/>
      <c r="D35" s="108"/>
      <c r="E35" s="109"/>
      <c r="F35" s="110"/>
      <c r="G35" s="107"/>
      <c r="H35" s="108"/>
      <c r="I35" s="108"/>
      <c r="J35" s="109"/>
      <c r="K35" s="110"/>
      <c r="L35" s="107"/>
      <c r="M35" s="108"/>
      <c r="N35" s="108"/>
      <c r="O35" s="109"/>
      <c r="P35" s="110"/>
      <c r="Q35" s="107"/>
      <c r="R35" s="108"/>
      <c r="S35" s="108"/>
      <c r="T35" s="109"/>
      <c r="U35" s="18"/>
    </row>
    <row r="36" spans="1:22" s="43" customFormat="1" ht="39.75" customHeight="1" x14ac:dyDescent="0.45">
      <c r="A36" s="118"/>
      <c r="B36" s="112">
        <v>5</v>
      </c>
      <c r="C36" s="83"/>
      <c r="D36" s="81" t="str">
        <f>IF(Tirages!F9&lt;&gt;"",Tirages!F9,"")</f>
        <v>Equipe 9</v>
      </c>
      <c r="E36" s="92">
        <v>13</v>
      </c>
      <c r="F36" s="110"/>
      <c r="G36" s="112">
        <v>8</v>
      </c>
      <c r="H36" s="83"/>
      <c r="I36" s="81" t="s">
        <v>27</v>
      </c>
      <c r="J36" s="82">
        <v>13</v>
      </c>
      <c r="K36" s="110"/>
      <c r="L36" s="112">
        <v>7</v>
      </c>
      <c r="M36" s="83"/>
      <c r="N36" s="81" t="s">
        <v>33</v>
      </c>
      <c r="O36" s="82">
        <v>12</v>
      </c>
      <c r="P36" s="110"/>
      <c r="Q36" s="114">
        <v>5</v>
      </c>
      <c r="R36" s="83"/>
      <c r="S36" s="81" t="str">
        <f>IF((O32=""),"",IF(O32&lt;O33,N32,N33))</f>
        <v>Equipe 5</v>
      </c>
      <c r="T36" s="82">
        <v>5</v>
      </c>
      <c r="U36" s="45"/>
    </row>
    <row r="37" spans="1:22" s="43" customFormat="1" ht="39.75" customHeight="1" thickBot="1" x14ac:dyDescent="0.5">
      <c r="A37" s="118"/>
      <c r="B37" s="113"/>
      <c r="C37" s="87"/>
      <c r="D37" s="88" t="str">
        <f>IF(Tirages!H9&lt;&gt;"",Tirages!H9,"")</f>
        <v>Equipe 6</v>
      </c>
      <c r="E37" s="93">
        <v>14</v>
      </c>
      <c r="F37" s="111"/>
      <c r="G37" s="113"/>
      <c r="H37" s="87"/>
      <c r="I37" s="88" t="s">
        <v>28</v>
      </c>
      <c r="J37" s="86">
        <v>9</v>
      </c>
      <c r="K37" s="111"/>
      <c r="L37" s="113"/>
      <c r="M37" s="87"/>
      <c r="N37" s="88" t="s">
        <v>30</v>
      </c>
      <c r="O37" s="86">
        <v>9</v>
      </c>
      <c r="P37" s="111"/>
      <c r="Q37" s="115"/>
      <c r="R37" s="87"/>
      <c r="S37" s="88" t="str">
        <f>IF((O36=""),"",IF(O36&lt;O37,N36,N37))</f>
        <v>Equipe 12</v>
      </c>
      <c r="T37" s="86">
        <v>9</v>
      </c>
      <c r="U37" s="45"/>
    </row>
    <row r="38" spans="1:22" ht="15" customHeight="1" x14ac:dyDescent="0.25"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2"/>
    </row>
    <row r="39" spans="1:22" ht="18" customHeight="1" x14ac:dyDescent="0.25"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V39" s="41"/>
    </row>
    <row r="40" spans="1:22" ht="14.1" customHeight="1" x14ac:dyDescent="0.25"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V40" s="41"/>
    </row>
    <row r="41" spans="1:22" ht="14.1" customHeight="1" x14ac:dyDescent="0.25"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2"/>
    </row>
    <row r="42" spans="1:22" ht="14.1" customHeight="1" x14ac:dyDescent="0.25"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2"/>
    </row>
    <row r="43" spans="1:22" ht="15.75" x14ac:dyDescent="0.25">
      <c r="B43" s="6"/>
      <c r="C43" s="6"/>
      <c r="D43" s="6"/>
      <c r="E43" s="9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1"/>
      <c r="U43" s="2"/>
    </row>
    <row r="44" spans="1:22" ht="15.75" x14ac:dyDescent="0.25">
      <c r="B44" s="6"/>
      <c r="C44" s="6"/>
      <c r="D44" s="6"/>
      <c r="E44" s="9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1"/>
      <c r="U44" s="2"/>
    </row>
    <row r="45" spans="1:22" ht="15.75" x14ac:dyDescent="0.25">
      <c r="B45" s="12"/>
      <c r="C45" s="6"/>
      <c r="D45" s="6"/>
      <c r="E45" s="9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1"/>
      <c r="U45" s="2"/>
    </row>
    <row r="46" spans="1:22" ht="15.75" x14ac:dyDescent="0.25">
      <c r="J46" s="9"/>
      <c r="T46" s="10"/>
      <c r="U46" s="2"/>
    </row>
    <row r="47" spans="1:22" ht="15.75" x14ac:dyDescent="0.25">
      <c r="B47" s="8"/>
      <c r="E47" s="96"/>
      <c r="J47" s="9"/>
      <c r="T47" s="7"/>
      <c r="U47" s="2"/>
    </row>
    <row r="48" spans="1:22" ht="15.75" x14ac:dyDescent="0.25">
      <c r="T48" s="7"/>
      <c r="U48" s="2"/>
    </row>
    <row r="49" spans="20:21" ht="15.75" x14ac:dyDescent="0.25">
      <c r="T49" s="7"/>
      <c r="U49" s="2"/>
    </row>
    <row r="50" spans="20:21" ht="15.75" x14ac:dyDescent="0.25">
      <c r="T50" s="7"/>
      <c r="U50" s="2"/>
    </row>
    <row r="51" spans="20:21" ht="15.75" x14ac:dyDescent="0.25">
      <c r="T51" s="7"/>
      <c r="U51" s="2"/>
    </row>
    <row r="52" spans="20:21" ht="15.75" x14ac:dyDescent="0.25">
      <c r="T52" s="7"/>
      <c r="U52" s="2"/>
    </row>
    <row r="53" spans="20:21" ht="15.75" x14ac:dyDescent="0.25">
      <c r="T53" s="7"/>
      <c r="U53" s="2"/>
    </row>
    <row r="54" spans="20:21" ht="15.75" x14ac:dyDescent="0.25">
      <c r="T54" s="10"/>
      <c r="U54" s="2"/>
    </row>
    <row r="55" spans="20:21" ht="15.75" x14ac:dyDescent="0.25">
      <c r="T55" s="10"/>
      <c r="U55" s="2"/>
    </row>
    <row r="56" spans="20:21" ht="15.75" x14ac:dyDescent="0.25">
      <c r="T56" s="7"/>
      <c r="U56" s="2"/>
    </row>
    <row r="57" spans="20:21" ht="15.75" x14ac:dyDescent="0.25">
      <c r="T57" s="7"/>
    </row>
  </sheetData>
  <mergeCells count="77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B24:B25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  <mergeCell ref="G20:G21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S21"/>
  <sheetViews>
    <sheetView showGridLines="0" zoomScale="75" zoomScaleNormal="75" zoomScalePageLayoutView="75" workbookViewId="0">
      <selection activeCell="E2" sqref="E2"/>
    </sheetView>
  </sheetViews>
  <sheetFormatPr baseColWidth="10" defaultColWidth="8.85546875" defaultRowHeight="18.75" x14ac:dyDescent="0.3"/>
  <cols>
    <col min="1" max="1" width="14.140625" style="14" customWidth="1"/>
    <col min="2" max="2" width="58.28515625" style="14" customWidth="1"/>
    <col min="3" max="3" width="20.140625" style="14" customWidth="1"/>
    <col min="4" max="4" width="25.140625" style="14" customWidth="1"/>
    <col min="5" max="5" width="20.140625" style="14" customWidth="1"/>
    <col min="6" max="17" width="8.85546875" style="14"/>
    <col min="18" max="18" width="14.140625" style="14" customWidth="1"/>
    <col min="19" max="16384" width="8.85546875" style="14"/>
  </cols>
  <sheetData>
    <row r="1" spans="1:19" ht="36.950000000000003" customHeight="1" thickBot="1" x14ac:dyDescent="0.35">
      <c r="A1" s="25"/>
      <c r="B1" s="37" t="s">
        <v>6</v>
      </c>
      <c r="C1" s="38" t="s">
        <v>37</v>
      </c>
      <c r="D1" s="39" t="s">
        <v>57</v>
      </c>
      <c r="E1" s="40" t="s">
        <v>38</v>
      </c>
      <c r="F1" s="132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4"/>
      <c r="S1" s="13"/>
    </row>
    <row r="2" spans="1:19" ht="36.950000000000003" customHeight="1" thickBot="1" x14ac:dyDescent="0.35">
      <c r="A2" s="26">
        <v>1</v>
      </c>
      <c r="B2" s="27" t="str">
        <f>IF(Concours!T8="","",IF(Concours!T8&gt;Concours!T9,Concours!S8,Concours!S9))</f>
        <v>Equipe 6</v>
      </c>
      <c r="C2" s="28">
        <v>4</v>
      </c>
      <c r="D2" s="29">
        <f t="array" ref="D2">IFERROR(goalaverage(Concours!$D$8:$T$37,B2),"")</f>
        <v>23</v>
      </c>
      <c r="E2" s="30" t="str">
        <f>profilvictoire(Concours!$D$8:$S$37,B2)</f>
        <v>GPGG</v>
      </c>
      <c r="F2" s="135" t="s">
        <v>41</v>
      </c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7"/>
      <c r="S2" s="13"/>
    </row>
    <row r="3" spans="1:19" ht="36.950000000000003" customHeight="1" thickBot="1" x14ac:dyDescent="0.35">
      <c r="A3" s="31">
        <v>2</v>
      </c>
      <c r="B3" s="32" t="str">
        <f>IF(Concours!T8="","",IF(Concours!T9&gt;Concours!T8,Concours!S8,Concours!S9))</f>
        <v>Equipe 1</v>
      </c>
      <c r="C3" s="33">
        <v>3</v>
      </c>
      <c r="D3" s="29">
        <f t="array" ref="D3">IFERROR(goalaverage(Concours!$D$8:$T$37,B3),"")</f>
        <v>27</v>
      </c>
      <c r="E3" s="30" t="str">
        <f t="array" ref="E3">profilvictoire(Concours!$D$8:$S$37,B3)</f>
        <v>PGGP</v>
      </c>
      <c r="F3" s="126" t="s">
        <v>42</v>
      </c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8"/>
      <c r="S3" s="13"/>
    </row>
    <row r="4" spans="1:19" ht="36.950000000000003" customHeight="1" thickBot="1" x14ac:dyDescent="0.35">
      <c r="A4" s="31">
        <v>3</v>
      </c>
      <c r="B4" s="32" t="str">
        <f>IF(Concours!T12="","",IF(Concours!T12&gt;Concours!T13,Concours!S12,Concours!S13))</f>
        <v>Equipe 8</v>
      </c>
      <c r="C4" s="33">
        <v>3</v>
      </c>
      <c r="D4" s="29">
        <f t="array" ref="D4">IFERROR(goalaverage(Concours!$D$8:$T$37,B4),"")</f>
        <v>28</v>
      </c>
      <c r="E4" s="30" t="str">
        <f t="array" ref="E4">profilvictoire(Concours!$D$8:$S$37,B4)</f>
        <v>GGPG</v>
      </c>
      <c r="F4" s="126" t="s">
        <v>43</v>
      </c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8"/>
      <c r="S4" s="13"/>
    </row>
    <row r="5" spans="1:19" ht="36.950000000000003" customHeight="1" thickBot="1" x14ac:dyDescent="0.35">
      <c r="A5" s="31">
        <v>4</v>
      </c>
      <c r="B5" s="32" t="str">
        <f>IF(Concours!T16="","",IF(Concours!T16&gt;Concours!T17,Concours!S16,Concours!S17))</f>
        <v>Equipe 9</v>
      </c>
      <c r="C5" s="33">
        <v>3</v>
      </c>
      <c r="D5" s="29">
        <f t="array" ref="D5">IFERROR(goalaverage(Concours!$D$8:$T$37,B5),"")</f>
        <v>42</v>
      </c>
      <c r="E5" s="30" t="str">
        <f t="array" ref="E5">profilvictoire(Concours!$D$8:$S$37,B5)</f>
        <v>PGGG</v>
      </c>
      <c r="F5" s="126" t="s">
        <v>44</v>
      </c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8"/>
      <c r="S5" s="13"/>
    </row>
    <row r="6" spans="1:19" ht="36.950000000000003" customHeight="1" thickBot="1" x14ac:dyDescent="0.35">
      <c r="A6" s="31">
        <v>5</v>
      </c>
      <c r="B6" s="32" t="str">
        <f>IF(Concours!T24="","",IF(Concours!T24&gt;Concours!T25,Concours!S24,Concours!S25))</f>
        <v>Equipe 16</v>
      </c>
      <c r="C6" s="33">
        <v>3</v>
      </c>
      <c r="D6" s="29">
        <f t="array" ref="D6">IFERROR(goalaverage(Concours!$D$8:$T$37,B6),"")</f>
        <v>35</v>
      </c>
      <c r="E6" s="30" t="str">
        <f t="array" ref="E6">profilvictoire(Concours!$D$8:$S$37,B6)</f>
        <v>GGGG</v>
      </c>
      <c r="F6" s="126" t="s">
        <v>45</v>
      </c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8"/>
      <c r="S6" s="13"/>
    </row>
    <row r="7" spans="1:19" ht="36.950000000000003" customHeight="1" thickBot="1" x14ac:dyDescent="0.35">
      <c r="A7" s="31">
        <v>6</v>
      </c>
      <c r="B7" s="32" t="str">
        <f>IF(Concours!T12="","",IF(Concours!T13&gt;Concours!T12,Concours!S12,Concours!S13))</f>
        <v>Equipe 7</v>
      </c>
      <c r="C7" s="33">
        <v>2</v>
      </c>
      <c r="D7" s="29">
        <f t="array" ref="D7">IFERROR(goalaverage(Concours!$D$8:$T$37,B7),"")</f>
        <v>15</v>
      </c>
      <c r="E7" s="30" t="str">
        <f t="array" ref="E7">profilvictoire(Concours!$D$8:$S$37,B7)</f>
        <v>GGPP</v>
      </c>
      <c r="F7" s="126" t="s">
        <v>46</v>
      </c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8"/>
      <c r="S7" s="13"/>
    </row>
    <row r="8" spans="1:19" ht="36.950000000000003" customHeight="1" thickBot="1" x14ac:dyDescent="0.35">
      <c r="A8" s="31">
        <v>7</v>
      </c>
      <c r="B8" s="32" t="str">
        <f>IF(Concours!T16="","",IF(Concours!T17&gt;Concours!T16,Concours!S16,Concours!S17))</f>
        <v>Equipe 11</v>
      </c>
      <c r="C8" s="33">
        <v>2</v>
      </c>
      <c r="D8" s="29">
        <f t="array" ref="D8">IFERROR(goalaverage(Concours!$D$8:$T$37,B8),"")</f>
        <v>33</v>
      </c>
      <c r="E8" s="30" t="str">
        <f t="array" ref="E8">profilvictoire(Concours!$D$8:$S$37,B8)</f>
        <v>PGGP</v>
      </c>
      <c r="F8" s="126" t="s">
        <v>47</v>
      </c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8"/>
      <c r="S8" s="13"/>
    </row>
    <row r="9" spans="1:19" ht="36.950000000000003" customHeight="1" thickBot="1" x14ac:dyDescent="0.35">
      <c r="A9" s="31">
        <v>8</v>
      </c>
      <c r="B9" s="32" t="str">
        <f>IF(Concours!T20="","",IF(Concours!T20&gt;Concours!T21,Concours!S20,Concours!S21))</f>
        <v>Equipe 2</v>
      </c>
      <c r="C9" s="33">
        <v>2</v>
      </c>
      <c r="D9" s="29">
        <f t="array" ref="D9">IFERROR(goalaverage(Concours!$D$8:$T$37,B9),"")</f>
        <v>25</v>
      </c>
      <c r="E9" s="30" t="str">
        <f t="array" ref="E9">profilvictoire(Concours!$D$8:$S$37,B9)</f>
        <v>GPPG</v>
      </c>
      <c r="F9" s="126" t="s">
        <v>48</v>
      </c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8"/>
      <c r="S9" s="13"/>
    </row>
    <row r="10" spans="1:19" ht="36.950000000000003" customHeight="1" thickBot="1" x14ac:dyDescent="0.35">
      <c r="A10" s="31">
        <v>9</v>
      </c>
      <c r="B10" s="32" t="str">
        <f>IF(Concours!T24="","",IF(Concours!T25&gt;Concours!T24,Concours!S24,Concours!S25))</f>
        <v>Equipe 3</v>
      </c>
      <c r="C10" s="33">
        <v>2</v>
      </c>
      <c r="D10" s="29">
        <f t="array" ref="D10">IFERROR(goalaverage(Concours!$D$8:$T$37,B10),"")</f>
        <v>19</v>
      </c>
      <c r="E10" s="30" t="str">
        <f t="array" ref="E10">profilvictoire(Concours!$D$8:$S$37,B10)</f>
        <v>GPGP</v>
      </c>
      <c r="F10" s="126" t="s">
        <v>49</v>
      </c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8"/>
      <c r="S10" s="13"/>
    </row>
    <row r="11" spans="1:19" ht="36.950000000000003" customHeight="1" thickBot="1" x14ac:dyDescent="0.35">
      <c r="A11" s="31">
        <v>10</v>
      </c>
      <c r="B11" s="32" t="str">
        <f>IF(Concours!T28="","",IF(Concours!T28&gt;Concours!T29,Concours!S28,Concours!S29))</f>
        <v>Equipe 4</v>
      </c>
      <c r="C11" s="33">
        <v>2</v>
      </c>
      <c r="D11" s="29">
        <f t="array" ref="D11">IFERROR(goalaverage(Concours!$D$8:$T$37,B11),"")</f>
        <v>27</v>
      </c>
      <c r="E11" s="30" t="str">
        <f t="array" ref="E11">profilvictoire(Concours!$D$8:$S$37,B11)</f>
        <v>PPPG</v>
      </c>
      <c r="F11" s="126" t="s">
        <v>50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8"/>
      <c r="S11" s="13"/>
    </row>
    <row r="12" spans="1:19" ht="36.950000000000003" customHeight="1" thickBot="1" x14ac:dyDescent="0.35">
      <c r="A12" s="31">
        <v>11</v>
      </c>
      <c r="B12" s="32" t="str">
        <f>IF(Concours!T32="","",IF(Concours!T32&gt;Concours!T33,Concours!S32,Concours!S33))</f>
        <v>Equipe 10</v>
      </c>
      <c r="C12" s="33">
        <v>2</v>
      </c>
      <c r="D12" s="29">
        <f t="array" ref="D12">IFERROR(goalaverage(Concours!$D$8:$T$37,B12),"")</f>
        <v>35</v>
      </c>
      <c r="E12" s="30" t="str">
        <f t="array" ref="E12">profilvictoire(Concours!$D$8:$S$37,B12)</f>
        <v>PPGG</v>
      </c>
      <c r="F12" s="126" t="s">
        <v>51</v>
      </c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8"/>
      <c r="S12" s="13"/>
    </row>
    <row r="13" spans="1:19" ht="36.950000000000003" customHeight="1" thickBot="1" x14ac:dyDescent="0.35">
      <c r="A13" s="31">
        <v>12</v>
      </c>
      <c r="B13" s="32" t="str">
        <f>IF(Concours!T20="","",IF(Concours!T21&gt;Concours!T20,Concours!S20,Concours!S21))</f>
        <v>Equipe 13</v>
      </c>
      <c r="C13" s="33">
        <v>1</v>
      </c>
      <c r="D13" s="29">
        <f t="array" ref="D13">IFERROR(goalaverage(Concours!$D$8:$T$37,B13),"")</f>
        <v>24</v>
      </c>
      <c r="E13" s="30" t="str">
        <f t="array" ref="E13">profilvictoire(Concours!$D$8:$S$37,B13)</f>
        <v>PPPP</v>
      </c>
      <c r="F13" s="126" t="s">
        <v>52</v>
      </c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8"/>
      <c r="S13" s="13"/>
    </row>
    <row r="14" spans="1:19" ht="36.950000000000003" customHeight="1" thickBot="1" x14ac:dyDescent="0.35">
      <c r="A14" s="31">
        <v>13</v>
      </c>
      <c r="B14" s="32" t="str">
        <f>IF(Concours!T28="","",IF(Concours!T29&gt;Concours!T28,Concours!S28,Concours!S29))</f>
        <v>Equipe 14</v>
      </c>
      <c r="C14" s="33">
        <v>1</v>
      </c>
      <c r="D14" s="29">
        <f t="array" ref="D14">IFERROR(goalaverage(Concours!$D$8:$T$37,B14),"")</f>
        <v>27</v>
      </c>
      <c r="E14" s="30" t="str">
        <f t="array" ref="E14">profilvictoire(Concours!$D$8:$S$37,B14)</f>
        <v>PPPP</v>
      </c>
      <c r="F14" s="126" t="s">
        <v>53</v>
      </c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8"/>
      <c r="S14" s="13"/>
    </row>
    <row r="15" spans="1:19" ht="36.950000000000003" customHeight="1" thickBot="1" x14ac:dyDescent="0.35">
      <c r="A15" s="31">
        <v>14</v>
      </c>
      <c r="B15" s="32" t="str">
        <f>IF(Concours!T32="","",IF(Concours!T33&gt;Concours!T32,Concours!S32,Concours!S33))</f>
        <v>Equipe 15</v>
      </c>
      <c r="C15" s="33">
        <v>1</v>
      </c>
      <c r="D15" s="29">
        <f t="array" ref="D15">IFERROR(goalaverage(Concours!$D$8:$T$37,B15),"")</f>
        <v>22</v>
      </c>
      <c r="E15" s="30" t="str">
        <f t="array" ref="E15">profilvictoire(Concours!$D$8:$S$37,B15)</f>
        <v>GGGP</v>
      </c>
      <c r="F15" s="126" t="s">
        <v>54</v>
      </c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8"/>
      <c r="S15" s="13"/>
    </row>
    <row r="16" spans="1:19" ht="36.950000000000003" customHeight="1" thickBot="1" x14ac:dyDescent="0.35">
      <c r="A16" s="31">
        <v>15</v>
      </c>
      <c r="B16" s="32" t="str">
        <f>IF(Concours!T36="","",IF(Concours!T36&gt;Concours!T37,Concours!S36,Concours!S37))</f>
        <v>Equipe 12</v>
      </c>
      <c r="C16" s="33">
        <v>1</v>
      </c>
      <c r="D16" s="29">
        <f t="array" ref="D16">IFERROR(goalaverage(Concours!$D$8:$T$37,B16),"")</f>
        <v>26</v>
      </c>
      <c r="E16" s="30" t="str">
        <f t="array" ref="E16">profilvictoire(Concours!$D$8:$S$37,B16)</f>
        <v>GPPG</v>
      </c>
      <c r="F16" s="126" t="s">
        <v>55</v>
      </c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8"/>
      <c r="S16" s="13"/>
    </row>
    <row r="17" spans="1:19" ht="36.950000000000003" customHeight="1" thickBot="1" x14ac:dyDescent="0.35">
      <c r="A17" s="34">
        <v>16</v>
      </c>
      <c r="B17" s="35" t="str">
        <f>IF(Concours!T36="","",IF(Concours!T37&gt;Concours!T36,Concours!S36,Concours!S37))</f>
        <v>Equipe 5</v>
      </c>
      <c r="C17" s="36">
        <v>0</v>
      </c>
      <c r="D17" s="46">
        <f t="array" ref="D17">IFERROR(goalaverage(Concours!$D$8:$T$37,B17),"")</f>
        <v>20</v>
      </c>
      <c r="E17" s="47" t="str">
        <f t="array" ref="E17">profilvictoire(Concours!$D$8:$S$37,B17)</f>
        <v>PGPP</v>
      </c>
      <c r="F17" s="129" t="s">
        <v>56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1"/>
      <c r="S17" s="13"/>
    </row>
    <row r="18" spans="1:19" x14ac:dyDescent="0.3">
      <c r="A18" s="15"/>
      <c r="B18" s="16"/>
      <c r="C18" s="16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</vt:lpstr>
      <vt:lpstr>Tirages</vt:lpstr>
      <vt:lpstr>Concours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Windows</cp:lastModifiedBy>
  <dcterms:created xsi:type="dcterms:W3CDTF">2022-12-10T18:06:11Z</dcterms:created>
  <dcterms:modified xsi:type="dcterms:W3CDTF">2024-10-23T18:51:33Z</dcterms:modified>
</cp:coreProperties>
</file>