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updateLinks="always" defaultThemeVersion="124226"/>
  <mc:AlternateContent xmlns:mc="http://schemas.openxmlformats.org/markup-compatibility/2006">
    <mc:Choice Requires="x15">
      <x15ac:absPath xmlns:x15ac="http://schemas.microsoft.com/office/spreadsheetml/2010/11/ac" url="C:\Users\vincent_sch\Desktop\"/>
    </mc:Choice>
  </mc:AlternateContent>
  <xr:revisionPtr revIDLastSave="0" documentId="8_{29B385B6-CEA9-4A46-AC54-661317EC07BD}" xr6:coauthVersionLast="47" xr6:coauthVersionMax="47" xr10:uidLastSave="{00000000-0000-0000-0000-000000000000}"/>
  <bookViews>
    <workbookView xWindow="-28920" yWindow="-120" windowWidth="29040" windowHeight="16440" tabRatio="418" xr2:uid="{00000000-000D-0000-FFFF-FFFF00000000}"/>
  </bookViews>
  <sheets>
    <sheet name="Feuil1" sheetId="3" r:id="rId1"/>
  </sheets>
  <definedNames>
    <definedName name="Férié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" i="3" l="1"/>
  <c r="H12" i="3"/>
  <c r="I12" i="3" s="1"/>
  <c r="H13" i="3"/>
  <c r="I13" i="3" s="1"/>
  <c r="J13" i="3" s="1"/>
  <c r="H14" i="3"/>
  <c r="I14" i="3" s="1"/>
  <c r="J14" i="3" s="1"/>
  <c r="H15" i="3"/>
  <c r="I15" i="3" s="1"/>
  <c r="J15" i="3" s="1"/>
  <c r="H16" i="3"/>
  <c r="I16" i="3" s="1"/>
  <c r="J16" i="3" s="1"/>
  <c r="H17" i="3"/>
  <c r="I17" i="3" s="1"/>
  <c r="J17" i="3" s="1"/>
  <c r="H18" i="3"/>
  <c r="I18" i="3" s="1"/>
  <c r="J18" i="3" s="1"/>
  <c r="H19" i="3"/>
  <c r="I19" i="3" s="1"/>
  <c r="J19" i="3" s="1"/>
  <c r="K9" i="3"/>
  <c r="K10" i="3"/>
  <c r="K11" i="3"/>
  <c r="H10" i="3"/>
  <c r="H11" i="3"/>
  <c r="H9" i="3"/>
</calcChain>
</file>

<file path=xl/sharedStrings.xml><?xml version="1.0" encoding="utf-8"?>
<sst xmlns="http://schemas.openxmlformats.org/spreadsheetml/2006/main" count="18" uniqueCount="17">
  <si>
    <t>debut</t>
  </si>
  <si>
    <t>fin</t>
  </si>
  <si>
    <t>durée travail</t>
  </si>
  <si>
    <t>la pièce sera prete dans X  cycles</t>
  </si>
  <si>
    <t>nbr de cycles par equipe</t>
  </si>
  <si>
    <t>date et heures ou la piece sera prete</t>
  </si>
  <si>
    <t>temps par cycle</t>
  </si>
  <si>
    <t>la pèce sera prete dans X heures</t>
  </si>
  <si>
    <t xml:space="preserve">date et heure d'extraction  de la disponibilité de la pièce </t>
  </si>
  <si>
    <t>debut2</t>
  </si>
  <si>
    <t>fin2</t>
  </si>
  <si>
    <t>equipe 1</t>
  </si>
  <si>
    <t>equipe 2</t>
  </si>
  <si>
    <t>devrait etre 4/10/24 16:00</t>
  </si>
  <si>
    <t>remarque</t>
  </si>
  <si>
    <t>ok</t>
  </si>
  <si>
    <t>devrait etre le 04/10/24 6:04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</si>
</sst>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20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2" fontId="0" fillId="2" borderId="0" xfId="0" applyNumberForma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20" fontId="0" fillId="3" borderId="3" xfId="0" applyNumberFormat="1" applyFill="1" applyBorder="1" applyAlignment="1">
      <alignment horizontal="center" vertical="center"/>
    </xf>
    <xf numFmtId="20" fontId="0" fillId="3" borderId="4" xfId="0" applyNumberFormat="1" applyFill="1" applyBorder="1" applyAlignment="1">
      <alignment horizontal="center" vertical="center"/>
    </xf>
    <xf numFmtId="20" fontId="0" fillId="3" borderId="5" xfId="0" applyNumberFormat="1" applyFill="1" applyBorder="1" applyAlignment="1">
      <alignment horizontal="center" vertical="center"/>
    </xf>
    <xf numFmtId="20" fontId="0" fillId="3" borderId="6" xfId="0" applyNumberFormat="1" applyFill="1" applyBorder="1" applyAlignment="1">
      <alignment horizontal="center" vertical="center"/>
    </xf>
    <xf numFmtId="20" fontId="2" fillId="0" borderId="0" xfId="0" quotePrefix="1" applyNumberFormat="1" applyFont="1" applyAlignment="1">
      <alignment horizontal="left" vertical="center"/>
    </xf>
    <xf numFmtId="20" fontId="2" fillId="0" borderId="0" xfId="0" applyNumberFormat="1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14">
    <dxf>
      <numFmt numFmtId="25" formatCode="hh:mm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numFmt numFmtId="25" formatCode="hh:mm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25" formatCode="hh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3D69A7-DDC2-4CA2-ABB8-CA36DA90CF7A}" name="Tableau1" displayName="Tableau1" ref="C7:N19" totalsRowShown="0" headerRowDxfId="13" dataDxfId="12">
  <autoFilter ref="C7:N19" xr:uid="{133D69A7-DDC2-4CA2-ABB8-CA36DA90CF7A}"/>
  <tableColumns count="12">
    <tableColumn id="1" xr3:uid="{D7CC67C2-4A6A-4013-8746-5435E51B5FCC}" name="date et heure d'extraction  de la disponibilité de la pièce " dataDxfId="11"/>
    <tableColumn id="2" xr3:uid="{2F07B86B-C51B-48E3-9361-A47326C56D2D}" name="la pièce sera prete dans X  cycles" dataDxfId="10"/>
    <tableColumn id="3" xr3:uid="{D25791DE-EEF9-4929-A85E-E0D9BFB7A53E}" name="nbr de cycles par equipe" dataDxfId="9"/>
    <tableColumn id="4" xr3:uid="{C4F20393-9B1F-4873-A603-FAEF2C537BFA}" name="debut" dataDxfId="8"/>
    <tableColumn id="5" xr3:uid="{4EB7499D-9CE9-431C-8858-A3C3BE16350B}" name="fin" dataDxfId="7"/>
    <tableColumn id="6" xr3:uid="{06DA8476-854C-4832-8189-49EEB1A14E14}" name="durée travail" dataDxfId="6">
      <calculatedColumnFormula>G8-F8</calculatedColumnFormula>
    </tableColumn>
    <tableColumn id="7" xr3:uid="{9795760E-7B9A-4395-A2FE-9686010A9247}" name="temps par cycle" dataDxfId="5">
      <calculatedColumnFormula>H8/E8</calculatedColumnFormula>
    </tableColumn>
    <tableColumn id="8" xr3:uid="{27B7E892-A1C9-42F9-9F00-E341B51EF70F}" name="la pèce sera prete dans X heures" dataDxfId="4">
      <calculatedColumnFormula>I8*E8</calculatedColumnFormula>
    </tableColumn>
    <tableColumn id="9" xr3:uid="{B901B758-B2C1-4497-9995-39F0FB53C287}" name="date et heures ou la piece sera prete" dataDxfId="3"/>
    <tableColumn id="10" xr3:uid="{CE0AAA97-F67A-4A2E-B7F5-EE5BF0203B0B}" name="remarque" dataDxfId="2"/>
    <tableColumn id="11" xr3:uid="{179BF2CD-D8C9-43E5-AC8B-032F986E9857}" name="debut2" dataDxfId="1"/>
    <tableColumn id="12" xr3:uid="{C026CA50-48B4-4BE8-919B-95EB1417B145}" name="fin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2D42A-B4FE-4B66-AD0B-2D17221974B7}">
  <dimension ref="C6:N19"/>
  <sheetViews>
    <sheetView tabSelected="1" topLeftCell="B1" workbookViewId="0">
      <selection activeCell="J24" sqref="J24"/>
    </sheetView>
  </sheetViews>
  <sheetFormatPr baseColWidth="10" defaultColWidth="11.5703125" defaultRowHeight="15" x14ac:dyDescent="0.25"/>
  <cols>
    <col min="1" max="2" width="11.5703125" style="1"/>
    <col min="3" max="3" width="36.42578125" style="1" customWidth="1"/>
    <col min="4" max="4" width="17.5703125" style="1" hidden="1" customWidth="1"/>
    <col min="5" max="5" width="14.85546875" style="1" hidden="1" customWidth="1"/>
    <col min="6" max="8" width="14.85546875" style="1" customWidth="1"/>
    <col min="9" max="9" width="16.85546875" style="1" hidden="1" customWidth="1"/>
    <col min="10" max="10" width="19.28515625" style="1" customWidth="1"/>
    <col min="11" max="11" width="24.42578125" style="1" customWidth="1"/>
    <col min="12" max="12" width="44.42578125" style="1" customWidth="1"/>
    <col min="13" max="16" width="14.85546875" style="1" customWidth="1"/>
    <col min="17" max="16384" width="11.5703125" style="1"/>
  </cols>
  <sheetData>
    <row r="6" spans="3:14" x14ac:dyDescent="0.25">
      <c r="F6" s="22" t="s">
        <v>11</v>
      </c>
      <c r="G6" s="23"/>
      <c r="H6" s="6"/>
      <c r="M6" s="22" t="s">
        <v>12</v>
      </c>
      <c r="N6" s="23"/>
    </row>
    <row r="7" spans="3:14" ht="30" x14ac:dyDescent="0.25">
      <c r="C7" s="2" t="s">
        <v>8</v>
      </c>
      <c r="D7" s="2" t="s">
        <v>3</v>
      </c>
      <c r="E7" s="2" t="s">
        <v>4</v>
      </c>
      <c r="F7" s="7" t="s">
        <v>0</v>
      </c>
      <c r="G7" s="8" t="s">
        <v>1</v>
      </c>
      <c r="H7" s="1" t="s">
        <v>2</v>
      </c>
      <c r="I7" s="1" t="s">
        <v>6</v>
      </c>
      <c r="J7" s="2" t="s">
        <v>7</v>
      </c>
      <c r="K7" s="2" t="s">
        <v>5</v>
      </c>
      <c r="L7" s="1" t="s">
        <v>14</v>
      </c>
      <c r="M7" s="14" t="s">
        <v>9</v>
      </c>
      <c r="N7" s="15" t="s">
        <v>10</v>
      </c>
    </row>
    <row r="8" spans="3:14" x14ac:dyDescent="0.25">
      <c r="F8" s="7"/>
      <c r="G8" s="8"/>
      <c r="L8" s="3"/>
      <c r="M8" s="16"/>
      <c r="N8" s="17"/>
    </row>
    <row r="9" spans="3:14" x14ac:dyDescent="0.25">
      <c r="C9" s="4">
        <v>45566.208333333336</v>
      </c>
      <c r="F9" s="9">
        <v>0.20833333333333334</v>
      </c>
      <c r="G9" s="10">
        <v>0.83333333333333337</v>
      </c>
      <c r="H9" s="3">
        <f>G9-F9</f>
        <v>0.625</v>
      </c>
      <c r="I9" s="3"/>
      <c r="J9" s="13">
        <v>0.5</v>
      </c>
      <c r="K9" s="5">
        <f>_xlfn.LET(_xlpm.Dis,Tableau1[[#This Row],[date et heure d''extraction  de la disponibilité de la pièce ]],_xlpm.DisD,INT(_xlpm.Dis),_xlpm.Dur,Tableau1[[#This Row],[la pèce sera prete dans X heures]],_xlpm.Deb,Tableau1[[#This Row],[debut]],_xlpm.Fin,Tableau1[[#This Row],[fin]],_xlpm.FinT,MAX(_xlpm.Dis,_xlpm.DisD+_xlpm.Deb)+_xlpm.Dur,IF(_xlpm.FinT&gt;_xlpm.DisD+_xlpm.Fin,_xlpm.DisD+1+_xlpm.Deb+(_xlpm.FinT-INT(_xlpm.FinT)-_xlpm.Fin),_xlpm.FinT))</f>
        <v>45566.708333333336</v>
      </c>
      <c r="L9" s="3" t="s">
        <v>15</v>
      </c>
      <c r="M9" s="16">
        <v>0.20833333333333334</v>
      </c>
      <c r="N9" s="17">
        <v>0.83333333333333337</v>
      </c>
    </row>
    <row r="10" spans="3:14" x14ac:dyDescent="0.25">
      <c r="C10" s="4">
        <v>45566.5</v>
      </c>
      <c r="F10" s="9">
        <v>0.20833333333333334</v>
      </c>
      <c r="G10" s="10">
        <v>0.83333333333333337</v>
      </c>
      <c r="H10" s="3">
        <f t="shared" ref="H10:H11" si="0">G10-F10</f>
        <v>0.625</v>
      </c>
      <c r="I10" s="3"/>
      <c r="J10" s="13">
        <v>0.41666666666666669</v>
      </c>
      <c r="K10" s="5">
        <f>_xlfn.LET(_xlpm.Dis,Tableau1[[#This Row],[date et heure d''extraction  de la disponibilité de la pièce ]],_xlpm.DisD,INT(_xlpm.Dis),_xlpm.Dur,Tableau1[[#This Row],[la pèce sera prete dans X heures]],_xlpm.Deb,Tableau1[[#This Row],[debut]],_xlpm.Fin,Tableau1[[#This Row],[fin]],_xlpm.FinT,MAX(_xlpm.Dis,_xlpm.DisD+_xlpm.Deb)+_xlpm.Dur,IF(_xlpm.FinT&gt;_xlpm.DisD+_xlpm.Fin,_xlpm.DisD+1+_xlpm.Deb+(_xlpm.FinT-INT(_xlpm.FinT)-_xlpm.Fin),_xlpm.FinT))</f>
        <v>45567.291666666664</v>
      </c>
      <c r="L10" s="3" t="s">
        <v>15</v>
      </c>
      <c r="M10" s="16">
        <v>0.20833333333333334</v>
      </c>
      <c r="N10" s="17">
        <v>0.83333333333333337</v>
      </c>
    </row>
    <row r="11" spans="3:14" x14ac:dyDescent="0.25">
      <c r="C11" s="4">
        <v>45567.5</v>
      </c>
      <c r="F11" s="9">
        <v>0.20833333333333334</v>
      </c>
      <c r="G11" s="10">
        <v>0.79166666666666663</v>
      </c>
      <c r="H11" s="3">
        <f t="shared" si="0"/>
        <v>0.58333333333333326</v>
      </c>
      <c r="I11" s="3"/>
      <c r="J11" s="13">
        <v>0.9194444444444444</v>
      </c>
      <c r="K11" s="5">
        <f>_xlfn.LET(_xlpm.Dis,Tableau1[[#This Row],[date et heure d''extraction  de la disponibilité de la pièce ]],_xlpm.DisD,INT(_xlpm.Dis),_xlpm.Dur,Tableau1[[#This Row],[la pèce sera prete dans X heures]],_xlpm.Deb,Tableau1[[#This Row],[debut]],_xlpm.Fin,Tableau1[[#This Row],[fin]],_xlpm.FinT,MAX(_xlpm.Dis,_xlpm.DisD+_xlpm.Deb)+_xlpm.Dur,IF(_xlpm.FinT&gt;_xlpm.DisD+_xlpm.Fin,_xlpm.DisD+1+_xlpm.Deb+(_xlpm.FinT-INT(_xlpm.FinT)-_xlpm.Fin),_xlpm.FinT))</f>
        <v>45567.836111111115</v>
      </c>
      <c r="L11" s="20" t="s">
        <v>16</v>
      </c>
      <c r="M11" s="16">
        <v>0.20833333333333334</v>
      </c>
      <c r="N11" s="17">
        <v>0.83333333333333337</v>
      </c>
    </row>
    <row r="12" spans="3:14" x14ac:dyDescent="0.25">
      <c r="C12" s="4">
        <v>45567.5</v>
      </c>
      <c r="F12" s="9">
        <v>0.20833333333333334</v>
      </c>
      <c r="G12" s="10">
        <v>0.79166666666666663</v>
      </c>
      <c r="H12" s="3">
        <f t="shared" ref="H12:H19" si="1">G12-F12</f>
        <v>0.58333333333333326</v>
      </c>
      <c r="I12" s="3" t="e">
        <f t="shared" ref="I12:I19" si="2">H12/E12</f>
        <v>#DIV/0!</v>
      </c>
      <c r="J12" s="13">
        <v>1.3333333333333333</v>
      </c>
      <c r="K12" s="5">
        <f>_xlfn.LET(_xlpm.Dis,Tableau1[[#This Row],[date et heure d''extraction  de la disponibilité de la pièce ]],_xlpm.DisD,INT(_xlpm.Dis),_xlpm.Dur,Tableau1[[#This Row],[la pèce sera prete dans X heures]],_xlpm.Deb,Tableau1[[#This Row],[debut]],_xlpm.Fin,Tableau1[[#This Row],[fin]],_xlpm.FinT,MAX(_xlpm.Dis,_xlpm.DisD+_xlpm.Deb)+_xlpm.Dur,IF(_xlpm.FinT&gt;_xlpm.DisD+_xlpm.Fin,_xlpm.DisD+1+_xlpm.Deb+(_xlpm.FinT-INT(_xlpm.FinT)-_xlpm.Fin),_xlpm.FinT))</f>
        <v>45568.250000000007</v>
      </c>
      <c r="L12" s="21" t="s">
        <v>13</v>
      </c>
      <c r="M12" s="16">
        <v>0.20833333333333334</v>
      </c>
      <c r="N12" s="17">
        <v>0.83333333333333337</v>
      </c>
    </row>
    <row r="13" spans="3:14" x14ac:dyDescent="0.25">
      <c r="C13" s="4"/>
      <c r="F13" s="9"/>
      <c r="G13" s="10"/>
      <c r="H13" s="3">
        <f t="shared" si="1"/>
        <v>0</v>
      </c>
      <c r="I13" s="3" t="e">
        <f t="shared" si="2"/>
        <v>#DIV/0!</v>
      </c>
      <c r="J13" s="13" t="e">
        <f t="shared" ref="J13:J19" si="3">I13*E13</f>
        <v>#DIV/0!</v>
      </c>
      <c r="K13" s="5"/>
      <c r="L13" s="3"/>
      <c r="M13" s="16"/>
      <c r="N13" s="17"/>
    </row>
    <row r="14" spans="3:14" x14ac:dyDescent="0.25">
      <c r="C14" s="4"/>
      <c r="F14" s="9"/>
      <c r="G14" s="10"/>
      <c r="H14" s="3">
        <f t="shared" si="1"/>
        <v>0</v>
      </c>
      <c r="I14" s="3" t="e">
        <f t="shared" si="2"/>
        <v>#DIV/0!</v>
      </c>
      <c r="J14" s="13" t="e">
        <f t="shared" si="3"/>
        <v>#DIV/0!</v>
      </c>
      <c r="K14" s="5"/>
      <c r="L14" s="3"/>
      <c r="M14" s="16"/>
      <c r="N14" s="17"/>
    </row>
    <row r="15" spans="3:14" x14ac:dyDescent="0.25">
      <c r="C15" s="4"/>
      <c r="F15" s="9"/>
      <c r="G15" s="10"/>
      <c r="H15" s="3">
        <f t="shared" si="1"/>
        <v>0</v>
      </c>
      <c r="I15" s="3" t="e">
        <f t="shared" si="2"/>
        <v>#DIV/0!</v>
      </c>
      <c r="J15" s="13" t="e">
        <f t="shared" si="3"/>
        <v>#DIV/0!</v>
      </c>
      <c r="K15" s="5"/>
      <c r="L15" s="3"/>
      <c r="M15" s="16"/>
      <c r="N15" s="17"/>
    </row>
    <row r="16" spans="3:14" x14ac:dyDescent="0.25">
      <c r="C16" s="4"/>
      <c r="F16" s="9"/>
      <c r="G16" s="10"/>
      <c r="H16" s="3">
        <f t="shared" si="1"/>
        <v>0</v>
      </c>
      <c r="I16" s="3" t="e">
        <f t="shared" si="2"/>
        <v>#DIV/0!</v>
      </c>
      <c r="J16" s="13" t="e">
        <f t="shared" si="3"/>
        <v>#DIV/0!</v>
      </c>
      <c r="K16" s="5"/>
      <c r="L16" s="3"/>
      <c r="M16" s="16"/>
      <c r="N16" s="17"/>
    </row>
    <row r="17" spans="3:14" x14ac:dyDescent="0.25">
      <c r="C17" s="4"/>
      <c r="F17" s="9"/>
      <c r="G17" s="10"/>
      <c r="H17" s="3">
        <f t="shared" si="1"/>
        <v>0</v>
      </c>
      <c r="I17" s="3" t="e">
        <f t="shared" si="2"/>
        <v>#DIV/0!</v>
      </c>
      <c r="J17" s="13" t="e">
        <f t="shared" si="3"/>
        <v>#DIV/0!</v>
      </c>
      <c r="K17" s="5"/>
      <c r="L17" s="3"/>
      <c r="M17" s="16"/>
      <c r="N17" s="17"/>
    </row>
    <row r="18" spans="3:14" x14ac:dyDescent="0.25">
      <c r="C18" s="4"/>
      <c r="F18" s="9"/>
      <c r="G18" s="10"/>
      <c r="H18" s="3">
        <f t="shared" si="1"/>
        <v>0</v>
      </c>
      <c r="I18" s="3" t="e">
        <f t="shared" si="2"/>
        <v>#DIV/0!</v>
      </c>
      <c r="J18" s="13" t="e">
        <f t="shared" si="3"/>
        <v>#DIV/0!</v>
      </c>
      <c r="K18" s="5"/>
      <c r="L18" s="3"/>
      <c r="M18" s="16"/>
      <c r="N18" s="17"/>
    </row>
    <row r="19" spans="3:14" x14ac:dyDescent="0.25">
      <c r="C19" s="4"/>
      <c r="F19" s="11"/>
      <c r="G19" s="12"/>
      <c r="H19" s="3">
        <f t="shared" si="1"/>
        <v>0</v>
      </c>
      <c r="I19" s="3" t="e">
        <f t="shared" si="2"/>
        <v>#DIV/0!</v>
      </c>
      <c r="J19" s="13" t="e">
        <f t="shared" si="3"/>
        <v>#DIV/0!</v>
      </c>
      <c r="K19" s="5"/>
      <c r="L19" s="3"/>
      <c r="M19" s="18"/>
      <c r="N19" s="19"/>
    </row>
  </sheetData>
  <mergeCells count="2">
    <mergeCell ref="F6:G6"/>
    <mergeCell ref="M6:N6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EBA</dc:creator>
  <cp:lastModifiedBy>Vincent SCHUESTER</cp:lastModifiedBy>
  <cp:lastPrinted>2016-12-15T15:47:18Z</cp:lastPrinted>
  <dcterms:created xsi:type="dcterms:W3CDTF">2006-09-16T00:00:00Z</dcterms:created>
  <dcterms:modified xsi:type="dcterms:W3CDTF">2024-10-02T13:47:50Z</dcterms:modified>
</cp:coreProperties>
</file>