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025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Selim BBLR\Desktop\"/>
    </mc:Choice>
  </mc:AlternateContent>
  <xr:revisionPtr revIDLastSave="0" documentId="13_ncr:1_{2194B2FE-430B-4E6C-AC7C-50BABEAA9FAF}" xr6:coauthVersionLast="47" xr6:coauthVersionMax="47" xr10:uidLastSave="{00000000-0000-0000-0000-000000000000}"/>
  <bookViews>
    <workbookView xWindow="-110" yWindow="-110" windowWidth="19420" windowHeight="10420" xr2:uid="{7FB770F0-0F1D-446C-8DE3-3FC04EFC0F07}"/>
  </bookViews>
  <sheets>
    <sheet name="PLANNING" sheetId="2" r:id="rId1"/>
    <sheet name="BD" sheetId="1" r:id="rId2"/>
  </sheets>
  <calcPr calcId="191029" calcMode="manual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9" i="2" l="1"/>
  <c r="F9" i="2" s="1"/>
  <c r="H9" i="2" s="1"/>
  <c r="B9" i="2"/>
  <c r="B10" i="2" s="1"/>
  <c r="C5" i="2"/>
  <c r="D10" i="2" l="1"/>
  <c r="F10" i="2" s="1"/>
  <c r="C10" i="2"/>
  <c r="A10" i="2" s="1"/>
  <c r="B11" i="2"/>
  <c r="C9" i="2"/>
  <c r="A9" i="2" s="1"/>
  <c r="H10" i="2" l="1"/>
  <c r="D11" i="2"/>
  <c r="D12" i="2" s="1"/>
  <c r="B12" i="2"/>
  <c r="C11" i="2"/>
  <c r="A11" i="2" s="1"/>
  <c r="F11" i="2" l="1"/>
  <c r="D13" i="2"/>
  <c r="B13" i="2"/>
  <c r="C12" i="2"/>
  <c r="A12" i="2" s="1"/>
  <c r="F12" i="2" l="1"/>
  <c r="F13" i="2" s="1"/>
  <c r="H11" i="2"/>
  <c r="C13" i="2"/>
  <c r="A13" i="2" s="1"/>
  <c r="B14" i="2"/>
  <c r="H12" i="2" l="1"/>
  <c r="H13" i="2" s="1"/>
  <c r="B15" i="2"/>
  <c r="C14" i="2"/>
  <c r="A14" i="2" s="1"/>
  <c r="B16" i="2" l="1"/>
  <c r="C15" i="2"/>
  <c r="A15" i="2" s="1"/>
  <c r="B17" i="2" l="1"/>
  <c r="C16" i="2"/>
  <c r="A16" i="2" s="1"/>
  <c r="B18" i="2" l="1"/>
  <c r="C17" i="2"/>
  <c r="A17" i="2" s="1"/>
  <c r="B19" i="2" l="1"/>
  <c r="C18" i="2"/>
  <c r="A18" i="2" s="1"/>
  <c r="B20" i="2" l="1"/>
  <c r="C19" i="2"/>
  <c r="A19" i="2" s="1"/>
  <c r="B21" i="2" l="1"/>
  <c r="C20" i="2"/>
  <c r="A20" i="2" s="1"/>
  <c r="B22" i="2" l="1"/>
  <c r="C21" i="2"/>
  <c r="A21" i="2" s="1"/>
  <c r="B23" i="2" l="1"/>
  <c r="C22" i="2"/>
  <c r="A22" i="2" s="1"/>
  <c r="B24" i="2" l="1"/>
  <c r="C23" i="2"/>
  <c r="A23" i="2" s="1"/>
  <c r="B25" i="2" l="1"/>
  <c r="C24" i="2"/>
  <c r="A24" i="2" s="1"/>
  <c r="B26" i="2" l="1"/>
  <c r="C25" i="2"/>
  <c r="A25" i="2" s="1"/>
  <c r="B27" i="2" l="1"/>
  <c r="C26" i="2"/>
  <c r="A26" i="2" s="1"/>
  <c r="B28" i="2" l="1"/>
  <c r="C27" i="2"/>
  <c r="A27" i="2" s="1"/>
  <c r="B29" i="2" l="1"/>
  <c r="C28" i="2"/>
  <c r="A28" i="2" s="1"/>
  <c r="B30" i="2" l="1"/>
  <c r="C29" i="2"/>
  <c r="A29" i="2" s="1"/>
  <c r="B31" i="2" l="1"/>
  <c r="C30" i="2"/>
  <c r="A30" i="2" s="1"/>
  <c r="B32" i="2" l="1"/>
  <c r="C31" i="2"/>
  <c r="A31" i="2" s="1"/>
  <c r="B33" i="2" l="1"/>
  <c r="C32" i="2"/>
  <c r="A32" i="2" s="1"/>
  <c r="B34" i="2" l="1"/>
  <c r="C33" i="2"/>
  <c r="A33" i="2" s="1"/>
  <c r="B35" i="2" l="1"/>
  <c r="C34" i="2"/>
  <c r="A34" i="2" s="1"/>
  <c r="B36" i="2" l="1"/>
  <c r="B37" i="2" s="1"/>
  <c r="C35" i="2"/>
  <c r="A35" i="2" s="1"/>
  <c r="B38" i="2" l="1"/>
  <c r="C37" i="2"/>
  <c r="A37" i="2" s="1"/>
  <c r="C38" i="2"/>
  <c r="A38" i="2" s="1"/>
  <c r="C36" i="2"/>
  <c r="A36" i="2" s="1"/>
  <c r="B39" i="2" l="1"/>
  <c r="C39" i="2" s="1"/>
  <c r="A39" i="2" s="1"/>
</calcChain>
</file>

<file path=xl/sharedStrings.xml><?xml version="1.0" encoding="utf-8"?>
<sst xmlns="http://schemas.openxmlformats.org/spreadsheetml/2006/main" count="26" uniqueCount="21">
  <si>
    <t>Nom des Agents</t>
  </si>
  <si>
    <t>Agent 1</t>
  </si>
  <si>
    <t>Agent 2</t>
  </si>
  <si>
    <t>Agent 3</t>
  </si>
  <si>
    <t>PLANNING HORAIRES CENTRE 1:</t>
  </si>
  <si>
    <t>Début:</t>
  </si>
  <si>
    <t>Fin:</t>
  </si>
  <si>
    <t>SIERREUR(SI(ET(NB.SI.ENS($A$9:A37;"Sem*")=4;C37="Dim");"";B37+1);"")</t>
  </si>
  <si>
    <t>35 DIM</t>
  </si>
  <si>
    <t>39 DIM</t>
  </si>
  <si>
    <t>DIM</t>
  </si>
  <si>
    <t>8h-15h</t>
  </si>
  <si>
    <t>22h-8h</t>
  </si>
  <si>
    <t>15h-22h</t>
  </si>
  <si>
    <t>horaires semaine</t>
  </si>
  <si>
    <t>22h_9h</t>
  </si>
  <si>
    <t>horaire Week-end</t>
  </si>
  <si>
    <t>critères à respecter:</t>
  </si>
  <si>
    <t>2 jours de repos par semaine et au mois 2jours de repos par quinzaine</t>
  </si>
  <si>
    <t>créneau hoaire de la semaine: 15h-22h et 22h-9H</t>
  </si>
  <si>
    <t>et(NB.SI($F$9:F9;"RH")&gt;=2;ou(C10="Lun";C10="Mar";C10="Mer";C10="Jeu";C10="Ven"))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</si>
</sst>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/>
    <xf numFmtId="0" fontId="1" fillId="0" borderId="0" xfId="0" applyFont="1"/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Relationship Id="rId9" Type="http://schemas.openxmlformats.org/officeDocument/2006/relationships/customXml" Target="../customXml/item3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FC30906-C37F-40C3-9389-09B52F4E44CA}">
  <dimension ref="A2:N51"/>
  <sheetViews>
    <sheetView tabSelected="1" topLeftCell="A4" workbookViewId="0">
      <selection activeCell="L10" sqref="L10"/>
    </sheetView>
  </sheetViews>
  <sheetFormatPr baseColWidth="10" defaultRowHeight="14.5" x14ac:dyDescent="0.35"/>
  <cols>
    <col min="1" max="1" width="6.7265625" customWidth="1"/>
    <col min="2" max="2" width="9.90625" customWidth="1"/>
    <col min="3" max="3" width="10.08984375" customWidth="1"/>
    <col min="5" max="5" width="3.6328125" customWidth="1"/>
    <col min="7" max="7" width="3.6328125" customWidth="1"/>
    <col min="9" max="9" width="3.6328125" customWidth="1"/>
    <col min="11" max="11" width="3.6328125" customWidth="1"/>
  </cols>
  <sheetData>
    <row r="2" spans="1:14" x14ac:dyDescent="0.35">
      <c r="B2" t="s">
        <v>4</v>
      </c>
    </row>
    <row r="4" spans="1:14" x14ac:dyDescent="0.35">
      <c r="B4" t="s">
        <v>5</v>
      </c>
      <c r="C4" s="2">
        <v>45292</v>
      </c>
    </row>
    <row r="5" spans="1:14" x14ac:dyDescent="0.35">
      <c r="B5" t="s">
        <v>6</v>
      </c>
      <c r="C5" s="2">
        <f>EOMONTH(C4,0)</f>
        <v>45322</v>
      </c>
      <c r="L5" t="s">
        <v>17</v>
      </c>
      <c r="N5" t="s">
        <v>18</v>
      </c>
    </row>
    <row r="6" spans="1:14" x14ac:dyDescent="0.35">
      <c r="C6" s="2"/>
      <c r="N6" t="s">
        <v>19</v>
      </c>
    </row>
    <row r="7" spans="1:14" x14ac:dyDescent="0.35">
      <c r="C7" s="2"/>
    </row>
    <row r="8" spans="1:14" x14ac:dyDescent="0.35">
      <c r="C8" s="2"/>
      <c r="D8" s="4" t="s">
        <v>1</v>
      </c>
      <c r="E8" s="4"/>
      <c r="F8" s="4" t="s">
        <v>2</v>
      </c>
      <c r="G8" s="4"/>
      <c r="H8" s="4" t="s">
        <v>3</v>
      </c>
      <c r="I8" s="4"/>
      <c r="J8" s="4"/>
    </row>
    <row r="9" spans="1:14" x14ac:dyDescent="0.35">
      <c r="A9" s="3" t="str">
        <f t="shared" ref="A9:A38" si="0">IFERROR(IF(C9="Lun","Sem" &amp;" " &amp; WEEKNUM(B9),""),"")</f>
        <v>Sem 1</v>
      </c>
      <c r="B9" s="2">
        <f>C4</f>
        <v>45292</v>
      </c>
      <c r="C9" s="1" t="str">
        <f t="shared" ref="C9:C12" si="1">CHOOSE(WEEKDAY(B9),"Dim","Lun","Mar","Mer","Jeu","Ven","Sam")</f>
        <v>Lun</v>
      </c>
      <c r="D9" s="1" t="str">
        <f ca="1">IF(OR(C9="Lun",C9="Mar",C9="Mer",C9="Jeu",C9="Ven"),CHOOSE(RANDBETWEEN(1,3),"RH","15h-22h","22h-9h"),CHOOSE(RANDBETWEEN(1,3),"8h-15h","15h-22h","22h-8h"))</f>
        <v>15h-22h</v>
      </c>
      <c r="E9" s="1"/>
      <c r="F9" s="1" t="str">
        <f ca="1">IF(OR(C9="Lun",C9="Mar",C9="Mer",C9="Jeu",C9="Ven"),IF(D9="RH",CHOOSE(RANDBETWEEN(1,2),"15h-22h","22h-9h"),IF(D9="15h-22h",CHOOSE(RANDBETWEEN(1,2),"RH","22h-9h"),IF(D9="22h-9h",CHOOSE(RANDBETWEEN(1,2),"RH","15h-22h")))),IF(D9="8h-15h",CHOOSE(RANDBETWEEN(1,2),"15h-22h","22h-8h"),IF(D9="15h-22h",CHOOSE(RANDBETWEEN(1,2),"8h-22h","22h-8h"),IF(D9="22h-8h",CHOOSE(RANDBETWEEN(1,2),"8h-15h","15h-22h")))))</f>
        <v>RH</v>
      </c>
      <c r="G9" s="1"/>
      <c r="H9" s="1" t="str">
        <f ca="1">IF(OR(C9="Lun",C9="Mar",C9="Mer",C9="Jeu",C9="Ven"),IF(AND(D9="RH",F9="15h-22h"),"22h-9h",IF(AND(D9="15h-22h",F9="RH"),"22h-9h",IF(AND(D9="RH",F9="22h-9h"),"15h-22h",IF(AND(D9="22h-9h",F9="RH"),"15h-22h",IF(AND(D9="22h-9h",F9="15h-22h"),"9h-15h",IF(AND(D9="15h-22h",F9="22h-9h"),"RH",IF(AND(D9="22h-9h",F9="15h-22h"),"RH"))))))),IF(AND(D9="8h-15h",F9="15h-22h"),"22h-9h",IF(AND(D9="15h-22h",F9="8h-15h"),"22h-8h",IF(AND(D9="8h-15h",F9="22h-8h"),"15h-22h",IF(AND(D9="22h-8h",F9="8h-15h"),"15h-22h",IF(AND(D9="22h-8h",F9="15h-22h"),"8h-15h",IF(AND(D9="15h-22h",F9="22h-8h"),"8h-15h",IF(AND(D9="22h-8h",F9="15h-22h"),"8h-15h"))))))))</f>
        <v>22h-9h</v>
      </c>
    </row>
    <row r="10" spans="1:14" x14ac:dyDescent="0.35">
      <c r="A10" s="3" t="str">
        <f t="shared" si="0"/>
        <v/>
      </c>
      <c r="B10" s="2">
        <f>B9+1</f>
        <v>45293</v>
      </c>
      <c r="C10" s="1" t="str">
        <f t="shared" si="1"/>
        <v>Mar</v>
      </c>
      <c r="D10" s="1" t="str">
        <f ca="1">IF(AND(COUNTIF($D$9:D9,"RH")&lt;2,OR(C10="Lun",C10="Mar",C10="Mer",C10="Jeu",C10="Ven")),CHOOSE(RANDBETWEEN(1,3),"RH","15h-22h","22h-9h"),CHOOSE(RANDBETWEEN(1,3),"8h-15h","15h-22h","22h-8h"))</f>
        <v>RH</v>
      </c>
      <c r="E10" s="1"/>
      <c r="F10" s="1" t="str">
        <f ca="1">IF(AND(COUNTIF($F$9:F9,"RH")&lt;2,OR(C10="Lun",C10="Mar",C10="Mer",C10="Jeu",C10="Ven")),IF(D10="RH",CHOOSE(RANDBETWEEN(1,2),"15h-22h","22h-9h"),IF(D10="15h-22h",CHOOSE(RANDBETWEEN(1,2),"RH","22h-9h"),IF(D10="22h-9h",CHOOSE(RANDBETWEEN(1,2),"RH","15h-22h")))),IF(D10="8h-15h",CHOOSE(RANDBETWEEN(1,2),"15h-22h","22h-8h"),IF(D10="15h-22h",CHOOSE(RANDBETWEEN(1,2),"8h-22h","22h-8h"),IF(D10="22h-8h",CHOOSE(RANDBETWEEN(1,2),"8h-15h","15h-22h")))))</f>
        <v>15h-22h</v>
      </c>
      <c r="G10" s="1"/>
      <c r="H10" s="1" t="str">
        <f ca="1">IF(AND(COUNTIF($H$9:H9,"RH")&lt;2,OR(C10="Lun",C10="Mar",C10="Mer",C10="Jeu",C10="Ven")),IF(AND(D10="RH",F10="15h-22h"),"22h-9h",IF(AND(D10="15h-22h",F10="RH"),"22h-9h",IF(AND(D10="RH",F10="22h-9h"),"15h-22h",IF(AND(D10="22h-9h",F10="RH"),"15h-22h",IF(AND(D10="22h-9h",F10="15h-22h"),"9h-15h",IF(AND(D10="15h-22h",F10="22h-9h"),"RH",IF(AND(D10="22h-9h",F10="15h-22h"),"RH"))))))),IF(AND(D10="8h-15h",F10="15h-22h"),"22h-9h",IF(AND(D10="15h-22h",F10="8h-15h"),"22h-8h",IF(AND(D10="8h-15h",F10="22h-8h"),"15h-22h",IF(AND(D10="22h-8h",F10="8h-15h"),"15h-22h",IF(AND(D10="22h-8h",F10="15h-22h"),"8h-15h",IF(AND(D10="15h-22h",F10="22h-8h"),"8h-15h",IF(AND(D10="22h-8h",F10="15h-22h"),"8h-15h"))))))))</f>
        <v>22h-9h</v>
      </c>
      <c r="L10" t="s">
        <v>20</v>
      </c>
    </row>
    <row r="11" spans="1:14" x14ac:dyDescent="0.35">
      <c r="A11" s="3" t="str">
        <f t="shared" si="0"/>
        <v/>
      </c>
      <c r="B11" s="2">
        <f t="shared" ref="B11:B36" si="2">B10+1</f>
        <v>45294</v>
      </c>
      <c r="C11" s="1" t="str">
        <f t="shared" si="1"/>
        <v>Mer</v>
      </c>
      <c r="D11" s="1" t="str">
        <f ca="1">IF(AND(COUNTIF($D$9:D10,"RH")&lt;2,OR(C11="Lun",C11="Mar",C11="Mer",C11="Jeu",C11="Ven")),CHOOSE(RANDBETWEEN(1,3),"RH","15h-22h","22h-9h"),CHOOSE(RANDBETWEEN(1,3),"8h-15h","15h-22h","22h-8h"))</f>
        <v>15h-22h</v>
      </c>
      <c r="E11" s="1"/>
      <c r="F11" s="1" t="str">
        <f ca="1">IF(AND(COUNTIF($F$9:F10,"RH")&lt;2,OR(C11="Lun",C11="Mar",C11="Mer",C11="Jeu",C11="Ven")),IF(D11="RH",CHOOSE(RANDBETWEEN(1,2),"15h-22h","22h-9h"),IF(D11="15h-22h",CHOOSE(RANDBETWEEN(1,2),"RH","22h-9h"),IF(D11="22h-9h",CHOOSE(RANDBETWEEN(1,2),"RH","15h-22h")))),IF(D11="8h-15h",CHOOSE(RANDBETWEEN(1,2),"15h-22h","22h-8h"),IF(D11="15h-22h",CHOOSE(RANDBETWEEN(1,2),"8h-22h","22h-8h"),IF(D11="22h-8h",CHOOSE(RANDBETWEEN(1,2),"8h-15h","15h-22h")))))</f>
        <v>22h-9h</v>
      </c>
      <c r="G11" s="1"/>
      <c r="H11" s="1" t="str">
        <f ca="1">IF(AND(COUNTIF($H$9:H10,"RH")&lt;2,OR(C11="Lun",C11="Mar",C11="Mer",C11="Jeu",C11="Ven")),IF(AND(D11="RH",F11="15h-22h"),"22h-9h",IF(AND(D11="15h-22h",F11="RH"),"22h-9h",IF(AND(D11="RH",F11="22h-9h"),"15h-22h",IF(AND(D11="22h-9h",F11="RH"),"15h-22h",IF(AND(D11="22h-9h",F11="15h-22h"),"9h-15h",IF(AND(D11="15h-22h",F11="22h-9h"),"RH",IF(AND(D11="22h-9h",F11="15h-22h"),"RH"))))))),IF(AND(D11="8h-15h",F11="15h-22h"),"22h-9h",IF(AND(D11="15h-22h",F11="8h-15h"),"22h-8h",IF(AND(D11="8h-15h",F11="22h-8h"),"15h-22h",IF(AND(D11="22h-8h",F11="8h-15h"),"15h-22h",IF(AND(D11="22h-8h",F11="15h-22h"),"8h-15h",IF(AND(D11="15h-22h",F11="22h-8h"),"8h-15h",IF(AND(D11="22h-8h",F11="15h-22h"),"8h-15h"))))))))</f>
        <v>RH</v>
      </c>
    </row>
    <row r="12" spans="1:14" x14ac:dyDescent="0.35">
      <c r="A12" s="3" t="str">
        <f t="shared" si="0"/>
        <v/>
      </c>
      <c r="B12" s="2">
        <f t="shared" si="2"/>
        <v>45295</v>
      </c>
      <c r="C12" s="1" t="str">
        <f t="shared" si="1"/>
        <v>Jeu</v>
      </c>
      <c r="D12" s="1" t="str">
        <f ca="1">IF(AND(COUNTIF($D$9:D11,"RH")&lt;2,OR(C12="Lun",C12="Mar",C12="Mer",C12="Jeu",C12="Ven")),CHOOSE(RANDBETWEEN(1,3),"RH","15h-22h","22h-9h"),CHOOSE(RANDBETWEEN(1,3),"8h-15h","15h-22h","22h-8h"))</f>
        <v>RH</v>
      </c>
      <c r="F12" s="1" t="str">
        <f ca="1">IF(AND(COUNTIF($F$9:F11,"RH")&lt;2,OR(C12="Lun",C12="Mar",C12="Mer",C12="Jeu",C12="Ven")),IF(D12="RH",CHOOSE(RANDBETWEEN(1,2),"15h-22h","22h-9h"),IF(D12="15h-22h",CHOOSE(RANDBETWEEN(1,2),"RH","22h-9h"),IF(D12="22h-9h",CHOOSE(RANDBETWEEN(1,2),"RH","15h-22h")))),IF(D12="8h-15h",CHOOSE(RANDBETWEEN(1,2),"15h-22h","22h-8h"),IF(D12="15h-22h",CHOOSE(RANDBETWEEN(1,2),"8h-22h","22h-8h"),IF(D12="22h-8h",CHOOSE(RANDBETWEEN(1,2),"8h-15h","15h-22h")))))</f>
        <v>22h-9h</v>
      </c>
      <c r="H12" s="1" t="str">
        <f ca="1">IF(AND(COUNTIF($H$9:H11,"RH")&lt;2,OR(C12="Lun",C12="Mar",C12="Mer",C12="Jeu",C12="Ven")),IF(AND(D12="RH",F12="15h-22h"),"22h-9h",IF(AND(D12="15h-22h",F12="RH"),"22h-9h",IF(AND(D12="RH",F12="22h-9h"),"15h-22h",IF(AND(D12="22h-9h",F12="RH"),"15h-22h",IF(AND(D12="22h-9h",F12="15h-22h"),"9h-15h",IF(AND(D12="15h-22h",F12="22h-9h"),"RH",IF(AND(D12="22h-9h",F12="15h-22h"),"RH"))))))),IF(AND(D12="8h-15h",F12="15h-22h"),"22h-9h",IF(AND(D12="15h-22h",F12="8h-15h"),"22h-8h",IF(AND(D12="8h-15h",F12="22h-8h"),"15h-22h",IF(AND(D12="22h-8h",F12="8h-15h"),"15h-22h",IF(AND(D12="22h-8h",F12="15h-22h"),"8h-15h",IF(AND(D12="15h-22h",F12="22h-8h"),"8h-15h",IF(AND(D12="22h-8h",F12="15h-22h"),"8h-15h"))))))))</f>
        <v>15h-22h</v>
      </c>
    </row>
    <row r="13" spans="1:14" ht="14" customHeight="1" x14ac:dyDescent="0.35">
      <c r="A13" s="3" t="str">
        <f t="shared" si="0"/>
        <v/>
      </c>
      <c r="B13" s="2">
        <f t="shared" si="2"/>
        <v>45296</v>
      </c>
      <c r="C13" s="1" t="str">
        <f t="shared" ref="C13:C19" si="3">CHOOSE(WEEKDAY(B13),"Dim","Lun","Mar","Mer","Jeu","Ven","Sam")</f>
        <v>Ven</v>
      </c>
      <c r="D13" s="1" t="str">
        <f ca="1">IF(AND(COUNTIF($D$9:D12,"RH")&lt;2,OR(C13="Lun",C13="Mar",C13="Mer",C13="Jeu",C13="Ven")),CHOOSE(RANDBETWEEN(1,3),"RH","15h-22h","22h-9h"),CHOOSE(RANDBETWEEN(1,3),"8h-15h","15h-22h","22h-8h"))</f>
        <v>8h-15h</v>
      </c>
      <c r="F13" s="1" t="b">
        <f ca="1">IF(AND(COUNTIF($F$9:F12,"RH")&lt;2,OR(C13="Lun",C13="Mar",C13="Mer",C13="Jeu",C13="Ven")),IF(D13="RH",CHOOSE(RANDBETWEEN(1,2),"15h-22h","22h-9h"),IF(D13="15h-22h",CHOOSE(RANDBETWEEN(1,2),"RH","22h-9h"),IF(D13="22h-9h",CHOOSE(RANDBETWEEN(1,2),"RH","15h-22h")))),IF(D13="8h-15h",CHOOSE(RANDBETWEEN(1,2),"15h-22h","22h-8h"),IF(D13="15h-22h",CHOOSE(RANDBETWEEN(1,2),"8h-22h","22h-8h"),IF(D13="22h-8h",CHOOSE(RANDBETWEEN(1,2),"8h-15h","15h-22h")))))</f>
        <v>0</v>
      </c>
      <c r="H13" s="1" t="b">
        <f ca="1">IF(AND(COUNTIF($H$9:H12,"RH")&lt;2,OR(C13="Lun",C13="Mar",C13="Mer",C13="Jeu",C13="Ven")),IF(AND(D13="RH",F13="15h-22h"),"22h-9h",IF(AND(D13="15h-22h",F13="RH"),"22h-9h",IF(AND(D13="RH",F13="22h-9h"),"15h-22h",IF(AND(D13="22h-9h",F13="RH"),"15h-22h",IF(AND(D13="22h-9h",F13="15h-22h"),"9h-15h",IF(AND(D13="15h-22h",F13="22h-9h"),"RH",IF(AND(D13="22h-9h",F13="15h-22h"),"RH"))))))),IF(AND(D13="8h-15h",F13="15h-22h"),"22h-9h",IF(AND(D13="15h-22h",F13="8h-15h"),"22h-8h",IF(AND(D13="8h-15h",F13="22h-8h"),"15h-22h",IF(AND(D13="22h-8h",F13="8h-15h"),"15h-22h",IF(AND(D13="22h-8h",F13="15h-22h"),"8h-15h",IF(AND(D13="15h-22h",F13="22h-8h"),"8h-15h",IF(AND(D13="22h-8h",F13="15h-22h"),"8h-15h"))))))))</f>
        <v>0</v>
      </c>
    </row>
    <row r="14" spans="1:14" ht="14" customHeight="1" x14ac:dyDescent="0.35">
      <c r="A14" s="3" t="str">
        <f t="shared" si="0"/>
        <v/>
      </c>
      <c r="B14" s="2">
        <f t="shared" si="2"/>
        <v>45297</v>
      </c>
      <c r="C14" s="1" t="str">
        <f t="shared" si="3"/>
        <v>Sam</v>
      </c>
    </row>
    <row r="15" spans="1:14" ht="14" customHeight="1" x14ac:dyDescent="0.35">
      <c r="A15" s="3" t="str">
        <f t="shared" si="0"/>
        <v/>
      </c>
      <c r="B15" s="2">
        <f t="shared" si="2"/>
        <v>45298</v>
      </c>
      <c r="C15" s="1" t="str">
        <f t="shared" si="3"/>
        <v>Dim</v>
      </c>
    </row>
    <row r="16" spans="1:14" ht="14" customHeight="1" x14ac:dyDescent="0.35">
      <c r="A16" s="3" t="str">
        <f t="shared" si="0"/>
        <v>Sem 2</v>
      </c>
      <c r="B16" s="2">
        <f t="shared" si="2"/>
        <v>45299</v>
      </c>
      <c r="C16" s="1" t="str">
        <f t="shared" si="3"/>
        <v>Lun</v>
      </c>
    </row>
    <row r="17" spans="1:3" ht="14" customHeight="1" x14ac:dyDescent="0.35">
      <c r="A17" s="3" t="str">
        <f t="shared" si="0"/>
        <v/>
      </c>
      <c r="B17" s="2">
        <f t="shared" si="2"/>
        <v>45300</v>
      </c>
      <c r="C17" s="1" t="str">
        <f t="shared" si="3"/>
        <v>Mar</v>
      </c>
    </row>
    <row r="18" spans="1:3" ht="14" customHeight="1" x14ac:dyDescent="0.35">
      <c r="A18" s="3" t="str">
        <f t="shared" si="0"/>
        <v/>
      </c>
      <c r="B18" s="2">
        <f t="shared" si="2"/>
        <v>45301</v>
      </c>
      <c r="C18" s="1" t="str">
        <f t="shared" si="3"/>
        <v>Mer</v>
      </c>
    </row>
    <row r="19" spans="1:3" x14ac:dyDescent="0.35">
      <c r="A19" s="3" t="str">
        <f t="shared" si="0"/>
        <v/>
      </c>
      <c r="B19" s="2">
        <f t="shared" si="2"/>
        <v>45302</v>
      </c>
      <c r="C19" s="1" t="str">
        <f t="shared" si="3"/>
        <v>Jeu</v>
      </c>
    </row>
    <row r="20" spans="1:3" x14ac:dyDescent="0.35">
      <c r="A20" s="3" t="str">
        <f t="shared" si="0"/>
        <v/>
      </c>
      <c r="B20" s="2">
        <f t="shared" si="2"/>
        <v>45303</v>
      </c>
      <c r="C20" s="1" t="str">
        <f>CHOOSE(WEEKDAY(B20),"Dim","Lun","Mar","Mer","Jeu","Ven","Sam")</f>
        <v>Ven</v>
      </c>
    </row>
    <row r="21" spans="1:3" x14ac:dyDescent="0.35">
      <c r="A21" s="3" t="str">
        <f t="shared" si="0"/>
        <v/>
      </c>
      <c r="B21" s="2">
        <f t="shared" si="2"/>
        <v>45304</v>
      </c>
      <c r="C21" s="1" t="str">
        <f t="shared" ref="C21:C36" si="4">CHOOSE(WEEKDAY(B21),"Dim","Lun","Mar","Mer","Jeu","Ven","Sam")</f>
        <v>Sam</v>
      </c>
    </row>
    <row r="22" spans="1:3" x14ac:dyDescent="0.35">
      <c r="A22" s="3" t="str">
        <f t="shared" si="0"/>
        <v/>
      </c>
      <c r="B22" s="2">
        <f t="shared" si="2"/>
        <v>45305</v>
      </c>
      <c r="C22" s="1" t="str">
        <f t="shared" si="4"/>
        <v>Dim</v>
      </c>
    </row>
    <row r="23" spans="1:3" x14ac:dyDescent="0.35">
      <c r="A23" s="3" t="str">
        <f t="shared" si="0"/>
        <v>Sem 3</v>
      </c>
      <c r="B23" s="2">
        <f t="shared" si="2"/>
        <v>45306</v>
      </c>
      <c r="C23" s="1" t="str">
        <f t="shared" si="4"/>
        <v>Lun</v>
      </c>
    </row>
    <row r="24" spans="1:3" x14ac:dyDescent="0.35">
      <c r="A24" s="3" t="str">
        <f t="shared" si="0"/>
        <v/>
      </c>
      <c r="B24" s="2">
        <f t="shared" si="2"/>
        <v>45307</v>
      </c>
      <c r="C24" s="1" t="str">
        <f t="shared" si="4"/>
        <v>Mar</v>
      </c>
    </row>
    <row r="25" spans="1:3" x14ac:dyDescent="0.35">
      <c r="A25" s="3" t="str">
        <f t="shared" si="0"/>
        <v/>
      </c>
      <c r="B25" s="2">
        <f t="shared" si="2"/>
        <v>45308</v>
      </c>
      <c r="C25" s="1" t="str">
        <f t="shared" si="4"/>
        <v>Mer</v>
      </c>
    </row>
    <row r="26" spans="1:3" x14ac:dyDescent="0.35">
      <c r="A26" s="3" t="str">
        <f t="shared" si="0"/>
        <v/>
      </c>
      <c r="B26" s="2">
        <f t="shared" si="2"/>
        <v>45309</v>
      </c>
      <c r="C26" s="1" t="str">
        <f t="shared" si="4"/>
        <v>Jeu</v>
      </c>
    </row>
    <row r="27" spans="1:3" x14ac:dyDescent="0.35">
      <c r="A27" s="3" t="str">
        <f t="shared" si="0"/>
        <v/>
      </c>
      <c r="B27" s="2">
        <f t="shared" si="2"/>
        <v>45310</v>
      </c>
      <c r="C27" s="1" t="str">
        <f t="shared" si="4"/>
        <v>Ven</v>
      </c>
    </row>
    <row r="28" spans="1:3" x14ac:dyDescent="0.35">
      <c r="A28" s="3" t="str">
        <f t="shared" si="0"/>
        <v/>
      </c>
      <c r="B28" s="2">
        <f t="shared" si="2"/>
        <v>45311</v>
      </c>
      <c r="C28" s="1" t="str">
        <f t="shared" si="4"/>
        <v>Sam</v>
      </c>
    </row>
    <row r="29" spans="1:3" x14ac:dyDescent="0.35">
      <c r="A29" s="3" t="str">
        <f t="shared" si="0"/>
        <v/>
      </c>
      <c r="B29" s="2">
        <f t="shared" si="2"/>
        <v>45312</v>
      </c>
      <c r="C29" s="1" t="str">
        <f t="shared" si="4"/>
        <v>Dim</v>
      </c>
    </row>
    <row r="30" spans="1:3" x14ac:dyDescent="0.35">
      <c r="A30" s="3" t="str">
        <f t="shared" si="0"/>
        <v>Sem 4</v>
      </c>
      <c r="B30" s="2">
        <f t="shared" si="2"/>
        <v>45313</v>
      </c>
      <c r="C30" s="1" t="str">
        <f t="shared" si="4"/>
        <v>Lun</v>
      </c>
    </row>
    <row r="31" spans="1:3" x14ac:dyDescent="0.35">
      <c r="A31" s="3" t="str">
        <f t="shared" si="0"/>
        <v/>
      </c>
      <c r="B31" s="2">
        <f t="shared" si="2"/>
        <v>45314</v>
      </c>
      <c r="C31" s="1" t="str">
        <f t="shared" si="4"/>
        <v>Mar</v>
      </c>
    </row>
    <row r="32" spans="1:3" x14ac:dyDescent="0.35">
      <c r="A32" s="3" t="str">
        <f t="shared" si="0"/>
        <v/>
      </c>
      <c r="B32" s="2">
        <f t="shared" si="2"/>
        <v>45315</v>
      </c>
      <c r="C32" s="1" t="str">
        <f t="shared" si="4"/>
        <v>Mer</v>
      </c>
    </row>
    <row r="33" spans="1:8" x14ac:dyDescent="0.35">
      <c r="A33" s="3" t="str">
        <f t="shared" si="0"/>
        <v/>
      </c>
      <c r="B33" s="2">
        <f t="shared" si="2"/>
        <v>45316</v>
      </c>
      <c r="C33" s="1" t="str">
        <f t="shared" si="4"/>
        <v>Jeu</v>
      </c>
    </row>
    <row r="34" spans="1:8" x14ac:dyDescent="0.35">
      <c r="A34" s="3" t="str">
        <f t="shared" si="0"/>
        <v/>
      </c>
      <c r="B34" s="2">
        <f t="shared" si="2"/>
        <v>45317</v>
      </c>
      <c r="C34" s="1" t="str">
        <f t="shared" si="4"/>
        <v>Ven</v>
      </c>
    </row>
    <row r="35" spans="1:8" x14ac:dyDescent="0.35">
      <c r="A35" s="3" t="str">
        <f t="shared" si="0"/>
        <v/>
      </c>
      <c r="B35" s="2">
        <f t="shared" si="2"/>
        <v>45318</v>
      </c>
      <c r="C35" s="1" t="str">
        <f t="shared" si="4"/>
        <v>Sam</v>
      </c>
    </row>
    <row r="36" spans="1:8" x14ac:dyDescent="0.35">
      <c r="A36" s="3" t="str">
        <f t="shared" si="0"/>
        <v/>
      </c>
      <c r="B36" s="2">
        <f t="shared" si="2"/>
        <v>45319</v>
      </c>
      <c r="C36" s="1" t="str">
        <f t="shared" si="4"/>
        <v>Dim</v>
      </c>
    </row>
    <row r="37" spans="1:8" x14ac:dyDescent="0.35">
      <c r="A37" s="3" t="str">
        <f t="shared" si="0"/>
        <v>Sem 5</v>
      </c>
      <c r="B37" s="2">
        <f>IF(B36=C5,"",B36+1)</f>
        <v>45320</v>
      </c>
      <c r="C37" s="1" t="str">
        <f>IFERROR(CHOOSE(WEEKDAY(B37),"Dim","Lun","Mar","Mer","Jeu","Ven","Sam"),"")</f>
        <v>Lun</v>
      </c>
    </row>
    <row r="38" spans="1:8" x14ac:dyDescent="0.35">
      <c r="A38" s="3" t="str">
        <f t="shared" si="0"/>
        <v/>
      </c>
      <c r="B38" s="2">
        <f>IF(B37=C5,"",B37+1)</f>
        <v>45321</v>
      </c>
      <c r="C38" s="1" t="str">
        <f>IF(B37&gt;=C5,"",CHOOSE(WEEKDAY(B38),"Dim","Lun","Mar","Mer","Jeu","Ven","Sam"))</f>
        <v>Mar</v>
      </c>
    </row>
    <row r="39" spans="1:8" x14ac:dyDescent="0.35">
      <c r="A39" s="3" t="str">
        <f>IFERROR(IF(C39="Lun","Sem" &amp;" " &amp; WEEKNUM(B39),""),"")</f>
        <v/>
      </c>
      <c r="B39" s="2">
        <f>IFERROR(IF(B38=C5,"",B38+1),"")</f>
        <v>45322</v>
      </c>
      <c r="C39" s="1" t="str">
        <f>IFERROR(IF(B38=C5,"",CHOOSE(WEEKDAY(B39),"Dim","Lun","Mar","Mer","Jeu","Ven","Sam")),"")</f>
        <v>Mer</v>
      </c>
      <c r="F39" t="s">
        <v>10</v>
      </c>
    </row>
    <row r="40" spans="1:8" x14ac:dyDescent="0.35">
      <c r="A40" s="3"/>
      <c r="B40" s="2"/>
      <c r="C40" s="1"/>
      <c r="F40" t="s">
        <v>8</v>
      </c>
    </row>
    <row r="41" spans="1:8" x14ac:dyDescent="0.35">
      <c r="A41" s="3"/>
      <c r="B41" s="2"/>
      <c r="C41" s="1"/>
      <c r="F41" t="s">
        <v>10</v>
      </c>
    </row>
    <row r="42" spans="1:8" x14ac:dyDescent="0.35">
      <c r="A42" s="3"/>
      <c r="B42" s="2"/>
      <c r="C42" s="1"/>
    </row>
    <row r="43" spans="1:8" x14ac:dyDescent="0.35">
      <c r="A43" s="3"/>
      <c r="B43" s="2"/>
      <c r="C43" s="1"/>
      <c r="H43" t="s">
        <v>7</v>
      </c>
    </row>
    <row r="44" spans="1:8" x14ac:dyDescent="0.35">
      <c r="A44" s="3"/>
      <c r="B44" s="2"/>
      <c r="C44" s="1"/>
      <c r="F44" t="s">
        <v>9</v>
      </c>
    </row>
    <row r="45" spans="1:8" x14ac:dyDescent="0.35">
      <c r="A45" s="3"/>
      <c r="B45" s="2"/>
      <c r="C45" s="1"/>
    </row>
    <row r="46" spans="1:8" x14ac:dyDescent="0.35">
      <c r="A46" s="3"/>
      <c r="B46" s="2"/>
      <c r="C46" s="1"/>
    </row>
    <row r="47" spans="1:8" x14ac:dyDescent="0.35">
      <c r="A47" s="3"/>
      <c r="B47" s="2"/>
      <c r="C47" s="1"/>
    </row>
    <row r="48" spans="1:8" x14ac:dyDescent="0.35">
      <c r="A48" s="3"/>
      <c r="B48" s="2"/>
      <c r="C48" s="1"/>
    </row>
    <row r="49" spans="1:3" x14ac:dyDescent="0.35">
      <c r="A49" s="3"/>
      <c r="B49" s="2"/>
      <c r="C49" s="1"/>
    </row>
    <row r="50" spans="1:3" x14ac:dyDescent="0.35">
      <c r="A50" s="3"/>
      <c r="B50" s="2"/>
      <c r="C50" s="1"/>
    </row>
    <row r="51" spans="1:3" x14ac:dyDescent="0.35">
      <c r="B51" s="2"/>
    </row>
  </sheetData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C4A3E8E-BB64-47AD-8E80-0A93910DDBC2}">
  <dimension ref="C4:K7"/>
  <sheetViews>
    <sheetView workbookViewId="0">
      <selection activeCell="A8" sqref="A8"/>
    </sheetView>
  </sheetViews>
  <sheetFormatPr baseColWidth="10" defaultRowHeight="14.5" x14ac:dyDescent="0.35"/>
  <cols>
    <col min="3" max="3" width="13.81640625" bestFit="1" customWidth="1"/>
  </cols>
  <sheetData>
    <row r="4" spans="3:11" x14ac:dyDescent="0.35">
      <c r="C4" t="s">
        <v>0</v>
      </c>
      <c r="G4" t="s">
        <v>14</v>
      </c>
      <c r="K4" t="s">
        <v>16</v>
      </c>
    </row>
    <row r="5" spans="3:11" x14ac:dyDescent="0.35">
      <c r="C5" t="s">
        <v>1</v>
      </c>
      <c r="G5" t="s">
        <v>13</v>
      </c>
      <c r="K5" t="s">
        <v>11</v>
      </c>
    </row>
    <row r="6" spans="3:11" x14ac:dyDescent="0.35">
      <c r="C6" t="s">
        <v>2</v>
      </c>
      <c r="G6" t="s">
        <v>15</v>
      </c>
      <c r="K6" t="s">
        <v>13</v>
      </c>
    </row>
    <row r="7" spans="3:11" x14ac:dyDescent="0.35">
      <c r="C7" t="s">
        <v>3</v>
      </c>
      <c r="K7" t="s">
        <v>12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84BE52F0C454534DAABAB539F9E717BF" ma:contentTypeVersion="15" ma:contentTypeDescription="Crée un document." ma:contentTypeScope="" ma:versionID="0bf1857be9630f5afc8a8cdd9b628b8c">
  <xsd:schema xmlns:xsd="http://www.w3.org/2001/XMLSchema" xmlns:xs="http://www.w3.org/2001/XMLSchema" xmlns:p="http://schemas.microsoft.com/office/2006/metadata/properties" xmlns:ns2="2c9755ba-f8cd-4758-9eb4-8d6690c528ba" xmlns:ns3="75115744-50ea-4ea7-ad2f-c6768a5ae848" targetNamespace="http://schemas.microsoft.com/office/2006/metadata/properties" ma:root="true" ma:fieldsID="d55c0eb894868711844927809597f239" ns2:_="" ns3:_="">
    <xsd:import namespace="2c9755ba-f8cd-4758-9eb4-8d6690c528ba"/>
    <xsd:import namespace="75115744-50ea-4ea7-ad2f-c6768a5ae848"/>
    <xsd:element name="properties">
      <xsd:complexType>
        <xsd:sequence>
          <xsd:element name="documentManagement">
            <xsd:complexType>
              <xsd:all>
                <xsd:element ref="ns2:SharedWithUsers" minOccurs="0"/>
                <xsd:element ref="ns2:SharedWithDetails" minOccurs="0"/>
                <xsd:element ref="ns3:MediaServiceMetadata" minOccurs="0"/>
                <xsd:element ref="ns3:MediaServiceFastMetadata" minOccurs="0"/>
                <xsd:element ref="ns3:MediaServiceObjectDetectorVersions" minOccurs="0"/>
                <xsd:element ref="ns3:MediaServiceDateTaken" minOccurs="0"/>
                <xsd:element ref="ns3:MediaLengthInSeconds" minOccurs="0"/>
                <xsd:element ref="ns3:MediaServiceLocation" minOccurs="0"/>
                <xsd:element ref="ns3:MediaServiceGenerationTime" minOccurs="0"/>
                <xsd:element ref="ns3:MediaServiceEventHashCode" minOccurs="0"/>
                <xsd:element ref="ns3:lcf76f155ced4ddcb4097134ff3c332f" minOccurs="0"/>
                <xsd:element ref="ns2:TaxCatchAll" minOccurs="0"/>
                <xsd:element ref="ns3:MediaServiceOCR" minOccurs="0"/>
                <xsd:element ref="ns3:MediaServiceSearchPropertie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2c9755ba-f8cd-4758-9eb4-8d6690c528ba" elementFormDefault="qualified">
    <xsd:import namespace="http://schemas.microsoft.com/office/2006/documentManagement/types"/>
    <xsd:import namespace="http://schemas.microsoft.com/office/infopath/2007/PartnerControls"/>
    <xsd:element name="SharedWithUsers" ma:index="8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9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TaxCatchAll" ma:index="20" nillable="true" ma:displayName="Taxonomy Catch All Column" ma:hidden="true" ma:list="{fdf5fcc4-2181-4831-95aa-fadcfabb13b0}" ma:internalName="TaxCatchAll" ma:showField="CatchAllData" ma:web="2c9755ba-f8cd-4758-9eb4-8d6690c528ba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75115744-50ea-4ea7-ad2f-c6768a5ae848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10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11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ObjectDetectorVersions" ma:index="12" nillable="true" ma:displayName="MediaServiceObjectDetectorVersions" ma:hidden="true" ma:indexed="true" ma:internalName="MediaServiceObjectDetectorVersions" ma:readOnly="true">
      <xsd:simpleType>
        <xsd:restriction base="dms:Text"/>
      </xsd:simpleType>
    </xsd:element>
    <xsd:element name="MediaServiceDateTaken" ma:index="13" nillable="true" ma:displayName="MediaServiceDateTaken" ma:hidden="true" ma:indexed="true" ma:internalName="MediaServiceDateTaken" ma:readOnly="true">
      <xsd:simpleType>
        <xsd:restriction base="dms:Text"/>
      </xsd:simpleType>
    </xsd:element>
    <xsd:element name="MediaLengthInSeconds" ma:index="14" nillable="true" ma:displayName="MediaLengthInSeconds" ma:hidden="true" ma:internalName="MediaLengthInSeconds" ma:readOnly="true">
      <xsd:simpleType>
        <xsd:restriction base="dms:Unknown"/>
      </xsd:simpleType>
    </xsd:element>
    <xsd:element name="MediaServiceLocation" ma:index="15" nillable="true" ma:displayName="Location" ma:indexed="true" ma:internalName="MediaServiceLocation" ma:readOnly="true">
      <xsd:simpleType>
        <xsd:restriction base="dms:Text"/>
      </xsd:simpleType>
    </xsd:element>
    <xsd:element name="MediaServiceGenerationTime" ma:index="16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7" nillable="true" ma:displayName="MediaServiceEventHashCode" ma:hidden="true" ma:internalName="MediaServiceEventHashCode" ma:readOnly="true">
      <xsd:simpleType>
        <xsd:restriction base="dms:Text"/>
      </xsd:simpleType>
    </xsd:element>
    <xsd:element name="lcf76f155ced4ddcb4097134ff3c332f" ma:index="19" nillable="true" ma:taxonomy="true" ma:internalName="lcf76f155ced4ddcb4097134ff3c332f" ma:taxonomyFieldName="MediaServiceImageTags" ma:displayName="Balises d’images" ma:readOnly="false" ma:fieldId="{5cf76f15-5ced-4ddc-b409-7134ff3c332f}" ma:taxonomyMulti="true" ma:sspId="49158e2b-e5f8-4ccd-bbd3-67f70fe9e48f" ma:termSetId="09814cd3-568e-fe90-9814-8d621ff8fb84" ma:anchorId="fba54fb3-c3e1-fe81-a776-ca4b69148c4d" ma:open="true" ma:isKeyword="false">
      <xsd:complexType>
        <xsd:sequence>
          <xsd:element ref="pc:Terms" minOccurs="0" maxOccurs="1"/>
        </xsd:sequence>
      </xsd:complexType>
    </xsd:element>
    <xsd:element name="MediaServiceOCR" ma:index="21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SearchProperties" ma:index="22" nillable="true" ma:displayName="MediaServiceSearchProperties" ma:hidden="true" ma:internalName="MediaServiceSearchProperties" ma:readOnly="true">
      <xsd:simpleType>
        <xsd:restriction base="dms:Note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TaxCatchAll xmlns="2c9755ba-f8cd-4758-9eb4-8d6690c528ba" xsi:nil="true"/>
    <lcf76f155ced4ddcb4097134ff3c332f xmlns="75115744-50ea-4ea7-ad2f-c6768a5ae848">
      <Terms xmlns="http://schemas.microsoft.com/office/infopath/2007/PartnerControls"/>
    </lcf76f155ced4ddcb4097134ff3c332f>
  </documentManagement>
</p:properties>
</file>

<file path=customXml/itemProps1.xml><?xml version="1.0" encoding="utf-8"?>
<ds:datastoreItem xmlns:ds="http://schemas.openxmlformats.org/officeDocument/2006/customXml" ds:itemID="{BFFF6E1E-95EB-416F-A560-B769B921B359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2c9755ba-f8cd-4758-9eb4-8d6690c528ba"/>
    <ds:schemaRef ds:uri="75115744-50ea-4ea7-ad2f-c6768a5ae848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2571B47A-230C-48F4-A463-9230EB15C851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FEC3195D-74F2-4AAA-9174-0B806F5B5D23}">
  <ds:schemaRefs>
    <ds:schemaRef ds:uri="http://schemas.microsoft.com/office/2006/metadata/properties"/>
    <ds:schemaRef ds:uri="http://schemas.microsoft.com/office/infopath/2007/PartnerControls"/>
    <ds:schemaRef ds:uri="2c9755ba-f8cd-4758-9eb4-8d6690c528ba"/>
    <ds:schemaRef ds:uri="75115744-50ea-4ea7-ad2f-c6768a5ae848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PLANNING</vt:lpstr>
      <vt:lpstr>BD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Selim Sassi</dc:creator>
  <cp:lastModifiedBy>Selim Sassi</cp:lastModifiedBy>
  <cp:lastPrinted>2024-09-30T23:53:57Z</cp:lastPrinted>
  <dcterms:created xsi:type="dcterms:W3CDTF">2024-09-28T15:50:22Z</dcterms:created>
  <dcterms:modified xsi:type="dcterms:W3CDTF">2024-10-03T20:19:56Z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0x01010084BE52F0C454534DAABAB539F9E717BF</vt:lpwstr>
  </property>
  <property fmtid="{D5CDD505-2E9C-101B-9397-08002B2CF9AE}" pid="3" name="MediaServiceImageTags">
    <vt:lpwstr/>
  </property>
</Properties>
</file>