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ivotTables/pivotTable1.xml" ContentType="application/vnd.openxmlformats-officedocument.spreadsheetml.pivot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schorp\Desktop\"/>
    </mc:Choice>
  </mc:AlternateContent>
  <xr:revisionPtr revIDLastSave="0" documentId="13_ncr:1_{FAD31733-EA2F-49CB-BB65-11DB63A3DE10}" xr6:coauthVersionLast="47" xr6:coauthVersionMax="47" xr10:uidLastSave="{00000000-0000-0000-0000-000000000000}"/>
  <bookViews>
    <workbookView xWindow="-120" yWindow="-120" windowWidth="29040" windowHeight="15840" activeTab="1" xr2:uid="{900F5E54-C155-4D14-88AD-CE2E841C2181}"/>
  </bookViews>
  <sheets>
    <sheet name="DONNEES" sheetId="3" r:id="rId1"/>
    <sheet name="POINTAGE" sheetId="4" r:id="rId2"/>
    <sheet name="HEURES" sheetId="5" r:id="rId3"/>
    <sheet name="Traitement heure" sheetId="6" r:id="rId4"/>
    <sheet name="Feuil1" sheetId="1" r:id="rId5"/>
  </sheets>
  <externalReferences>
    <externalReference r:id="rId6"/>
  </externalReferences>
  <calcPr calcId="191029"/>
  <pivotCaches>
    <pivotCache cacheId="37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6" l="1"/>
  <c r="K4" i="6" s="1"/>
  <c r="K3" i="6"/>
  <c r="J3" i="6"/>
  <c r="I3" i="6"/>
  <c r="L3" i="6" s="1"/>
  <c r="C9" i="5"/>
  <c r="B9" i="5"/>
  <c r="C8" i="5"/>
  <c r="B8" i="5"/>
  <c r="C7" i="5"/>
  <c r="B7" i="5"/>
  <c r="H6" i="5" a="1"/>
  <c r="H6" i="5" s="1"/>
  <c r="C6" i="5"/>
  <c r="B6" i="5"/>
  <c r="H5" i="5" a="1"/>
  <c r="H5" i="5" s="1"/>
  <c r="C5" i="5"/>
  <c r="B5" i="5"/>
  <c r="H4" i="5" a="1"/>
  <c r="H4" i="5" s="1"/>
  <c r="C4" i="5"/>
  <c r="B4" i="5"/>
  <c r="H3" i="5" a="1"/>
  <c r="H3" i="5" s="1"/>
  <c r="C3" i="5"/>
  <c r="B3" i="5"/>
  <c r="H2" i="5" a="1"/>
  <c r="H2" i="5" s="1"/>
  <c r="C2" i="5"/>
  <c r="B2" i="5"/>
  <c r="F6" i="4"/>
  <c r="D6" i="4"/>
  <c r="F5" i="4"/>
  <c r="D5" i="4"/>
  <c r="F4" i="4"/>
  <c r="D4" i="4"/>
  <c r="H2" i="4" a="1"/>
  <c r="H2" i="4" s="1"/>
  <c r="C2" i="4" a="1"/>
  <c r="C2" i="4" s="1"/>
  <c r="I4" i="6" l="1"/>
  <c r="L4" i="6" s="1"/>
  <c r="J4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<sst xmlns="http://schemas.openxmlformats.org/spreadsheetml/2006/main" count="125" uniqueCount="80">
  <si>
    <t>RECONDITION</t>
  </si>
  <si>
    <t>Abdellah</t>
  </si>
  <si>
    <t>5fq</t>
  </si>
  <si>
    <t>REP CLIENT</t>
  </si>
  <si>
    <t>GRGGRE</t>
  </si>
  <si>
    <t>AUTRES ACTIVITES</t>
  </si>
  <si>
    <t>Matheo</t>
  </si>
  <si>
    <t>LULU</t>
  </si>
  <si>
    <t>LILI</t>
  </si>
  <si>
    <t>NEUF</t>
  </si>
  <si>
    <t>TEST</t>
  </si>
  <si>
    <t>COMMENTAIRE</t>
  </si>
  <si>
    <t>HEURES</t>
  </si>
  <si>
    <t>NOM SEQUENCE</t>
  </si>
  <si>
    <t>SEQUENCE
(ex: 1011)</t>
  </si>
  <si>
    <t>N°OF
(ex: 90001234)</t>
  </si>
  <si>
    <t>ACTIVITÉ</t>
  </si>
  <si>
    <t>DATE</t>
  </si>
  <si>
    <t>MATRICULE</t>
  </si>
  <si>
    <t>PRENOM</t>
  </si>
  <si>
    <t>NOM</t>
  </si>
  <si>
    <t xml:space="preserve">OF EN COURS </t>
  </si>
  <si>
    <t>Colonne1</t>
  </si>
  <si>
    <t>SEQUENCE</t>
  </si>
  <si>
    <t>DENOMINATION</t>
  </si>
  <si>
    <t>ACTIVITE</t>
  </si>
  <si>
    <t>GROUPE 650</t>
  </si>
  <si>
    <t>AHMED TOYB</t>
  </si>
  <si>
    <t>Zakaria</t>
  </si>
  <si>
    <t>GROUPE</t>
  </si>
  <si>
    <t>GROUPE 900</t>
  </si>
  <si>
    <t>DAGO KOUAME</t>
  </si>
  <si>
    <t>Kévin</t>
  </si>
  <si>
    <t>ELEC</t>
  </si>
  <si>
    <t>GROUPE 1200</t>
  </si>
  <si>
    <t>JOLY</t>
  </si>
  <si>
    <t>Tony</t>
  </si>
  <si>
    <t>ESSAIS</t>
  </si>
  <si>
    <t>60HV</t>
  </si>
  <si>
    <t>KRUKOWSKI</t>
  </si>
  <si>
    <t>Rafal</t>
  </si>
  <si>
    <t>LOGIST</t>
  </si>
  <si>
    <t>120HD</t>
  </si>
  <si>
    <t>PEGUILLAN</t>
  </si>
  <si>
    <t>Stephane</t>
  </si>
  <si>
    <t>VIBRO</t>
  </si>
  <si>
    <t xml:space="preserve">NETTOYAGE </t>
  </si>
  <si>
    <t>24HFV</t>
  </si>
  <si>
    <t>TOURE</t>
  </si>
  <si>
    <t>Aristide</t>
  </si>
  <si>
    <t>PEINT</t>
  </si>
  <si>
    <t xml:space="preserve">FORMATION </t>
  </si>
  <si>
    <t>BARBOSA</t>
  </si>
  <si>
    <t>NON QUALITÉ</t>
  </si>
  <si>
    <t>BEUZE</t>
  </si>
  <si>
    <t>David</t>
  </si>
  <si>
    <t>BOULAINE</t>
  </si>
  <si>
    <t>LISSER</t>
  </si>
  <si>
    <t>Mohamed</t>
  </si>
  <si>
    <t>AYEKOI</t>
  </si>
  <si>
    <t>Arthur</t>
  </si>
  <si>
    <t>DOUCARA</t>
  </si>
  <si>
    <t>Ahamada</t>
  </si>
  <si>
    <t>VESPUCE</t>
  </si>
  <si>
    <t>Harry</t>
  </si>
  <si>
    <t>FEUILLE HORAIRE</t>
  </si>
  <si>
    <t>Designation OF</t>
  </si>
  <si>
    <t>Personne</t>
  </si>
  <si>
    <t>RC</t>
  </si>
  <si>
    <t>OF</t>
  </si>
  <si>
    <t>OPERATION</t>
  </si>
  <si>
    <t>TEMPS</t>
  </si>
  <si>
    <t>(Tous)</t>
  </si>
  <si>
    <t>n°</t>
  </si>
  <si>
    <t>TOTAL</t>
  </si>
  <si>
    <t>Zak</t>
  </si>
  <si>
    <t>Somme de TEMPS</t>
  </si>
  <si>
    <t>Étiquettes de colonnes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</si>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</sst>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\ &quot; h&quot;"/>
    <numFmt numFmtId="165" formatCode="[$-F800]dddd\,\ mmmm\ dd\,\ yyyy"/>
  </numFmts>
  <fonts count="9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color theme="0"/>
      <name val="Aptos Narrow"/>
      <family val="2"/>
      <scheme val="minor"/>
    </font>
    <font>
      <b/>
      <sz val="11"/>
      <name val="Aptos Narrow"/>
      <family val="2"/>
      <scheme val="minor"/>
    </font>
    <font>
      <b/>
      <sz val="11"/>
      <color rgb="FF000000"/>
      <name val="Aptos Narrow"/>
      <family val="2"/>
      <scheme val="minor"/>
    </font>
    <font>
      <b/>
      <sz val="26"/>
      <color theme="1"/>
      <name val="Aptos Narrow"/>
      <family val="2"/>
      <scheme val="minor"/>
    </font>
    <font>
      <b/>
      <sz val="36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165" fontId="3" fillId="0" borderId="3" xfId="0" applyNumberFormat="1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165" fontId="3" fillId="0" borderId="5" xfId="0" applyNumberFormat="1" applyFont="1" applyBorder="1" applyAlignment="1">
      <alignment horizontal="center"/>
    </xf>
    <xf numFmtId="0" fontId="3" fillId="0" borderId="5" xfId="0" applyFont="1" applyBorder="1"/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/>
    <xf numFmtId="17" fontId="1" fillId="0" borderId="0" xfId="0" applyNumberFormat="1" applyFont="1" applyAlignment="1">
      <alignment horizontal="center" vertical="center"/>
    </xf>
    <xf numFmtId="0" fontId="2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right" vertical="center"/>
    </xf>
    <xf numFmtId="165" fontId="5" fillId="0" borderId="0" xfId="0" applyNumberFormat="1" applyFont="1"/>
    <xf numFmtId="0" fontId="5" fillId="0" borderId="0" xfId="0" applyFont="1" applyAlignment="1">
      <alignment horizontal="right"/>
    </xf>
    <xf numFmtId="0" fontId="6" fillId="0" borderId="0" xfId="0" applyFont="1"/>
    <xf numFmtId="14" fontId="5" fillId="0" borderId="0" xfId="0" applyNumberFormat="1" applyFont="1"/>
    <xf numFmtId="14" fontId="7" fillId="0" borderId="8" xfId="0" applyNumberFormat="1" applyFont="1" applyBorder="1" applyAlignment="1">
      <alignment horizontal="center" vertical="center"/>
    </xf>
    <xf numFmtId="14" fontId="7" fillId="0" borderId="9" xfId="0" applyNumberFormat="1" applyFont="1" applyBorder="1" applyAlignment="1">
      <alignment horizontal="center" vertical="center"/>
    </xf>
    <xf numFmtId="14" fontId="7" fillId="0" borderId="10" xfId="0" applyNumberFormat="1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1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1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5" xfId="0" applyBorder="1"/>
    <xf numFmtId="0" fontId="0" fillId="4" borderId="5" xfId="0" applyFill="1" applyBorder="1"/>
    <xf numFmtId="0" fontId="0" fillId="5" borderId="5" xfId="0" applyFill="1" applyBorder="1"/>
    <xf numFmtId="0" fontId="0" fillId="6" borderId="5" xfId="0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46">
    <dxf>
      <font>
        <b val="0"/>
        <strike val="0"/>
        <outline val="0"/>
        <shadow val="0"/>
        <u val="none"/>
        <vertAlign val="baseline"/>
        <sz val="12"/>
        <name val="Aptos Narrow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2"/>
        <name val="Aptos Narrow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2"/>
        <name val="Aptos Narrow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2"/>
        <name val="Aptos Narrow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2"/>
        <name val="Aptos Narrow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2"/>
        <name val="Aptos Narrow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2"/>
        <name val="Aptos Narrow"/>
        <family val="2"/>
        <scheme val="minor"/>
      </font>
      <numFmt numFmtId="0" formatCode="General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2"/>
        <name val="Aptos Narrow"/>
        <family val="2"/>
        <scheme val="minor"/>
      </font>
      <numFmt numFmtId="165" formatCode="[$-F800]dddd\,\ mmmm\ dd\,\ yyyy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2"/>
        <name val="Aptos Narrow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2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ptos Narrow"/>
        <family val="2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  <border diagonalUp="0" diagonalDown="0" outline="0">
        <left/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General\ &quot; h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3" tint="0.8999908444471571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3" tint="0.8999908444471571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[$-F800]dddd\,\ mmmm\ dd\,\ yyyy"/>
      <alignment horizontal="center" vertical="center" textRotation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top style="medium">
          <color indexed="64"/>
        </top>
      </border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theme="1"/>
        </top>
      </border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theme="1"/>
        </top>
      </border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540124</xdr:colOff>
          <xdr:row>2</xdr:row>
          <xdr:rowOff>188819</xdr:rowOff>
        </xdr:from>
        <xdr:to>
          <xdr:col>10</xdr:col>
          <xdr:colOff>692524</xdr:colOff>
          <xdr:row>6</xdr:row>
          <xdr:rowOff>86844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DD70FF34-D2A1-4AEF-A703-A14E4CD3EF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fayatsas-my.sharepoint.com/personal/m_schorp_ptc_fayat_com/Documents/Mes%20documents/10-PROJETS/170-LAURENT/Planning%20de%20charge%20capacit&#233;%20PTC%20&#8211;%20S39%20-%2023.09.24%20&#8211;1.xlsm" TargetMode="External"/><Relationship Id="rId1" Type="http://schemas.openxmlformats.org/officeDocument/2006/relationships/externalLinkPath" Target="https://fayatsas-my.sharepoint.com/personal/m_schorp_ptc_fayat_com/Documents/Mes%20documents/10-PROJETS/170-LAURENT/Planning%20de%20charge%20capacit&#233;%20PTC%20&#8211;%20S39%20-%2023.09.24%20&#8211;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ONNEES"/>
      <sheetName val="POINTAGE"/>
      <sheetName val="POINTAGE2"/>
      <sheetName val="HEURES"/>
      <sheetName val="Feuil5"/>
      <sheetName val="Capacité Production"/>
      <sheetName val="Tab de charges"/>
      <sheetName val="calendrier presences"/>
    </sheetNames>
    <sheetDataSet>
      <sheetData sheetId="0">
        <row r="1">
          <cell r="E1" t="str">
            <v xml:space="preserve">OF EN COURS </v>
          </cell>
          <cell r="F1" t="str">
            <v>Colonne1</v>
          </cell>
          <cell r="L1" t="str">
            <v>SEQUENCE</v>
          </cell>
          <cell r="M1" t="str">
            <v>DENOMINATION</v>
          </cell>
        </row>
        <row r="2">
          <cell r="E2">
            <v>1234</v>
          </cell>
          <cell r="F2" t="str">
            <v>GROUPE 650</v>
          </cell>
          <cell r="L2">
            <v>1011</v>
          </cell>
          <cell r="M2" t="str">
            <v>GROUPE</v>
          </cell>
        </row>
        <row r="3">
          <cell r="E3">
            <v>1235</v>
          </cell>
          <cell r="F3" t="str">
            <v>GROUPE 900</v>
          </cell>
          <cell r="L3">
            <v>1012</v>
          </cell>
          <cell r="M3" t="str">
            <v>ELEC</v>
          </cell>
        </row>
        <row r="4">
          <cell r="E4">
            <v>1236</v>
          </cell>
          <cell r="F4" t="str">
            <v>GROUPE 1200</v>
          </cell>
          <cell r="L4">
            <v>1013</v>
          </cell>
          <cell r="M4" t="str">
            <v>ESSAIS</v>
          </cell>
        </row>
        <row r="5">
          <cell r="E5">
            <v>1237</v>
          </cell>
          <cell r="F5" t="str">
            <v>60HV</v>
          </cell>
          <cell r="L5">
            <v>1014</v>
          </cell>
          <cell r="M5" t="str">
            <v>LOGIST</v>
          </cell>
        </row>
        <row r="6">
          <cell r="E6">
            <v>1238</v>
          </cell>
          <cell r="F6" t="str">
            <v>120HD</v>
          </cell>
          <cell r="L6">
            <v>1015</v>
          </cell>
          <cell r="M6" t="str">
            <v>VIBRO</v>
          </cell>
        </row>
        <row r="7">
          <cell r="E7">
            <v>1239</v>
          </cell>
          <cell r="F7" t="str">
            <v>24HFV</v>
          </cell>
          <cell r="L7">
            <v>1016</v>
          </cell>
          <cell r="M7" t="str">
            <v>PEINT</v>
          </cell>
        </row>
        <row r="8">
          <cell r="E8">
            <v>1240</v>
          </cell>
        </row>
        <row r="9">
          <cell r="E9">
            <v>1241</v>
          </cell>
        </row>
        <row r="10">
          <cell r="E10">
            <v>1242</v>
          </cell>
        </row>
        <row r="11">
          <cell r="E11">
            <v>1243</v>
          </cell>
        </row>
        <row r="12">
          <cell r="E12">
            <v>1244</v>
          </cell>
        </row>
        <row r="13">
          <cell r="E13">
            <v>1245</v>
          </cell>
        </row>
        <row r="14">
          <cell r="E14">
            <v>1246</v>
          </cell>
        </row>
        <row r="15">
          <cell r="E15">
            <v>1247</v>
          </cell>
        </row>
        <row r="16">
          <cell r="E16">
            <v>1248</v>
          </cell>
        </row>
        <row r="17">
          <cell r="E17">
            <v>1249</v>
          </cell>
        </row>
        <row r="18">
          <cell r="E18">
            <v>1250</v>
          </cell>
        </row>
        <row r="19">
          <cell r="E19">
            <v>1251</v>
          </cell>
        </row>
        <row r="20">
          <cell r="E20">
            <v>1252</v>
          </cell>
        </row>
        <row r="21">
          <cell r="E21">
            <v>1253</v>
          </cell>
        </row>
        <row r="22">
          <cell r="E22">
            <v>1254</v>
          </cell>
        </row>
        <row r="23">
          <cell r="E23">
            <v>1255</v>
          </cell>
        </row>
        <row r="24">
          <cell r="E24">
            <v>1256</v>
          </cell>
        </row>
        <row r="25">
          <cell r="E25">
            <v>1257</v>
          </cell>
        </row>
        <row r="26">
          <cell r="E26">
            <v>1258</v>
          </cell>
        </row>
        <row r="27">
          <cell r="E27">
            <v>1259</v>
          </cell>
        </row>
        <row r="28">
          <cell r="E28">
            <v>1260</v>
          </cell>
        </row>
        <row r="29">
          <cell r="E29">
            <v>1261</v>
          </cell>
        </row>
        <row r="30">
          <cell r="E30">
            <v>1262</v>
          </cell>
        </row>
        <row r="31">
          <cell r="E31">
            <v>1263</v>
          </cell>
        </row>
        <row r="32">
          <cell r="E32">
            <v>1264</v>
          </cell>
        </row>
        <row r="33">
          <cell r="E33">
            <v>1265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fayatsas-my.sharepoint.com/personal/m_schorp_ptc_fayat_com/Documents/Mes%20documents/10-PROJETS/170-LAURENT/Planning%20de%20charge%20capacit&#233;%20PTC%20&#8211;%20S39%20-%2023.09.24%20&#8211;1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CHORP Melvin" refreshedDate="45562.469763310182" createdVersion="8" refreshedVersion="8" minRefreshableVersion="3" recordCount="11" xr:uid="{1FE31577-E91D-4858-B015-E78389F62A4A}">
  <cacheSource type="worksheet">
    <worksheetSource name="Tableau23" r:id="rId2"/>
  </cacheSource>
  <cacheFields count="5">
    <cacheField name="Personne" numFmtId="0">
      <sharedItems count="3">
        <s v="Stephane"/>
        <s v="Zak"/>
        <s v="Arthur"/>
      </sharedItems>
    </cacheField>
    <cacheField name="RC" numFmtId="0">
      <sharedItems containsSemiMixedTypes="0" containsString="0" containsNumber="1" containsInteger="1" minValue="1" maxValue="3" count="3">
        <n v="1"/>
        <n v="2"/>
        <n v="3"/>
      </sharedItems>
    </cacheField>
    <cacheField name="OF" numFmtId="0">
      <sharedItems containsSemiMixedTypes="0" containsString="0" containsNumber="1" containsInteger="1" minValue="1" maxValue="8" count="8">
        <n v="1"/>
        <n v="2"/>
        <n v="3"/>
        <n v="4"/>
        <n v="5"/>
        <n v="7"/>
        <n v="6"/>
        <n v="8"/>
      </sharedItems>
    </cacheField>
    <cacheField name="OPERATION" numFmtId="0">
      <sharedItems containsSemiMixedTypes="0" containsString="0" containsNumber="1" containsInteger="1" minValue="1001" maxValue="1003" count="3">
        <n v="1001"/>
        <n v="1002"/>
        <n v="1003"/>
      </sharedItems>
    </cacheField>
    <cacheField name="TEMPS" numFmtId="0">
      <sharedItems containsSemiMixedTypes="0" containsString="0" containsNumber="1" containsInteger="1" minValue="1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  <x v="0"/>
    <n v="2"/>
  </r>
  <r>
    <x v="1"/>
    <x v="0"/>
    <x v="1"/>
    <x v="1"/>
    <n v="3"/>
  </r>
  <r>
    <x v="2"/>
    <x v="0"/>
    <x v="2"/>
    <x v="2"/>
    <n v="1"/>
  </r>
  <r>
    <x v="1"/>
    <x v="1"/>
    <x v="3"/>
    <x v="0"/>
    <n v="2"/>
  </r>
  <r>
    <x v="0"/>
    <x v="1"/>
    <x v="3"/>
    <x v="1"/>
    <n v="6"/>
  </r>
  <r>
    <x v="2"/>
    <x v="1"/>
    <x v="3"/>
    <x v="2"/>
    <n v="4"/>
  </r>
  <r>
    <x v="1"/>
    <x v="1"/>
    <x v="3"/>
    <x v="0"/>
    <n v="2"/>
  </r>
  <r>
    <x v="0"/>
    <x v="1"/>
    <x v="4"/>
    <x v="1"/>
    <n v="3"/>
  </r>
  <r>
    <x v="2"/>
    <x v="2"/>
    <x v="5"/>
    <x v="2"/>
    <n v="2"/>
  </r>
  <r>
    <x v="0"/>
    <x v="2"/>
    <x v="6"/>
    <x v="0"/>
    <n v="8"/>
  </r>
  <r>
    <x v="1"/>
    <x v="2"/>
    <x v="7"/>
    <x v="1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C153D32-7BED-490D-9EB6-274455850A37}" name="Tableau croisé dynamique11" cacheId="3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O4:S9" firstHeaderRow="1" firstDataRow="2" firstDataCol="1" rowPageCount="2" colPageCount="1"/>
  <pivotFields count="5">
    <pivotField axis="axisPage" showAll="0">
      <items count="4">
        <item x="2"/>
        <item x="0"/>
        <item x="1"/>
        <item t="default"/>
      </items>
    </pivotField>
    <pivotField axis="axisCol" showAll="0">
      <items count="4">
        <item x="0"/>
        <item x="1"/>
        <item x="2"/>
        <item t="default"/>
      </items>
    </pivotField>
    <pivotField axis="axisPage" showAll="0">
      <items count="9">
        <item x="0"/>
        <item x="1"/>
        <item x="2"/>
        <item x="3"/>
        <item x="4"/>
        <item x="6"/>
        <item x="5"/>
        <item x="7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3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pageFields count="2">
    <pageField fld="2" hier="-1"/>
    <pageField fld="0" hier="-1"/>
  </pageFields>
  <dataFields count="1">
    <dataField name="Somme de TEMP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6D3C15-5CED-4182-90E6-52196D0A0774}" name="OF" displayName="OF" ref="E1:F33" totalsRowShown="0" headerRowDxfId="45" dataDxfId="44">
  <autoFilter ref="E1:F33" xr:uid="{4136F080-6369-43C7-9BD7-F7868AB1AF5C}"/>
  <tableColumns count="2">
    <tableColumn id="1" xr3:uid="{C61B0FC5-A268-4A75-B429-85AD8195A502}" name="OF EN COURS " dataDxfId="43"/>
    <tableColumn id="2" xr3:uid="{35C64E0A-B078-45FC-AB53-4E7E4DCA058F}" name="Colonne1" dataDxfId="42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658E8A2-67F7-4E25-8395-9946E1DE84EE}" name="DATE" displayName="DATE" ref="C1:C32" totalsRowShown="0" headerRowDxfId="41" dataDxfId="40" headerRowBorderDxfId="38" tableBorderDxfId="39">
  <autoFilter ref="C1:C32" xr:uid="{4767F944-5A10-4711-A5FC-D8B85802B3A3}"/>
  <tableColumns count="1">
    <tableColumn id="1" xr3:uid="{7B9BA142-9393-487C-9E0E-79408FB7E125}" name="DATE" dataDxfId="37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BF95498-825D-4AC3-A101-67AA3600A308}" name="PERSONNEL" displayName="PERSONNEL" ref="H1:J14" totalsRowShown="0" headerRowDxfId="36" dataDxfId="35" tableBorderDxfId="34">
  <autoFilter ref="H1:J14" xr:uid="{51CAB515-26A5-481B-A46C-3A9DD11E093B}"/>
  <tableColumns count="3">
    <tableColumn id="1" xr3:uid="{C8CE05BE-F5FD-4411-A5FA-E8B3627500A4}" name="NOM" dataDxfId="33"/>
    <tableColumn id="2" xr3:uid="{81849B05-E3DC-45B4-9189-1843CCD7BE93}" name="PRENOM" dataDxfId="32"/>
    <tableColumn id="3" xr3:uid="{C306361C-35DE-401E-9129-233A7ACDEA4B}" name="MATRICULE" dataDxfId="31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5DF97EA-B73A-400B-A922-8CCF3F7D8D90}" name="SAP" displayName="SAP" ref="L1:M7" totalsRowShown="0" headerRowDxfId="30" dataDxfId="29" tableBorderDxfId="28">
  <autoFilter ref="L1:M7" xr:uid="{F724247B-082D-4DE9-93D4-CCF55B62435B}"/>
  <tableColumns count="2">
    <tableColumn id="1" xr3:uid="{9C6C8340-099E-4D40-9021-70964E7DE2AB}" name="SEQUENCE" dataDxfId="27"/>
    <tableColumn id="2" xr3:uid="{F1691DBF-2C8B-4577-9EBD-CE6A93AF42CE}" name="DENOMINATION" dataDxfId="26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F03DAC7-822E-483E-90AF-4E7C04670048}" name="ACTIVITE" displayName="ACTIVITE" ref="O1:O8" totalsRowShown="0" headerRowDxfId="25" dataDxfId="24" tableBorderDxfId="23">
  <autoFilter ref="O1:O8" xr:uid="{8F46627A-B1B7-4C0E-A095-C531D1B50B5F}"/>
  <tableColumns count="1">
    <tableColumn id="1" xr3:uid="{29C42242-D2E2-450D-9905-2D93A2F0FCE2}" name="ACTIVITE" dataDxfId="22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9D7230E-A7DF-4C86-8A54-7781C40C368E}" name="POINTAGE" displayName="POINTAGE" ref="A3:H6" totalsRowShown="0" headerRowDxfId="21" dataDxfId="20">
  <autoFilter ref="A3:H6" xr:uid="{9D7CD717-5742-4485-BCC3-8465BA13F470}"/>
  <tableColumns count="8">
    <tableColumn id="1" xr3:uid="{CA50FCE1-4C77-4E8A-AED7-1CC4CE2E7ED0}" name="DATE" dataDxfId="19"/>
    <tableColumn id="2" xr3:uid="{998FB62E-495C-4A89-91B5-6CA3F43A3C1B}" name="ACTIVITÉ" dataDxfId="18"/>
    <tableColumn id="6" xr3:uid="{2B88DF3E-F750-4ECA-B6BE-E6B0F9D3DE50}" name="N°OF_x000a_(ex: 90001234)" dataDxfId="17"/>
    <tableColumn id="7" xr3:uid="{7B3809B3-D77F-48F6-9049-015B9688370D}" name="Designation OF" dataDxfId="16">
      <calculatedColumnFormula>_xlfn.XLOOKUP(POINTAGE[[#This Row],[N°OF
(ex: 90001234)]],[1]DONNEES!E:E,[1]DONNEES!F:F)</calculatedColumnFormula>
    </tableColumn>
    <tableColumn id="8" xr3:uid="{7F333180-B151-451B-B74F-21826DACA26B}" name="SEQUENCE_x000a_(ex: 1011)" dataDxfId="15"/>
    <tableColumn id="5" xr3:uid="{3F8D8D69-1B72-449B-AF79-8A9B323FF0A5}" name="NOM SEQUENCE" dataDxfId="14">
      <calculatedColumnFormula>_xlfn.XLOOKUP(POINTAGE[[#This Row],[SEQUENCE
(ex: 1011)]],[1]DONNEES!L:L,[1]DONNEES!M:M)</calculatedColumnFormula>
    </tableColumn>
    <tableColumn id="9" xr3:uid="{EBDBDA6F-5552-4348-A846-596B9052AA68}" name="HEURES" dataDxfId="13"/>
    <tableColumn id="4" xr3:uid="{42EF8CF4-A63B-4E45-87E6-704D8C9A1A84}" name="COMMENTAIRE" dataDxfId="12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F8E149A-5896-4965-9967-43B15ECE9DBA}" name="TOTAL" displayName="TOTAL" ref="A1:J9" totalsRowShown="0" headerRowDxfId="11" dataDxfId="10">
  <autoFilter ref="A1:J9" xr:uid="{C24510BF-AC35-48CD-A6B0-B579ACBB1E80}"/>
  <tableColumns count="10">
    <tableColumn id="1" xr3:uid="{5C75D48A-6E65-4208-AA1A-8D37FA2F45BC}" name="NOM" dataDxfId="9"/>
    <tableColumn id="2" xr3:uid="{C5E64250-E351-4AE8-A4AA-045C3DEC1FB9}" name="PRENOM" dataDxfId="8">
      <calculatedColumnFormula>_xlfn.XLOOKUP(TOTAL[[#This Row],[NOM]],[1]!PERSONNEL[PRENOM],[1]!PERSONNEL[NOM])</calculatedColumnFormula>
    </tableColumn>
    <tableColumn id="3" xr3:uid="{CE05D00C-20DA-4390-B7B2-7755B543E144}" name="MATRICULE" dataDxfId="7">
      <calculatedColumnFormula>_xlfn.XLOOKUP(TOTAL[[#This Row],[NOM]],[1]!PERSONNEL[PRENOM],[1]!PERSONNEL[MATRICULE])</calculatedColumnFormula>
    </tableColumn>
    <tableColumn id="4" xr3:uid="{58717E8B-FD38-47A4-B1D8-890080F14577}" name="DATE" dataDxfId="6"/>
    <tableColumn id="5" xr3:uid="{FECBFCB0-0E64-45B0-A52E-9F9483178047}" name="ACTIVITÉ" dataDxfId="5"/>
    <tableColumn id="6" xr3:uid="{4314A15C-7764-4CB6-8F17-7B77A4DAF32C}" name="N°OF_x000a_(ex: 90001234)" dataDxfId="4"/>
    <tableColumn id="7" xr3:uid="{8300D6C9-AC74-435F-AADC-813D4CE8B551}" name="SEQUENCE_x000a_(ex: 1011)" dataDxfId="3"/>
    <tableColumn id="8" xr3:uid="{A14BCF74-A497-4AF6-9C56-9E300B175491}" name="NOM SEQUENCE" dataDxfId="2"/>
    <tableColumn id="10" xr3:uid="{ADA181DF-7EE3-4F4B-AACC-DD2FE3A38BF5}" name="HEURES" dataDxfId="1"/>
    <tableColumn id="9" xr3:uid="{F276F8AF-871B-407B-951D-98DE5A8E09BD}" name="COMMENTAIRE" dataDxfId="0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99E60ED-7171-49EB-B424-280289A6D41B}" name="Tableau23" displayName="Tableau23" ref="A1:E12" totalsRowShown="0">
  <autoFilter ref="A1:E12" xr:uid="{6FADC2B6-13BA-4DA0-BFE4-4EA25A33F256}"/>
  <tableColumns count="5">
    <tableColumn id="1" xr3:uid="{143A7D08-B016-49D0-B6D1-BF888A73151F}" name="Personne"/>
    <tableColumn id="2" xr3:uid="{4BE5B7BC-AD8D-4F54-8B46-4BBD03D5783E}" name="RC"/>
    <tableColumn id="3" xr3:uid="{ACBE0C83-1295-4B4B-B299-B09F4D747BC4}" name="OF"/>
    <tableColumn id="4" xr3:uid="{BFE28556-620E-4E38-9087-B444D2F074A3}" name="OPERATION"/>
    <tableColumn id="5" xr3:uid="{5A85DEA0-D201-4E2C-A3D8-DC58F35E2BEC}" name="TEMP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externalLinkPath" Target="https://fayatsas-my.sharepoint.com/personal/m_schorp_ptc_fayat_com/Documents/Mes%20documents/10-PROJETS/170-LAURENT/test%20autopointage.xlsx" TargetMode="Externa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6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3CA5F-1A65-42E4-9C0F-19CA23793E48}">
  <sheetPr codeName="Feuil2"/>
  <dimension ref="C1:T38"/>
  <sheetViews>
    <sheetView topLeftCell="E1" workbookViewId="0">
      <selection activeCell="F34" sqref="F34"/>
    </sheetView>
  </sheetViews>
  <sheetFormatPr baseColWidth="10" defaultRowHeight="15" x14ac:dyDescent="0.25"/>
  <cols>
    <col min="1" max="2" width="11.42578125" style="22"/>
    <col min="3" max="3" width="26.85546875" style="24" bestFit="1" customWidth="1"/>
    <col min="4" max="4" width="11.42578125" style="24"/>
    <col min="5" max="6" width="27" style="24" customWidth="1"/>
    <col min="7" max="7" width="11.42578125" style="24"/>
    <col min="8" max="8" width="14.5703125" style="24" bestFit="1" customWidth="1"/>
    <col min="9" max="9" width="11.7109375" style="24" customWidth="1"/>
    <col min="10" max="10" width="16" style="24" bestFit="1" customWidth="1"/>
    <col min="11" max="11" width="11.42578125" style="24"/>
    <col min="12" max="12" width="26.85546875" style="24" bestFit="1" customWidth="1"/>
    <col min="13" max="13" width="26.85546875" style="24" customWidth="1"/>
    <col min="14" max="14" width="11.42578125" style="24"/>
    <col min="15" max="15" width="20.42578125" style="24" customWidth="1"/>
    <col min="16" max="17" width="11.42578125" style="22"/>
    <col min="18" max="18" width="14.140625" style="22" bestFit="1" customWidth="1"/>
    <col min="19" max="19" width="9.5703125" style="22" bestFit="1" customWidth="1"/>
    <col min="20" max="20" width="9" style="22" bestFit="1" customWidth="1"/>
    <col min="21" max="16384" width="11.42578125" style="22"/>
  </cols>
  <sheetData>
    <row r="1" spans="3:15" x14ac:dyDescent="0.25">
      <c r="C1" s="19" t="s">
        <v>17</v>
      </c>
      <c r="D1" s="20"/>
      <c r="E1" s="19" t="s">
        <v>21</v>
      </c>
      <c r="F1" s="19" t="s">
        <v>22</v>
      </c>
      <c r="G1" s="20"/>
      <c r="H1" s="19" t="s">
        <v>20</v>
      </c>
      <c r="I1" s="19" t="s">
        <v>19</v>
      </c>
      <c r="J1" s="21" t="s">
        <v>18</v>
      </c>
      <c r="K1" s="20"/>
      <c r="L1" s="19" t="s">
        <v>23</v>
      </c>
      <c r="M1" s="19" t="s">
        <v>24</v>
      </c>
      <c r="N1" s="20"/>
      <c r="O1" s="19" t="s">
        <v>25</v>
      </c>
    </row>
    <row r="2" spans="3:15" x14ac:dyDescent="0.25">
      <c r="C2" s="23"/>
      <c r="E2" s="25">
        <v>1234</v>
      </c>
      <c r="F2" s="25" t="s">
        <v>26</v>
      </c>
      <c r="H2" s="24" t="s">
        <v>27</v>
      </c>
      <c r="I2" s="24" t="s">
        <v>28</v>
      </c>
      <c r="J2" s="24">
        <v>43800052</v>
      </c>
      <c r="L2" s="24">
        <v>1011</v>
      </c>
      <c r="M2" s="24" t="s">
        <v>29</v>
      </c>
      <c r="O2" s="24" t="s">
        <v>9</v>
      </c>
    </row>
    <row r="3" spans="3:15" x14ac:dyDescent="0.25">
      <c r="C3" s="26"/>
      <c r="E3" s="27">
        <v>1235</v>
      </c>
      <c r="F3" s="25" t="s">
        <v>30</v>
      </c>
      <c r="H3" s="24" t="s">
        <v>31</v>
      </c>
      <c r="I3" s="24" t="s">
        <v>32</v>
      </c>
      <c r="J3" s="24">
        <v>43800430</v>
      </c>
      <c r="L3" s="24">
        <v>1012</v>
      </c>
      <c r="M3" s="24" t="s">
        <v>33</v>
      </c>
      <c r="O3" s="24" t="s">
        <v>3</v>
      </c>
    </row>
    <row r="4" spans="3:15" x14ac:dyDescent="0.25">
      <c r="C4" s="26">
        <v>45537</v>
      </c>
      <c r="E4" s="25">
        <v>1236</v>
      </c>
      <c r="F4" s="25" t="s">
        <v>34</v>
      </c>
      <c r="H4" s="24" t="s">
        <v>35</v>
      </c>
      <c r="I4" s="24" t="s">
        <v>36</v>
      </c>
      <c r="J4" s="24">
        <v>43801007</v>
      </c>
      <c r="L4" s="24">
        <v>1013</v>
      </c>
      <c r="M4" s="24" t="s">
        <v>37</v>
      </c>
      <c r="O4" s="24" t="s">
        <v>0</v>
      </c>
    </row>
    <row r="5" spans="3:15" x14ac:dyDescent="0.25">
      <c r="C5" s="26">
        <v>45538</v>
      </c>
      <c r="E5" s="27">
        <v>1237</v>
      </c>
      <c r="F5" s="25" t="s">
        <v>38</v>
      </c>
      <c r="H5" s="24" t="s">
        <v>39</v>
      </c>
      <c r="I5" s="24" t="s">
        <v>40</v>
      </c>
      <c r="J5" s="24">
        <v>43801055</v>
      </c>
      <c r="L5" s="24">
        <v>1014</v>
      </c>
      <c r="M5" s="24" t="s">
        <v>41</v>
      </c>
      <c r="O5" s="24" t="s">
        <v>5</v>
      </c>
    </row>
    <row r="6" spans="3:15" x14ac:dyDescent="0.25">
      <c r="C6" s="26">
        <v>45539</v>
      </c>
      <c r="E6" s="25">
        <v>1238</v>
      </c>
      <c r="F6" s="25" t="s">
        <v>42</v>
      </c>
      <c r="H6" s="24" t="s">
        <v>43</v>
      </c>
      <c r="I6" s="24" t="s">
        <v>44</v>
      </c>
      <c r="J6" s="24">
        <v>43801010</v>
      </c>
      <c r="L6" s="24">
        <v>1015</v>
      </c>
      <c r="M6" s="24" t="s">
        <v>45</v>
      </c>
      <c r="O6" s="24" t="s">
        <v>46</v>
      </c>
    </row>
    <row r="7" spans="3:15" x14ac:dyDescent="0.25">
      <c r="C7" s="26">
        <v>45540</v>
      </c>
      <c r="E7" s="27">
        <v>1239</v>
      </c>
      <c r="F7" s="25" t="s">
        <v>47</v>
      </c>
      <c r="H7" s="24" t="s">
        <v>48</v>
      </c>
      <c r="I7" s="24" t="s">
        <v>49</v>
      </c>
      <c r="J7" s="24">
        <v>43801056</v>
      </c>
      <c r="L7" s="24">
        <v>1016</v>
      </c>
      <c r="M7" s="24" t="s">
        <v>50</v>
      </c>
      <c r="O7" s="24" t="s">
        <v>51</v>
      </c>
    </row>
    <row r="8" spans="3:15" x14ac:dyDescent="0.25">
      <c r="C8" s="26">
        <v>45541</v>
      </c>
      <c r="E8" s="25">
        <v>1240</v>
      </c>
      <c r="F8" s="25"/>
      <c r="H8" s="24" t="s">
        <v>52</v>
      </c>
      <c r="I8" s="24" t="s">
        <v>6</v>
      </c>
      <c r="J8" s="24">
        <v>43800700</v>
      </c>
      <c r="O8" s="24" t="s">
        <v>53</v>
      </c>
    </row>
    <row r="9" spans="3:15" x14ac:dyDescent="0.25">
      <c r="C9" s="26"/>
      <c r="E9" s="27">
        <v>1241</v>
      </c>
      <c r="F9" s="27"/>
      <c r="H9" s="24" t="s">
        <v>54</v>
      </c>
      <c r="I9" s="24" t="s">
        <v>55</v>
      </c>
      <c r="J9" s="24">
        <v>43800481</v>
      </c>
    </row>
    <row r="10" spans="3:15" x14ac:dyDescent="0.25">
      <c r="C10" s="26"/>
      <c r="E10" s="25">
        <v>1242</v>
      </c>
      <c r="F10" s="25"/>
      <c r="H10" s="24" t="s">
        <v>56</v>
      </c>
      <c r="I10" s="24" t="s">
        <v>1</v>
      </c>
      <c r="J10" s="24">
        <v>43800076</v>
      </c>
    </row>
    <row r="11" spans="3:15" x14ac:dyDescent="0.25">
      <c r="C11" s="26">
        <v>45544</v>
      </c>
      <c r="E11" s="27">
        <v>1243</v>
      </c>
      <c r="F11" s="27"/>
      <c r="H11" s="24" t="s">
        <v>57</v>
      </c>
      <c r="I11" s="24" t="s">
        <v>58</v>
      </c>
      <c r="J11" s="24">
        <v>43800035</v>
      </c>
    </row>
    <row r="12" spans="3:15" x14ac:dyDescent="0.25">
      <c r="C12" s="26">
        <v>45545</v>
      </c>
      <c r="E12" s="25">
        <v>1244</v>
      </c>
      <c r="F12" s="25"/>
      <c r="H12" s="24" t="s">
        <v>59</v>
      </c>
      <c r="I12" s="24" t="s">
        <v>60</v>
      </c>
      <c r="J12" s="24">
        <v>43800009</v>
      </c>
    </row>
    <row r="13" spans="3:15" x14ac:dyDescent="0.25">
      <c r="C13" s="26">
        <v>45546</v>
      </c>
      <c r="E13" s="27">
        <v>1245</v>
      </c>
      <c r="F13" s="27"/>
      <c r="H13" s="24" t="s">
        <v>61</v>
      </c>
      <c r="I13" s="24" t="s">
        <v>62</v>
      </c>
      <c r="J13" s="24">
        <v>43800601</v>
      </c>
    </row>
    <row r="14" spans="3:15" x14ac:dyDescent="0.25">
      <c r="C14" s="26">
        <v>45547</v>
      </c>
      <c r="E14" s="25">
        <v>1246</v>
      </c>
      <c r="F14" s="25"/>
      <c r="H14" s="24" t="s">
        <v>63</v>
      </c>
      <c r="I14" s="24" t="s">
        <v>64</v>
      </c>
      <c r="J14" s="24">
        <v>43800050</v>
      </c>
    </row>
    <row r="15" spans="3:15" x14ac:dyDescent="0.25">
      <c r="C15" s="26">
        <v>45548</v>
      </c>
      <c r="E15" s="27">
        <v>1247</v>
      </c>
      <c r="F15" s="27"/>
    </row>
    <row r="16" spans="3:15" x14ac:dyDescent="0.25">
      <c r="C16" s="26"/>
      <c r="E16" s="25">
        <v>1248</v>
      </c>
      <c r="F16" s="25"/>
    </row>
    <row r="17" spans="3:20" x14ac:dyDescent="0.25">
      <c r="C17" s="26"/>
      <c r="E17" s="27">
        <v>1249</v>
      </c>
      <c r="F17" s="27"/>
    </row>
    <row r="18" spans="3:20" x14ac:dyDescent="0.25">
      <c r="C18" s="26">
        <v>45551</v>
      </c>
      <c r="E18" s="25">
        <v>1250</v>
      </c>
      <c r="F18" s="25"/>
    </row>
    <row r="19" spans="3:20" x14ac:dyDescent="0.25">
      <c r="C19" s="26">
        <v>45552</v>
      </c>
      <c r="E19" s="27">
        <v>1251</v>
      </c>
      <c r="F19" s="27"/>
    </row>
    <row r="20" spans="3:20" x14ac:dyDescent="0.25">
      <c r="C20" s="26">
        <v>45553</v>
      </c>
      <c r="E20" s="25">
        <v>1252</v>
      </c>
      <c r="F20" s="25"/>
    </row>
    <row r="21" spans="3:20" x14ac:dyDescent="0.25">
      <c r="C21" s="26">
        <v>45554</v>
      </c>
      <c r="E21" s="27">
        <v>1253</v>
      </c>
      <c r="F21" s="27"/>
    </row>
    <row r="22" spans="3:20" x14ac:dyDescent="0.25">
      <c r="C22" s="26">
        <v>45555</v>
      </c>
      <c r="E22" s="25">
        <v>1254</v>
      </c>
      <c r="F22" s="25"/>
    </row>
    <row r="23" spans="3:20" x14ac:dyDescent="0.25">
      <c r="C23" s="26"/>
      <c r="E23" s="27">
        <v>1255</v>
      </c>
      <c r="F23" s="27"/>
    </row>
    <row r="24" spans="3:20" x14ac:dyDescent="0.25">
      <c r="C24" s="26"/>
      <c r="E24" s="25">
        <v>1256</v>
      </c>
      <c r="F24" s="25"/>
      <c r="R24" s="28"/>
      <c r="S24" s="28"/>
      <c r="T24" s="28"/>
    </row>
    <row r="25" spans="3:20" x14ac:dyDescent="0.25">
      <c r="C25" s="26">
        <v>45558</v>
      </c>
      <c r="E25" s="27">
        <v>1257</v>
      </c>
      <c r="F25" s="27"/>
      <c r="R25" s="28"/>
      <c r="S25" s="28"/>
      <c r="T25" s="28"/>
    </row>
    <row r="26" spans="3:20" x14ac:dyDescent="0.25">
      <c r="C26" s="26">
        <v>45559</v>
      </c>
      <c r="E26" s="25">
        <v>1258</v>
      </c>
      <c r="F26" s="25"/>
      <c r="R26" s="28"/>
      <c r="S26" s="28"/>
      <c r="T26" s="28"/>
    </row>
    <row r="27" spans="3:20" x14ac:dyDescent="0.25">
      <c r="C27" s="26">
        <v>45560</v>
      </c>
      <c r="E27" s="27">
        <v>1259</v>
      </c>
      <c r="F27" s="27"/>
      <c r="R27" s="28"/>
      <c r="S27" s="28"/>
      <c r="T27" s="28"/>
    </row>
    <row r="28" spans="3:20" x14ac:dyDescent="0.25">
      <c r="C28" s="26">
        <v>45561</v>
      </c>
      <c r="E28" s="25">
        <v>1260</v>
      </c>
      <c r="F28" s="25"/>
      <c r="R28" s="28"/>
      <c r="S28" s="28"/>
      <c r="T28" s="28"/>
    </row>
    <row r="29" spans="3:20" x14ac:dyDescent="0.25">
      <c r="C29" s="26">
        <v>45562</v>
      </c>
      <c r="E29" s="27">
        <v>1261</v>
      </c>
      <c r="F29" s="27"/>
      <c r="R29" s="28"/>
      <c r="S29" s="28"/>
      <c r="T29" s="28"/>
    </row>
    <row r="30" spans="3:20" x14ac:dyDescent="0.25">
      <c r="C30" s="26"/>
      <c r="E30" s="25">
        <v>1262</v>
      </c>
      <c r="F30" s="25"/>
      <c r="R30" s="28"/>
      <c r="S30" s="28"/>
      <c r="T30" s="28"/>
    </row>
    <row r="31" spans="3:20" x14ac:dyDescent="0.25">
      <c r="C31" s="26"/>
      <c r="E31" s="27">
        <v>1263</v>
      </c>
      <c r="F31" s="27"/>
      <c r="R31" s="28"/>
      <c r="S31" s="28"/>
      <c r="T31" s="28"/>
    </row>
    <row r="32" spans="3:20" x14ac:dyDescent="0.25">
      <c r="C32" s="26">
        <v>45565</v>
      </c>
      <c r="E32" s="25">
        <v>1264</v>
      </c>
      <c r="F32" s="25"/>
      <c r="R32" s="28"/>
      <c r="S32" s="28"/>
      <c r="T32" s="28"/>
    </row>
    <row r="33" spans="5:20" x14ac:dyDescent="0.25">
      <c r="E33" s="27">
        <v>1265</v>
      </c>
      <c r="F33" s="27"/>
      <c r="R33" s="28"/>
      <c r="S33" s="28"/>
      <c r="T33" s="28"/>
    </row>
    <row r="34" spans="5:20" x14ac:dyDescent="0.25">
      <c r="R34" s="28"/>
      <c r="S34" s="28"/>
      <c r="T34" s="28"/>
    </row>
    <row r="35" spans="5:20" x14ac:dyDescent="0.25">
      <c r="R35" s="28"/>
      <c r="S35" s="28"/>
      <c r="T35" s="28"/>
    </row>
    <row r="36" spans="5:20" x14ac:dyDescent="0.25">
      <c r="R36" s="28"/>
      <c r="S36" s="28"/>
      <c r="T36" s="28"/>
    </row>
    <row r="37" spans="5:20" x14ac:dyDescent="0.25">
      <c r="L37" s="29"/>
      <c r="M37" s="29"/>
    </row>
    <row r="38" spans="5:20" x14ac:dyDescent="0.25">
      <c r="L38" s="29"/>
      <c r="M38" s="29"/>
    </row>
  </sheetData>
  <dataConsolidate>
    <dataRefs count="1">
      <dataRef ref="D2:E3" sheet="données " r:id="rId1"/>
    </dataRefs>
  </dataConsolidate>
  <pageMargins left="0.7" right="0.7" top="0.75" bottom="0.75" header="0.3" footer="0.3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2DD37-93BA-42DB-A4F1-C5539E6057E7}">
  <sheetPr codeName="Feuil7"/>
  <dimension ref="A1:H6"/>
  <sheetViews>
    <sheetView tabSelected="1" zoomScale="85" zoomScaleNormal="85" workbookViewId="0">
      <selection activeCell="H15" sqref="H15"/>
    </sheetView>
  </sheetViews>
  <sheetFormatPr baseColWidth="10" defaultRowHeight="15" x14ac:dyDescent="0.25"/>
  <cols>
    <col min="1" max="1" width="26.85546875" style="38" bestFit="1" customWidth="1"/>
    <col min="2" max="2" width="20" style="38" customWidth="1"/>
    <col min="3" max="4" width="29.140625" style="38" customWidth="1"/>
    <col min="5" max="6" width="20" style="38" customWidth="1"/>
    <col min="7" max="7" width="20" style="43" customWidth="1"/>
    <col min="8" max="8" width="59.28515625" style="38" customWidth="1"/>
  </cols>
  <sheetData>
    <row r="1" spans="1:8" ht="27.75" customHeight="1" thickBot="1" x14ac:dyDescent="0.3">
      <c r="A1" s="30" t="s">
        <v>65</v>
      </c>
      <c r="B1" s="31"/>
      <c r="C1" s="31"/>
      <c r="D1" s="31"/>
      <c r="E1" s="31"/>
      <c r="F1" s="31"/>
      <c r="G1" s="31"/>
      <c r="H1" s="32"/>
    </row>
    <row r="2" spans="1:8" ht="45.75" customHeight="1" x14ac:dyDescent="0.25">
      <c r="A2" s="33" t="s">
        <v>1</v>
      </c>
      <c r="B2" s="34"/>
      <c r="C2" s="33" t="str" cm="1">
        <f t="array" ref="C2">_xlfn.XLOOKUP(POINTAGE!A2,[1]!PERSONNEL[[#All],[PRENOM]],[1]!PERSONNEL[[#All],[NOM]])</f>
        <v>BOULAINE</v>
      </c>
      <c r="D2" s="35"/>
      <c r="E2" s="35"/>
      <c r="F2" s="35"/>
      <c r="G2" s="36"/>
      <c r="H2" s="37" cm="1">
        <f t="array" ref="H2">_xlfn.XLOOKUP(A2,[1]!PERSONNEL[[#All],[PRENOM]],[1]!PERSONNEL[[#All],[MATRICULE]])</f>
        <v>43800076</v>
      </c>
    </row>
    <row r="3" spans="1:8" s="38" customFormat="1" ht="39" customHeight="1" thickBot="1" x14ac:dyDescent="0.3">
      <c r="A3" s="38" t="s">
        <v>17</v>
      </c>
      <c r="B3" s="38" t="s">
        <v>16</v>
      </c>
      <c r="C3" s="39" t="s">
        <v>15</v>
      </c>
      <c r="D3" s="39" t="s">
        <v>66</v>
      </c>
      <c r="E3" s="39" t="s">
        <v>14</v>
      </c>
      <c r="F3" s="39" t="s">
        <v>13</v>
      </c>
      <c r="G3" s="39" t="s">
        <v>12</v>
      </c>
      <c r="H3" s="38" t="s">
        <v>11</v>
      </c>
    </row>
    <row r="4" spans="1:8" ht="15.75" thickBot="1" x14ac:dyDescent="0.3">
      <c r="A4" s="9">
        <v>45537</v>
      </c>
      <c r="B4" s="7" t="s">
        <v>3</v>
      </c>
      <c r="C4" s="8">
        <v>1235</v>
      </c>
      <c r="D4" s="40" t="str">
        <f>_xlfn.XLOOKUP(POINTAGE[[#This Row],[N°OF
(ex: 90001234)]],[1]DONNEES!E:E,[1]DONNEES!F:F)</f>
        <v>GROUPE 900</v>
      </c>
      <c r="E4" s="7">
        <v>1012</v>
      </c>
      <c r="F4" s="41" t="str">
        <f>_xlfn.XLOOKUP(POINTAGE[[#This Row],[SEQUENCE
(ex: 1011)]],[1]DONNEES!L:L,[1]DONNEES!M:M)</f>
        <v>ELEC</v>
      </c>
      <c r="G4" s="5">
        <v>4</v>
      </c>
      <c r="H4" s="4"/>
    </row>
    <row r="5" spans="1:8" ht="15.75" thickBot="1" x14ac:dyDescent="0.3">
      <c r="A5" s="9">
        <v>45538</v>
      </c>
      <c r="B5" s="7" t="s">
        <v>3</v>
      </c>
      <c r="C5" s="8">
        <v>1236</v>
      </c>
      <c r="D5" s="40" t="str">
        <f>_xlfn.XLOOKUP(POINTAGE[[#This Row],[N°OF
(ex: 90001234)]],[1]DONNEES!E:E,[1]DONNEES!F:F)</f>
        <v>GROUPE 1200</v>
      </c>
      <c r="E5" s="7">
        <v>1013</v>
      </c>
      <c r="F5" s="41" t="str">
        <f>_xlfn.XLOOKUP(POINTAGE[[#This Row],[SEQUENCE
(ex: 1011)]],[1]DONNEES!L:L,[1]DONNEES!M:M)</f>
        <v>ESSAIS</v>
      </c>
      <c r="G5" s="5">
        <v>5</v>
      </c>
      <c r="H5" s="42"/>
    </row>
    <row r="6" spans="1:8" x14ac:dyDescent="0.25">
      <c r="A6" s="9">
        <v>45539</v>
      </c>
      <c r="B6" s="7" t="s">
        <v>3</v>
      </c>
      <c r="C6" s="8">
        <v>1237</v>
      </c>
      <c r="D6" s="40" t="str">
        <f>_xlfn.XLOOKUP(POINTAGE[[#This Row],[N°OF
(ex: 90001234)]],[1]DONNEES!E:E,[1]DONNEES!F:F)</f>
        <v>60HV</v>
      </c>
      <c r="E6" s="7">
        <v>1014</v>
      </c>
      <c r="F6" s="41" t="str">
        <f>_xlfn.XLOOKUP(POINTAGE[[#This Row],[SEQUENCE
(ex: 1011)]],[1]DONNEES!L:L,[1]DONNEES!M:M)</f>
        <v>LOGIST</v>
      </c>
      <c r="G6" s="5">
        <v>6</v>
      </c>
      <c r="H6" s="42"/>
    </row>
  </sheetData>
  <mergeCells count="3">
    <mergeCell ref="A1:H1"/>
    <mergeCell ref="A2:B2"/>
    <mergeCell ref="C2:F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8</xdr:col>
                <xdr:colOff>542925</xdr:colOff>
                <xdr:row>2</xdr:row>
                <xdr:rowOff>190500</xdr:rowOff>
              </from>
              <to>
                <xdr:col>10</xdr:col>
                <xdr:colOff>695325</xdr:colOff>
                <xdr:row>6</xdr:row>
                <xdr:rowOff>85725</xdr:rowOff>
              </to>
            </anchor>
          </controlPr>
        </control>
      </mc:Choice>
      <mc:Fallback>
        <control shapeId="4097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7E155A-F4B1-476D-9EBF-6F1FDAA3824E}">
  <sheetPr codeName="Feuil3"/>
  <dimension ref="A1:J811"/>
  <sheetViews>
    <sheetView workbookViewId="0">
      <selection activeCell="B31" sqref="B31"/>
    </sheetView>
  </sheetViews>
  <sheetFormatPr baseColWidth="10" defaultRowHeight="15.75" x14ac:dyDescent="0.25"/>
  <cols>
    <col min="1" max="1" width="10" style="1" bestFit="1" customWidth="1"/>
    <col min="2" max="2" width="14.140625" style="2" bestFit="1" customWidth="1"/>
    <col min="3" max="3" width="16" style="2" bestFit="1" customWidth="1"/>
    <col min="4" max="4" width="25.85546875" style="1" customWidth="1"/>
    <col min="5" max="5" width="18.28515625" style="1" bestFit="1" customWidth="1"/>
    <col min="6" max="6" width="18.140625" style="1" bestFit="1" customWidth="1"/>
    <col min="7" max="7" width="15.7109375" style="1" bestFit="1" customWidth="1"/>
    <col min="8" max="8" width="20.7109375" style="1" bestFit="1" customWidth="1"/>
    <col min="9" max="9" width="20.7109375" style="1" customWidth="1"/>
    <col min="10" max="10" width="19.28515625" style="1" bestFit="1" customWidth="1"/>
    <col min="11" max="16384" width="11.42578125" style="1"/>
  </cols>
  <sheetData>
    <row r="1" spans="1:10" s="1" customFormat="1" ht="31.5" x14ac:dyDescent="0.25">
      <c r="A1" s="17" t="s">
        <v>20</v>
      </c>
      <c r="B1" s="17" t="s">
        <v>19</v>
      </c>
      <c r="C1" s="17" t="s">
        <v>18</v>
      </c>
      <c r="D1" s="17" t="s">
        <v>17</v>
      </c>
      <c r="E1" s="17" t="s">
        <v>16</v>
      </c>
      <c r="F1" s="18" t="s">
        <v>15</v>
      </c>
      <c r="G1" s="18" t="s">
        <v>14</v>
      </c>
      <c r="H1" s="18" t="s">
        <v>13</v>
      </c>
      <c r="I1" s="18" t="s">
        <v>12</v>
      </c>
      <c r="J1" s="17" t="s">
        <v>11</v>
      </c>
    </row>
    <row r="2" spans="1:10" s="1" customFormat="1" x14ac:dyDescent="0.25">
      <c r="A2" s="16"/>
      <c r="B2" s="13" t="e">
        <f>_xlfn.XLOOKUP(TOTAL[[#This Row],[NOM]],[1]!PERSONNEL[PRENOM],[1]!PERSONNEL[NOM])</f>
        <v>#N/A</v>
      </c>
      <c r="C2" s="12" t="e">
        <f>_xlfn.XLOOKUP(TOTAL[[#This Row],[NOM]],[1]!PERSONNEL[PRENOM],[1]!PERSONNEL[MATRICULE])</f>
        <v>#N/A</v>
      </c>
      <c r="D2" s="13">
        <v>45537</v>
      </c>
      <c r="E2" s="12"/>
      <c r="F2" s="12" t="s">
        <v>10</v>
      </c>
      <c r="G2" s="12"/>
      <c r="H2" s="12" t="e" cm="1">
        <f t="array" ref="H2">_xlfn.XLOOKUP(TOTAL[[#This Row],[SEQUENCE
(ex: 1011)]],[1]!SAP[[#All],[SEQUENCE]],[1]!SAP[[#All],[DENOMINATION]])</f>
        <v>#N/A</v>
      </c>
      <c r="I2" s="12"/>
      <c r="J2" s="12"/>
    </row>
    <row r="3" spans="1:10" s="1" customFormat="1" x14ac:dyDescent="0.25">
      <c r="A3" s="16"/>
      <c r="B3" s="13" t="e">
        <f>_xlfn.XLOOKUP(TOTAL[[#This Row],[NOM]],[1]!PERSONNEL[PRENOM],[1]!PERSONNEL[NOM])</f>
        <v>#N/A</v>
      </c>
      <c r="C3" s="12" t="e">
        <f>_xlfn.XLOOKUP(TOTAL[[#This Row],[NOM]],[1]!PERSONNEL[PRENOM],[1]!PERSONNEL[MATRICULE])</f>
        <v>#N/A</v>
      </c>
      <c r="D3" s="13">
        <v>45537</v>
      </c>
      <c r="E3" s="12" t="s">
        <v>9</v>
      </c>
      <c r="F3" s="12">
        <v>1234</v>
      </c>
      <c r="G3" s="12"/>
      <c r="H3" s="12" t="e" cm="1">
        <f t="array" ref="H3">_xlfn.XLOOKUP(TOTAL[[#This Row],[SEQUENCE
(ex: 1011)]],[1]!SAP[[#All],[SEQUENCE]],[1]!SAP[[#All],[DENOMINATION]])</f>
        <v>#N/A</v>
      </c>
      <c r="I3" s="12"/>
      <c r="J3" s="12"/>
    </row>
    <row r="4" spans="1:10" s="1" customFormat="1" x14ac:dyDescent="0.25">
      <c r="A4" s="13" t="s">
        <v>6</v>
      </c>
      <c r="B4" s="13" t="str">
        <f>_xlfn.XLOOKUP(TOTAL[[#This Row],[NOM]],[1]!PERSONNEL[PRENOM],[1]!PERSONNEL[NOM])</f>
        <v>BARBOSA</v>
      </c>
      <c r="C4" s="12">
        <f>_xlfn.XLOOKUP(TOTAL[[#This Row],[NOM]],[1]!PERSONNEL[PRENOM],[1]!PERSONNEL[MATRICULE])</f>
        <v>43800700</v>
      </c>
      <c r="D4" s="13">
        <v>45537</v>
      </c>
      <c r="E4" s="12" t="s">
        <v>3</v>
      </c>
      <c r="F4" s="12">
        <v>1234</v>
      </c>
      <c r="G4" s="12">
        <v>1012</v>
      </c>
      <c r="H4" s="12" t="str" cm="1">
        <f t="array" ref="H4">_xlfn.XLOOKUP(TOTAL[[#This Row],[SEQUENCE
(ex: 1011)]],[1]!SAP[[#All],[SEQUENCE]],[1]!SAP[[#All],[DENOMINATION]])</f>
        <v>ELEC</v>
      </c>
      <c r="I4" s="12"/>
      <c r="J4" s="12" t="s">
        <v>8</v>
      </c>
    </row>
    <row r="5" spans="1:10" s="1" customFormat="1" x14ac:dyDescent="0.25">
      <c r="A5" s="12" t="s">
        <v>6</v>
      </c>
      <c r="B5" s="13" t="str">
        <f>_xlfn.XLOOKUP(TOTAL[[#This Row],[NOM]],[1]!PERSONNEL[PRENOM],[1]!PERSONNEL[NOM])</f>
        <v>BARBOSA</v>
      </c>
      <c r="C5" s="12">
        <f>_xlfn.XLOOKUP(TOTAL[[#This Row],[NOM]],[1]!PERSONNEL[PRENOM],[1]!PERSONNEL[MATRICULE])</f>
        <v>43800700</v>
      </c>
      <c r="D5" s="13">
        <v>45540</v>
      </c>
      <c r="E5" s="12" t="s">
        <v>3</v>
      </c>
      <c r="F5" s="12">
        <v>1257</v>
      </c>
      <c r="G5" s="12">
        <v>1013</v>
      </c>
      <c r="H5" s="12" t="str" cm="1">
        <f t="array" ref="H5">_xlfn.XLOOKUP(TOTAL[[#This Row],[SEQUENCE
(ex: 1011)]],[1]!SAP[[#All],[SEQUENCE]],[1]!SAP[[#All],[DENOMINATION]])</f>
        <v>ESSAIS</v>
      </c>
      <c r="I5" s="12"/>
      <c r="J5" s="12" t="s">
        <v>7</v>
      </c>
    </row>
    <row r="6" spans="1:10" s="1" customFormat="1" x14ac:dyDescent="0.25">
      <c r="A6" s="12" t="s">
        <v>6</v>
      </c>
      <c r="B6" s="13" t="str">
        <f>_xlfn.XLOOKUP(TOTAL[[#This Row],[NOM]],[1]!PERSONNEL[PRENOM],[1]!PERSONNEL[NOM])</f>
        <v>BARBOSA</v>
      </c>
      <c r="C6" s="12">
        <f>_xlfn.XLOOKUP(TOTAL[[#This Row],[NOM]],[1]!PERSONNEL[PRENOM],[1]!PERSONNEL[MATRICULE])</f>
        <v>43800700</v>
      </c>
      <c r="D6" s="13">
        <v>45544</v>
      </c>
      <c r="E6" s="12" t="s">
        <v>5</v>
      </c>
      <c r="F6" s="12">
        <v>1260</v>
      </c>
      <c r="G6" s="12">
        <v>1012</v>
      </c>
      <c r="H6" s="12" t="str" cm="1">
        <f t="array" ref="H6">_xlfn.XLOOKUP(TOTAL[[#This Row],[SEQUENCE
(ex: 1011)]],[1]!SAP[[#All],[SEQUENCE]],[1]!SAP[[#All],[DENOMINATION]])</f>
        <v>ELEC</v>
      </c>
      <c r="I6" s="12"/>
      <c r="J6" s="12" t="s">
        <v>4</v>
      </c>
    </row>
    <row r="7" spans="1:10" s="1" customFormat="1" ht="16.5" thickBot="1" x14ac:dyDescent="0.3">
      <c r="A7" s="12" t="s">
        <v>1</v>
      </c>
      <c r="B7" s="15" t="str">
        <f>_xlfn.XLOOKUP(TOTAL[[#This Row],[NOM]],[1]!PERSONNEL[PRENOM],[1]!PERSONNEL[NOM])</f>
        <v>BOULAINE</v>
      </c>
      <c r="C7" s="14">
        <f>_xlfn.XLOOKUP(TOTAL[[#This Row],[NOM]],[1]!PERSONNEL[PRENOM],[1]!PERSONNEL[MATRICULE])</f>
        <v>43800076</v>
      </c>
      <c r="D7" s="13">
        <v>45537</v>
      </c>
      <c r="E7" s="12" t="s">
        <v>3</v>
      </c>
      <c r="F7" s="12">
        <v>1234</v>
      </c>
      <c r="G7" s="12">
        <v>1014</v>
      </c>
      <c r="H7" s="12"/>
      <c r="I7" s="12"/>
      <c r="J7" s="12" t="s">
        <v>2</v>
      </c>
    </row>
    <row r="8" spans="1:10" s="1" customFormat="1" ht="16.5" thickBot="1" x14ac:dyDescent="0.3">
      <c r="A8" s="6" t="s">
        <v>1</v>
      </c>
      <c r="B8" s="11" t="str">
        <f>_xlfn.XLOOKUP(TOTAL[[#This Row],[NOM]],[1]!PERSONNEL[PRENOM],[1]!PERSONNEL[NOM])</f>
        <v>BOULAINE</v>
      </c>
      <c r="C8" s="10">
        <f>_xlfn.XLOOKUP(TOTAL[[#This Row],[NOM]],[1]!PERSONNEL[PRENOM],[1]!PERSONNEL[MATRICULE])</f>
        <v>43800076</v>
      </c>
      <c r="D8" s="9">
        <v>45538</v>
      </c>
      <c r="E8" s="7" t="s">
        <v>0</v>
      </c>
      <c r="F8" s="8">
        <v>1237</v>
      </c>
      <c r="G8" s="7">
        <v>1014</v>
      </c>
      <c r="H8" s="6"/>
      <c r="I8" s="5">
        <v>4</v>
      </c>
      <c r="J8" s="4" t="s">
        <v>2</v>
      </c>
    </row>
    <row r="9" spans="1:10" s="1" customFormat="1" x14ac:dyDescent="0.25">
      <c r="A9" s="6" t="s">
        <v>1</v>
      </c>
      <c r="B9" s="11" t="str">
        <f>_xlfn.XLOOKUP(TOTAL[[#This Row],[NOM]],[1]!PERSONNEL[PRENOM],[1]!PERSONNEL[NOM])</f>
        <v>BOULAINE</v>
      </c>
      <c r="C9" s="10">
        <f>_xlfn.XLOOKUP(TOTAL[[#This Row],[NOM]],[1]!PERSONNEL[PRENOM],[1]!PERSONNEL[MATRICULE])</f>
        <v>43800076</v>
      </c>
      <c r="D9" s="9">
        <v>45538</v>
      </c>
      <c r="E9" s="7" t="s">
        <v>0</v>
      </c>
      <c r="F9" s="8">
        <v>1235</v>
      </c>
      <c r="G9" s="7">
        <v>1012</v>
      </c>
      <c r="H9" s="6"/>
      <c r="I9" s="5">
        <v>5</v>
      </c>
      <c r="J9" s="4"/>
    </row>
    <row r="10" spans="1:10" s="1" customFormat="1" x14ac:dyDescent="0.25">
      <c r="B10" s="2"/>
      <c r="C10" s="2"/>
      <c r="H10" s="3"/>
      <c r="I10" s="3"/>
    </row>
    <row r="11" spans="1:10" s="1" customFormat="1" x14ac:dyDescent="0.25">
      <c r="B11" s="2"/>
      <c r="C11" s="2"/>
      <c r="H11" s="3"/>
      <c r="I11" s="3"/>
    </row>
    <row r="12" spans="1:10" s="1" customFormat="1" x14ac:dyDescent="0.25">
      <c r="B12" s="2"/>
      <c r="C12" s="2"/>
      <c r="H12" s="3"/>
      <c r="I12" s="3"/>
    </row>
    <row r="13" spans="1:10" s="1" customFormat="1" x14ac:dyDescent="0.25">
      <c r="B13" s="2"/>
      <c r="C13" s="2"/>
      <c r="H13" s="3"/>
      <c r="I13" s="3"/>
    </row>
    <row r="14" spans="1:10" s="1" customFormat="1" x14ac:dyDescent="0.25">
      <c r="B14" s="2"/>
      <c r="C14" s="2"/>
      <c r="H14" s="3"/>
      <c r="I14" s="3"/>
    </row>
    <row r="15" spans="1:10" s="1" customFormat="1" x14ac:dyDescent="0.25">
      <c r="B15" s="2"/>
      <c r="C15" s="2"/>
      <c r="H15" s="3"/>
      <c r="I15" s="3"/>
    </row>
    <row r="16" spans="1:10" s="1" customFormat="1" x14ac:dyDescent="0.25">
      <c r="B16" s="2"/>
      <c r="C16" s="2"/>
      <c r="H16" s="3"/>
      <c r="I16" s="3"/>
    </row>
    <row r="17" spans="2:9" s="1" customFormat="1" x14ac:dyDescent="0.25">
      <c r="B17" s="2"/>
      <c r="C17" s="2"/>
      <c r="H17" s="3"/>
      <c r="I17" s="3"/>
    </row>
    <row r="18" spans="2:9" s="1" customFormat="1" x14ac:dyDescent="0.25">
      <c r="B18" s="2"/>
      <c r="C18" s="2"/>
      <c r="H18" s="3"/>
      <c r="I18" s="3"/>
    </row>
    <row r="19" spans="2:9" s="1" customFormat="1" x14ac:dyDescent="0.25">
      <c r="B19" s="2"/>
      <c r="C19" s="2"/>
      <c r="H19" s="3"/>
      <c r="I19" s="3"/>
    </row>
    <row r="20" spans="2:9" s="1" customFormat="1" x14ac:dyDescent="0.25">
      <c r="B20" s="2"/>
      <c r="C20" s="2"/>
      <c r="H20" s="3"/>
      <c r="I20" s="3"/>
    </row>
    <row r="21" spans="2:9" s="1" customFormat="1" x14ac:dyDescent="0.25">
      <c r="B21" s="2"/>
      <c r="C21" s="2"/>
      <c r="H21" s="3"/>
      <c r="I21" s="3"/>
    </row>
    <row r="22" spans="2:9" s="1" customFormat="1" x14ac:dyDescent="0.25">
      <c r="B22" s="2"/>
      <c r="C22" s="2"/>
      <c r="H22" s="3"/>
      <c r="I22" s="3"/>
    </row>
    <row r="23" spans="2:9" s="1" customFormat="1" x14ac:dyDescent="0.25">
      <c r="B23" s="2"/>
      <c r="C23" s="2"/>
      <c r="H23" s="3"/>
      <c r="I23" s="3"/>
    </row>
    <row r="24" spans="2:9" s="1" customFormat="1" x14ac:dyDescent="0.25">
      <c r="B24" s="2"/>
      <c r="C24" s="2"/>
      <c r="H24" s="3"/>
      <c r="I24" s="3"/>
    </row>
    <row r="25" spans="2:9" s="1" customFormat="1" x14ac:dyDescent="0.25">
      <c r="B25" s="2"/>
      <c r="C25" s="2"/>
      <c r="H25" s="3"/>
      <c r="I25" s="3"/>
    </row>
    <row r="26" spans="2:9" s="1" customFormat="1" x14ac:dyDescent="0.25">
      <c r="B26" s="2"/>
      <c r="C26" s="2"/>
      <c r="H26" s="3"/>
      <c r="I26" s="3"/>
    </row>
    <row r="27" spans="2:9" s="1" customFormat="1" x14ac:dyDescent="0.25">
      <c r="B27" s="2"/>
      <c r="C27" s="2"/>
      <c r="H27" s="3"/>
      <c r="I27" s="3"/>
    </row>
    <row r="28" spans="2:9" s="1" customFormat="1" x14ac:dyDescent="0.25">
      <c r="B28" s="2"/>
      <c r="C28" s="2"/>
      <c r="H28" s="3"/>
      <c r="I28" s="3"/>
    </row>
    <row r="29" spans="2:9" s="1" customFormat="1" x14ac:dyDescent="0.25">
      <c r="B29" s="2"/>
      <c r="C29" s="2"/>
      <c r="H29" s="3"/>
      <c r="I29" s="3"/>
    </row>
    <row r="30" spans="2:9" s="1" customFormat="1" x14ac:dyDescent="0.25">
      <c r="B30" s="2"/>
      <c r="C30" s="2"/>
      <c r="H30" s="3"/>
      <c r="I30" s="3"/>
    </row>
    <row r="31" spans="2:9" s="1" customFormat="1" x14ac:dyDescent="0.25">
      <c r="B31" s="2"/>
      <c r="C31" s="2"/>
      <c r="H31" s="3"/>
      <c r="I31" s="3"/>
    </row>
    <row r="32" spans="2:9" s="1" customFormat="1" x14ac:dyDescent="0.25">
      <c r="B32" s="2"/>
      <c r="C32" s="2"/>
      <c r="H32" s="3"/>
      <c r="I32" s="3"/>
    </row>
    <row r="33" spans="2:9" s="1" customFormat="1" x14ac:dyDescent="0.25">
      <c r="B33" s="2"/>
      <c r="C33" s="2"/>
      <c r="H33" s="3"/>
      <c r="I33" s="3"/>
    </row>
    <row r="34" spans="2:9" s="1" customFormat="1" x14ac:dyDescent="0.25">
      <c r="B34" s="2"/>
      <c r="C34" s="2"/>
      <c r="H34" s="3"/>
      <c r="I34" s="3"/>
    </row>
    <row r="35" spans="2:9" s="1" customFormat="1" x14ac:dyDescent="0.25">
      <c r="B35" s="2"/>
      <c r="C35" s="2"/>
      <c r="H35" s="3"/>
      <c r="I35" s="3"/>
    </row>
    <row r="36" spans="2:9" s="1" customFormat="1" x14ac:dyDescent="0.25">
      <c r="B36" s="2"/>
      <c r="C36" s="2"/>
      <c r="H36" s="3"/>
      <c r="I36" s="3"/>
    </row>
    <row r="37" spans="2:9" s="1" customFormat="1" x14ac:dyDescent="0.25">
      <c r="B37" s="2"/>
      <c r="C37" s="2"/>
      <c r="H37" s="3"/>
      <c r="I37" s="3"/>
    </row>
    <row r="38" spans="2:9" s="1" customFormat="1" x14ac:dyDescent="0.25">
      <c r="B38" s="2"/>
      <c r="C38" s="2"/>
      <c r="H38" s="3"/>
      <c r="I38" s="3"/>
    </row>
    <row r="39" spans="2:9" s="1" customFormat="1" x14ac:dyDescent="0.25">
      <c r="B39" s="2"/>
      <c r="C39" s="2"/>
      <c r="H39" s="3"/>
      <c r="I39" s="3"/>
    </row>
    <row r="40" spans="2:9" s="1" customFormat="1" x14ac:dyDescent="0.25">
      <c r="B40" s="2"/>
      <c r="C40" s="2"/>
      <c r="H40" s="3"/>
      <c r="I40" s="3"/>
    </row>
    <row r="41" spans="2:9" s="1" customFormat="1" x14ac:dyDescent="0.25">
      <c r="B41" s="2"/>
      <c r="C41" s="2"/>
      <c r="H41" s="3"/>
      <c r="I41" s="3"/>
    </row>
    <row r="42" spans="2:9" s="1" customFormat="1" x14ac:dyDescent="0.25">
      <c r="B42" s="2"/>
      <c r="C42" s="2"/>
      <c r="H42" s="3"/>
      <c r="I42" s="3"/>
    </row>
    <row r="43" spans="2:9" s="1" customFormat="1" x14ac:dyDescent="0.25">
      <c r="B43" s="2"/>
      <c r="C43" s="2"/>
      <c r="H43" s="3"/>
      <c r="I43" s="3"/>
    </row>
    <row r="44" spans="2:9" s="1" customFormat="1" x14ac:dyDescent="0.25">
      <c r="B44" s="2"/>
      <c r="C44" s="2"/>
      <c r="H44" s="3"/>
      <c r="I44" s="3"/>
    </row>
    <row r="45" spans="2:9" s="1" customFormat="1" x14ac:dyDescent="0.25">
      <c r="B45" s="2"/>
      <c r="C45" s="2"/>
      <c r="H45" s="3"/>
      <c r="I45" s="3"/>
    </row>
    <row r="46" spans="2:9" s="1" customFormat="1" x14ac:dyDescent="0.25">
      <c r="B46" s="2"/>
      <c r="C46" s="2"/>
      <c r="H46" s="3"/>
      <c r="I46" s="3"/>
    </row>
    <row r="47" spans="2:9" s="1" customFormat="1" x14ac:dyDescent="0.25">
      <c r="B47" s="2"/>
      <c r="C47" s="2"/>
      <c r="H47" s="3"/>
      <c r="I47" s="3"/>
    </row>
    <row r="48" spans="2:9" s="1" customFormat="1" x14ac:dyDescent="0.25">
      <c r="B48" s="2"/>
      <c r="C48" s="2"/>
      <c r="H48" s="3"/>
      <c r="I48" s="3"/>
    </row>
    <row r="49" spans="2:9" s="1" customFormat="1" x14ac:dyDescent="0.25">
      <c r="B49" s="2"/>
      <c r="C49" s="2"/>
      <c r="H49" s="3"/>
      <c r="I49" s="3"/>
    </row>
    <row r="50" spans="2:9" s="1" customFormat="1" x14ac:dyDescent="0.25">
      <c r="B50" s="2"/>
      <c r="C50" s="2"/>
      <c r="H50" s="3"/>
      <c r="I50" s="3"/>
    </row>
    <row r="51" spans="2:9" s="1" customFormat="1" x14ac:dyDescent="0.25">
      <c r="B51" s="2"/>
      <c r="C51" s="2"/>
      <c r="H51" s="3"/>
      <c r="I51" s="3"/>
    </row>
    <row r="52" spans="2:9" s="1" customFormat="1" x14ac:dyDescent="0.25">
      <c r="B52" s="2"/>
      <c r="C52" s="2"/>
      <c r="H52" s="3"/>
      <c r="I52" s="3"/>
    </row>
    <row r="53" spans="2:9" s="1" customFormat="1" x14ac:dyDescent="0.25">
      <c r="B53" s="2"/>
      <c r="C53" s="2"/>
      <c r="H53" s="3"/>
      <c r="I53" s="3"/>
    </row>
    <row r="54" spans="2:9" s="1" customFormat="1" x14ac:dyDescent="0.25">
      <c r="B54" s="2"/>
      <c r="C54" s="2"/>
      <c r="H54" s="3"/>
      <c r="I54" s="3"/>
    </row>
    <row r="55" spans="2:9" s="1" customFormat="1" x14ac:dyDescent="0.25">
      <c r="B55" s="2"/>
      <c r="C55" s="2"/>
      <c r="H55" s="3"/>
      <c r="I55" s="3"/>
    </row>
    <row r="56" spans="2:9" s="1" customFormat="1" x14ac:dyDescent="0.25">
      <c r="B56" s="2"/>
      <c r="C56" s="2"/>
      <c r="H56" s="3"/>
      <c r="I56" s="3"/>
    </row>
    <row r="57" spans="2:9" s="1" customFormat="1" x14ac:dyDescent="0.25">
      <c r="B57" s="2"/>
      <c r="C57" s="2"/>
      <c r="H57" s="3"/>
      <c r="I57" s="3"/>
    </row>
    <row r="58" spans="2:9" s="1" customFormat="1" x14ac:dyDescent="0.25">
      <c r="B58" s="2"/>
      <c r="C58" s="2"/>
      <c r="H58" s="3"/>
      <c r="I58" s="3"/>
    </row>
    <row r="59" spans="2:9" s="1" customFormat="1" x14ac:dyDescent="0.25">
      <c r="B59" s="2"/>
      <c r="C59" s="2"/>
      <c r="H59" s="3"/>
      <c r="I59" s="3"/>
    </row>
    <row r="60" spans="2:9" s="1" customFormat="1" x14ac:dyDescent="0.25">
      <c r="B60" s="2"/>
      <c r="C60" s="2"/>
      <c r="H60" s="3"/>
      <c r="I60" s="3"/>
    </row>
    <row r="61" spans="2:9" s="1" customFormat="1" x14ac:dyDescent="0.25">
      <c r="B61" s="2"/>
      <c r="C61" s="2"/>
      <c r="H61" s="3"/>
      <c r="I61" s="3"/>
    </row>
    <row r="62" spans="2:9" s="1" customFormat="1" x14ac:dyDescent="0.25">
      <c r="B62" s="2"/>
      <c r="C62" s="2"/>
      <c r="H62" s="3"/>
      <c r="I62" s="3"/>
    </row>
    <row r="63" spans="2:9" s="1" customFormat="1" x14ac:dyDescent="0.25">
      <c r="B63" s="2"/>
      <c r="C63" s="2"/>
      <c r="H63" s="3"/>
      <c r="I63" s="3"/>
    </row>
    <row r="64" spans="2:9" s="1" customFormat="1" x14ac:dyDescent="0.25">
      <c r="B64" s="2"/>
      <c r="C64" s="2"/>
      <c r="H64" s="3"/>
      <c r="I64" s="3"/>
    </row>
    <row r="65" spans="2:9" s="1" customFormat="1" x14ac:dyDescent="0.25">
      <c r="B65" s="2"/>
      <c r="C65" s="2"/>
      <c r="H65" s="3"/>
      <c r="I65" s="3"/>
    </row>
    <row r="66" spans="2:9" s="1" customFormat="1" x14ac:dyDescent="0.25">
      <c r="B66" s="2"/>
      <c r="C66" s="2"/>
      <c r="H66" s="3"/>
      <c r="I66" s="3"/>
    </row>
    <row r="67" spans="2:9" s="1" customFormat="1" x14ac:dyDescent="0.25">
      <c r="B67" s="2"/>
      <c r="C67" s="2"/>
      <c r="H67" s="3"/>
      <c r="I67" s="3"/>
    </row>
    <row r="68" spans="2:9" s="1" customFormat="1" x14ac:dyDescent="0.25">
      <c r="B68" s="2"/>
      <c r="C68" s="2"/>
      <c r="H68" s="3"/>
      <c r="I68" s="3"/>
    </row>
    <row r="69" spans="2:9" s="1" customFormat="1" x14ac:dyDescent="0.25">
      <c r="B69" s="2"/>
      <c r="C69" s="2"/>
      <c r="H69" s="3"/>
      <c r="I69" s="3"/>
    </row>
    <row r="70" spans="2:9" s="1" customFormat="1" x14ac:dyDescent="0.25">
      <c r="B70" s="2"/>
      <c r="C70" s="2"/>
      <c r="H70" s="3"/>
      <c r="I70" s="3"/>
    </row>
    <row r="71" spans="2:9" s="1" customFormat="1" x14ac:dyDescent="0.25">
      <c r="B71" s="2"/>
      <c r="C71" s="2"/>
      <c r="H71" s="3"/>
      <c r="I71" s="3"/>
    </row>
    <row r="72" spans="2:9" s="1" customFormat="1" x14ac:dyDescent="0.25">
      <c r="B72" s="2"/>
      <c r="C72" s="2"/>
      <c r="H72" s="3"/>
      <c r="I72" s="3"/>
    </row>
    <row r="73" spans="2:9" s="1" customFormat="1" x14ac:dyDescent="0.25">
      <c r="B73" s="2"/>
      <c r="C73" s="2"/>
      <c r="H73" s="3"/>
      <c r="I73" s="3"/>
    </row>
    <row r="74" spans="2:9" s="1" customFormat="1" x14ac:dyDescent="0.25">
      <c r="B74" s="2"/>
      <c r="C74" s="2"/>
      <c r="H74" s="3"/>
      <c r="I74" s="3"/>
    </row>
    <row r="75" spans="2:9" s="1" customFormat="1" x14ac:dyDescent="0.25">
      <c r="B75" s="2"/>
      <c r="C75" s="2"/>
      <c r="H75" s="3"/>
      <c r="I75" s="3"/>
    </row>
    <row r="76" spans="2:9" s="1" customFormat="1" x14ac:dyDescent="0.25">
      <c r="B76" s="2"/>
      <c r="C76" s="2"/>
      <c r="H76" s="3"/>
      <c r="I76" s="3"/>
    </row>
    <row r="77" spans="2:9" s="1" customFormat="1" x14ac:dyDescent="0.25">
      <c r="B77" s="2"/>
      <c r="C77" s="2"/>
      <c r="H77" s="3"/>
      <c r="I77" s="3"/>
    </row>
    <row r="78" spans="2:9" s="1" customFormat="1" x14ac:dyDescent="0.25">
      <c r="B78" s="2"/>
      <c r="C78" s="2"/>
      <c r="H78" s="3"/>
      <c r="I78" s="3"/>
    </row>
    <row r="79" spans="2:9" s="1" customFormat="1" x14ac:dyDescent="0.25">
      <c r="B79" s="2"/>
      <c r="C79" s="2"/>
      <c r="H79" s="3"/>
      <c r="I79" s="3"/>
    </row>
    <row r="80" spans="2:9" s="1" customFormat="1" x14ac:dyDescent="0.25">
      <c r="B80" s="2"/>
      <c r="C80" s="2"/>
      <c r="H80" s="3"/>
      <c r="I80" s="3"/>
    </row>
    <row r="81" spans="2:9" s="1" customFormat="1" x14ac:dyDescent="0.25">
      <c r="B81" s="2"/>
      <c r="C81" s="2"/>
      <c r="H81" s="3"/>
      <c r="I81" s="3"/>
    </row>
    <row r="82" spans="2:9" s="1" customFormat="1" x14ac:dyDescent="0.25">
      <c r="B82" s="2"/>
      <c r="C82" s="2"/>
      <c r="H82" s="3"/>
      <c r="I82" s="3"/>
    </row>
    <row r="83" spans="2:9" s="1" customFormat="1" x14ac:dyDescent="0.25">
      <c r="B83" s="2"/>
      <c r="C83" s="2"/>
      <c r="H83" s="3"/>
      <c r="I83" s="3"/>
    </row>
    <row r="84" spans="2:9" s="1" customFormat="1" x14ac:dyDescent="0.25">
      <c r="B84" s="2"/>
      <c r="C84" s="2"/>
      <c r="H84" s="3"/>
      <c r="I84" s="3"/>
    </row>
    <row r="85" spans="2:9" s="1" customFormat="1" x14ac:dyDescent="0.25">
      <c r="B85" s="2"/>
      <c r="C85" s="2"/>
      <c r="H85" s="3"/>
      <c r="I85" s="3"/>
    </row>
    <row r="86" spans="2:9" s="1" customFormat="1" x14ac:dyDescent="0.25">
      <c r="B86" s="2"/>
      <c r="C86" s="2"/>
      <c r="H86" s="3"/>
      <c r="I86" s="3"/>
    </row>
    <row r="87" spans="2:9" s="1" customFormat="1" x14ac:dyDescent="0.25">
      <c r="B87" s="2"/>
      <c r="C87" s="2"/>
      <c r="H87" s="3"/>
      <c r="I87" s="3"/>
    </row>
    <row r="88" spans="2:9" s="1" customFormat="1" x14ac:dyDescent="0.25">
      <c r="B88" s="2"/>
      <c r="C88" s="2"/>
      <c r="H88" s="3"/>
      <c r="I88" s="3"/>
    </row>
    <row r="89" spans="2:9" s="1" customFormat="1" x14ac:dyDescent="0.25">
      <c r="B89" s="2"/>
      <c r="C89" s="2"/>
      <c r="H89" s="3"/>
      <c r="I89" s="3"/>
    </row>
    <row r="90" spans="2:9" s="1" customFormat="1" x14ac:dyDescent="0.25">
      <c r="B90" s="2"/>
      <c r="C90" s="2"/>
      <c r="H90" s="3"/>
      <c r="I90" s="3"/>
    </row>
    <row r="91" spans="2:9" s="1" customFormat="1" x14ac:dyDescent="0.25">
      <c r="B91" s="2"/>
      <c r="C91" s="2"/>
      <c r="H91" s="3"/>
      <c r="I91" s="3"/>
    </row>
    <row r="92" spans="2:9" s="1" customFormat="1" x14ac:dyDescent="0.25">
      <c r="B92" s="2"/>
      <c r="C92" s="2"/>
      <c r="H92" s="3"/>
      <c r="I92" s="3"/>
    </row>
    <row r="93" spans="2:9" s="1" customFormat="1" x14ac:dyDescent="0.25">
      <c r="B93" s="2"/>
      <c r="C93" s="2"/>
      <c r="H93" s="3"/>
      <c r="I93" s="3"/>
    </row>
    <row r="94" spans="2:9" s="1" customFormat="1" x14ac:dyDescent="0.25">
      <c r="B94" s="2"/>
      <c r="C94" s="2"/>
      <c r="H94" s="3"/>
      <c r="I94" s="3"/>
    </row>
    <row r="95" spans="2:9" s="1" customFormat="1" x14ac:dyDescent="0.25">
      <c r="B95" s="2"/>
      <c r="C95" s="2"/>
      <c r="H95" s="3"/>
      <c r="I95" s="3"/>
    </row>
    <row r="96" spans="2:9" s="1" customFormat="1" x14ac:dyDescent="0.25">
      <c r="B96" s="2"/>
      <c r="C96" s="2"/>
      <c r="H96" s="3"/>
      <c r="I96" s="3"/>
    </row>
    <row r="97" spans="2:9" s="1" customFormat="1" x14ac:dyDescent="0.25">
      <c r="B97" s="2"/>
      <c r="C97" s="2"/>
      <c r="H97" s="3"/>
      <c r="I97" s="3"/>
    </row>
    <row r="98" spans="2:9" s="1" customFormat="1" x14ac:dyDescent="0.25">
      <c r="B98" s="2"/>
      <c r="C98" s="2"/>
      <c r="H98" s="3"/>
      <c r="I98" s="3"/>
    </row>
    <row r="99" spans="2:9" s="1" customFormat="1" x14ac:dyDescent="0.25">
      <c r="B99" s="2"/>
      <c r="C99" s="2"/>
      <c r="H99" s="3"/>
      <c r="I99" s="3"/>
    </row>
    <row r="100" spans="2:9" s="1" customFormat="1" x14ac:dyDescent="0.25">
      <c r="B100" s="2"/>
      <c r="C100" s="2"/>
      <c r="H100" s="3"/>
      <c r="I100" s="3"/>
    </row>
    <row r="101" spans="2:9" s="1" customFormat="1" x14ac:dyDescent="0.25">
      <c r="B101" s="2"/>
      <c r="C101" s="2"/>
      <c r="H101" s="3"/>
      <c r="I101" s="3"/>
    </row>
    <row r="102" spans="2:9" s="1" customFormat="1" x14ac:dyDescent="0.25">
      <c r="B102" s="2"/>
      <c r="C102" s="2"/>
      <c r="H102" s="3"/>
      <c r="I102" s="3"/>
    </row>
    <row r="103" spans="2:9" s="1" customFormat="1" x14ac:dyDescent="0.25">
      <c r="B103" s="2"/>
      <c r="C103" s="2"/>
      <c r="H103" s="3"/>
      <c r="I103" s="3"/>
    </row>
    <row r="104" spans="2:9" s="1" customFormat="1" x14ac:dyDescent="0.25">
      <c r="B104" s="2"/>
      <c r="C104" s="2"/>
      <c r="H104" s="3"/>
      <c r="I104" s="3"/>
    </row>
    <row r="105" spans="2:9" s="1" customFormat="1" x14ac:dyDescent="0.25">
      <c r="B105" s="2"/>
      <c r="C105" s="2"/>
      <c r="H105" s="3"/>
      <c r="I105" s="3"/>
    </row>
    <row r="106" spans="2:9" s="1" customFormat="1" x14ac:dyDescent="0.25">
      <c r="B106" s="2"/>
      <c r="C106" s="2"/>
      <c r="H106" s="3"/>
      <c r="I106" s="3"/>
    </row>
    <row r="107" spans="2:9" s="1" customFormat="1" x14ac:dyDescent="0.25">
      <c r="B107" s="2"/>
      <c r="C107" s="2"/>
      <c r="H107" s="3"/>
      <c r="I107" s="3"/>
    </row>
    <row r="108" spans="2:9" s="1" customFormat="1" x14ac:dyDescent="0.25">
      <c r="B108" s="2"/>
      <c r="C108" s="2"/>
      <c r="H108" s="3"/>
      <c r="I108" s="3"/>
    </row>
    <row r="109" spans="2:9" s="1" customFormat="1" x14ac:dyDescent="0.25">
      <c r="B109" s="2"/>
      <c r="C109" s="2"/>
      <c r="H109" s="3"/>
      <c r="I109" s="3"/>
    </row>
    <row r="110" spans="2:9" s="1" customFormat="1" x14ac:dyDescent="0.25">
      <c r="B110" s="2"/>
      <c r="C110" s="2"/>
      <c r="H110" s="3"/>
      <c r="I110" s="3"/>
    </row>
    <row r="111" spans="2:9" s="1" customFormat="1" x14ac:dyDescent="0.25">
      <c r="B111" s="2"/>
      <c r="C111" s="2"/>
      <c r="H111" s="3"/>
      <c r="I111" s="3"/>
    </row>
    <row r="112" spans="2:9" s="1" customFormat="1" x14ac:dyDescent="0.25">
      <c r="B112" s="2"/>
      <c r="C112" s="2"/>
      <c r="H112" s="3"/>
      <c r="I112" s="3"/>
    </row>
    <row r="113" spans="2:9" s="1" customFormat="1" x14ac:dyDescent="0.25">
      <c r="B113" s="2"/>
      <c r="C113" s="2"/>
      <c r="H113" s="3"/>
      <c r="I113" s="3"/>
    </row>
    <row r="114" spans="2:9" s="1" customFormat="1" x14ac:dyDescent="0.25">
      <c r="B114" s="2"/>
      <c r="C114" s="2"/>
      <c r="H114" s="3"/>
      <c r="I114" s="3"/>
    </row>
    <row r="115" spans="2:9" s="1" customFormat="1" x14ac:dyDescent="0.25">
      <c r="B115" s="2"/>
      <c r="C115" s="2"/>
      <c r="H115" s="3"/>
      <c r="I115" s="3"/>
    </row>
    <row r="116" spans="2:9" s="1" customFormat="1" x14ac:dyDescent="0.25">
      <c r="B116" s="2"/>
      <c r="C116" s="2"/>
      <c r="H116" s="3"/>
      <c r="I116" s="3"/>
    </row>
    <row r="117" spans="2:9" s="1" customFormat="1" x14ac:dyDescent="0.25">
      <c r="B117" s="2"/>
      <c r="C117" s="2"/>
      <c r="H117" s="3"/>
      <c r="I117" s="3"/>
    </row>
    <row r="118" spans="2:9" s="1" customFormat="1" x14ac:dyDescent="0.25">
      <c r="B118" s="2"/>
      <c r="C118" s="2"/>
      <c r="H118" s="3"/>
      <c r="I118" s="3"/>
    </row>
    <row r="119" spans="2:9" s="1" customFormat="1" x14ac:dyDescent="0.25">
      <c r="B119" s="2"/>
      <c r="C119" s="2"/>
      <c r="H119" s="3"/>
      <c r="I119" s="3"/>
    </row>
    <row r="120" spans="2:9" s="1" customFormat="1" x14ac:dyDescent="0.25">
      <c r="B120" s="2"/>
      <c r="C120" s="2"/>
      <c r="H120" s="3"/>
      <c r="I120" s="3"/>
    </row>
    <row r="121" spans="2:9" s="1" customFormat="1" x14ac:dyDescent="0.25">
      <c r="B121" s="2"/>
      <c r="C121" s="2"/>
      <c r="H121" s="3"/>
      <c r="I121" s="3"/>
    </row>
    <row r="122" spans="2:9" s="1" customFormat="1" x14ac:dyDescent="0.25">
      <c r="B122" s="2"/>
      <c r="C122" s="2"/>
      <c r="H122" s="3"/>
      <c r="I122" s="3"/>
    </row>
    <row r="123" spans="2:9" s="1" customFormat="1" x14ac:dyDescent="0.25">
      <c r="B123" s="2"/>
      <c r="C123" s="2"/>
      <c r="H123" s="3"/>
      <c r="I123" s="3"/>
    </row>
    <row r="124" spans="2:9" s="1" customFormat="1" x14ac:dyDescent="0.25">
      <c r="B124" s="2"/>
      <c r="C124" s="2"/>
      <c r="H124" s="3"/>
      <c r="I124" s="3"/>
    </row>
    <row r="125" spans="2:9" s="1" customFormat="1" x14ac:dyDescent="0.25">
      <c r="B125" s="2"/>
      <c r="C125" s="2"/>
      <c r="H125" s="3"/>
      <c r="I125" s="3"/>
    </row>
    <row r="126" spans="2:9" s="1" customFormat="1" x14ac:dyDescent="0.25">
      <c r="B126" s="2"/>
      <c r="C126" s="2"/>
      <c r="H126" s="3"/>
      <c r="I126" s="3"/>
    </row>
    <row r="127" spans="2:9" s="1" customFormat="1" x14ac:dyDescent="0.25">
      <c r="B127" s="2"/>
      <c r="C127" s="2"/>
      <c r="H127" s="3"/>
      <c r="I127" s="3"/>
    </row>
    <row r="128" spans="2:9" s="1" customFormat="1" x14ac:dyDescent="0.25">
      <c r="B128" s="2"/>
      <c r="C128" s="2"/>
      <c r="H128" s="3"/>
      <c r="I128" s="3"/>
    </row>
    <row r="129" spans="2:9" s="1" customFormat="1" x14ac:dyDescent="0.25">
      <c r="B129" s="2"/>
      <c r="C129" s="2"/>
      <c r="H129" s="3"/>
      <c r="I129" s="3"/>
    </row>
    <row r="130" spans="2:9" s="1" customFormat="1" x14ac:dyDescent="0.25">
      <c r="B130" s="2"/>
      <c r="C130" s="2"/>
      <c r="H130" s="3"/>
      <c r="I130" s="3"/>
    </row>
    <row r="131" spans="2:9" s="1" customFormat="1" x14ac:dyDescent="0.25">
      <c r="B131" s="2"/>
      <c r="C131" s="2"/>
      <c r="H131" s="3"/>
      <c r="I131" s="3"/>
    </row>
    <row r="132" spans="2:9" s="1" customFormat="1" x14ac:dyDescent="0.25">
      <c r="B132" s="2"/>
      <c r="C132" s="2"/>
      <c r="H132" s="3"/>
      <c r="I132" s="3"/>
    </row>
    <row r="133" spans="2:9" s="1" customFormat="1" x14ac:dyDescent="0.25">
      <c r="B133" s="2"/>
      <c r="C133" s="2"/>
      <c r="H133" s="3"/>
      <c r="I133" s="3"/>
    </row>
    <row r="134" spans="2:9" s="1" customFormat="1" x14ac:dyDescent="0.25">
      <c r="B134" s="2"/>
      <c r="C134" s="2"/>
      <c r="H134" s="3"/>
      <c r="I134" s="3"/>
    </row>
    <row r="135" spans="2:9" s="1" customFormat="1" x14ac:dyDescent="0.25">
      <c r="B135" s="2"/>
      <c r="C135" s="2"/>
      <c r="H135" s="3"/>
      <c r="I135" s="3"/>
    </row>
    <row r="136" spans="2:9" s="1" customFormat="1" x14ac:dyDescent="0.25">
      <c r="B136" s="2"/>
      <c r="C136" s="2"/>
      <c r="H136" s="3"/>
      <c r="I136" s="3"/>
    </row>
    <row r="137" spans="2:9" s="1" customFormat="1" x14ac:dyDescent="0.25">
      <c r="B137" s="2"/>
      <c r="C137" s="2"/>
      <c r="H137" s="3"/>
      <c r="I137" s="3"/>
    </row>
    <row r="138" spans="2:9" s="1" customFormat="1" x14ac:dyDescent="0.25">
      <c r="B138" s="2"/>
      <c r="C138" s="2"/>
      <c r="H138" s="3"/>
      <c r="I138" s="3"/>
    </row>
    <row r="139" spans="2:9" s="1" customFormat="1" x14ac:dyDescent="0.25">
      <c r="B139" s="2"/>
      <c r="C139" s="2"/>
      <c r="H139" s="3"/>
      <c r="I139" s="3"/>
    </row>
    <row r="140" spans="2:9" s="1" customFormat="1" x14ac:dyDescent="0.25">
      <c r="B140" s="2"/>
      <c r="C140" s="2"/>
      <c r="H140" s="3"/>
      <c r="I140" s="3"/>
    </row>
    <row r="141" spans="2:9" s="1" customFormat="1" x14ac:dyDescent="0.25">
      <c r="B141" s="2"/>
      <c r="C141" s="2"/>
      <c r="H141" s="3"/>
      <c r="I141" s="3"/>
    </row>
    <row r="142" spans="2:9" s="1" customFormat="1" x14ac:dyDescent="0.25">
      <c r="B142" s="2"/>
      <c r="C142" s="2"/>
      <c r="H142" s="3"/>
      <c r="I142" s="3"/>
    </row>
    <row r="143" spans="2:9" s="1" customFormat="1" x14ac:dyDescent="0.25">
      <c r="B143" s="2"/>
      <c r="C143" s="2"/>
      <c r="H143" s="3"/>
      <c r="I143" s="3"/>
    </row>
    <row r="144" spans="2:9" s="1" customFormat="1" x14ac:dyDescent="0.25">
      <c r="B144" s="2"/>
      <c r="C144" s="2"/>
      <c r="H144" s="3"/>
      <c r="I144" s="3"/>
    </row>
    <row r="145" spans="2:9" s="1" customFormat="1" x14ac:dyDescent="0.25">
      <c r="B145" s="2"/>
      <c r="C145" s="2"/>
      <c r="H145" s="3"/>
      <c r="I145" s="3"/>
    </row>
    <row r="146" spans="2:9" s="1" customFormat="1" x14ac:dyDescent="0.25">
      <c r="B146" s="2"/>
      <c r="C146" s="2"/>
      <c r="H146" s="3"/>
      <c r="I146" s="3"/>
    </row>
    <row r="147" spans="2:9" s="1" customFormat="1" x14ac:dyDescent="0.25">
      <c r="B147" s="2"/>
      <c r="C147" s="2"/>
      <c r="H147" s="3"/>
      <c r="I147" s="3"/>
    </row>
    <row r="148" spans="2:9" s="1" customFormat="1" x14ac:dyDescent="0.25">
      <c r="B148" s="2"/>
      <c r="C148" s="2"/>
      <c r="H148" s="3"/>
      <c r="I148" s="3"/>
    </row>
    <row r="149" spans="2:9" s="1" customFormat="1" x14ac:dyDescent="0.25">
      <c r="B149" s="2"/>
      <c r="C149" s="2"/>
      <c r="H149" s="3"/>
      <c r="I149" s="3"/>
    </row>
    <row r="150" spans="2:9" s="1" customFormat="1" x14ac:dyDescent="0.25">
      <c r="B150" s="2"/>
      <c r="C150" s="2"/>
      <c r="H150" s="3"/>
      <c r="I150" s="3"/>
    </row>
    <row r="151" spans="2:9" s="1" customFormat="1" x14ac:dyDescent="0.25">
      <c r="B151" s="2"/>
      <c r="C151" s="2"/>
      <c r="H151" s="3"/>
      <c r="I151" s="3"/>
    </row>
    <row r="152" spans="2:9" s="1" customFormat="1" x14ac:dyDescent="0.25">
      <c r="B152" s="2"/>
      <c r="C152" s="2"/>
      <c r="H152" s="3"/>
      <c r="I152" s="3"/>
    </row>
    <row r="153" spans="2:9" s="1" customFormat="1" x14ac:dyDescent="0.25">
      <c r="B153" s="2"/>
      <c r="C153" s="2"/>
      <c r="H153" s="3"/>
      <c r="I153" s="3"/>
    </row>
    <row r="154" spans="2:9" s="1" customFormat="1" x14ac:dyDescent="0.25">
      <c r="B154" s="2"/>
      <c r="C154" s="2"/>
      <c r="H154" s="3"/>
      <c r="I154" s="3"/>
    </row>
    <row r="155" spans="2:9" s="1" customFormat="1" x14ac:dyDescent="0.25">
      <c r="B155" s="2"/>
      <c r="C155" s="2"/>
      <c r="H155" s="3"/>
      <c r="I155" s="3"/>
    </row>
    <row r="156" spans="2:9" s="1" customFormat="1" x14ac:dyDescent="0.25">
      <c r="B156" s="2"/>
      <c r="C156" s="2"/>
      <c r="H156" s="3"/>
      <c r="I156" s="3"/>
    </row>
    <row r="157" spans="2:9" s="1" customFormat="1" x14ac:dyDescent="0.25">
      <c r="B157" s="2"/>
      <c r="C157" s="2"/>
      <c r="H157" s="3"/>
      <c r="I157" s="3"/>
    </row>
    <row r="158" spans="2:9" s="1" customFormat="1" x14ac:dyDescent="0.25">
      <c r="B158" s="2"/>
      <c r="C158" s="2"/>
      <c r="H158" s="3"/>
      <c r="I158" s="3"/>
    </row>
    <row r="159" spans="2:9" s="1" customFormat="1" x14ac:dyDescent="0.25">
      <c r="B159" s="2"/>
      <c r="C159" s="2"/>
      <c r="H159" s="3"/>
      <c r="I159" s="3"/>
    </row>
    <row r="160" spans="2:9" s="1" customFormat="1" x14ac:dyDescent="0.25">
      <c r="B160" s="2"/>
      <c r="C160" s="2"/>
      <c r="H160" s="3"/>
      <c r="I160" s="3"/>
    </row>
    <row r="161" spans="2:9" s="1" customFormat="1" x14ac:dyDescent="0.25">
      <c r="B161" s="2"/>
      <c r="C161" s="2"/>
      <c r="H161" s="3"/>
      <c r="I161" s="3"/>
    </row>
    <row r="162" spans="2:9" s="1" customFormat="1" x14ac:dyDescent="0.25">
      <c r="B162" s="2"/>
      <c r="C162" s="2"/>
      <c r="H162" s="3"/>
      <c r="I162" s="3"/>
    </row>
    <row r="163" spans="2:9" s="1" customFormat="1" x14ac:dyDescent="0.25">
      <c r="B163" s="2"/>
      <c r="C163" s="2"/>
      <c r="H163" s="3"/>
      <c r="I163" s="3"/>
    </row>
    <row r="164" spans="2:9" s="1" customFormat="1" x14ac:dyDescent="0.25">
      <c r="B164" s="2"/>
      <c r="C164" s="2"/>
      <c r="H164" s="3"/>
      <c r="I164" s="3"/>
    </row>
    <row r="165" spans="2:9" s="1" customFormat="1" x14ac:dyDescent="0.25">
      <c r="B165" s="2"/>
      <c r="C165" s="2"/>
      <c r="H165" s="3"/>
      <c r="I165" s="3"/>
    </row>
    <row r="166" spans="2:9" s="1" customFormat="1" x14ac:dyDescent="0.25">
      <c r="B166" s="2"/>
      <c r="C166" s="2"/>
      <c r="H166" s="3"/>
      <c r="I166" s="3"/>
    </row>
    <row r="167" spans="2:9" s="1" customFormat="1" x14ac:dyDescent="0.25">
      <c r="B167" s="2"/>
      <c r="C167" s="2"/>
      <c r="H167" s="3"/>
      <c r="I167" s="3"/>
    </row>
    <row r="168" spans="2:9" s="1" customFormat="1" x14ac:dyDescent="0.25">
      <c r="B168" s="2"/>
      <c r="C168" s="2"/>
      <c r="H168" s="3"/>
      <c r="I168" s="3"/>
    </row>
    <row r="169" spans="2:9" s="1" customFormat="1" x14ac:dyDescent="0.25">
      <c r="B169" s="2"/>
      <c r="C169" s="2"/>
      <c r="H169" s="3"/>
      <c r="I169" s="3"/>
    </row>
    <row r="170" spans="2:9" s="1" customFormat="1" x14ac:dyDescent="0.25">
      <c r="B170" s="2"/>
      <c r="C170" s="2"/>
      <c r="H170" s="3"/>
      <c r="I170" s="3"/>
    </row>
    <row r="171" spans="2:9" s="1" customFormat="1" x14ac:dyDescent="0.25">
      <c r="B171" s="2"/>
      <c r="C171" s="2"/>
      <c r="H171" s="3"/>
      <c r="I171" s="3"/>
    </row>
    <row r="172" spans="2:9" s="1" customFormat="1" x14ac:dyDescent="0.25">
      <c r="B172" s="2"/>
      <c r="C172" s="2"/>
      <c r="H172" s="3"/>
      <c r="I172" s="3"/>
    </row>
    <row r="173" spans="2:9" s="1" customFormat="1" x14ac:dyDescent="0.25">
      <c r="B173" s="2"/>
      <c r="C173" s="2"/>
      <c r="H173" s="3"/>
      <c r="I173" s="3"/>
    </row>
    <row r="174" spans="2:9" s="1" customFormat="1" x14ac:dyDescent="0.25">
      <c r="B174" s="2"/>
      <c r="C174" s="2"/>
      <c r="H174" s="3"/>
      <c r="I174" s="3"/>
    </row>
    <row r="175" spans="2:9" s="1" customFormat="1" x14ac:dyDescent="0.25">
      <c r="B175" s="2"/>
      <c r="C175" s="2"/>
      <c r="H175" s="3"/>
      <c r="I175" s="3"/>
    </row>
    <row r="176" spans="2:9" s="1" customFormat="1" x14ac:dyDescent="0.25">
      <c r="B176" s="2"/>
      <c r="C176" s="2"/>
      <c r="H176" s="3"/>
      <c r="I176" s="3"/>
    </row>
    <row r="177" spans="2:9" s="1" customFormat="1" x14ac:dyDescent="0.25">
      <c r="B177" s="2"/>
      <c r="C177" s="2"/>
      <c r="H177" s="3"/>
      <c r="I177" s="3"/>
    </row>
    <row r="178" spans="2:9" s="1" customFormat="1" x14ac:dyDescent="0.25">
      <c r="B178" s="2"/>
      <c r="C178" s="2"/>
      <c r="H178" s="3"/>
      <c r="I178" s="3"/>
    </row>
    <row r="179" spans="2:9" s="1" customFormat="1" x14ac:dyDescent="0.25">
      <c r="B179" s="2"/>
      <c r="C179" s="2"/>
      <c r="H179" s="3"/>
      <c r="I179" s="3"/>
    </row>
    <row r="180" spans="2:9" s="1" customFormat="1" x14ac:dyDescent="0.25">
      <c r="B180" s="2"/>
      <c r="C180" s="2"/>
      <c r="H180" s="3"/>
      <c r="I180" s="3"/>
    </row>
    <row r="181" spans="2:9" s="1" customFormat="1" x14ac:dyDescent="0.25">
      <c r="B181" s="2"/>
      <c r="C181" s="2"/>
      <c r="H181" s="3"/>
      <c r="I181" s="3"/>
    </row>
    <row r="182" spans="2:9" s="1" customFormat="1" x14ac:dyDescent="0.25">
      <c r="B182" s="2"/>
      <c r="C182" s="2"/>
      <c r="H182" s="3"/>
      <c r="I182" s="3"/>
    </row>
    <row r="183" spans="2:9" s="1" customFormat="1" x14ac:dyDescent="0.25">
      <c r="B183" s="2"/>
      <c r="C183" s="2"/>
      <c r="H183" s="3"/>
      <c r="I183" s="3"/>
    </row>
    <row r="184" spans="2:9" s="1" customFormat="1" x14ac:dyDescent="0.25">
      <c r="B184" s="2"/>
      <c r="C184" s="2"/>
      <c r="H184" s="3"/>
      <c r="I184" s="3"/>
    </row>
    <row r="185" spans="2:9" s="1" customFormat="1" x14ac:dyDescent="0.25">
      <c r="B185" s="2"/>
      <c r="C185" s="2"/>
      <c r="H185" s="3"/>
      <c r="I185" s="3"/>
    </row>
    <row r="186" spans="2:9" s="1" customFormat="1" x14ac:dyDescent="0.25">
      <c r="B186" s="2"/>
      <c r="C186" s="2"/>
      <c r="H186" s="3"/>
      <c r="I186" s="3"/>
    </row>
    <row r="187" spans="2:9" s="1" customFormat="1" x14ac:dyDescent="0.25">
      <c r="B187" s="2"/>
      <c r="C187" s="2"/>
      <c r="H187" s="3"/>
      <c r="I187" s="3"/>
    </row>
    <row r="188" spans="2:9" s="1" customFormat="1" x14ac:dyDescent="0.25">
      <c r="B188" s="2"/>
      <c r="C188" s="2"/>
      <c r="H188" s="3"/>
      <c r="I188" s="3"/>
    </row>
    <row r="189" spans="2:9" s="1" customFormat="1" x14ac:dyDescent="0.25">
      <c r="B189" s="2"/>
      <c r="C189" s="2"/>
      <c r="H189" s="3"/>
      <c r="I189" s="3"/>
    </row>
    <row r="190" spans="2:9" s="1" customFormat="1" x14ac:dyDescent="0.25">
      <c r="B190" s="2"/>
      <c r="C190" s="2"/>
      <c r="H190" s="3"/>
      <c r="I190" s="3"/>
    </row>
    <row r="191" spans="2:9" s="1" customFormat="1" x14ac:dyDescent="0.25">
      <c r="B191" s="2"/>
      <c r="C191" s="2"/>
      <c r="H191" s="3"/>
      <c r="I191" s="3"/>
    </row>
    <row r="192" spans="2:9" s="1" customFormat="1" x14ac:dyDescent="0.25">
      <c r="B192" s="2"/>
      <c r="C192" s="2"/>
      <c r="H192" s="3"/>
      <c r="I192" s="3"/>
    </row>
    <row r="193" spans="2:9" s="1" customFormat="1" x14ac:dyDescent="0.25">
      <c r="B193" s="2"/>
      <c r="C193" s="2"/>
      <c r="H193" s="3"/>
      <c r="I193" s="3"/>
    </row>
    <row r="194" spans="2:9" s="1" customFormat="1" x14ac:dyDescent="0.25">
      <c r="B194" s="2"/>
      <c r="C194" s="2"/>
      <c r="H194" s="3"/>
      <c r="I194" s="3"/>
    </row>
    <row r="195" spans="2:9" s="1" customFormat="1" x14ac:dyDescent="0.25">
      <c r="B195" s="2"/>
      <c r="C195" s="2"/>
      <c r="H195" s="3"/>
      <c r="I195" s="3"/>
    </row>
    <row r="196" spans="2:9" s="1" customFormat="1" x14ac:dyDescent="0.25">
      <c r="B196" s="2"/>
      <c r="C196" s="2"/>
      <c r="H196" s="3"/>
      <c r="I196" s="3"/>
    </row>
    <row r="197" spans="2:9" s="1" customFormat="1" x14ac:dyDescent="0.25">
      <c r="B197" s="2"/>
      <c r="C197" s="2"/>
      <c r="H197" s="3"/>
      <c r="I197" s="3"/>
    </row>
    <row r="198" spans="2:9" s="1" customFormat="1" x14ac:dyDescent="0.25">
      <c r="B198" s="2"/>
      <c r="C198" s="2"/>
      <c r="H198" s="3"/>
      <c r="I198" s="3"/>
    </row>
    <row r="199" spans="2:9" s="1" customFormat="1" x14ac:dyDescent="0.25">
      <c r="B199" s="2"/>
      <c r="C199" s="2"/>
      <c r="H199" s="3"/>
      <c r="I199" s="3"/>
    </row>
    <row r="200" spans="2:9" s="1" customFormat="1" x14ac:dyDescent="0.25">
      <c r="B200" s="2"/>
      <c r="C200" s="2"/>
      <c r="H200" s="3"/>
      <c r="I200" s="3"/>
    </row>
    <row r="201" spans="2:9" s="1" customFormat="1" x14ac:dyDescent="0.25">
      <c r="B201" s="2"/>
      <c r="C201" s="2"/>
      <c r="H201" s="3"/>
      <c r="I201" s="3"/>
    </row>
    <row r="202" spans="2:9" s="1" customFormat="1" x14ac:dyDescent="0.25">
      <c r="B202" s="2"/>
      <c r="C202" s="2"/>
      <c r="H202" s="3"/>
      <c r="I202" s="3"/>
    </row>
    <row r="203" spans="2:9" s="1" customFormat="1" x14ac:dyDescent="0.25">
      <c r="B203" s="2"/>
      <c r="C203" s="2"/>
      <c r="H203" s="3"/>
      <c r="I203" s="3"/>
    </row>
    <row r="204" spans="2:9" s="1" customFormat="1" x14ac:dyDescent="0.25">
      <c r="B204" s="2"/>
      <c r="C204" s="2"/>
      <c r="H204" s="3"/>
      <c r="I204" s="3"/>
    </row>
    <row r="205" spans="2:9" s="1" customFormat="1" x14ac:dyDescent="0.25">
      <c r="B205" s="2"/>
      <c r="C205" s="2"/>
      <c r="H205" s="3"/>
      <c r="I205" s="3"/>
    </row>
    <row r="206" spans="2:9" s="1" customFormat="1" x14ac:dyDescent="0.25">
      <c r="B206" s="2"/>
      <c r="C206" s="2"/>
      <c r="H206" s="3"/>
      <c r="I206" s="3"/>
    </row>
    <row r="207" spans="2:9" s="1" customFormat="1" x14ac:dyDescent="0.25">
      <c r="B207" s="2"/>
      <c r="C207" s="2"/>
      <c r="H207" s="3"/>
      <c r="I207" s="3"/>
    </row>
    <row r="208" spans="2:9" s="1" customFormat="1" x14ac:dyDescent="0.25">
      <c r="B208" s="2"/>
      <c r="C208" s="2"/>
      <c r="H208" s="3"/>
      <c r="I208" s="3"/>
    </row>
    <row r="209" spans="2:9" s="1" customFormat="1" x14ac:dyDescent="0.25">
      <c r="B209" s="2"/>
      <c r="C209" s="2"/>
      <c r="H209" s="3"/>
      <c r="I209" s="3"/>
    </row>
    <row r="210" spans="2:9" s="1" customFormat="1" x14ac:dyDescent="0.25">
      <c r="B210" s="2"/>
      <c r="C210" s="2"/>
      <c r="H210" s="3"/>
      <c r="I210" s="3"/>
    </row>
    <row r="211" spans="2:9" s="1" customFormat="1" x14ac:dyDescent="0.25">
      <c r="B211" s="2"/>
      <c r="C211" s="2"/>
      <c r="H211" s="3"/>
      <c r="I211" s="3"/>
    </row>
    <row r="212" spans="2:9" s="1" customFormat="1" x14ac:dyDescent="0.25">
      <c r="B212" s="2"/>
      <c r="C212" s="2"/>
      <c r="H212" s="3"/>
      <c r="I212" s="3"/>
    </row>
    <row r="213" spans="2:9" s="1" customFormat="1" x14ac:dyDescent="0.25">
      <c r="B213" s="2"/>
      <c r="C213" s="2"/>
      <c r="H213" s="3"/>
      <c r="I213" s="3"/>
    </row>
    <row r="214" spans="2:9" s="1" customFormat="1" x14ac:dyDescent="0.25">
      <c r="B214" s="2"/>
      <c r="C214" s="2"/>
      <c r="H214" s="3"/>
      <c r="I214" s="3"/>
    </row>
    <row r="215" spans="2:9" s="1" customFormat="1" x14ac:dyDescent="0.25">
      <c r="B215" s="2"/>
      <c r="C215" s="2"/>
      <c r="H215" s="3"/>
      <c r="I215" s="3"/>
    </row>
    <row r="216" spans="2:9" s="1" customFormat="1" x14ac:dyDescent="0.25">
      <c r="B216" s="2"/>
      <c r="C216" s="2"/>
      <c r="H216" s="3"/>
      <c r="I216" s="3"/>
    </row>
    <row r="217" spans="2:9" s="1" customFormat="1" x14ac:dyDescent="0.25">
      <c r="B217" s="2"/>
      <c r="C217" s="2"/>
      <c r="H217" s="3"/>
      <c r="I217" s="3"/>
    </row>
    <row r="218" spans="2:9" s="1" customFormat="1" x14ac:dyDescent="0.25">
      <c r="B218" s="2"/>
      <c r="C218" s="2"/>
      <c r="H218" s="3"/>
      <c r="I218" s="3"/>
    </row>
    <row r="219" spans="2:9" s="1" customFormat="1" x14ac:dyDescent="0.25">
      <c r="B219" s="2"/>
      <c r="C219" s="2"/>
      <c r="H219" s="3"/>
      <c r="I219" s="3"/>
    </row>
    <row r="220" spans="2:9" s="1" customFormat="1" x14ac:dyDescent="0.25">
      <c r="B220" s="2"/>
      <c r="C220" s="2"/>
      <c r="H220" s="3"/>
      <c r="I220" s="3"/>
    </row>
    <row r="221" spans="2:9" s="1" customFormat="1" x14ac:dyDescent="0.25">
      <c r="B221" s="2"/>
      <c r="C221" s="2"/>
      <c r="H221" s="3"/>
      <c r="I221" s="3"/>
    </row>
    <row r="222" spans="2:9" s="1" customFormat="1" x14ac:dyDescent="0.25">
      <c r="B222" s="2"/>
      <c r="C222" s="2"/>
      <c r="H222" s="3"/>
      <c r="I222" s="3"/>
    </row>
    <row r="223" spans="2:9" s="1" customFormat="1" x14ac:dyDescent="0.25">
      <c r="B223" s="2"/>
      <c r="C223" s="2"/>
      <c r="H223" s="3"/>
      <c r="I223" s="3"/>
    </row>
    <row r="224" spans="2:9" s="1" customFormat="1" x14ac:dyDescent="0.25">
      <c r="B224" s="2"/>
      <c r="C224" s="2"/>
      <c r="H224" s="3"/>
      <c r="I224" s="3"/>
    </row>
    <row r="225" spans="2:9" s="1" customFormat="1" x14ac:dyDescent="0.25">
      <c r="B225" s="2"/>
      <c r="C225" s="2"/>
      <c r="H225" s="3"/>
      <c r="I225" s="3"/>
    </row>
    <row r="226" spans="2:9" s="1" customFormat="1" x14ac:dyDescent="0.25">
      <c r="B226" s="2"/>
      <c r="C226" s="2"/>
      <c r="H226" s="3"/>
      <c r="I226" s="3"/>
    </row>
    <row r="227" spans="2:9" s="1" customFormat="1" x14ac:dyDescent="0.25">
      <c r="B227" s="2"/>
      <c r="C227" s="2"/>
      <c r="H227" s="3"/>
      <c r="I227" s="3"/>
    </row>
    <row r="228" spans="2:9" s="1" customFormat="1" x14ac:dyDescent="0.25">
      <c r="B228" s="2"/>
      <c r="C228" s="2"/>
      <c r="H228" s="3"/>
      <c r="I228" s="3"/>
    </row>
    <row r="229" spans="2:9" s="1" customFormat="1" x14ac:dyDescent="0.25">
      <c r="B229" s="2"/>
      <c r="C229" s="2"/>
      <c r="H229" s="3"/>
      <c r="I229" s="3"/>
    </row>
    <row r="230" spans="2:9" s="1" customFormat="1" x14ac:dyDescent="0.25">
      <c r="B230" s="2"/>
      <c r="C230" s="2"/>
      <c r="H230" s="3"/>
      <c r="I230" s="3"/>
    </row>
    <row r="231" spans="2:9" s="1" customFormat="1" x14ac:dyDescent="0.25">
      <c r="B231" s="2"/>
      <c r="C231" s="2"/>
      <c r="H231" s="3"/>
      <c r="I231" s="3"/>
    </row>
    <row r="232" spans="2:9" s="1" customFormat="1" x14ac:dyDescent="0.25">
      <c r="B232" s="2"/>
      <c r="C232" s="2"/>
      <c r="H232" s="3"/>
      <c r="I232" s="3"/>
    </row>
    <row r="233" spans="2:9" s="1" customFormat="1" x14ac:dyDescent="0.25">
      <c r="B233" s="2"/>
      <c r="C233" s="2"/>
      <c r="H233" s="3"/>
      <c r="I233" s="3"/>
    </row>
    <row r="234" spans="2:9" s="1" customFormat="1" x14ac:dyDescent="0.25">
      <c r="B234" s="2"/>
      <c r="C234" s="2"/>
      <c r="H234" s="3"/>
      <c r="I234" s="3"/>
    </row>
    <row r="235" spans="2:9" s="1" customFormat="1" x14ac:dyDescent="0.25">
      <c r="B235" s="2"/>
      <c r="C235" s="2"/>
      <c r="H235" s="3"/>
      <c r="I235" s="3"/>
    </row>
    <row r="236" spans="2:9" s="1" customFormat="1" x14ac:dyDescent="0.25">
      <c r="B236" s="2"/>
      <c r="C236" s="2"/>
      <c r="H236" s="3"/>
      <c r="I236" s="3"/>
    </row>
    <row r="237" spans="2:9" s="1" customFormat="1" x14ac:dyDescent="0.25">
      <c r="B237" s="2"/>
      <c r="C237" s="2"/>
      <c r="H237" s="3"/>
      <c r="I237" s="3"/>
    </row>
    <row r="238" spans="2:9" s="1" customFormat="1" x14ac:dyDescent="0.25">
      <c r="B238" s="2"/>
      <c r="C238" s="2"/>
      <c r="H238" s="3"/>
      <c r="I238" s="3"/>
    </row>
    <row r="239" spans="2:9" s="1" customFormat="1" x14ac:dyDescent="0.25">
      <c r="B239" s="2"/>
      <c r="C239" s="2"/>
      <c r="H239" s="3"/>
      <c r="I239" s="3"/>
    </row>
    <row r="240" spans="2:9" s="1" customFormat="1" x14ac:dyDescent="0.25">
      <c r="B240" s="2"/>
      <c r="C240" s="2"/>
      <c r="H240" s="3"/>
      <c r="I240" s="3"/>
    </row>
    <row r="241" spans="2:9" s="1" customFormat="1" x14ac:dyDescent="0.25">
      <c r="B241" s="2"/>
      <c r="C241" s="2"/>
      <c r="H241" s="3"/>
      <c r="I241" s="3"/>
    </row>
    <row r="242" spans="2:9" s="1" customFormat="1" x14ac:dyDescent="0.25">
      <c r="B242" s="2"/>
      <c r="C242" s="2"/>
      <c r="H242" s="3"/>
      <c r="I242" s="3"/>
    </row>
    <row r="243" spans="2:9" s="1" customFormat="1" x14ac:dyDescent="0.25">
      <c r="B243" s="2"/>
      <c r="C243" s="2"/>
      <c r="H243" s="3"/>
      <c r="I243" s="3"/>
    </row>
    <row r="244" spans="2:9" s="1" customFormat="1" x14ac:dyDescent="0.25">
      <c r="B244" s="2"/>
      <c r="C244" s="2"/>
      <c r="H244" s="3"/>
      <c r="I244" s="3"/>
    </row>
    <row r="245" spans="2:9" s="1" customFormat="1" x14ac:dyDescent="0.25">
      <c r="B245" s="2"/>
      <c r="C245" s="2"/>
      <c r="H245" s="3"/>
      <c r="I245" s="3"/>
    </row>
    <row r="246" spans="2:9" s="1" customFormat="1" x14ac:dyDescent="0.25">
      <c r="B246" s="2"/>
      <c r="C246" s="2"/>
      <c r="H246" s="3"/>
      <c r="I246" s="3"/>
    </row>
    <row r="247" spans="2:9" s="1" customFormat="1" x14ac:dyDescent="0.25">
      <c r="B247" s="2"/>
      <c r="C247" s="2"/>
      <c r="H247" s="3"/>
      <c r="I247" s="3"/>
    </row>
    <row r="248" spans="2:9" s="1" customFormat="1" x14ac:dyDescent="0.25">
      <c r="B248" s="2"/>
      <c r="C248" s="2"/>
      <c r="H248" s="3"/>
      <c r="I248" s="3"/>
    </row>
    <row r="249" spans="2:9" s="1" customFormat="1" x14ac:dyDescent="0.25">
      <c r="B249" s="2"/>
      <c r="C249" s="2"/>
      <c r="H249" s="3"/>
      <c r="I249" s="3"/>
    </row>
    <row r="250" spans="2:9" s="1" customFormat="1" x14ac:dyDescent="0.25">
      <c r="B250" s="2"/>
      <c r="C250" s="2"/>
      <c r="H250" s="3"/>
      <c r="I250" s="3"/>
    </row>
    <row r="251" spans="2:9" s="1" customFormat="1" x14ac:dyDescent="0.25">
      <c r="B251" s="2"/>
      <c r="C251" s="2"/>
      <c r="H251" s="3"/>
      <c r="I251" s="3"/>
    </row>
    <row r="252" spans="2:9" s="1" customFormat="1" x14ac:dyDescent="0.25">
      <c r="B252" s="2"/>
      <c r="C252" s="2"/>
      <c r="H252" s="3"/>
      <c r="I252" s="3"/>
    </row>
    <row r="253" spans="2:9" s="1" customFormat="1" x14ac:dyDescent="0.25">
      <c r="B253" s="2"/>
      <c r="C253" s="2"/>
      <c r="H253" s="3"/>
      <c r="I253" s="3"/>
    </row>
    <row r="254" spans="2:9" s="1" customFormat="1" x14ac:dyDescent="0.25">
      <c r="B254" s="2"/>
      <c r="C254" s="2"/>
      <c r="H254" s="3"/>
      <c r="I254" s="3"/>
    </row>
    <row r="255" spans="2:9" s="1" customFormat="1" x14ac:dyDescent="0.25">
      <c r="B255" s="2"/>
      <c r="C255" s="2"/>
      <c r="H255" s="3"/>
      <c r="I255" s="3"/>
    </row>
    <row r="256" spans="2:9" s="1" customFormat="1" x14ac:dyDescent="0.25">
      <c r="B256" s="2"/>
      <c r="C256" s="2"/>
      <c r="H256" s="3"/>
      <c r="I256" s="3"/>
    </row>
    <row r="257" spans="2:9" s="1" customFormat="1" x14ac:dyDescent="0.25">
      <c r="B257" s="2"/>
      <c r="C257" s="2"/>
      <c r="H257" s="3"/>
      <c r="I257" s="3"/>
    </row>
    <row r="258" spans="2:9" s="1" customFormat="1" x14ac:dyDescent="0.25">
      <c r="B258" s="2"/>
      <c r="C258" s="2"/>
      <c r="H258" s="3"/>
      <c r="I258" s="3"/>
    </row>
    <row r="259" spans="2:9" s="1" customFormat="1" x14ac:dyDescent="0.25">
      <c r="B259" s="2"/>
      <c r="C259" s="2"/>
      <c r="H259" s="3"/>
      <c r="I259" s="3"/>
    </row>
    <row r="260" spans="2:9" s="1" customFormat="1" x14ac:dyDescent="0.25">
      <c r="B260" s="2"/>
      <c r="C260" s="2"/>
      <c r="H260" s="3"/>
      <c r="I260" s="3"/>
    </row>
    <row r="261" spans="2:9" s="1" customFormat="1" x14ac:dyDescent="0.25">
      <c r="B261" s="2"/>
      <c r="C261" s="2"/>
      <c r="H261" s="3"/>
      <c r="I261" s="3"/>
    </row>
    <row r="262" spans="2:9" s="1" customFormat="1" x14ac:dyDescent="0.25">
      <c r="B262" s="2"/>
      <c r="C262" s="2"/>
      <c r="H262" s="3"/>
      <c r="I262" s="3"/>
    </row>
    <row r="263" spans="2:9" s="1" customFormat="1" x14ac:dyDescent="0.25">
      <c r="B263" s="2"/>
      <c r="C263" s="2"/>
      <c r="H263" s="3"/>
      <c r="I263" s="3"/>
    </row>
    <row r="264" spans="2:9" s="1" customFormat="1" x14ac:dyDescent="0.25">
      <c r="B264" s="2"/>
      <c r="C264" s="2"/>
      <c r="H264" s="3"/>
      <c r="I264" s="3"/>
    </row>
    <row r="265" spans="2:9" s="1" customFormat="1" x14ac:dyDescent="0.25">
      <c r="B265" s="2"/>
      <c r="C265" s="2"/>
      <c r="H265" s="3"/>
      <c r="I265" s="3"/>
    </row>
    <row r="266" spans="2:9" s="1" customFormat="1" x14ac:dyDescent="0.25">
      <c r="B266" s="2"/>
      <c r="C266" s="2"/>
      <c r="H266" s="3"/>
      <c r="I266" s="3"/>
    </row>
    <row r="267" spans="2:9" s="1" customFormat="1" x14ac:dyDescent="0.25">
      <c r="B267" s="2"/>
      <c r="C267" s="2"/>
      <c r="H267" s="3"/>
      <c r="I267" s="3"/>
    </row>
    <row r="268" spans="2:9" s="1" customFormat="1" x14ac:dyDescent="0.25">
      <c r="B268" s="2"/>
      <c r="C268" s="2"/>
      <c r="H268" s="3"/>
      <c r="I268" s="3"/>
    </row>
    <row r="269" spans="2:9" s="1" customFormat="1" x14ac:dyDescent="0.25">
      <c r="B269" s="2"/>
      <c r="C269" s="2"/>
      <c r="H269" s="3"/>
      <c r="I269" s="3"/>
    </row>
    <row r="270" spans="2:9" s="1" customFormat="1" x14ac:dyDescent="0.25">
      <c r="B270" s="2"/>
      <c r="C270" s="2"/>
      <c r="H270" s="3"/>
      <c r="I270" s="3"/>
    </row>
    <row r="271" spans="2:9" s="1" customFormat="1" x14ac:dyDescent="0.25">
      <c r="B271" s="2"/>
      <c r="C271" s="2"/>
      <c r="H271" s="3"/>
      <c r="I271" s="3"/>
    </row>
    <row r="272" spans="2:9" s="1" customFormat="1" x14ac:dyDescent="0.25">
      <c r="B272" s="2"/>
      <c r="C272" s="2"/>
      <c r="H272" s="3"/>
      <c r="I272" s="3"/>
    </row>
    <row r="273" spans="2:9" s="1" customFormat="1" x14ac:dyDescent="0.25">
      <c r="B273" s="2"/>
      <c r="C273" s="2"/>
      <c r="H273" s="3"/>
      <c r="I273" s="3"/>
    </row>
    <row r="274" spans="2:9" s="1" customFormat="1" x14ac:dyDescent="0.25">
      <c r="B274" s="2"/>
      <c r="C274" s="2"/>
      <c r="H274" s="3"/>
      <c r="I274" s="3"/>
    </row>
    <row r="275" spans="2:9" s="1" customFormat="1" x14ac:dyDescent="0.25">
      <c r="B275" s="2"/>
      <c r="C275" s="2"/>
      <c r="H275" s="3"/>
      <c r="I275" s="3"/>
    </row>
    <row r="276" spans="2:9" s="1" customFormat="1" x14ac:dyDescent="0.25">
      <c r="B276" s="2"/>
      <c r="C276" s="2"/>
      <c r="H276" s="3"/>
      <c r="I276" s="3"/>
    </row>
    <row r="277" spans="2:9" s="1" customFormat="1" x14ac:dyDescent="0.25">
      <c r="B277" s="2"/>
      <c r="C277" s="2"/>
      <c r="H277" s="3"/>
      <c r="I277" s="3"/>
    </row>
    <row r="278" spans="2:9" s="1" customFormat="1" x14ac:dyDescent="0.25">
      <c r="B278" s="2"/>
      <c r="C278" s="2"/>
      <c r="H278" s="3"/>
      <c r="I278" s="3"/>
    </row>
    <row r="279" spans="2:9" s="1" customFormat="1" x14ac:dyDescent="0.25">
      <c r="B279" s="2"/>
      <c r="C279" s="2"/>
      <c r="H279" s="3"/>
      <c r="I279" s="3"/>
    </row>
    <row r="280" spans="2:9" s="1" customFormat="1" x14ac:dyDescent="0.25">
      <c r="B280" s="2"/>
      <c r="C280" s="2"/>
      <c r="H280" s="3"/>
      <c r="I280" s="3"/>
    </row>
    <row r="281" spans="2:9" s="1" customFormat="1" x14ac:dyDescent="0.25">
      <c r="B281" s="2"/>
      <c r="C281" s="2"/>
      <c r="H281" s="3"/>
      <c r="I281" s="3"/>
    </row>
    <row r="282" spans="2:9" s="1" customFormat="1" x14ac:dyDescent="0.25">
      <c r="B282" s="2"/>
      <c r="C282" s="2"/>
      <c r="H282" s="3"/>
      <c r="I282" s="3"/>
    </row>
    <row r="283" spans="2:9" s="1" customFormat="1" x14ac:dyDescent="0.25">
      <c r="B283" s="2"/>
      <c r="C283" s="2"/>
      <c r="H283" s="3"/>
      <c r="I283" s="3"/>
    </row>
    <row r="284" spans="2:9" s="1" customFormat="1" x14ac:dyDescent="0.25">
      <c r="B284" s="2"/>
      <c r="C284" s="2"/>
      <c r="H284" s="3"/>
      <c r="I284" s="3"/>
    </row>
    <row r="285" spans="2:9" s="1" customFormat="1" x14ac:dyDescent="0.25">
      <c r="B285" s="2"/>
      <c r="C285" s="2"/>
      <c r="H285" s="3"/>
      <c r="I285" s="3"/>
    </row>
    <row r="286" spans="2:9" s="1" customFormat="1" x14ac:dyDescent="0.25">
      <c r="B286" s="2"/>
      <c r="C286" s="2"/>
      <c r="H286" s="3"/>
      <c r="I286" s="3"/>
    </row>
    <row r="287" spans="2:9" s="1" customFormat="1" x14ac:dyDescent="0.25">
      <c r="B287" s="2"/>
      <c r="C287" s="2"/>
      <c r="H287" s="3"/>
      <c r="I287" s="3"/>
    </row>
    <row r="288" spans="2:9" s="1" customFormat="1" x14ac:dyDescent="0.25">
      <c r="B288" s="2"/>
      <c r="C288" s="2"/>
      <c r="H288" s="3"/>
      <c r="I288" s="3"/>
    </row>
    <row r="289" spans="2:9" s="1" customFormat="1" x14ac:dyDescent="0.25">
      <c r="B289" s="2"/>
      <c r="C289" s="2"/>
      <c r="H289" s="3"/>
      <c r="I289" s="3"/>
    </row>
    <row r="290" spans="2:9" s="1" customFormat="1" x14ac:dyDescent="0.25">
      <c r="B290" s="2"/>
      <c r="C290" s="2"/>
      <c r="H290" s="3"/>
      <c r="I290" s="3"/>
    </row>
    <row r="291" spans="2:9" s="1" customFormat="1" x14ac:dyDescent="0.25">
      <c r="B291" s="2"/>
      <c r="C291" s="2"/>
      <c r="H291" s="3"/>
      <c r="I291" s="3"/>
    </row>
    <row r="292" spans="2:9" s="1" customFormat="1" x14ac:dyDescent="0.25">
      <c r="B292" s="2"/>
      <c r="C292" s="2"/>
      <c r="H292" s="3"/>
      <c r="I292" s="3"/>
    </row>
    <row r="293" spans="2:9" s="1" customFormat="1" x14ac:dyDescent="0.25">
      <c r="B293" s="2"/>
      <c r="C293" s="2"/>
      <c r="H293" s="3"/>
      <c r="I293" s="3"/>
    </row>
    <row r="294" spans="2:9" s="1" customFormat="1" x14ac:dyDescent="0.25">
      <c r="B294" s="2"/>
      <c r="C294" s="2"/>
      <c r="H294" s="3"/>
      <c r="I294" s="3"/>
    </row>
    <row r="295" spans="2:9" s="1" customFormat="1" x14ac:dyDescent="0.25">
      <c r="B295" s="2"/>
      <c r="C295" s="2"/>
      <c r="H295" s="3"/>
      <c r="I295" s="3"/>
    </row>
    <row r="296" spans="2:9" s="1" customFormat="1" x14ac:dyDescent="0.25">
      <c r="B296" s="2"/>
      <c r="C296" s="2"/>
      <c r="H296" s="3"/>
      <c r="I296" s="3"/>
    </row>
    <row r="297" spans="2:9" s="1" customFormat="1" x14ac:dyDescent="0.25">
      <c r="B297" s="2"/>
      <c r="C297" s="2"/>
      <c r="H297" s="3"/>
      <c r="I297" s="3"/>
    </row>
    <row r="298" spans="2:9" s="1" customFormat="1" x14ac:dyDescent="0.25">
      <c r="B298" s="2"/>
      <c r="C298" s="2"/>
      <c r="H298" s="3"/>
      <c r="I298" s="3"/>
    </row>
    <row r="299" spans="2:9" s="1" customFormat="1" x14ac:dyDescent="0.25">
      <c r="B299" s="2"/>
      <c r="C299" s="2"/>
      <c r="H299" s="3"/>
      <c r="I299" s="3"/>
    </row>
    <row r="300" spans="2:9" s="1" customFormat="1" x14ac:dyDescent="0.25">
      <c r="B300" s="2"/>
      <c r="C300" s="2"/>
      <c r="H300" s="3"/>
      <c r="I300" s="3"/>
    </row>
    <row r="301" spans="2:9" s="1" customFormat="1" x14ac:dyDescent="0.25">
      <c r="B301" s="2"/>
      <c r="C301" s="2"/>
      <c r="H301" s="3"/>
      <c r="I301" s="3"/>
    </row>
    <row r="302" spans="2:9" s="1" customFormat="1" x14ac:dyDescent="0.25">
      <c r="B302" s="2"/>
      <c r="C302" s="2"/>
      <c r="H302" s="3"/>
      <c r="I302" s="3"/>
    </row>
    <row r="303" spans="2:9" s="1" customFormat="1" x14ac:dyDescent="0.25">
      <c r="B303" s="2"/>
      <c r="C303" s="2"/>
      <c r="H303" s="3"/>
      <c r="I303" s="3"/>
    </row>
    <row r="304" spans="2:9" s="1" customFormat="1" x14ac:dyDescent="0.25">
      <c r="B304" s="2"/>
      <c r="C304" s="2"/>
      <c r="H304" s="3"/>
      <c r="I304" s="3"/>
    </row>
    <row r="305" spans="2:9" s="1" customFormat="1" x14ac:dyDescent="0.25">
      <c r="B305" s="2"/>
      <c r="C305" s="2"/>
      <c r="H305" s="3"/>
      <c r="I305" s="3"/>
    </row>
    <row r="306" spans="2:9" s="1" customFormat="1" x14ac:dyDescent="0.25">
      <c r="B306" s="2"/>
      <c r="C306" s="2"/>
      <c r="H306" s="3"/>
      <c r="I306" s="3"/>
    </row>
    <row r="307" spans="2:9" s="1" customFormat="1" x14ac:dyDescent="0.25">
      <c r="B307" s="2"/>
      <c r="C307" s="2"/>
      <c r="H307" s="3"/>
      <c r="I307" s="3"/>
    </row>
    <row r="308" spans="2:9" s="1" customFormat="1" x14ac:dyDescent="0.25">
      <c r="B308" s="2"/>
      <c r="C308" s="2"/>
      <c r="H308" s="3"/>
      <c r="I308" s="3"/>
    </row>
    <row r="309" spans="2:9" s="1" customFormat="1" x14ac:dyDescent="0.25">
      <c r="B309" s="2"/>
      <c r="C309" s="2"/>
      <c r="H309" s="3"/>
      <c r="I309" s="3"/>
    </row>
    <row r="310" spans="2:9" s="1" customFormat="1" x14ac:dyDescent="0.25">
      <c r="B310" s="2"/>
      <c r="C310" s="2"/>
      <c r="H310" s="3"/>
      <c r="I310" s="3"/>
    </row>
    <row r="311" spans="2:9" s="1" customFormat="1" x14ac:dyDescent="0.25">
      <c r="B311" s="2"/>
      <c r="C311" s="2"/>
      <c r="H311" s="3"/>
      <c r="I311" s="3"/>
    </row>
    <row r="312" spans="2:9" s="1" customFormat="1" x14ac:dyDescent="0.25">
      <c r="B312" s="2"/>
      <c r="C312" s="2"/>
      <c r="H312" s="3"/>
      <c r="I312" s="3"/>
    </row>
    <row r="313" spans="2:9" s="1" customFormat="1" x14ac:dyDescent="0.25">
      <c r="B313" s="2"/>
      <c r="C313" s="2"/>
      <c r="H313" s="3"/>
      <c r="I313" s="3"/>
    </row>
    <row r="314" spans="2:9" s="1" customFormat="1" x14ac:dyDescent="0.25">
      <c r="B314" s="2"/>
      <c r="C314" s="2"/>
      <c r="H314" s="3"/>
      <c r="I314" s="3"/>
    </row>
    <row r="315" spans="2:9" s="1" customFormat="1" x14ac:dyDescent="0.25">
      <c r="B315" s="2"/>
      <c r="C315" s="2"/>
      <c r="H315" s="3"/>
      <c r="I315" s="3"/>
    </row>
    <row r="316" spans="2:9" s="1" customFormat="1" x14ac:dyDescent="0.25">
      <c r="B316" s="2"/>
      <c r="C316" s="2"/>
      <c r="H316" s="3"/>
      <c r="I316" s="3"/>
    </row>
    <row r="317" spans="2:9" s="1" customFormat="1" x14ac:dyDescent="0.25">
      <c r="B317" s="2"/>
      <c r="C317" s="2"/>
      <c r="H317" s="3"/>
      <c r="I317" s="3"/>
    </row>
    <row r="318" spans="2:9" s="1" customFormat="1" x14ac:dyDescent="0.25">
      <c r="B318" s="2"/>
      <c r="C318" s="2"/>
      <c r="H318" s="3"/>
      <c r="I318" s="3"/>
    </row>
    <row r="319" spans="2:9" s="1" customFormat="1" x14ac:dyDescent="0.25">
      <c r="B319" s="2"/>
      <c r="C319" s="2"/>
      <c r="H319" s="3"/>
      <c r="I319" s="3"/>
    </row>
    <row r="320" spans="2:9" s="1" customFormat="1" x14ac:dyDescent="0.25">
      <c r="B320" s="2"/>
      <c r="C320" s="2"/>
      <c r="H320" s="3"/>
      <c r="I320" s="3"/>
    </row>
    <row r="321" spans="2:9" s="1" customFormat="1" x14ac:dyDescent="0.25">
      <c r="B321" s="2"/>
      <c r="C321" s="2"/>
      <c r="H321" s="3"/>
      <c r="I321" s="3"/>
    </row>
    <row r="322" spans="2:9" s="1" customFormat="1" x14ac:dyDescent="0.25">
      <c r="B322" s="2"/>
      <c r="C322" s="2"/>
      <c r="H322" s="3"/>
      <c r="I322" s="3"/>
    </row>
    <row r="323" spans="2:9" s="1" customFormat="1" x14ac:dyDescent="0.25">
      <c r="B323" s="2"/>
      <c r="C323" s="2"/>
      <c r="H323" s="3"/>
      <c r="I323" s="3"/>
    </row>
    <row r="324" spans="2:9" s="1" customFormat="1" x14ac:dyDescent="0.25">
      <c r="B324" s="2"/>
      <c r="C324" s="2"/>
      <c r="H324" s="3"/>
      <c r="I324" s="3"/>
    </row>
    <row r="325" spans="2:9" s="1" customFormat="1" x14ac:dyDescent="0.25">
      <c r="B325" s="2"/>
      <c r="C325" s="2"/>
      <c r="H325" s="3"/>
      <c r="I325" s="3"/>
    </row>
    <row r="326" spans="2:9" s="1" customFormat="1" x14ac:dyDescent="0.25">
      <c r="B326" s="2"/>
      <c r="C326" s="2"/>
      <c r="H326" s="3"/>
      <c r="I326" s="3"/>
    </row>
    <row r="327" spans="2:9" s="1" customFormat="1" x14ac:dyDescent="0.25">
      <c r="B327" s="2"/>
      <c r="C327" s="2"/>
      <c r="H327" s="3"/>
      <c r="I327" s="3"/>
    </row>
    <row r="328" spans="2:9" s="1" customFormat="1" x14ac:dyDescent="0.25">
      <c r="B328" s="2"/>
      <c r="C328" s="2"/>
      <c r="H328" s="3"/>
      <c r="I328" s="3"/>
    </row>
    <row r="329" spans="2:9" s="1" customFormat="1" x14ac:dyDescent="0.25">
      <c r="B329" s="2"/>
      <c r="C329" s="2"/>
      <c r="H329" s="3"/>
      <c r="I329" s="3"/>
    </row>
    <row r="330" spans="2:9" s="1" customFormat="1" x14ac:dyDescent="0.25">
      <c r="B330" s="2"/>
      <c r="C330" s="2"/>
      <c r="H330" s="3"/>
      <c r="I330" s="3"/>
    </row>
    <row r="331" spans="2:9" s="1" customFormat="1" x14ac:dyDescent="0.25">
      <c r="B331" s="2"/>
      <c r="C331" s="2"/>
      <c r="H331" s="3"/>
      <c r="I331" s="3"/>
    </row>
    <row r="332" spans="2:9" s="1" customFormat="1" x14ac:dyDescent="0.25">
      <c r="B332" s="2"/>
      <c r="C332" s="2"/>
      <c r="H332" s="3"/>
      <c r="I332" s="3"/>
    </row>
    <row r="333" spans="2:9" s="1" customFormat="1" x14ac:dyDescent="0.25">
      <c r="B333" s="2"/>
      <c r="C333" s="2"/>
      <c r="H333" s="3"/>
      <c r="I333" s="3"/>
    </row>
    <row r="334" spans="2:9" s="1" customFormat="1" x14ac:dyDescent="0.25">
      <c r="B334" s="2"/>
      <c r="C334" s="2"/>
      <c r="H334" s="3"/>
      <c r="I334" s="3"/>
    </row>
    <row r="335" spans="2:9" s="1" customFormat="1" x14ac:dyDescent="0.25">
      <c r="B335" s="2"/>
      <c r="C335" s="2"/>
      <c r="H335" s="3"/>
      <c r="I335" s="3"/>
    </row>
    <row r="336" spans="2:9" s="1" customFormat="1" x14ac:dyDescent="0.25">
      <c r="B336" s="2"/>
      <c r="C336" s="2"/>
      <c r="H336" s="3"/>
      <c r="I336" s="3"/>
    </row>
    <row r="337" spans="2:9" s="1" customFormat="1" x14ac:dyDescent="0.25">
      <c r="B337" s="2"/>
      <c r="C337" s="2"/>
      <c r="H337" s="3"/>
      <c r="I337" s="3"/>
    </row>
    <row r="338" spans="2:9" s="1" customFormat="1" x14ac:dyDescent="0.25">
      <c r="B338" s="2"/>
      <c r="C338" s="2"/>
      <c r="H338" s="3"/>
      <c r="I338" s="3"/>
    </row>
    <row r="339" spans="2:9" s="1" customFormat="1" x14ac:dyDescent="0.25">
      <c r="B339" s="2"/>
      <c r="C339" s="2"/>
      <c r="H339" s="3"/>
      <c r="I339" s="3"/>
    </row>
    <row r="340" spans="2:9" s="1" customFormat="1" x14ac:dyDescent="0.25">
      <c r="B340" s="2"/>
      <c r="C340" s="2"/>
      <c r="H340" s="3"/>
      <c r="I340" s="3"/>
    </row>
    <row r="341" spans="2:9" s="1" customFormat="1" x14ac:dyDescent="0.25">
      <c r="B341" s="2"/>
      <c r="C341" s="2"/>
      <c r="H341" s="3"/>
      <c r="I341" s="3"/>
    </row>
    <row r="342" spans="2:9" s="1" customFormat="1" x14ac:dyDescent="0.25">
      <c r="B342" s="2"/>
      <c r="C342" s="2"/>
      <c r="H342" s="3"/>
      <c r="I342" s="3"/>
    </row>
    <row r="343" spans="2:9" s="1" customFormat="1" x14ac:dyDescent="0.25">
      <c r="B343" s="2"/>
      <c r="C343" s="2"/>
      <c r="H343" s="3"/>
      <c r="I343" s="3"/>
    </row>
    <row r="344" spans="2:9" s="1" customFormat="1" x14ac:dyDescent="0.25">
      <c r="B344" s="2"/>
      <c r="C344" s="2"/>
      <c r="H344" s="3"/>
      <c r="I344" s="3"/>
    </row>
    <row r="345" spans="2:9" s="1" customFormat="1" x14ac:dyDescent="0.25">
      <c r="B345" s="2"/>
      <c r="C345" s="2"/>
      <c r="H345" s="3"/>
      <c r="I345" s="3"/>
    </row>
    <row r="346" spans="2:9" s="1" customFormat="1" x14ac:dyDescent="0.25">
      <c r="B346" s="2"/>
      <c r="C346" s="2"/>
      <c r="H346" s="3"/>
      <c r="I346" s="3"/>
    </row>
    <row r="347" spans="2:9" s="1" customFormat="1" x14ac:dyDescent="0.25">
      <c r="B347" s="2"/>
      <c r="C347" s="2"/>
      <c r="H347" s="3"/>
      <c r="I347" s="3"/>
    </row>
    <row r="348" spans="2:9" s="1" customFormat="1" x14ac:dyDescent="0.25">
      <c r="B348" s="2"/>
      <c r="C348" s="2"/>
      <c r="H348" s="3"/>
      <c r="I348" s="3"/>
    </row>
    <row r="349" spans="2:9" s="1" customFormat="1" x14ac:dyDescent="0.25">
      <c r="B349" s="2"/>
      <c r="C349" s="2"/>
      <c r="H349" s="3"/>
      <c r="I349" s="3"/>
    </row>
    <row r="350" spans="2:9" s="1" customFormat="1" x14ac:dyDescent="0.25">
      <c r="B350" s="2"/>
      <c r="C350" s="2"/>
      <c r="H350" s="3"/>
      <c r="I350" s="3"/>
    </row>
    <row r="351" spans="2:9" s="1" customFormat="1" x14ac:dyDescent="0.25">
      <c r="B351" s="2"/>
      <c r="C351" s="2"/>
      <c r="H351" s="3"/>
      <c r="I351" s="3"/>
    </row>
    <row r="352" spans="2:9" s="1" customFormat="1" x14ac:dyDescent="0.25">
      <c r="B352" s="2"/>
      <c r="C352" s="2"/>
      <c r="H352" s="3"/>
      <c r="I352" s="3"/>
    </row>
    <row r="353" spans="2:9" s="1" customFormat="1" x14ac:dyDescent="0.25">
      <c r="B353" s="2"/>
      <c r="C353" s="2"/>
      <c r="H353" s="3"/>
      <c r="I353" s="3"/>
    </row>
    <row r="354" spans="2:9" s="1" customFormat="1" x14ac:dyDescent="0.25">
      <c r="B354" s="2"/>
      <c r="C354" s="2"/>
      <c r="H354" s="3"/>
      <c r="I354" s="3"/>
    </row>
    <row r="355" spans="2:9" s="1" customFormat="1" x14ac:dyDescent="0.25">
      <c r="B355" s="2"/>
      <c r="C355" s="2"/>
      <c r="H355" s="3"/>
      <c r="I355" s="3"/>
    </row>
    <row r="356" spans="2:9" s="1" customFormat="1" x14ac:dyDescent="0.25">
      <c r="B356" s="2"/>
      <c r="C356" s="2"/>
      <c r="H356" s="3"/>
      <c r="I356" s="3"/>
    </row>
    <row r="357" spans="2:9" s="1" customFormat="1" x14ac:dyDescent="0.25">
      <c r="B357" s="2"/>
      <c r="C357" s="2"/>
      <c r="H357" s="3"/>
      <c r="I357" s="3"/>
    </row>
    <row r="358" spans="2:9" s="1" customFormat="1" x14ac:dyDescent="0.25">
      <c r="B358" s="2"/>
      <c r="C358" s="2"/>
      <c r="H358" s="3"/>
      <c r="I358" s="3"/>
    </row>
    <row r="359" spans="2:9" s="1" customFormat="1" x14ac:dyDescent="0.25">
      <c r="B359" s="2"/>
      <c r="C359" s="2"/>
      <c r="H359" s="3"/>
      <c r="I359" s="3"/>
    </row>
    <row r="360" spans="2:9" s="1" customFormat="1" x14ac:dyDescent="0.25">
      <c r="B360" s="2"/>
      <c r="C360" s="2"/>
      <c r="H360" s="3"/>
      <c r="I360" s="3"/>
    </row>
    <row r="361" spans="2:9" s="1" customFormat="1" x14ac:dyDescent="0.25">
      <c r="B361" s="2"/>
      <c r="C361" s="2"/>
      <c r="H361" s="3"/>
      <c r="I361" s="3"/>
    </row>
    <row r="362" spans="2:9" s="1" customFormat="1" x14ac:dyDescent="0.25">
      <c r="B362" s="2"/>
      <c r="C362" s="2"/>
      <c r="H362" s="3"/>
      <c r="I362" s="3"/>
    </row>
    <row r="363" spans="2:9" s="1" customFormat="1" x14ac:dyDescent="0.25">
      <c r="B363" s="2"/>
      <c r="C363" s="2"/>
      <c r="H363" s="3"/>
      <c r="I363" s="3"/>
    </row>
    <row r="364" spans="2:9" s="1" customFormat="1" x14ac:dyDescent="0.25">
      <c r="B364" s="2"/>
      <c r="C364" s="2"/>
      <c r="H364" s="3"/>
      <c r="I364" s="3"/>
    </row>
    <row r="365" spans="2:9" s="1" customFormat="1" x14ac:dyDescent="0.25">
      <c r="B365" s="2"/>
      <c r="C365" s="2"/>
      <c r="H365" s="3"/>
      <c r="I365" s="3"/>
    </row>
    <row r="366" spans="2:9" s="1" customFormat="1" x14ac:dyDescent="0.25">
      <c r="B366" s="2"/>
      <c r="C366" s="2"/>
      <c r="H366" s="3"/>
      <c r="I366" s="3"/>
    </row>
    <row r="367" spans="2:9" s="1" customFormat="1" x14ac:dyDescent="0.25">
      <c r="B367" s="2"/>
      <c r="C367" s="2"/>
      <c r="H367" s="3"/>
      <c r="I367" s="3"/>
    </row>
    <row r="368" spans="2:9" s="1" customFormat="1" x14ac:dyDescent="0.25">
      <c r="B368" s="2"/>
      <c r="C368" s="2"/>
      <c r="H368" s="3"/>
      <c r="I368" s="3"/>
    </row>
    <row r="369" spans="2:9" s="1" customFormat="1" x14ac:dyDescent="0.25">
      <c r="B369" s="2"/>
      <c r="C369" s="2"/>
      <c r="H369" s="3"/>
      <c r="I369" s="3"/>
    </row>
    <row r="370" spans="2:9" s="1" customFormat="1" x14ac:dyDescent="0.25">
      <c r="B370" s="2"/>
      <c r="C370" s="2"/>
      <c r="H370" s="3"/>
      <c r="I370" s="3"/>
    </row>
    <row r="371" spans="2:9" s="1" customFormat="1" x14ac:dyDescent="0.25">
      <c r="B371" s="2"/>
      <c r="C371" s="2"/>
      <c r="H371" s="3"/>
      <c r="I371" s="3"/>
    </row>
    <row r="372" spans="2:9" s="1" customFormat="1" x14ac:dyDescent="0.25">
      <c r="B372" s="2"/>
      <c r="C372" s="2"/>
      <c r="H372" s="3"/>
      <c r="I372" s="3"/>
    </row>
    <row r="373" spans="2:9" s="1" customFormat="1" x14ac:dyDescent="0.25">
      <c r="B373" s="2"/>
      <c r="C373" s="2"/>
      <c r="H373" s="3"/>
      <c r="I373" s="3"/>
    </row>
    <row r="374" spans="2:9" s="1" customFormat="1" x14ac:dyDescent="0.25">
      <c r="B374" s="2"/>
      <c r="C374" s="2"/>
      <c r="H374" s="3"/>
      <c r="I374" s="3"/>
    </row>
    <row r="375" spans="2:9" s="1" customFormat="1" x14ac:dyDescent="0.25">
      <c r="B375" s="2"/>
      <c r="C375" s="2"/>
      <c r="H375" s="3"/>
      <c r="I375" s="3"/>
    </row>
    <row r="376" spans="2:9" s="1" customFormat="1" x14ac:dyDescent="0.25">
      <c r="B376" s="2"/>
      <c r="C376" s="2"/>
      <c r="H376" s="3"/>
      <c r="I376" s="3"/>
    </row>
    <row r="377" spans="2:9" s="1" customFormat="1" x14ac:dyDescent="0.25">
      <c r="B377" s="2"/>
      <c r="C377" s="2"/>
      <c r="H377" s="3"/>
      <c r="I377" s="3"/>
    </row>
    <row r="378" spans="2:9" s="1" customFormat="1" x14ac:dyDescent="0.25">
      <c r="B378" s="2"/>
      <c r="C378" s="2"/>
      <c r="H378" s="3"/>
      <c r="I378" s="3"/>
    </row>
    <row r="379" spans="2:9" s="1" customFormat="1" x14ac:dyDescent="0.25">
      <c r="B379" s="2"/>
      <c r="C379" s="2"/>
      <c r="H379" s="3"/>
      <c r="I379" s="3"/>
    </row>
    <row r="380" spans="2:9" s="1" customFormat="1" x14ac:dyDescent="0.25">
      <c r="B380" s="2"/>
      <c r="C380" s="2"/>
      <c r="H380" s="3"/>
      <c r="I380" s="3"/>
    </row>
    <row r="381" spans="2:9" s="1" customFormat="1" x14ac:dyDescent="0.25">
      <c r="B381" s="2"/>
      <c r="C381" s="2"/>
      <c r="H381" s="3"/>
      <c r="I381" s="3"/>
    </row>
    <row r="382" spans="2:9" s="1" customFormat="1" x14ac:dyDescent="0.25">
      <c r="B382" s="2"/>
      <c r="C382" s="2"/>
      <c r="H382" s="3"/>
      <c r="I382" s="3"/>
    </row>
    <row r="383" spans="2:9" s="1" customFormat="1" x14ac:dyDescent="0.25">
      <c r="B383" s="2"/>
      <c r="C383" s="2"/>
      <c r="H383" s="3"/>
      <c r="I383" s="3"/>
    </row>
    <row r="384" spans="2:9" s="1" customFormat="1" x14ac:dyDescent="0.25">
      <c r="B384" s="2"/>
      <c r="C384" s="2"/>
      <c r="H384" s="3"/>
      <c r="I384" s="3"/>
    </row>
    <row r="385" spans="2:9" s="1" customFormat="1" x14ac:dyDescent="0.25">
      <c r="B385" s="2"/>
      <c r="C385" s="2"/>
      <c r="H385" s="3"/>
      <c r="I385" s="3"/>
    </row>
    <row r="386" spans="2:9" s="1" customFormat="1" x14ac:dyDescent="0.25">
      <c r="B386" s="2"/>
      <c r="C386" s="2"/>
      <c r="H386" s="3"/>
      <c r="I386" s="3"/>
    </row>
    <row r="387" spans="2:9" s="1" customFormat="1" x14ac:dyDescent="0.25">
      <c r="B387" s="2"/>
      <c r="C387" s="2"/>
      <c r="H387" s="3"/>
      <c r="I387" s="3"/>
    </row>
    <row r="388" spans="2:9" s="1" customFormat="1" x14ac:dyDescent="0.25">
      <c r="B388" s="2"/>
      <c r="C388" s="2"/>
      <c r="H388" s="3"/>
      <c r="I388" s="3"/>
    </row>
    <row r="389" spans="2:9" s="1" customFormat="1" x14ac:dyDescent="0.25">
      <c r="B389" s="2"/>
      <c r="C389" s="2"/>
      <c r="H389" s="3"/>
      <c r="I389" s="3"/>
    </row>
    <row r="390" spans="2:9" s="1" customFormat="1" x14ac:dyDescent="0.25">
      <c r="B390" s="2"/>
      <c r="C390" s="2"/>
      <c r="H390" s="3"/>
      <c r="I390" s="3"/>
    </row>
    <row r="391" spans="2:9" s="1" customFormat="1" x14ac:dyDescent="0.25">
      <c r="B391" s="2"/>
      <c r="C391" s="2"/>
      <c r="H391" s="3"/>
      <c r="I391" s="3"/>
    </row>
    <row r="392" spans="2:9" s="1" customFormat="1" x14ac:dyDescent="0.25">
      <c r="B392" s="2"/>
      <c r="C392" s="2"/>
      <c r="H392" s="3"/>
      <c r="I392" s="3"/>
    </row>
    <row r="393" spans="2:9" s="1" customFormat="1" x14ac:dyDescent="0.25">
      <c r="B393" s="2"/>
      <c r="C393" s="2"/>
      <c r="H393" s="3"/>
      <c r="I393" s="3"/>
    </row>
    <row r="394" spans="2:9" s="1" customFormat="1" x14ac:dyDescent="0.25">
      <c r="B394" s="2"/>
      <c r="C394" s="2"/>
      <c r="H394" s="3"/>
      <c r="I394" s="3"/>
    </row>
    <row r="395" spans="2:9" s="1" customFormat="1" x14ac:dyDescent="0.25">
      <c r="B395" s="2"/>
      <c r="C395" s="2"/>
      <c r="H395" s="3"/>
      <c r="I395" s="3"/>
    </row>
    <row r="396" spans="2:9" s="1" customFormat="1" x14ac:dyDescent="0.25">
      <c r="B396" s="2"/>
      <c r="C396" s="2"/>
      <c r="H396" s="3"/>
      <c r="I396" s="3"/>
    </row>
    <row r="397" spans="2:9" s="1" customFormat="1" x14ac:dyDescent="0.25">
      <c r="B397" s="2"/>
      <c r="C397" s="2"/>
      <c r="H397" s="3"/>
      <c r="I397" s="3"/>
    </row>
    <row r="398" spans="2:9" s="1" customFormat="1" x14ac:dyDescent="0.25">
      <c r="B398" s="2"/>
      <c r="C398" s="2"/>
      <c r="H398" s="3"/>
      <c r="I398" s="3"/>
    </row>
    <row r="399" spans="2:9" s="1" customFormat="1" x14ac:dyDescent="0.25">
      <c r="B399" s="2"/>
      <c r="C399" s="2"/>
      <c r="H399" s="3"/>
      <c r="I399" s="3"/>
    </row>
    <row r="400" spans="2:9" s="1" customFormat="1" x14ac:dyDescent="0.25">
      <c r="B400" s="2"/>
      <c r="C400" s="2"/>
      <c r="H400" s="3"/>
      <c r="I400" s="3"/>
    </row>
    <row r="401" spans="2:9" s="1" customFormat="1" x14ac:dyDescent="0.25">
      <c r="B401" s="2"/>
      <c r="C401" s="2"/>
      <c r="H401" s="3"/>
      <c r="I401" s="3"/>
    </row>
    <row r="402" spans="2:9" s="1" customFormat="1" x14ac:dyDescent="0.25">
      <c r="B402" s="2"/>
      <c r="C402" s="2"/>
      <c r="H402" s="3"/>
      <c r="I402" s="3"/>
    </row>
    <row r="403" spans="2:9" s="1" customFormat="1" x14ac:dyDescent="0.25">
      <c r="B403" s="2"/>
      <c r="C403" s="2"/>
      <c r="H403" s="3"/>
      <c r="I403" s="3"/>
    </row>
    <row r="404" spans="2:9" s="1" customFormat="1" x14ac:dyDescent="0.25">
      <c r="B404" s="2"/>
      <c r="C404" s="2"/>
      <c r="H404" s="3"/>
      <c r="I404" s="3"/>
    </row>
    <row r="405" spans="2:9" s="1" customFormat="1" x14ac:dyDescent="0.25">
      <c r="B405" s="2"/>
      <c r="C405" s="2"/>
      <c r="H405" s="3"/>
      <c r="I405" s="3"/>
    </row>
    <row r="406" spans="2:9" s="1" customFormat="1" x14ac:dyDescent="0.25">
      <c r="B406" s="2"/>
      <c r="C406" s="2"/>
      <c r="H406" s="3"/>
      <c r="I406" s="3"/>
    </row>
    <row r="407" spans="2:9" s="1" customFormat="1" x14ac:dyDescent="0.25">
      <c r="B407" s="2"/>
      <c r="C407" s="2"/>
      <c r="H407" s="3"/>
      <c r="I407" s="3"/>
    </row>
    <row r="408" spans="2:9" s="1" customFormat="1" x14ac:dyDescent="0.25">
      <c r="B408" s="2"/>
      <c r="C408" s="2"/>
      <c r="H408" s="3"/>
      <c r="I408" s="3"/>
    </row>
    <row r="409" spans="2:9" s="1" customFormat="1" x14ac:dyDescent="0.25">
      <c r="B409" s="2"/>
      <c r="C409" s="2"/>
      <c r="H409" s="3"/>
      <c r="I409" s="3"/>
    </row>
    <row r="410" spans="2:9" s="1" customFormat="1" x14ac:dyDescent="0.25">
      <c r="B410" s="2"/>
      <c r="C410" s="2"/>
      <c r="H410" s="3"/>
      <c r="I410" s="3"/>
    </row>
    <row r="411" spans="2:9" s="1" customFormat="1" x14ac:dyDescent="0.25">
      <c r="B411" s="2"/>
      <c r="C411" s="2"/>
      <c r="H411" s="3"/>
      <c r="I411" s="3"/>
    </row>
    <row r="412" spans="2:9" s="1" customFormat="1" x14ac:dyDescent="0.25">
      <c r="B412" s="2"/>
      <c r="C412" s="2"/>
      <c r="H412" s="3"/>
      <c r="I412" s="3"/>
    </row>
    <row r="413" spans="2:9" s="1" customFormat="1" x14ac:dyDescent="0.25">
      <c r="B413" s="2"/>
      <c r="C413" s="2"/>
      <c r="H413" s="3"/>
      <c r="I413" s="3"/>
    </row>
    <row r="414" spans="2:9" s="1" customFormat="1" x14ac:dyDescent="0.25">
      <c r="B414" s="2"/>
      <c r="C414" s="2"/>
      <c r="H414" s="3"/>
      <c r="I414" s="3"/>
    </row>
    <row r="415" spans="2:9" s="1" customFormat="1" x14ac:dyDescent="0.25">
      <c r="B415" s="2"/>
      <c r="C415" s="2"/>
      <c r="H415" s="3"/>
      <c r="I415" s="3"/>
    </row>
    <row r="416" spans="2:9" s="1" customFormat="1" x14ac:dyDescent="0.25">
      <c r="B416" s="2"/>
      <c r="C416" s="2"/>
      <c r="H416" s="3"/>
      <c r="I416" s="3"/>
    </row>
    <row r="417" spans="2:9" s="1" customFormat="1" x14ac:dyDescent="0.25">
      <c r="B417" s="2"/>
      <c r="C417" s="2"/>
      <c r="H417" s="3"/>
      <c r="I417" s="3"/>
    </row>
    <row r="418" spans="2:9" s="1" customFormat="1" x14ac:dyDescent="0.25">
      <c r="B418" s="2"/>
      <c r="C418" s="2"/>
      <c r="H418" s="3"/>
      <c r="I418" s="3"/>
    </row>
    <row r="419" spans="2:9" s="1" customFormat="1" x14ac:dyDescent="0.25">
      <c r="B419" s="2"/>
      <c r="C419" s="2"/>
      <c r="H419" s="3"/>
      <c r="I419" s="3"/>
    </row>
    <row r="420" spans="2:9" s="1" customFormat="1" x14ac:dyDescent="0.25">
      <c r="B420" s="2"/>
      <c r="C420" s="2"/>
      <c r="H420" s="3"/>
      <c r="I420" s="3"/>
    </row>
    <row r="421" spans="2:9" s="1" customFormat="1" x14ac:dyDescent="0.25">
      <c r="B421" s="2"/>
      <c r="C421" s="2"/>
      <c r="H421" s="3"/>
      <c r="I421" s="3"/>
    </row>
    <row r="422" spans="2:9" s="1" customFormat="1" x14ac:dyDescent="0.25">
      <c r="B422" s="2"/>
      <c r="C422" s="2"/>
      <c r="H422" s="3"/>
      <c r="I422" s="3"/>
    </row>
    <row r="423" spans="2:9" s="1" customFormat="1" x14ac:dyDescent="0.25">
      <c r="B423" s="2"/>
      <c r="C423" s="2"/>
      <c r="H423" s="3"/>
      <c r="I423" s="3"/>
    </row>
    <row r="424" spans="2:9" s="1" customFormat="1" x14ac:dyDescent="0.25">
      <c r="B424" s="2"/>
      <c r="C424" s="2"/>
      <c r="H424" s="3"/>
      <c r="I424" s="3"/>
    </row>
    <row r="425" spans="2:9" s="1" customFormat="1" x14ac:dyDescent="0.25">
      <c r="B425" s="2"/>
      <c r="C425" s="2"/>
      <c r="H425" s="3"/>
      <c r="I425" s="3"/>
    </row>
    <row r="426" spans="2:9" s="1" customFormat="1" x14ac:dyDescent="0.25">
      <c r="B426" s="2"/>
      <c r="C426" s="2"/>
      <c r="H426" s="3"/>
      <c r="I426" s="3"/>
    </row>
    <row r="427" spans="2:9" s="1" customFormat="1" x14ac:dyDescent="0.25">
      <c r="B427" s="2"/>
      <c r="C427" s="2"/>
      <c r="H427" s="3"/>
      <c r="I427" s="3"/>
    </row>
    <row r="428" spans="2:9" s="1" customFormat="1" x14ac:dyDescent="0.25">
      <c r="B428" s="2"/>
      <c r="C428" s="2"/>
      <c r="H428" s="3"/>
      <c r="I428" s="3"/>
    </row>
    <row r="429" spans="2:9" s="1" customFormat="1" x14ac:dyDescent="0.25">
      <c r="B429" s="2"/>
      <c r="C429" s="2"/>
      <c r="H429" s="3"/>
      <c r="I429" s="3"/>
    </row>
    <row r="430" spans="2:9" s="1" customFormat="1" x14ac:dyDescent="0.25">
      <c r="B430" s="2"/>
      <c r="C430" s="2"/>
      <c r="H430" s="3"/>
      <c r="I430" s="3"/>
    </row>
    <row r="431" spans="2:9" s="1" customFormat="1" x14ac:dyDescent="0.25">
      <c r="B431" s="2"/>
      <c r="C431" s="2"/>
      <c r="H431" s="3"/>
      <c r="I431" s="3"/>
    </row>
    <row r="432" spans="2:9" s="1" customFormat="1" x14ac:dyDescent="0.25">
      <c r="B432" s="2"/>
      <c r="C432" s="2"/>
      <c r="H432" s="3"/>
      <c r="I432" s="3"/>
    </row>
    <row r="433" spans="2:9" s="1" customFormat="1" x14ac:dyDescent="0.25">
      <c r="B433" s="2"/>
      <c r="C433" s="2"/>
      <c r="H433" s="3"/>
      <c r="I433" s="3"/>
    </row>
    <row r="434" spans="2:9" s="1" customFormat="1" x14ac:dyDescent="0.25">
      <c r="B434" s="2"/>
      <c r="C434" s="2"/>
      <c r="H434" s="3"/>
      <c r="I434" s="3"/>
    </row>
    <row r="435" spans="2:9" s="1" customFormat="1" x14ac:dyDescent="0.25">
      <c r="B435" s="2"/>
      <c r="C435" s="2"/>
      <c r="H435" s="3"/>
      <c r="I435" s="3"/>
    </row>
    <row r="436" spans="2:9" s="1" customFormat="1" x14ac:dyDescent="0.25">
      <c r="B436" s="2"/>
      <c r="C436" s="2"/>
      <c r="H436" s="3"/>
      <c r="I436" s="3"/>
    </row>
    <row r="437" spans="2:9" s="1" customFormat="1" x14ac:dyDescent="0.25">
      <c r="B437" s="2"/>
      <c r="C437" s="2"/>
      <c r="H437" s="3"/>
      <c r="I437" s="3"/>
    </row>
    <row r="438" spans="2:9" s="1" customFormat="1" x14ac:dyDescent="0.25">
      <c r="B438" s="2"/>
      <c r="C438" s="2"/>
      <c r="H438" s="3"/>
      <c r="I438" s="3"/>
    </row>
    <row r="439" spans="2:9" s="1" customFormat="1" x14ac:dyDescent="0.25">
      <c r="B439" s="2"/>
      <c r="C439" s="2"/>
      <c r="H439" s="3"/>
      <c r="I439" s="3"/>
    </row>
    <row r="440" spans="2:9" s="1" customFormat="1" x14ac:dyDescent="0.25">
      <c r="B440" s="2"/>
      <c r="C440" s="2"/>
      <c r="H440" s="3"/>
      <c r="I440" s="3"/>
    </row>
    <row r="441" spans="2:9" s="1" customFormat="1" x14ac:dyDescent="0.25">
      <c r="B441" s="2"/>
      <c r="C441" s="2"/>
      <c r="H441" s="3"/>
      <c r="I441" s="3"/>
    </row>
    <row r="442" spans="2:9" s="1" customFormat="1" x14ac:dyDescent="0.25">
      <c r="B442" s="2"/>
      <c r="C442" s="2"/>
      <c r="H442" s="3"/>
      <c r="I442" s="3"/>
    </row>
    <row r="443" spans="2:9" s="1" customFormat="1" x14ac:dyDescent="0.25">
      <c r="B443" s="2"/>
      <c r="C443" s="2"/>
      <c r="H443" s="3"/>
      <c r="I443" s="3"/>
    </row>
    <row r="444" spans="2:9" s="1" customFormat="1" x14ac:dyDescent="0.25">
      <c r="B444" s="2"/>
      <c r="C444" s="2"/>
      <c r="H444" s="3"/>
      <c r="I444" s="3"/>
    </row>
    <row r="445" spans="2:9" s="1" customFormat="1" x14ac:dyDescent="0.25">
      <c r="B445" s="2"/>
      <c r="C445" s="2"/>
      <c r="H445" s="3"/>
      <c r="I445" s="3"/>
    </row>
    <row r="446" spans="2:9" s="1" customFormat="1" x14ac:dyDescent="0.25">
      <c r="B446" s="2"/>
      <c r="C446" s="2"/>
      <c r="H446" s="3"/>
      <c r="I446" s="3"/>
    </row>
    <row r="447" spans="2:9" s="1" customFormat="1" x14ac:dyDescent="0.25">
      <c r="B447" s="2"/>
      <c r="C447" s="2"/>
      <c r="H447" s="3"/>
      <c r="I447" s="3"/>
    </row>
    <row r="448" spans="2:9" s="1" customFormat="1" x14ac:dyDescent="0.25">
      <c r="B448" s="2"/>
      <c r="C448" s="2"/>
      <c r="H448" s="3"/>
      <c r="I448" s="3"/>
    </row>
    <row r="449" spans="2:9" s="1" customFormat="1" x14ac:dyDescent="0.25">
      <c r="B449" s="2"/>
      <c r="C449" s="2"/>
      <c r="H449" s="3"/>
      <c r="I449" s="3"/>
    </row>
    <row r="450" spans="2:9" s="1" customFormat="1" x14ac:dyDescent="0.25">
      <c r="B450" s="2"/>
      <c r="C450" s="2"/>
      <c r="H450" s="3"/>
      <c r="I450" s="3"/>
    </row>
    <row r="451" spans="2:9" s="1" customFormat="1" x14ac:dyDescent="0.25">
      <c r="B451" s="2"/>
      <c r="C451" s="2"/>
      <c r="H451" s="3"/>
      <c r="I451" s="3"/>
    </row>
    <row r="452" spans="2:9" s="1" customFormat="1" x14ac:dyDescent="0.25">
      <c r="B452" s="2"/>
      <c r="C452" s="2"/>
      <c r="H452" s="3"/>
      <c r="I452" s="3"/>
    </row>
    <row r="453" spans="2:9" s="1" customFormat="1" x14ac:dyDescent="0.25">
      <c r="B453" s="2"/>
      <c r="C453" s="2"/>
      <c r="H453" s="3"/>
      <c r="I453" s="3"/>
    </row>
    <row r="454" spans="2:9" s="1" customFormat="1" x14ac:dyDescent="0.25">
      <c r="B454" s="2"/>
      <c r="C454" s="2"/>
      <c r="H454" s="3"/>
      <c r="I454" s="3"/>
    </row>
    <row r="455" spans="2:9" s="1" customFormat="1" x14ac:dyDescent="0.25">
      <c r="B455" s="2"/>
      <c r="C455" s="2"/>
      <c r="H455" s="3"/>
      <c r="I455" s="3"/>
    </row>
    <row r="456" spans="2:9" s="1" customFormat="1" x14ac:dyDescent="0.25">
      <c r="B456" s="2"/>
      <c r="C456" s="2"/>
      <c r="H456" s="3"/>
      <c r="I456" s="3"/>
    </row>
    <row r="457" spans="2:9" s="1" customFormat="1" x14ac:dyDescent="0.25">
      <c r="B457" s="2"/>
      <c r="C457" s="2"/>
      <c r="H457" s="3"/>
      <c r="I457" s="3"/>
    </row>
    <row r="458" spans="2:9" s="1" customFormat="1" x14ac:dyDescent="0.25">
      <c r="B458" s="2"/>
      <c r="C458" s="2"/>
      <c r="H458" s="3"/>
      <c r="I458" s="3"/>
    </row>
    <row r="459" spans="2:9" s="1" customFormat="1" x14ac:dyDescent="0.25">
      <c r="B459" s="2"/>
      <c r="C459" s="2"/>
      <c r="H459" s="3"/>
      <c r="I459" s="3"/>
    </row>
    <row r="460" spans="2:9" s="1" customFormat="1" x14ac:dyDescent="0.25">
      <c r="B460" s="2"/>
      <c r="C460" s="2"/>
      <c r="H460" s="3"/>
      <c r="I460" s="3"/>
    </row>
    <row r="461" spans="2:9" s="1" customFormat="1" x14ac:dyDescent="0.25">
      <c r="B461" s="2"/>
      <c r="C461" s="2"/>
      <c r="H461" s="3"/>
      <c r="I461" s="3"/>
    </row>
    <row r="462" spans="2:9" s="1" customFormat="1" x14ac:dyDescent="0.25">
      <c r="B462" s="2"/>
      <c r="C462" s="2"/>
      <c r="H462" s="3"/>
      <c r="I462" s="3"/>
    </row>
    <row r="463" spans="2:9" s="1" customFormat="1" x14ac:dyDescent="0.25">
      <c r="B463" s="2"/>
      <c r="C463" s="2"/>
      <c r="H463" s="3"/>
      <c r="I463" s="3"/>
    </row>
    <row r="464" spans="2:9" s="1" customFormat="1" x14ac:dyDescent="0.25">
      <c r="B464" s="2"/>
      <c r="C464" s="2"/>
      <c r="H464" s="3"/>
      <c r="I464" s="3"/>
    </row>
    <row r="465" spans="2:9" s="1" customFormat="1" x14ac:dyDescent="0.25">
      <c r="B465" s="2"/>
      <c r="C465" s="2"/>
      <c r="H465" s="3"/>
      <c r="I465" s="3"/>
    </row>
    <row r="466" spans="2:9" s="1" customFormat="1" x14ac:dyDescent="0.25">
      <c r="B466" s="2"/>
      <c r="C466" s="2"/>
      <c r="H466" s="3"/>
      <c r="I466" s="3"/>
    </row>
    <row r="467" spans="2:9" s="1" customFormat="1" x14ac:dyDescent="0.25">
      <c r="B467" s="2"/>
      <c r="C467" s="2"/>
      <c r="H467" s="3"/>
      <c r="I467" s="3"/>
    </row>
    <row r="468" spans="2:9" s="1" customFormat="1" x14ac:dyDescent="0.25">
      <c r="B468" s="2"/>
      <c r="C468" s="2"/>
      <c r="H468" s="3"/>
      <c r="I468" s="3"/>
    </row>
    <row r="469" spans="2:9" s="1" customFormat="1" x14ac:dyDescent="0.25">
      <c r="B469" s="2"/>
      <c r="C469" s="2"/>
      <c r="H469" s="3"/>
      <c r="I469" s="3"/>
    </row>
    <row r="470" spans="2:9" s="1" customFormat="1" x14ac:dyDescent="0.25">
      <c r="B470" s="2"/>
      <c r="C470" s="2"/>
      <c r="H470" s="3"/>
      <c r="I470" s="3"/>
    </row>
    <row r="471" spans="2:9" s="1" customFormat="1" x14ac:dyDescent="0.25">
      <c r="B471" s="2"/>
      <c r="C471" s="2"/>
      <c r="H471" s="3"/>
      <c r="I471" s="3"/>
    </row>
    <row r="472" spans="2:9" s="1" customFormat="1" x14ac:dyDescent="0.25">
      <c r="B472" s="2"/>
      <c r="C472" s="2"/>
      <c r="H472" s="3"/>
      <c r="I472" s="3"/>
    </row>
    <row r="473" spans="2:9" s="1" customFormat="1" x14ac:dyDescent="0.25">
      <c r="B473" s="2"/>
      <c r="C473" s="2"/>
      <c r="H473" s="3"/>
      <c r="I473" s="3"/>
    </row>
    <row r="474" spans="2:9" s="1" customFormat="1" x14ac:dyDescent="0.25">
      <c r="B474" s="2"/>
      <c r="C474" s="2"/>
      <c r="H474" s="3"/>
      <c r="I474" s="3"/>
    </row>
    <row r="475" spans="2:9" s="1" customFormat="1" x14ac:dyDescent="0.25">
      <c r="B475" s="2"/>
      <c r="C475" s="2"/>
      <c r="H475" s="3"/>
      <c r="I475" s="3"/>
    </row>
    <row r="476" spans="2:9" s="1" customFormat="1" x14ac:dyDescent="0.25">
      <c r="B476" s="2"/>
      <c r="C476" s="2"/>
      <c r="H476" s="3"/>
      <c r="I476" s="3"/>
    </row>
    <row r="477" spans="2:9" s="1" customFormat="1" x14ac:dyDescent="0.25">
      <c r="B477" s="2"/>
      <c r="C477" s="2"/>
      <c r="H477" s="3"/>
      <c r="I477" s="3"/>
    </row>
    <row r="478" spans="2:9" s="1" customFormat="1" x14ac:dyDescent="0.25">
      <c r="B478" s="2"/>
      <c r="C478" s="2"/>
      <c r="H478" s="3"/>
      <c r="I478" s="3"/>
    </row>
    <row r="479" spans="2:9" s="1" customFormat="1" x14ac:dyDescent="0.25">
      <c r="B479" s="2"/>
      <c r="C479" s="2"/>
      <c r="H479" s="3"/>
      <c r="I479" s="3"/>
    </row>
    <row r="480" spans="2:9" s="1" customFormat="1" x14ac:dyDescent="0.25">
      <c r="B480" s="2"/>
      <c r="C480" s="2"/>
      <c r="H480" s="3"/>
      <c r="I480" s="3"/>
    </row>
    <row r="481" spans="2:9" s="1" customFormat="1" x14ac:dyDescent="0.25">
      <c r="B481" s="2"/>
      <c r="C481" s="2"/>
      <c r="H481" s="3"/>
      <c r="I481" s="3"/>
    </row>
    <row r="482" spans="2:9" s="1" customFormat="1" x14ac:dyDescent="0.25">
      <c r="B482" s="2"/>
      <c r="C482" s="2"/>
      <c r="H482" s="3"/>
      <c r="I482" s="3"/>
    </row>
    <row r="483" spans="2:9" s="1" customFormat="1" x14ac:dyDescent="0.25">
      <c r="B483" s="2"/>
      <c r="C483" s="2"/>
      <c r="H483" s="3"/>
      <c r="I483" s="3"/>
    </row>
    <row r="484" spans="2:9" s="1" customFormat="1" x14ac:dyDescent="0.25">
      <c r="B484" s="2"/>
      <c r="C484" s="2"/>
      <c r="H484" s="3"/>
      <c r="I484" s="3"/>
    </row>
    <row r="485" spans="2:9" s="1" customFormat="1" x14ac:dyDescent="0.25">
      <c r="B485" s="2"/>
      <c r="C485" s="2"/>
      <c r="H485" s="3"/>
      <c r="I485" s="3"/>
    </row>
    <row r="486" spans="2:9" s="1" customFormat="1" x14ac:dyDescent="0.25">
      <c r="B486" s="2"/>
      <c r="C486" s="2"/>
      <c r="H486" s="3"/>
      <c r="I486" s="3"/>
    </row>
    <row r="487" spans="2:9" s="1" customFormat="1" x14ac:dyDescent="0.25">
      <c r="B487" s="2"/>
      <c r="C487" s="2"/>
      <c r="H487" s="3"/>
      <c r="I487" s="3"/>
    </row>
    <row r="488" spans="2:9" s="1" customFormat="1" x14ac:dyDescent="0.25">
      <c r="B488" s="2"/>
      <c r="C488" s="2"/>
      <c r="H488" s="3"/>
      <c r="I488" s="3"/>
    </row>
    <row r="489" spans="2:9" s="1" customFormat="1" x14ac:dyDescent="0.25">
      <c r="B489" s="2"/>
      <c r="C489" s="2"/>
      <c r="H489" s="3"/>
      <c r="I489" s="3"/>
    </row>
    <row r="490" spans="2:9" s="1" customFormat="1" x14ac:dyDescent="0.25">
      <c r="B490" s="2"/>
      <c r="C490" s="2"/>
      <c r="H490" s="3"/>
      <c r="I490" s="3"/>
    </row>
    <row r="491" spans="2:9" s="1" customFormat="1" x14ac:dyDescent="0.25">
      <c r="B491" s="2"/>
      <c r="C491" s="2"/>
      <c r="H491" s="3"/>
      <c r="I491" s="3"/>
    </row>
    <row r="492" spans="2:9" s="1" customFormat="1" x14ac:dyDescent="0.25">
      <c r="B492" s="2"/>
      <c r="C492" s="2"/>
      <c r="H492" s="3"/>
      <c r="I492" s="3"/>
    </row>
    <row r="493" spans="2:9" s="1" customFormat="1" x14ac:dyDescent="0.25">
      <c r="B493" s="2"/>
      <c r="C493" s="2"/>
      <c r="H493" s="3"/>
      <c r="I493" s="3"/>
    </row>
    <row r="494" spans="2:9" s="1" customFormat="1" x14ac:dyDescent="0.25">
      <c r="B494" s="2"/>
      <c r="C494" s="2"/>
      <c r="H494" s="3"/>
      <c r="I494" s="3"/>
    </row>
    <row r="495" spans="2:9" s="1" customFormat="1" x14ac:dyDescent="0.25">
      <c r="B495" s="2"/>
      <c r="C495" s="2"/>
      <c r="H495" s="3"/>
      <c r="I495" s="3"/>
    </row>
    <row r="496" spans="2:9" s="1" customFormat="1" x14ac:dyDescent="0.25">
      <c r="B496" s="2"/>
      <c r="C496" s="2"/>
      <c r="H496" s="3"/>
      <c r="I496" s="3"/>
    </row>
    <row r="497" spans="2:9" s="1" customFormat="1" x14ac:dyDescent="0.25">
      <c r="B497" s="2"/>
      <c r="C497" s="2"/>
      <c r="H497" s="3"/>
      <c r="I497" s="3"/>
    </row>
    <row r="498" spans="2:9" s="1" customFormat="1" x14ac:dyDescent="0.25">
      <c r="B498" s="2"/>
      <c r="C498" s="2"/>
      <c r="H498" s="3"/>
      <c r="I498" s="3"/>
    </row>
    <row r="499" spans="2:9" s="1" customFormat="1" x14ac:dyDescent="0.25">
      <c r="B499" s="2"/>
      <c r="C499" s="2"/>
      <c r="H499" s="3"/>
      <c r="I499" s="3"/>
    </row>
    <row r="500" spans="2:9" s="1" customFormat="1" x14ac:dyDescent="0.25">
      <c r="B500" s="2"/>
      <c r="C500" s="2"/>
      <c r="H500" s="3"/>
      <c r="I500" s="3"/>
    </row>
    <row r="501" spans="2:9" s="1" customFormat="1" x14ac:dyDescent="0.25">
      <c r="B501" s="2"/>
      <c r="C501" s="2"/>
      <c r="H501" s="3"/>
      <c r="I501" s="3"/>
    </row>
    <row r="502" spans="2:9" s="1" customFormat="1" x14ac:dyDescent="0.25">
      <c r="B502" s="2"/>
      <c r="C502" s="2"/>
      <c r="H502" s="3"/>
      <c r="I502" s="3"/>
    </row>
    <row r="503" spans="2:9" s="1" customFormat="1" x14ac:dyDescent="0.25">
      <c r="B503" s="2"/>
      <c r="C503" s="2"/>
      <c r="H503" s="3"/>
      <c r="I503" s="3"/>
    </row>
    <row r="504" spans="2:9" s="1" customFormat="1" x14ac:dyDescent="0.25">
      <c r="B504" s="2"/>
      <c r="C504" s="2"/>
      <c r="H504" s="3"/>
      <c r="I504" s="3"/>
    </row>
    <row r="505" spans="2:9" s="1" customFormat="1" x14ac:dyDescent="0.25">
      <c r="B505" s="2"/>
      <c r="C505" s="2"/>
      <c r="H505" s="3"/>
      <c r="I505" s="3"/>
    </row>
    <row r="506" spans="2:9" s="1" customFormat="1" x14ac:dyDescent="0.25">
      <c r="B506" s="2"/>
      <c r="C506" s="2"/>
      <c r="H506" s="3"/>
      <c r="I506" s="3"/>
    </row>
    <row r="507" spans="2:9" s="1" customFormat="1" x14ac:dyDescent="0.25">
      <c r="B507" s="2"/>
      <c r="C507" s="2"/>
      <c r="H507" s="3"/>
      <c r="I507" s="3"/>
    </row>
    <row r="508" spans="2:9" s="1" customFormat="1" x14ac:dyDescent="0.25">
      <c r="B508" s="2"/>
      <c r="C508" s="2"/>
      <c r="H508" s="3"/>
      <c r="I508" s="3"/>
    </row>
    <row r="509" spans="2:9" s="1" customFormat="1" x14ac:dyDescent="0.25">
      <c r="B509" s="2"/>
      <c r="C509" s="2"/>
      <c r="H509" s="3"/>
      <c r="I509" s="3"/>
    </row>
    <row r="510" spans="2:9" s="1" customFormat="1" x14ac:dyDescent="0.25">
      <c r="B510" s="2"/>
      <c r="C510" s="2"/>
      <c r="H510" s="3"/>
      <c r="I510" s="3"/>
    </row>
    <row r="511" spans="2:9" s="1" customFormat="1" x14ac:dyDescent="0.25">
      <c r="B511" s="2"/>
      <c r="C511" s="2"/>
      <c r="H511" s="3"/>
      <c r="I511" s="3"/>
    </row>
    <row r="512" spans="2:9" s="1" customFormat="1" x14ac:dyDescent="0.25">
      <c r="B512" s="2"/>
      <c r="C512" s="2"/>
      <c r="H512" s="3"/>
      <c r="I512" s="3"/>
    </row>
    <row r="513" spans="2:9" s="1" customFormat="1" x14ac:dyDescent="0.25">
      <c r="B513" s="2"/>
      <c r="C513" s="2"/>
      <c r="H513" s="3"/>
      <c r="I513" s="3"/>
    </row>
    <row r="514" spans="2:9" s="1" customFormat="1" x14ac:dyDescent="0.25">
      <c r="B514" s="2"/>
      <c r="C514" s="2"/>
      <c r="H514" s="3"/>
      <c r="I514" s="3"/>
    </row>
    <row r="515" spans="2:9" s="1" customFormat="1" x14ac:dyDescent="0.25">
      <c r="B515" s="2"/>
      <c r="C515" s="2"/>
      <c r="H515" s="3"/>
      <c r="I515" s="3"/>
    </row>
    <row r="516" spans="2:9" s="1" customFormat="1" x14ac:dyDescent="0.25">
      <c r="B516" s="2"/>
      <c r="C516" s="2"/>
      <c r="H516" s="3"/>
      <c r="I516" s="3"/>
    </row>
    <row r="517" spans="2:9" s="1" customFormat="1" x14ac:dyDescent="0.25">
      <c r="B517" s="2"/>
      <c r="C517" s="2"/>
      <c r="H517" s="3"/>
      <c r="I517" s="3"/>
    </row>
    <row r="518" spans="2:9" s="1" customFormat="1" x14ac:dyDescent="0.25">
      <c r="B518" s="2"/>
      <c r="C518" s="2"/>
      <c r="H518" s="3"/>
      <c r="I518" s="3"/>
    </row>
    <row r="519" spans="2:9" s="1" customFormat="1" x14ac:dyDescent="0.25">
      <c r="B519" s="2"/>
      <c r="C519" s="2"/>
      <c r="H519" s="3"/>
      <c r="I519" s="3"/>
    </row>
    <row r="520" spans="2:9" s="1" customFormat="1" x14ac:dyDescent="0.25">
      <c r="B520" s="2"/>
      <c r="C520" s="2"/>
      <c r="H520" s="3"/>
      <c r="I520" s="3"/>
    </row>
    <row r="521" spans="2:9" s="1" customFormat="1" x14ac:dyDescent="0.25">
      <c r="B521" s="2"/>
      <c r="C521" s="2"/>
      <c r="H521" s="3"/>
      <c r="I521" s="3"/>
    </row>
    <row r="522" spans="2:9" s="1" customFormat="1" x14ac:dyDescent="0.25">
      <c r="B522" s="2"/>
      <c r="C522" s="2"/>
      <c r="H522" s="3"/>
      <c r="I522" s="3"/>
    </row>
    <row r="523" spans="2:9" s="1" customFormat="1" x14ac:dyDescent="0.25">
      <c r="B523" s="2"/>
      <c r="C523" s="2"/>
      <c r="H523" s="3"/>
      <c r="I523" s="3"/>
    </row>
    <row r="524" spans="2:9" s="1" customFormat="1" x14ac:dyDescent="0.25">
      <c r="B524" s="2"/>
      <c r="C524" s="2"/>
      <c r="H524" s="3"/>
      <c r="I524" s="3"/>
    </row>
    <row r="525" spans="2:9" s="1" customFormat="1" x14ac:dyDescent="0.25">
      <c r="B525" s="2"/>
      <c r="C525" s="2"/>
      <c r="H525" s="3"/>
      <c r="I525" s="3"/>
    </row>
    <row r="526" spans="2:9" s="1" customFormat="1" x14ac:dyDescent="0.25">
      <c r="B526" s="2"/>
      <c r="C526" s="2"/>
      <c r="H526" s="3"/>
      <c r="I526" s="3"/>
    </row>
    <row r="527" spans="2:9" s="1" customFormat="1" x14ac:dyDescent="0.25">
      <c r="B527" s="2"/>
      <c r="C527" s="2"/>
      <c r="H527" s="3"/>
      <c r="I527" s="3"/>
    </row>
    <row r="528" spans="2:9" s="1" customFormat="1" x14ac:dyDescent="0.25">
      <c r="B528" s="2"/>
      <c r="C528" s="2"/>
      <c r="H528" s="3"/>
      <c r="I528" s="3"/>
    </row>
    <row r="529" spans="2:9" s="1" customFormat="1" x14ac:dyDescent="0.25">
      <c r="B529" s="2"/>
      <c r="C529" s="2"/>
      <c r="H529" s="3"/>
      <c r="I529" s="3"/>
    </row>
    <row r="530" spans="2:9" s="1" customFormat="1" x14ac:dyDescent="0.25">
      <c r="B530" s="2"/>
      <c r="C530" s="2"/>
      <c r="H530" s="3"/>
      <c r="I530" s="3"/>
    </row>
    <row r="531" spans="2:9" s="1" customFormat="1" x14ac:dyDescent="0.25">
      <c r="B531" s="2"/>
      <c r="C531" s="2"/>
      <c r="H531" s="3"/>
      <c r="I531" s="3"/>
    </row>
    <row r="532" spans="2:9" s="1" customFormat="1" x14ac:dyDescent="0.25">
      <c r="B532" s="2"/>
      <c r="C532" s="2"/>
      <c r="H532" s="3"/>
      <c r="I532" s="3"/>
    </row>
    <row r="533" spans="2:9" s="1" customFormat="1" x14ac:dyDescent="0.25">
      <c r="B533" s="2"/>
      <c r="C533" s="2"/>
      <c r="H533" s="3"/>
      <c r="I533" s="3"/>
    </row>
    <row r="534" spans="2:9" s="1" customFormat="1" x14ac:dyDescent="0.25">
      <c r="B534" s="2"/>
      <c r="C534" s="2"/>
      <c r="H534" s="3"/>
      <c r="I534" s="3"/>
    </row>
    <row r="535" spans="2:9" s="1" customFormat="1" x14ac:dyDescent="0.25">
      <c r="B535" s="2"/>
      <c r="C535" s="2"/>
      <c r="H535" s="3"/>
      <c r="I535" s="3"/>
    </row>
    <row r="536" spans="2:9" s="1" customFormat="1" x14ac:dyDescent="0.25">
      <c r="B536" s="2"/>
      <c r="C536" s="2"/>
      <c r="H536" s="3"/>
      <c r="I536" s="3"/>
    </row>
    <row r="537" spans="2:9" s="1" customFormat="1" x14ac:dyDescent="0.25">
      <c r="B537" s="2"/>
      <c r="C537" s="2"/>
      <c r="H537" s="3"/>
      <c r="I537" s="3"/>
    </row>
    <row r="538" spans="2:9" s="1" customFormat="1" x14ac:dyDescent="0.25">
      <c r="B538" s="2"/>
      <c r="C538" s="2"/>
      <c r="H538" s="3"/>
      <c r="I538" s="3"/>
    </row>
    <row r="539" spans="2:9" s="1" customFormat="1" x14ac:dyDescent="0.25">
      <c r="B539" s="2"/>
      <c r="C539" s="2"/>
      <c r="H539" s="3"/>
      <c r="I539" s="3"/>
    </row>
    <row r="540" spans="2:9" s="1" customFormat="1" x14ac:dyDescent="0.25">
      <c r="B540" s="2"/>
      <c r="C540" s="2"/>
      <c r="H540" s="3"/>
      <c r="I540" s="3"/>
    </row>
    <row r="541" spans="2:9" s="1" customFormat="1" x14ac:dyDescent="0.25">
      <c r="B541" s="2"/>
      <c r="C541" s="2"/>
      <c r="H541" s="3"/>
      <c r="I541" s="3"/>
    </row>
    <row r="542" spans="2:9" s="1" customFormat="1" x14ac:dyDescent="0.25">
      <c r="B542" s="2"/>
      <c r="C542" s="2"/>
      <c r="H542" s="3"/>
      <c r="I542" s="3"/>
    </row>
    <row r="543" spans="2:9" s="1" customFormat="1" x14ac:dyDescent="0.25">
      <c r="B543" s="2"/>
      <c r="C543" s="2"/>
      <c r="H543" s="3"/>
      <c r="I543" s="3"/>
    </row>
    <row r="544" spans="2:9" s="1" customFormat="1" x14ac:dyDescent="0.25">
      <c r="B544" s="2"/>
      <c r="C544" s="2"/>
      <c r="H544" s="3"/>
      <c r="I544" s="3"/>
    </row>
    <row r="545" spans="2:9" s="1" customFormat="1" x14ac:dyDescent="0.25">
      <c r="B545" s="2"/>
      <c r="C545" s="2"/>
      <c r="H545" s="3"/>
      <c r="I545" s="3"/>
    </row>
    <row r="546" spans="2:9" s="1" customFormat="1" x14ac:dyDescent="0.25">
      <c r="B546" s="2"/>
      <c r="C546" s="2"/>
      <c r="H546" s="3"/>
      <c r="I546" s="3"/>
    </row>
    <row r="547" spans="2:9" s="1" customFormat="1" x14ac:dyDescent="0.25">
      <c r="B547" s="2"/>
      <c r="C547" s="2"/>
      <c r="H547" s="3"/>
      <c r="I547" s="3"/>
    </row>
    <row r="548" spans="2:9" s="1" customFormat="1" x14ac:dyDescent="0.25">
      <c r="B548" s="2"/>
      <c r="C548" s="2"/>
      <c r="H548" s="3"/>
      <c r="I548" s="3"/>
    </row>
    <row r="549" spans="2:9" s="1" customFormat="1" x14ac:dyDescent="0.25">
      <c r="B549" s="2"/>
      <c r="C549" s="2"/>
      <c r="H549" s="3"/>
      <c r="I549" s="3"/>
    </row>
    <row r="550" spans="2:9" s="1" customFormat="1" x14ac:dyDescent="0.25">
      <c r="B550" s="2"/>
      <c r="C550" s="2"/>
      <c r="H550" s="3"/>
      <c r="I550" s="3"/>
    </row>
    <row r="551" spans="2:9" s="1" customFormat="1" x14ac:dyDescent="0.25">
      <c r="B551" s="2"/>
      <c r="C551" s="2"/>
      <c r="H551" s="3"/>
      <c r="I551" s="3"/>
    </row>
    <row r="552" spans="2:9" s="1" customFormat="1" x14ac:dyDescent="0.25">
      <c r="B552" s="2"/>
      <c r="C552" s="2"/>
      <c r="H552" s="3"/>
      <c r="I552" s="3"/>
    </row>
    <row r="553" spans="2:9" s="1" customFormat="1" x14ac:dyDescent="0.25">
      <c r="B553" s="2"/>
      <c r="C553" s="2"/>
      <c r="H553" s="3"/>
      <c r="I553" s="3"/>
    </row>
    <row r="554" spans="2:9" s="1" customFormat="1" x14ac:dyDescent="0.25">
      <c r="B554" s="2"/>
      <c r="C554" s="2"/>
      <c r="H554" s="3"/>
      <c r="I554" s="3"/>
    </row>
    <row r="555" spans="2:9" s="1" customFormat="1" x14ac:dyDescent="0.25">
      <c r="B555" s="2"/>
      <c r="C555" s="2"/>
      <c r="H555" s="3"/>
      <c r="I555" s="3"/>
    </row>
    <row r="556" spans="2:9" s="1" customFormat="1" x14ac:dyDescent="0.25">
      <c r="B556" s="2"/>
      <c r="C556" s="2"/>
      <c r="H556" s="3"/>
      <c r="I556" s="3"/>
    </row>
    <row r="557" spans="2:9" s="1" customFormat="1" x14ac:dyDescent="0.25">
      <c r="B557" s="2"/>
      <c r="C557" s="2"/>
      <c r="H557" s="3"/>
      <c r="I557" s="3"/>
    </row>
    <row r="558" spans="2:9" s="1" customFormat="1" x14ac:dyDescent="0.25">
      <c r="B558" s="2"/>
      <c r="C558" s="2"/>
      <c r="H558" s="3"/>
      <c r="I558" s="3"/>
    </row>
    <row r="559" spans="2:9" s="1" customFormat="1" x14ac:dyDescent="0.25">
      <c r="B559" s="2"/>
      <c r="C559" s="2"/>
      <c r="H559" s="3"/>
      <c r="I559" s="3"/>
    </row>
    <row r="560" spans="2:9" s="1" customFormat="1" x14ac:dyDescent="0.25">
      <c r="B560" s="2"/>
      <c r="C560" s="2"/>
      <c r="H560" s="3"/>
      <c r="I560" s="3"/>
    </row>
    <row r="561" spans="2:9" s="1" customFormat="1" x14ac:dyDescent="0.25">
      <c r="B561" s="2"/>
      <c r="C561" s="2"/>
      <c r="H561" s="3"/>
      <c r="I561" s="3"/>
    </row>
    <row r="562" spans="2:9" s="1" customFormat="1" x14ac:dyDescent="0.25">
      <c r="B562" s="2"/>
      <c r="C562" s="2"/>
      <c r="H562" s="3"/>
      <c r="I562" s="3"/>
    </row>
    <row r="563" spans="2:9" s="1" customFormat="1" x14ac:dyDescent="0.25">
      <c r="B563" s="2"/>
      <c r="C563" s="2"/>
      <c r="H563" s="3"/>
      <c r="I563" s="3"/>
    </row>
    <row r="564" spans="2:9" s="1" customFormat="1" x14ac:dyDescent="0.25">
      <c r="B564" s="2"/>
      <c r="C564" s="2"/>
      <c r="H564" s="3"/>
      <c r="I564" s="3"/>
    </row>
    <row r="565" spans="2:9" s="1" customFormat="1" x14ac:dyDescent="0.25">
      <c r="B565" s="2"/>
      <c r="C565" s="2"/>
      <c r="H565" s="3"/>
      <c r="I565" s="3"/>
    </row>
    <row r="566" spans="2:9" s="1" customFormat="1" x14ac:dyDescent="0.25">
      <c r="B566" s="2"/>
      <c r="C566" s="2"/>
      <c r="H566" s="3"/>
      <c r="I566" s="3"/>
    </row>
    <row r="567" spans="2:9" s="1" customFormat="1" x14ac:dyDescent="0.25">
      <c r="B567" s="2"/>
      <c r="C567" s="2"/>
      <c r="H567" s="3"/>
      <c r="I567" s="3"/>
    </row>
    <row r="568" spans="2:9" s="1" customFormat="1" x14ac:dyDescent="0.25">
      <c r="B568" s="2"/>
      <c r="C568" s="2"/>
      <c r="H568" s="3"/>
      <c r="I568" s="3"/>
    </row>
    <row r="569" spans="2:9" s="1" customFormat="1" x14ac:dyDescent="0.25">
      <c r="B569" s="2"/>
      <c r="C569" s="2"/>
      <c r="H569" s="3"/>
      <c r="I569" s="3"/>
    </row>
    <row r="570" spans="2:9" s="1" customFormat="1" x14ac:dyDescent="0.25">
      <c r="B570" s="2"/>
      <c r="C570" s="2"/>
      <c r="H570" s="3"/>
      <c r="I570" s="3"/>
    </row>
    <row r="571" spans="2:9" s="1" customFormat="1" x14ac:dyDescent="0.25">
      <c r="B571" s="2"/>
      <c r="C571" s="2"/>
      <c r="H571" s="3"/>
      <c r="I571" s="3"/>
    </row>
    <row r="572" spans="2:9" s="1" customFormat="1" x14ac:dyDescent="0.25">
      <c r="B572" s="2"/>
      <c r="C572" s="2"/>
      <c r="H572" s="3"/>
      <c r="I572" s="3"/>
    </row>
    <row r="573" spans="2:9" s="1" customFormat="1" x14ac:dyDescent="0.25">
      <c r="B573" s="2"/>
      <c r="C573" s="2"/>
      <c r="H573" s="3"/>
      <c r="I573" s="3"/>
    </row>
    <row r="574" spans="2:9" s="1" customFormat="1" x14ac:dyDescent="0.25">
      <c r="B574" s="2"/>
      <c r="C574" s="2"/>
      <c r="H574" s="3"/>
      <c r="I574" s="3"/>
    </row>
    <row r="575" spans="2:9" s="1" customFormat="1" x14ac:dyDescent="0.25">
      <c r="B575" s="2"/>
      <c r="C575" s="2"/>
      <c r="H575" s="3"/>
      <c r="I575" s="3"/>
    </row>
    <row r="576" spans="2:9" s="1" customFormat="1" x14ac:dyDescent="0.25">
      <c r="B576" s="2"/>
      <c r="C576" s="2"/>
      <c r="H576" s="3"/>
      <c r="I576" s="3"/>
    </row>
    <row r="577" spans="2:9" s="1" customFormat="1" x14ac:dyDescent="0.25">
      <c r="B577" s="2"/>
      <c r="C577" s="2"/>
      <c r="H577" s="3"/>
      <c r="I577" s="3"/>
    </row>
    <row r="578" spans="2:9" s="1" customFormat="1" x14ac:dyDescent="0.25">
      <c r="B578" s="2"/>
      <c r="C578" s="2"/>
      <c r="H578" s="3"/>
      <c r="I578" s="3"/>
    </row>
    <row r="579" spans="2:9" s="1" customFormat="1" x14ac:dyDescent="0.25">
      <c r="B579" s="2"/>
      <c r="C579" s="2"/>
      <c r="H579" s="3"/>
      <c r="I579" s="3"/>
    </row>
    <row r="580" spans="2:9" s="1" customFormat="1" x14ac:dyDescent="0.25">
      <c r="B580" s="2"/>
      <c r="C580" s="2"/>
      <c r="H580" s="3"/>
      <c r="I580" s="3"/>
    </row>
    <row r="581" spans="2:9" s="1" customFormat="1" x14ac:dyDescent="0.25">
      <c r="B581" s="2"/>
      <c r="C581" s="2"/>
      <c r="H581" s="3"/>
      <c r="I581" s="3"/>
    </row>
    <row r="582" spans="2:9" s="1" customFormat="1" x14ac:dyDescent="0.25">
      <c r="B582" s="2"/>
      <c r="C582" s="2"/>
      <c r="H582" s="3"/>
      <c r="I582" s="3"/>
    </row>
    <row r="583" spans="2:9" s="1" customFormat="1" x14ac:dyDescent="0.25">
      <c r="B583" s="2"/>
      <c r="C583" s="2"/>
      <c r="H583" s="3"/>
      <c r="I583" s="3"/>
    </row>
    <row r="584" spans="2:9" s="1" customFormat="1" x14ac:dyDescent="0.25">
      <c r="B584" s="2"/>
      <c r="C584" s="2"/>
      <c r="H584" s="3"/>
      <c r="I584" s="3"/>
    </row>
    <row r="585" spans="2:9" s="1" customFormat="1" x14ac:dyDescent="0.25">
      <c r="B585" s="2"/>
      <c r="C585" s="2"/>
      <c r="H585" s="3"/>
      <c r="I585" s="3"/>
    </row>
    <row r="586" spans="2:9" s="1" customFormat="1" x14ac:dyDescent="0.25">
      <c r="B586" s="2"/>
      <c r="C586" s="2"/>
      <c r="H586" s="3"/>
      <c r="I586" s="3"/>
    </row>
    <row r="587" spans="2:9" s="1" customFormat="1" x14ac:dyDescent="0.25">
      <c r="B587" s="2"/>
      <c r="C587" s="2"/>
      <c r="H587" s="3"/>
      <c r="I587" s="3"/>
    </row>
    <row r="588" spans="2:9" s="1" customFormat="1" x14ac:dyDescent="0.25">
      <c r="B588" s="2"/>
      <c r="C588" s="2"/>
      <c r="H588" s="3"/>
      <c r="I588" s="3"/>
    </row>
    <row r="589" spans="2:9" s="1" customFormat="1" x14ac:dyDescent="0.25">
      <c r="B589" s="2"/>
      <c r="C589" s="2"/>
      <c r="H589" s="3"/>
      <c r="I589" s="3"/>
    </row>
    <row r="590" spans="2:9" s="1" customFormat="1" x14ac:dyDescent="0.25">
      <c r="B590" s="2"/>
      <c r="C590" s="2"/>
      <c r="H590" s="3"/>
      <c r="I590" s="3"/>
    </row>
    <row r="591" spans="2:9" s="1" customFormat="1" x14ac:dyDescent="0.25">
      <c r="B591" s="2"/>
      <c r="C591" s="2"/>
      <c r="H591" s="3"/>
      <c r="I591" s="3"/>
    </row>
    <row r="592" spans="2:9" s="1" customFormat="1" x14ac:dyDescent="0.25">
      <c r="B592" s="2"/>
      <c r="C592" s="2"/>
      <c r="H592" s="3"/>
      <c r="I592" s="3"/>
    </row>
    <row r="593" spans="2:9" s="1" customFormat="1" x14ac:dyDescent="0.25">
      <c r="B593" s="2"/>
      <c r="C593" s="2"/>
      <c r="H593" s="3"/>
      <c r="I593" s="3"/>
    </row>
    <row r="594" spans="2:9" s="1" customFormat="1" x14ac:dyDescent="0.25">
      <c r="B594" s="2"/>
      <c r="C594" s="2"/>
      <c r="H594" s="3"/>
      <c r="I594" s="3"/>
    </row>
    <row r="595" spans="2:9" s="1" customFormat="1" x14ac:dyDescent="0.25">
      <c r="B595" s="2"/>
      <c r="C595" s="2"/>
      <c r="H595" s="3"/>
      <c r="I595" s="3"/>
    </row>
    <row r="596" spans="2:9" s="1" customFormat="1" x14ac:dyDescent="0.25">
      <c r="B596" s="2"/>
      <c r="C596" s="2"/>
      <c r="H596" s="3"/>
      <c r="I596" s="3"/>
    </row>
    <row r="597" spans="2:9" s="1" customFormat="1" x14ac:dyDescent="0.25">
      <c r="B597" s="2"/>
      <c r="C597" s="2"/>
      <c r="H597" s="3"/>
      <c r="I597" s="3"/>
    </row>
    <row r="598" spans="2:9" s="1" customFormat="1" x14ac:dyDescent="0.25">
      <c r="B598" s="2"/>
      <c r="C598" s="2"/>
      <c r="H598" s="3"/>
      <c r="I598" s="3"/>
    </row>
    <row r="599" spans="2:9" s="1" customFormat="1" x14ac:dyDescent="0.25">
      <c r="B599" s="2"/>
      <c r="C599" s="2"/>
      <c r="H599" s="3"/>
      <c r="I599" s="3"/>
    </row>
    <row r="600" spans="2:9" s="1" customFormat="1" x14ac:dyDescent="0.25">
      <c r="B600" s="2"/>
      <c r="C600" s="2"/>
      <c r="H600" s="3"/>
      <c r="I600" s="3"/>
    </row>
    <row r="601" spans="2:9" s="1" customFormat="1" x14ac:dyDescent="0.25">
      <c r="B601" s="2"/>
      <c r="C601" s="2"/>
      <c r="H601" s="3"/>
      <c r="I601" s="3"/>
    </row>
    <row r="602" spans="2:9" s="1" customFormat="1" x14ac:dyDescent="0.25">
      <c r="B602" s="2"/>
      <c r="C602" s="2"/>
      <c r="H602" s="3"/>
      <c r="I602" s="3"/>
    </row>
    <row r="603" spans="2:9" s="1" customFormat="1" x14ac:dyDescent="0.25">
      <c r="B603" s="2"/>
      <c r="C603" s="2"/>
      <c r="H603" s="3"/>
      <c r="I603" s="3"/>
    </row>
    <row r="604" spans="2:9" s="1" customFormat="1" x14ac:dyDescent="0.25">
      <c r="B604" s="2"/>
      <c r="C604" s="2"/>
      <c r="H604" s="3"/>
      <c r="I604" s="3"/>
    </row>
    <row r="605" spans="2:9" s="1" customFormat="1" x14ac:dyDescent="0.25">
      <c r="B605" s="2"/>
      <c r="C605" s="2"/>
      <c r="H605" s="3"/>
      <c r="I605" s="3"/>
    </row>
    <row r="606" spans="2:9" s="1" customFormat="1" x14ac:dyDescent="0.25">
      <c r="B606" s="2"/>
      <c r="C606" s="2"/>
      <c r="H606" s="3"/>
      <c r="I606" s="3"/>
    </row>
    <row r="607" spans="2:9" s="1" customFormat="1" x14ac:dyDescent="0.25">
      <c r="B607" s="2"/>
      <c r="C607" s="2"/>
      <c r="H607" s="3"/>
      <c r="I607" s="3"/>
    </row>
    <row r="608" spans="2:9" s="1" customFormat="1" x14ac:dyDescent="0.25">
      <c r="B608" s="2"/>
      <c r="C608" s="2"/>
      <c r="H608" s="3"/>
      <c r="I608" s="3"/>
    </row>
    <row r="609" spans="2:9" s="1" customFormat="1" x14ac:dyDescent="0.25">
      <c r="B609" s="2"/>
      <c r="C609" s="2"/>
      <c r="H609" s="3"/>
      <c r="I609" s="3"/>
    </row>
    <row r="610" spans="2:9" s="1" customFormat="1" x14ac:dyDescent="0.25">
      <c r="B610" s="2"/>
      <c r="C610" s="2"/>
      <c r="H610" s="3"/>
      <c r="I610" s="3"/>
    </row>
    <row r="611" spans="2:9" s="1" customFormat="1" x14ac:dyDescent="0.25">
      <c r="B611" s="2"/>
      <c r="C611" s="2"/>
      <c r="H611" s="3"/>
      <c r="I611" s="3"/>
    </row>
    <row r="612" spans="2:9" s="1" customFormat="1" x14ac:dyDescent="0.25">
      <c r="B612" s="2"/>
      <c r="C612" s="2"/>
      <c r="H612" s="3"/>
      <c r="I612" s="3"/>
    </row>
    <row r="613" spans="2:9" s="1" customFormat="1" x14ac:dyDescent="0.25">
      <c r="B613" s="2"/>
      <c r="C613" s="2"/>
      <c r="H613" s="3"/>
      <c r="I613" s="3"/>
    </row>
    <row r="614" spans="2:9" s="1" customFormat="1" x14ac:dyDescent="0.25">
      <c r="B614" s="2"/>
      <c r="C614" s="2"/>
      <c r="H614" s="3"/>
      <c r="I614" s="3"/>
    </row>
    <row r="615" spans="2:9" s="1" customFormat="1" x14ac:dyDescent="0.25">
      <c r="B615" s="2"/>
      <c r="C615" s="2"/>
      <c r="H615" s="3"/>
      <c r="I615" s="3"/>
    </row>
    <row r="616" spans="2:9" s="1" customFormat="1" x14ac:dyDescent="0.25">
      <c r="B616" s="2"/>
      <c r="C616" s="2"/>
      <c r="H616" s="3"/>
      <c r="I616" s="3"/>
    </row>
    <row r="617" spans="2:9" s="1" customFormat="1" x14ac:dyDescent="0.25">
      <c r="B617" s="2"/>
      <c r="C617" s="2"/>
      <c r="H617" s="3"/>
      <c r="I617" s="3"/>
    </row>
    <row r="618" spans="2:9" s="1" customFormat="1" x14ac:dyDescent="0.25">
      <c r="B618" s="2"/>
      <c r="C618" s="2"/>
      <c r="H618" s="3"/>
      <c r="I618" s="3"/>
    </row>
    <row r="619" spans="2:9" s="1" customFormat="1" x14ac:dyDescent="0.25">
      <c r="B619" s="2"/>
      <c r="C619" s="2"/>
      <c r="H619" s="3"/>
      <c r="I619" s="3"/>
    </row>
    <row r="620" spans="2:9" s="1" customFormat="1" x14ac:dyDescent="0.25">
      <c r="B620" s="2"/>
      <c r="C620" s="2"/>
      <c r="H620" s="3"/>
      <c r="I620" s="3"/>
    </row>
    <row r="621" spans="2:9" s="1" customFormat="1" x14ac:dyDescent="0.25">
      <c r="B621" s="2"/>
      <c r="C621" s="2"/>
      <c r="H621" s="3"/>
      <c r="I621" s="3"/>
    </row>
    <row r="622" spans="2:9" s="1" customFormat="1" x14ac:dyDescent="0.25">
      <c r="B622" s="2"/>
      <c r="C622" s="2"/>
      <c r="H622" s="3"/>
      <c r="I622" s="3"/>
    </row>
    <row r="623" spans="2:9" s="1" customFormat="1" x14ac:dyDescent="0.25">
      <c r="B623" s="2"/>
      <c r="C623" s="2"/>
      <c r="H623" s="3"/>
      <c r="I623" s="3"/>
    </row>
    <row r="624" spans="2:9" s="1" customFormat="1" x14ac:dyDescent="0.25">
      <c r="B624" s="2"/>
      <c r="C624" s="2"/>
      <c r="H624" s="3"/>
      <c r="I624" s="3"/>
    </row>
    <row r="625" spans="2:9" s="1" customFormat="1" x14ac:dyDescent="0.25">
      <c r="B625" s="2"/>
      <c r="C625" s="2"/>
      <c r="H625" s="3"/>
      <c r="I625" s="3"/>
    </row>
    <row r="626" spans="2:9" s="1" customFormat="1" x14ac:dyDescent="0.25">
      <c r="B626" s="2"/>
      <c r="C626" s="2"/>
      <c r="H626" s="3"/>
      <c r="I626" s="3"/>
    </row>
    <row r="627" spans="2:9" s="1" customFormat="1" x14ac:dyDescent="0.25">
      <c r="B627" s="2"/>
      <c r="C627" s="2"/>
      <c r="H627" s="3"/>
      <c r="I627" s="3"/>
    </row>
    <row r="628" spans="2:9" s="1" customFormat="1" x14ac:dyDescent="0.25">
      <c r="B628" s="2"/>
      <c r="C628" s="2"/>
      <c r="H628" s="3"/>
      <c r="I628" s="3"/>
    </row>
    <row r="629" spans="2:9" s="1" customFormat="1" x14ac:dyDescent="0.25">
      <c r="B629" s="2"/>
      <c r="C629" s="2"/>
      <c r="H629" s="3"/>
      <c r="I629" s="3"/>
    </row>
    <row r="630" spans="2:9" s="1" customFormat="1" x14ac:dyDescent="0.25">
      <c r="B630" s="2"/>
      <c r="C630" s="2"/>
      <c r="H630" s="3"/>
      <c r="I630" s="3"/>
    </row>
    <row r="631" spans="2:9" s="1" customFormat="1" x14ac:dyDescent="0.25">
      <c r="B631" s="2"/>
      <c r="C631" s="2"/>
      <c r="H631" s="3"/>
      <c r="I631" s="3"/>
    </row>
    <row r="632" spans="2:9" s="1" customFormat="1" x14ac:dyDescent="0.25">
      <c r="B632" s="2"/>
      <c r="C632" s="2"/>
      <c r="H632" s="3"/>
      <c r="I632" s="3"/>
    </row>
    <row r="633" spans="2:9" s="1" customFormat="1" x14ac:dyDescent="0.25">
      <c r="B633" s="2"/>
      <c r="C633" s="2"/>
      <c r="H633" s="3"/>
      <c r="I633" s="3"/>
    </row>
    <row r="634" spans="2:9" s="1" customFormat="1" x14ac:dyDescent="0.25">
      <c r="B634" s="2"/>
      <c r="C634" s="2"/>
      <c r="H634" s="3"/>
      <c r="I634" s="3"/>
    </row>
    <row r="635" spans="2:9" s="1" customFormat="1" x14ac:dyDescent="0.25">
      <c r="B635" s="2"/>
      <c r="C635" s="2"/>
      <c r="H635" s="3"/>
      <c r="I635" s="3"/>
    </row>
    <row r="636" spans="2:9" s="1" customFormat="1" x14ac:dyDescent="0.25">
      <c r="B636" s="2"/>
      <c r="C636" s="2"/>
      <c r="H636" s="3"/>
      <c r="I636" s="3"/>
    </row>
    <row r="637" spans="2:9" s="1" customFormat="1" x14ac:dyDescent="0.25">
      <c r="B637" s="2"/>
      <c r="C637" s="2"/>
      <c r="H637" s="3"/>
      <c r="I637" s="3"/>
    </row>
    <row r="638" spans="2:9" s="1" customFormat="1" x14ac:dyDescent="0.25">
      <c r="B638" s="2"/>
      <c r="C638" s="2"/>
      <c r="H638" s="3"/>
      <c r="I638" s="3"/>
    </row>
    <row r="639" spans="2:9" s="1" customFormat="1" x14ac:dyDescent="0.25">
      <c r="B639" s="2"/>
      <c r="C639" s="2"/>
      <c r="H639" s="3"/>
      <c r="I639" s="3"/>
    </row>
    <row r="640" spans="2:9" s="1" customFormat="1" x14ac:dyDescent="0.25">
      <c r="B640" s="2"/>
      <c r="C640" s="2"/>
      <c r="H640" s="3"/>
      <c r="I640" s="3"/>
    </row>
    <row r="641" spans="2:9" s="1" customFormat="1" x14ac:dyDescent="0.25">
      <c r="B641" s="2"/>
      <c r="C641" s="2"/>
      <c r="H641" s="3"/>
      <c r="I641" s="3"/>
    </row>
    <row r="642" spans="2:9" s="1" customFormat="1" x14ac:dyDescent="0.25">
      <c r="B642" s="2"/>
      <c r="C642" s="2"/>
      <c r="H642" s="3"/>
      <c r="I642" s="3"/>
    </row>
    <row r="643" spans="2:9" s="1" customFormat="1" x14ac:dyDescent="0.25">
      <c r="B643" s="2"/>
      <c r="C643" s="2"/>
      <c r="H643" s="3"/>
      <c r="I643" s="3"/>
    </row>
    <row r="644" spans="2:9" s="1" customFormat="1" x14ac:dyDescent="0.25">
      <c r="B644" s="2"/>
      <c r="C644" s="2"/>
      <c r="H644" s="3"/>
      <c r="I644" s="3"/>
    </row>
    <row r="645" spans="2:9" s="1" customFormat="1" x14ac:dyDescent="0.25">
      <c r="B645" s="2"/>
      <c r="C645" s="2"/>
      <c r="H645" s="3"/>
      <c r="I645" s="3"/>
    </row>
    <row r="646" spans="2:9" s="1" customFormat="1" x14ac:dyDescent="0.25">
      <c r="B646" s="2"/>
      <c r="C646" s="2"/>
      <c r="H646" s="3"/>
      <c r="I646" s="3"/>
    </row>
    <row r="647" spans="2:9" s="1" customFormat="1" x14ac:dyDescent="0.25">
      <c r="B647" s="2"/>
      <c r="C647" s="2"/>
      <c r="H647" s="3"/>
      <c r="I647" s="3"/>
    </row>
    <row r="648" spans="2:9" s="1" customFormat="1" x14ac:dyDescent="0.25">
      <c r="B648" s="2"/>
      <c r="C648" s="2"/>
      <c r="H648" s="3"/>
      <c r="I648" s="3"/>
    </row>
    <row r="649" spans="2:9" s="1" customFormat="1" x14ac:dyDescent="0.25">
      <c r="B649" s="2"/>
      <c r="C649" s="2"/>
      <c r="H649" s="3"/>
      <c r="I649" s="3"/>
    </row>
    <row r="650" spans="2:9" s="1" customFormat="1" x14ac:dyDescent="0.25">
      <c r="B650" s="2"/>
      <c r="C650" s="2"/>
      <c r="H650" s="3"/>
      <c r="I650" s="3"/>
    </row>
    <row r="651" spans="2:9" s="1" customFormat="1" x14ac:dyDescent="0.25">
      <c r="B651" s="2"/>
      <c r="C651" s="2"/>
      <c r="H651" s="3"/>
      <c r="I651" s="3"/>
    </row>
    <row r="652" spans="2:9" s="1" customFormat="1" x14ac:dyDescent="0.25">
      <c r="B652" s="2"/>
      <c r="C652" s="2"/>
      <c r="H652" s="3"/>
      <c r="I652" s="3"/>
    </row>
    <row r="653" spans="2:9" s="1" customFormat="1" x14ac:dyDescent="0.25">
      <c r="B653" s="2"/>
      <c r="C653" s="2"/>
      <c r="H653" s="3"/>
      <c r="I653" s="3"/>
    </row>
    <row r="654" spans="2:9" s="1" customFormat="1" x14ac:dyDescent="0.25">
      <c r="B654" s="2"/>
      <c r="C654" s="2"/>
      <c r="H654" s="3"/>
      <c r="I654" s="3"/>
    </row>
    <row r="655" spans="2:9" s="1" customFormat="1" x14ac:dyDescent="0.25">
      <c r="B655" s="2"/>
      <c r="C655" s="2"/>
      <c r="H655" s="3"/>
      <c r="I655" s="3"/>
    </row>
    <row r="656" spans="2:9" s="1" customFormat="1" x14ac:dyDescent="0.25">
      <c r="B656" s="2"/>
      <c r="C656" s="2"/>
      <c r="H656" s="3"/>
      <c r="I656" s="3"/>
    </row>
    <row r="657" spans="2:9" s="1" customFormat="1" x14ac:dyDescent="0.25">
      <c r="B657" s="2"/>
      <c r="C657" s="2"/>
      <c r="H657" s="3"/>
      <c r="I657" s="3"/>
    </row>
    <row r="658" spans="2:9" s="1" customFormat="1" x14ac:dyDescent="0.25">
      <c r="B658" s="2"/>
      <c r="C658" s="2"/>
      <c r="H658" s="3"/>
      <c r="I658" s="3"/>
    </row>
    <row r="659" spans="2:9" s="1" customFormat="1" x14ac:dyDescent="0.25">
      <c r="B659" s="2"/>
      <c r="C659" s="2"/>
      <c r="H659" s="3"/>
      <c r="I659" s="3"/>
    </row>
    <row r="660" spans="2:9" s="1" customFormat="1" x14ac:dyDescent="0.25">
      <c r="B660" s="2"/>
      <c r="C660" s="2"/>
      <c r="H660" s="3"/>
      <c r="I660" s="3"/>
    </row>
    <row r="661" spans="2:9" s="1" customFormat="1" x14ac:dyDescent="0.25">
      <c r="B661" s="2"/>
      <c r="C661" s="2"/>
      <c r="H661" s="3"/>
      <c r="I661" s="3"/>
    </row>
    <row r="662" spans="2:9" s="1" customFormat="1" x14ac:dyDescent="0.25">
      <c r="B662" s="2"/>
      <c r="C662" s="2"/>
      <c r="H662" s="3"/>
      <c r="I662" s="3"/>
    </row>
    <row r="663" spans="2:9" s="1" customFormat="1" x14ac:dyDescent="0.25">
      <c r="B663" s="2"/>
      <c r="C663" s="2"/>
      <c r="H663" s="3"/>
      <c r="I663" s="3"/>
    </row>
    <row r="664" spans="2:9" s="1" customFormat="1" x14ac:dyDescent="0.25">
      <c r="B664" s="2"/>
      <c r="C664" s="2"/>
      <c r="H664" s="3"/>
      <c r="I664" s="3"/>
    </row>
    <row r="665" spans="2:9" s="1" customFormat="1" x14ac:dyDescent="0.25">
      <c r="B665" s="2"/>
      <c r="C665" s="2"/>
      <c r="H665" s="3"/>
      <c r="I665" s="3"/>
    </row>
    <row r="666" spans="2:9" s="1" customFormat="1" x14ac:dyDescent="0.25">
      <c r="B666" s="2"/>
      <c r="C666" s="2"/>
      <c r="H666" s="3"/>
      <c r="I666" s="3"/>
    </row>
    <row r="667" spans="2:9" s="1" customFormat="1" x14ac:dyDescent="0.25">
      <c r="B667" s="2"/>
      <c r="C667" s="2"/>
      <c r="H667" s="3"/>
      <c r="I667" s="3"/>
    </row>
    <row r="668" spans="2:9" s="1" customFormat="1" x14ac:dyDescent="0.25">
      <c r="B668" s="2"/>
      <c r="C668" s="2"/>
      <c r="H668" s="3"/>
      <c r="I668" s="3"/>
    </row>
    <row r="669" spans="2:9" s="1" customFormat="1" x14ac:dyDescent="0.25">
      <c r="B669" s="2"/>
      <c r="C669" s="2"/>
      <c r="H669" s="3"/>
      <c r="I669" s="3"/>
    </row>
    <row r="670" spans="2:9" s="1" customFormat="1" x14ac:dyDescent="0.25">
      <c r="B670" s="2"/>
      <c r="C670" s="2"/>
      <c r="H670" s="3"/>
      <c r="I670" s="3"/>
    </row>
    <row r="671" spans="2:9" s="1" customFormat="1" x14ac:dyDescent="0.25">
      <c r="B671" s="2"/>
      <c r="C671" s="2"/>
      <c r="H671" s="3"/>
      <c r="I671" s="3"/>
    </row>
    <row r="672" spans="2:9" s="1" customFormat="1" x14ac:dyDescent="0.25">
      <c r="B672" s="2"/>
      <c r="C672" s="2"/>
      <c r="H672" s="3"/>
      <c r="I672" s="3"/>
    </row>
    <row r="673" spans="2:9" s="1" customFormat="1" x14ac:dyDescent="0.25">
      <c r="B673" s="2"/>
      <c r="C673" s="2"/>
      <c r="H673" s="3"/>
      <c r="I673" s="3"/>
    </row>
    <row r="674" spans="2:9" s="1" customFormat="1" x14ac:dyDescent="0.25">
      <c r="B674" s="2"/>
      <c r="C674" s="2"/>
      <c r="H674" s="3"/>
      <c r="I674" s="3"/>
    </row>
    <row r="675" spans="2:9" s="1" customFormat="1" x14ac:dyDescent="0.25">
      <c r="B675" s="2"/>
      <c r="C675" s="2"/>
      <c r="H675" s="3"/>
      <c r="I675" s="3"/>
    </row>
    <row r="676" spans="2:9" s="1" customFormat="1" x14ac:dyDescent="0.25">
      <c r="B676" s="2"/>
      <c r="C676" s="2"/>
      <c r="H676" s="3"/>
      <c r="I676" s="3"/>
    </row>
    <row r="677" spans="2:9" s="1" customFormat="1" x14ac:dyDescent="0.25">
      <c r="B677" s="2"/>
      <c r="C677" s="2"/>
      <c r="H677" s="3"/>
      <c r="I677" s="3"/>
    </row>
    <row r="678" spans="2:9" s="1" customFormat="1" x14ac:dyDescent="0.25">
      <c r="B678" s="2"/>
      <c r="C678" s="2"/>
      <c r="H678" s="3"/>
      <c r="I678" s="3"/>
    </row>
    <row r="679" spans="2:9" s="1" customFormat="1" x14ac:dyDescent="0.25">
      <c r="B679" s="2"/>
      <c r="C679" s="2"/>
      <c r="H679" s="3"/>
      <c r="I679" s="3"/>
    </row>
    <row r="680" spans="2:9" s="1" customFormat="1" x14ac:dyDescent="0.25">
      <c r="B680" s="2"/>
      <c r="C680" s="2"/>
      <c r="H680" s="3"/>
      <c r="I680" s="3"/>
    </row>
    <row r="681" spans="2:9" s="1" customFormat="1" x14ac:dyDescent="0.25">
      <c r="B681" s="2"/>
      <c r="C681" s="2"/>
      <c r="H681" s="3"/>
      <c r="I681" s="3"/>
    </row>
    <row r="682" spans="2:9" s="1" customFormat="1" x14ac:dyDescent="0.25">
      <c r="B682" s="2"/>
      <c r="C682" s="2"/>
      <c r="H682" s="3"/>
      <c r="I682" s="3"/>
    </row>
    <row r="683" spans="2:9" s="1" customFormat="1" x14ac:dyDescent="0.25">
      <c r="B683" s="2"/>
      <c r="C683" s="2"/>
      <c r="H683" s="3"/>
      <c r="I683" s="3"/>
    </row>
    <row r="684" spans="2:9" s="1" customFormat="1" x14ac:dyDescent="0.25">
      <c r="B684" s="2"/>
      <c r="C684" s="2"/>
      <c r="H684" s="3"/>
      <c r="I684" s="3"/>
    </row>
    <row r="685" spans="2:9" s="1" customFormat="1" x14ac:dyDescent="0.25">
      <c r="B685" s="2"/>
      <c r="C685" s="2"/>
      <c r="H685" s="3"/>
      <c r="I685" s="3"/>
    </row>
    <row r="686" spans="2:9" s="1" customFormat="1" x14ac:dyDescent="0.25">
      <c r="B686" s="2"/>
      <c r="C686" s="2"/>
      <c r="H686" s="3"/>
      <c r="I686" s="3"/>
    </row>
    <row r="687" spans="2:9" s="1" customFormat="1" x14ac:dyDescent="0.25">
      <c r="B687" s="2"/>
      <c r="C687" s="2"/>
      <c r="H687" s="3"/>
      <c r="I687" s="3"/>
    </row>
    <row r="688" spans="2:9" s="1" customFormat="1" x14ac:dyDescent="0.25">
      <c r="B688" s="2"/>
      <c r="C688" s="2"/>
      <c r="H688" s="3"/>
      <c r="I688" s="3"/>
    </row>
    <row r="689" spans="2:9" s="1" customFormat="1" x14ac:dyDescent="0.25">
      <c r="B689" s="2"/>
      <c r="C689" s="2"/>
      <c r="H689" s="3"/>
      <c r="I689" s="3"/>
    </row>
    <row r="690" spans="2:9" s="1" customFormat="1" x14ac:dyDescent="0.25">
      <c r="B690" s="2"/>
      <c r="C690" s="2"/>
      <c r="H690" s="3"/>
      <c r="I690" s="3"/>
    </row>
    <row r="691" spans="2:9" s="1" customFormat="1" x14ac:dyDescent="0.25">
      <c r="B691" s="2"/>
      <c r="C691" s="2"/>
      <c r="H691" s="3"/>
      <c r="I691" s="3"/>
    </row>
    <row r="692" spans="2:9" s="1" customFormat="1" x14ac:dyDescent="0.25">
      <c r="B692" s="2"/>
      <c r="C692" s="2"/>
      <c r="H692" s="3"/>
      <c r="I692" s="3"/>
    </row>
    <row r="693" spans="2:9" s="1" customFormat="1" x14ac:dyDescent="0.25">
      <c r="B693" s="2"/>
      <c r="C693" s="2"/>
      <c r="H693" s="3"/>
      <c r="I693" s="3"/>
    </row>
    <row r="694" spans="2:9" s="1" customFormat="1" x14ac:dyDescent="0.25">
      <c r="B694" s="2"/>
      <c r="C694" s="2"/>
      <c r="H694" s="3"/>
      <c r="I694" s="3"/>
    </row>
    <row r="695" spans="2:9" s="1" customFormat="1" x14ac:dyDescent="0.25">
      <c r="B695" s="2"/>
      <c r="C695" s="2"/>
      <c r="H695" s="3"/>
      <c r="I695" s="3"/>
    </row>
    <row r="696" spans="2:9" s="1" customFormat="1" x14ac:dyDescent="0.25">
      <c r="B696" s="2"/>
      <c r="C696" s="2"/>
      <c r="H696" s="3"/>
      <c r="I696" s="3"/>
    </row>
    <row r="697" spans="2:9" s="1" customFormat="1" x14ac:dyDescent="0.25">
      <c r="B697" s="2"/>
      <c r="C697" s="2"/>
      <c r="H697" s="3"/>
      <c r="I697" s="3"/>
    </row>
    <row r="698" spans="2:9" s="1" customFormat="1" x14ac:dyDescent="0.25">
      <c r="B698" s="2"/>
      <c r="C698" s="2"/>
      <c r="H698" s="3"/>
      <c r="I698" s="3"/>
    </row>
    <row r="699" spans="2:9" s="1" customFormat="1" x14ac:dyDescent="0.25">
      <c r="B699" s="2"/>
      <c r="C699" s="2"/>
      <c r="H699" s="3"/>
      <c r="I699" s="3"/>
    </row>
    <row r="700" spans="2:9" s="1" customFormat="1" x14ac:dyDescent="0.25">
      <c r="B700" s="2"/>
      <c r="C700" s="2"/>
      <c r="H700" s="3"/>
      <c r="I700" s="3"/>
    </row>
    <row r="701" spans="2:9" s="1" customFormat="1" x14ac:dyDescent="0.25">
      <c r="B701" s="2"/>
      <c r="C701" s="2"/>
      <c r="H701" s="3"/>
      <c r="I701" s="3"/>
    </row>
    <row r="702" spans="2:9" s="1" customFormat="1" x14ac:dyDescent="0.25">
      <c r="B702" s="2"/>
      <c r="C702" s="2"/>
      <c r="H702" s="3"/>
      <c r="I702" s="3"/>
    </row>
    <row r="703" spans="2:9" s="1" customFormat="1" x14ac:dyDescent="0.25">
      <c r="B703" s="2"/>
      <c r="C703" s="2"/>
      <c r="H703" s="3"/>
      <c r="I703" s="3"/>
    </row>
    <row r="704" spans="2:9" s="1" customFormat="1" x14ac:dyDescent="0.25">
      <c r="B704" s="2"/>
      <c r="C704" s="2"/>
      <c r="H704" s="3"/>
      <c r="I704" s="3"/>
    </row>
    <row r="705" spans="2:9" s="1" customFormat="1" x14ac:dyDescent="0.25">
      <c r="B705" s="2"/>
      <c r="C705" s="2"/>
      <c r="H705" s="3"/>
      <c r="I705" s="3"/>
    </row>
    <row r="706" spans="2:9" s="1" customFormat="1" x14ac:dyDescent="0.25">
      <c r="B706" s="2"/>
      <c r="C706" s="2"/>
      <c r="H706" s="3"/>
      <c r="I706" s="3"/>
    </row>
    <row r="707" spans="2:9" s="1" customFormat="1" x14ac:dyDescent="0.25">
      <c r="B707" s="2"/>
      <c r="C707" s="2"/>
      <c r="H707" s="3"/>
      <c r="I707" s="3"/>
    </row>
    <row r="708" spans="2:9" s="1" customFormat="1" x14ac:dyDescent="0.25">
      <c r="B708" s="2"/>
      <c r="C708" s="2"/>
      <c r="H708" s="3"/>
      <c r="I708" s="3"/>
    </row>
    <row r="709" spans="2:9" s="1" customFormat="1" x14ac:dyDescent="0.25">
      <c r="B709" s="2"/>
      <c r="C709" s="2"/>
      <c r="H709" s="3"/>
      <c r="I709" s="3"/>
    </row>
    <row r="710" spans="2:9" s="1" customFormat="1" x14ac:dyDescent="0.25">
      <c r="B710" s="2"/>
      <c r="C710" s="2"/>
      <c r="H710" s="3"/>
      <c r="I710" s="3"/>
    </row>
    <row r="711" spans="2:9" s="1" customFormat="1" x14ac:dyDescent="0.25">
      <c r="B711" s="2"/>
      <c r="C711" s="2"/>
      <c r="H711" s="3"/>
      <c r="I711" s="3"/>
    </row>
    <row r="712" spans="2:9" s="1" customFormat="1" x14ac:dyDescent="0.25">
      <c r="B712" s="2"/>
      <c r="C712" s="2"/>
      <c r="H712" s="3"/>
      <c r="I712" s="3"/>
    </row>
    <row r="713" spans="2:9" s="1" customFormat="1" x14ac:dyDescent="0.25">
      <c r="B713" s="2"/>
      <c r="C713" s="2"/>
      <c r="H713" s="3"/>
      <c r="I713" s="3"/>
    </row>
    <row r="714" spans="2:9" s="1" customFormat="1" x14ac:dyDescent="0.25">
      <c r="B714" s="2"/>
      <c r="C714" s="2"/>
      <c r="H714" s="3"/>
      <c r="I714" s="3"/>
    </row>
    <row r="715" spans="2:9" s="1" customFormat="1" x14ac:dyDescent="0.25">
      <c r="B715" s="2"/>
      <c r="C715" s="2"/>
      <c r="H715" s="3"/>
      <c r="I715" s="3"/>
    </row>
    <row r="716" spans="2:9" s="1" customFormat="1" x14ac:dyDescent="0.25">
      <c r="B716" s="2"/>
      <c r="C716" s="2"/>
      <c r="H716" s="3"/>
      <c r="I716" s="3"/>
    </row>
    <row r="717" spans="2:9" s="1" customFormat="1" x14ac:dyDescent="0.25">
      <c r="B717" s="2"/>
      <c r="C717" s="2"/>
      <c r="H717" s="3"/>
      <c r="I717" s="3"/>
    </row>
    <row r="718" spans="2:9" s="1" customFormat="1" x14ac:dyDescent="0.25">
      <c r="B718" s="2"/>
      <c r="C718" s="2"/>
      <c r="H718" s="3"/>
      <c r="I718" s="3"/>
    </row>
    <row r="719" spans="2:9" s="1" customFormat="1" x14ac:dyDescent="0.25">
      <c r="B719" s="2"/>
      <c r="C719" s="2"/>
      <c r="H719" s="3"/>
      <c r="I719" s="3"/>
    </row>
    <row r="720" spans="2:9" s="1" customFormat="1" x14ac:dyDescent="0.25">
      <c r="B720" s="2"/>
      <c r="C720" s="2"/>
      <c r="H720" s="3"/>
      <c r="I720" s="3"/>
    </row>
    <row r="721" spans="2:9" s="1" customFormat="1" x14ac:dyDescent="0.25">
      <c r="B721" s="2"/>
      <c r="C721" s="2"/>
      <c r="H721" s="3"/>
      <c r="I721" s="3"/>
    </row>
    <row r="722" spans="2:9" s="1" customFormat="1" x14ac:dyDescent="0.25">
      <c r="B722" s="2"/>
      <c r="C722" s="2"/>
      <c r="H722" s="3"/>
      <c r="I722" s="3"/>
    </row>
    <row r="723" spans="2:9" s="1" customFormat="1" x14ac:dyDescent="0.25">
      <c r="B723" s="2"/>
      <c r="C723" s="2"/>
      <c r="H723" s="3"/>
      <c r="I723" s="3"/>
    </row>
    <row r="724" spans="2:9" s="1" customFormat="1" x14ac:dyDescent="0.25">
      <c r="B724" s="2"/>
      <c r="C724" s="2"/>
      <c r="H724" s="3"/>
      <c r="I724" s="3"/>
    </row>
    <row r="725" spans="2:9" s="1" customFormat="1" x14ac:dyDescent="0.25">
      <c r="B725" s="2"/>
      <c r="C725" s="2"/>
      <c r="H725" s="3"/>
      <c r="I725" s="3"/>
    </row>
    <row r="726" spans="2:9" s="1" customFormat="1" x14ac:dyDescent="0.25">
      <c r="B726" s="2"/>
      <c r="C726" s="2"/>
      <c r="H726" s="3"/>
      <c r="I726" s="3"/>
    </row>
    <row r="727" spans="2:9" s="1" customFormat="1" x14ac:dyDescent="0.25">
      <c r="B727" s="2"/>
      <c r="C727" s="2"/>
      <c r="H727" s="3"/>
      <c r="I727" s="3"/>
    </row>
    <row r="728" spans="2:9" s="1" customFormat="1" x14ac:dyDescent="0.25">
      <c r="B728" s="2"/>
      <c r="C728" s="2"/>
      <c r="H728" s="3"/>
      <c r="I728" s="3"/>
    </row>
    <row r="729" spans="2:9" s="1" customFormat="1" x14ac:dyDescent="0.25">
      <c r="B729" s="2"/>
      <c r="C729" s="2"/>
      <c r="H729" s="3"/>
      <c r="I729" s="3"/>
    </row>
    <row r="730" spans="2:9" s="1" customFormat="1" x14ac:dyDescent="0.25">
      <c r="B730" s="2"/>
      <c r="C730" s="2"/>
      <c r="H730" s="3"/>
      <c r="I730" s="3"/>
    </row>
    <row r="731" spans="2:9" s="1" customFormat="1" x14ac:dyDescent="0.25">
      <c r="B731" s="2"/>
      <c r="C731" s="2"/>
      <c r="H731" s="3"/>
      <c r="I731" s="3"/>
    </row>
    <row r="732" spans="2:9" s="1" customFormat="1" x14ac:dyDescent="0.25">
      <c r="B732" s="2"/>
      <c r="C732" s="2"/>
      <c r="H732" s="3"/>
      <c r="I732" s="3"/>
    </row>
    <row r="733" spans="2:9" s="1" customFormat="1" x14ac:dyDescent="0.25">
      <c r="B733" s="2"/>
      <c r="C733" s="2"/>
      <c r="H733" s="3"/>
      <c r="I733" s="3"/>
    </row>
    <row r="734" spans="2:9" s="1" customFormat="1" x14ac:dyDescent="0.25">
      <c r="B734" s="2"/>
      <c r="C734" s="2"/>
      <c r="H734" s="3"/>
      <c r="I734" s="3"/>
    </row>
    <row r="735" spans="2:9" s="1" customFormat="1" x14ac:dyDescent="0.25">
      <c r="B735" s="2"/>
      <c r="C735" s="2"/>
      <c r="H735" s="3"/>
      <c r="I735" s="3"/>
    </row>
    <row r="736" spans="2:9" s="1" customFormat="1" x14ac:dyDescent="0.25">
      <c r="B736" s="2"/>
      <c r="C736" s="2"/>
      <c r="H736" s="3"/>
      <c r="I736" s="3"/>
    </row>
    <row r="737" spans="2:9" s="1" customFormat="1" x14ac:dyDescent="0.25">
      <c r="B737" s="2"/>
      <c r="C737" s="2"/>
      <c r="H737" s="3"/>
      <c r="I737" s="3"/>
    </row>
    <row r="738" spans="2:9" s="1" customFormat="1" x14ac:dyDescent="0.25">
      <c r="B738" s="2"/>
      <c r="C738" s="2"/>
      <c r="H738" s="3"/>
      <c r="I738" s="3"/>
    </row>
    <row r="739" spans="2:9" s="1" customFormat="1" x14ac:dyDescent="0.25">
      <c r="B739" s="2"/>
      <c r="C739" s="2"/>
      <c r="H739" s="3"/>
      <c r="I739" s="3"/>
    </row>
    <row r="740" spans="2:9" s="1" customFormat="1" x14ac:dyDescent="0.25">
      <c r="B740" s="2"/>
      <c r="C740" s="2"/>
      <c r="H740" s="3"/>
      <c r="I740" s="3"/>
    </row>
    <row r="741" spans="2:9" s="1" customFormat="1" x14ac:dyDescent="0.25">
      <c r="B741" s="2"/>
      <c r="C741" s="2"/>
      <c r="H741" s="3"/>
      <c r="I741" s="3"/>
    </row>
    <row r="742" spans="2:9" s="1" customFormat="1" x14ac:dyDescent="0.25">
      <c r="B742" s="2"/>
      <c r="C742" s="2"/>
      <c r="H742" s="3"/>
      <c r="I742" s="3"/>
    </row>
    <row r="743" spans="2:9" s="1" customFormat="1" x14ac:dyDescent="0.25">
      <c r="B743" s="2"/>
      <c r="C743" s="2"/>
      <c r="H743" s="3"/>
      <c r="I743" s="3"/>
    </row>
    <row r="744" spans="2:9" s="1" customFormat="1" x14ac:dyDescent="0.25">
      <c r="B744" s="2"/>
      <c r="C744" s="2"/>
      <c r="H744" s="3"/>
      <c r="I744" s="3"/>
    </row>
    <row r="745" spans="2:9" s="1" customFormat="1" x14ac:dyDescent="0.25">
      <c r="B745" s="2"/>
      <c r="C745" s="2"/>
      <c r="H745" s="3"/>
      <c r="I745" s="3"/>
    </row>
    <row r="746" spans="2:9" s="1" customFormat="1" x14ac:dyDescent="0.25">
      <c r="B746" s="2"/>
      <c r="C746" s="2"/>
      <c r="H746" s="3"/>
      <c r="I746" s="3"/>
    </row>
    <row r="747" spans="2:9" s="1" customFormat="1" x14ac:dyDescent="0.25">
      <c r="B747" s="2"/>
      <c r="C747" s="2"/>
      <c r="H747" s="3"/>
      <c r="I747" s="3"/>
    </row>
    <row r="748" spans="2:9" s="1" customFormat="1" x14ac:dyDescent="0.25">
      <c r="B748" s="2"/>
      <c r="C748" s="2"/>
      <c r="H748" s="3"/>
      <c r="I748" s="3"/>
    </row>
    <row r="749" spans="2:9" s="1" customFormat="1" x14ac:dyDescent="0.25">
      <c r="B749" s="2"/>
      <c r="C749" s="2"/>
      <c r="H749" s="3"/>
      <c r="I749" s="3"/>
    </row>
    <row r="750" spans="2:9" s="1" customFormat="1" x14ac:dyDescent="0.25">
      <c r="B750" s="2"/>
      <c r="C750" s="2"/>
      <c r="H750" s="3"/>
      <c r="I750" s="3"/>
    </row>
    <row r="751" spans="2:9" s="1" customFormat="1" x14ac:dyDescent="0.25">
      <c r="B751" s="2"/>
      <c r="C751" s="2"/>
      <c r="H751" s="3"/>
      <c r="I751" s="3"/>
    </row>
    <row r="752" spans="2:9" s="1" customFormat="1" x14ac:dyDescent="0.25">
      <c r="B752" s="2"/>
      <c r="C752" s="2"/>
      <c r="H752" s="3"/>
      <c r="I752" s="3"/>
    </row>
    <row r="753" spans="2:9" s="1" customFormat="1" x14ac:dyDescent="0.25">
      <c r="B753" s="2"/>
      <c r="C753" s="2"/>
      <c r="H753" s="3"/>
      <c r="I753" s="3"/>
    </row>
    <row r="754" spans="2:9" s="1" customFormat="1" x14ac:dyDescent="0.25">
      <c r="B754" s="2"/>
      <c r="C754" s="2"/>
      <c r="H754" s="3"/>
      <c r="I754" s="3"/>
    </row>
    <row r="755" spans="2:9" s="1" customFormat="1" x14ac:dyDescent="0.25">
      <c r="B755" s="2"/>
      <c r="C755" s="2"/>
      <c r="H755" s="3"/>
      <c r="I755" s="3"/>
    </row>
    <row r="756" spans="2:9" s="1" customFormat="1" x14ac:dyDescent="0.25">
      <c r="B756" s="2"/>
      <c r="C756" s="2"/>
      <c r="H756" s="3"/>
      <c r="I756" s="3"/>
    </row>
    <row r="757" spans="2:9" s="1" customFormat="1" x14ac:dyDescent="0.25">
      <c r="B757" s="2"/>
      <c r="C757" s="2"/>
      <c r="H757" s="3"/>
      <c r="I757" s="3"/>
    </row>
    <row r="758" spans="2:9" s="1" customFormat="1" x14ac:dyDescent="0.25">
      <c r="B758" s="2"/>
      <c r="C758" s="2"/>
      <c r="H758" s="3"/>
      <c r="I758" s="3"/>
    </row>
    <row r="759" spans="2:9" s="1" customFormat="1" x14ac:dyDescent="0.25">
      <c r="B759" s="2"/>
      <c r="C759" s="2"/>
      <c r="H759" s="3"/>
      <c r="I759" s="3"/>
    </row>
    <row r="760" spans="2:9" s="1" customFormat="1" x14ac:dyDescent="0.25">
      <c r="B760" s="2"/>
      <c r="C760" s="2"/>
      <c r="H760" s="3"/>
      <c r="I760" s="3"/>
    </row>
    <row r="761" spans="2:9" s="1" customFormat="1" x14ac:dyDescent="0.25">
      <c r="B761" s="2"/>
      <c r="C761" s="2"/>
      <c r="H761" s="3"/>
      <c r="I761" s="3"/>
    </row>
    <row r="762" spans="2:9" s="1" customFormat="1" x14ac:dyDescent="0.25">
      <c r="B762" s="2"/>
      <c r="C762" s="2"/>
      <c r="H762" s="3"/>
      <c r="I762" s="3"/>
    </row>
    <row r="763" spans="2:9" s="1" customFormat="1" x14ac:dyDescent="0.25">
      <c r="B763" s="2"/>
      <c r="C763" s="2"/>
      <c r="H763" s="3"/>
      <c r="I763" s="3"/>
    </row>
    <row r="764" spans="2:9" s="1" customFormat="1" x14ac:dyDescent="0.25">
      <c r="B764" s="2"/>
      <c r="C764" s="2"/>
      <c r="H764" s="3"/>
      <c r="I764" s="3"/>
    </row>
    <row r="765" spans="2:9" s="1" customFormat="1" x14ac:dyDescent="0.25">
      <c r="B765" s="2"/>
      <c r="C765" s="2"/>
      <c r="H765" s="3"/>
      <c r="I765" s="3"/>
    </row>
    <row r="766" spans="2:9" s="1" customFormat="1" x14ac:dyDescent="0.25">
      <c r="B766" s="2"/>
      <c r="C766" s="2"/>
      <c r="H766" s="3"/>
      <c r="I766" s="3"/>
    </row>
    <row r="767" spans="2:9" s="1" customFormat="1" x14ac:dyDescent="0.25">
      <c r="B767" s="2"/>
      <c r="C767" s="2"/>
      <c r="H767" s="3"/>
      <c r="I767" s="3"/>
    </row>
    <row r="768" spans="2:9" s="1" customFormat="1" x14ac:dyDescent="0.25">
      <c r="B768" s="2"/>
      <c r="C768" s="2"/>
      <c r="H768" s="3"/>
      <c r="I768" s="3"/>
    </row>
    <row r="769" spans="2:9" s="1" customFormat="1" x14ac:dyDescent="0.25">
      <c r="B769" s="2"/>
      <c r="C769" s="2"/>
      <c r="H769" s="3"/>
      <c r="I769" s="3"/>
    </row>
    <row r="770" spans="2:9" s="1" customFormat="1" x14ac:dyDescent="0.25">
      <c r="B770" s="2"/>
      <c r="C770" s="2"/>
      <c r="H770" s="3"/>
      <c r="I770" s="3"/>
    </row>
    <row r="771" spans="2:9" s="1" customFormat="1" x14ac:dyDescent="0.25">
      <c r="B771" s="2"/>
      <c r="C771" s="2"/>
      <c r="H771" s="3"/>
      <c r="I771" s="3"/>
    </row>
    <row r="772" spans="2:9" s="1" customFormat="1" x14ac:dyDescent="0.25">
      <c r="B772" s="2"/>
      <c r="C772" s="2"/>
      <c r="H772" s="3"/>
      <c r="I772" s="3"/>
    </row>
    <row r="773" spans="2:9" s="1" customFormat="1" x14ac:dyDescent="0.25">
      <c r="B773" s="2"/>
      <c r="C773" s="2"/>
      <c r="H773" s="3"/>
      <c r="I773" s="3"/>
    </row>
    <row r="774" spans="2:9" s="1" customFormat="1" x14ac:dyDescent="0.25">
      <c r="B774" s="2"/>
      <c r="C774" s="2"/>
      <c r="H774" s="3"/>
      <c r="I774" s="3"/>
    </row>
    <row r="775" spans="2:9" s="1" customFormat="1" x14ac:dyDescent="0.25">
      <c r="B775" s="2"/>
      <c r="C775" s="2"/>
      <c r="H775" s="3"/>
      <c r="I775" s="3"/>
    </row>
    <row r="776" spans="2:9" s="1" customFormat="1" x14ac:dyDescent="0.25">
      <c r="B776" s="2"/>
      <c r="C776" s="2"/>
      <c r="H776" s="3"/>
      <c r="I776" s="3"/>
    </row>
    <row r="777" spans="2:9" s="1" customFormat="1" x14ac:dyDescent="0.25">
      <c r="B777" s="2"/>
      <c r="C777" s="2"/>
      <c r="H777" s="3"/>
      <c r="I777" s="3"/>
    </row>
    <row r="778" spans="2:9" s="1" customFormat="1" x14ac:dyDescent="0.25">
      <c r="B778" s="2"/>
      <c r="C778" s="2"/>
      <c r="H778" s="3"/>
      <c r="I778" s="3"/>
    </row>
    <row r="779" spans="2:9" s="1" customFormat="1" x14ac:dyDescent="0.25">
      <c r="B779" s="2"/>
      <c r="C779" s="2"/>
      <c r="H779" s="3"/>
      <c r="I779" s="3"/>
    </row>
    <row r="780" spans="2:9" s="1" customFormat="1" x14ac:dyDescent="0.25">
      <c r="B780" s="2"/>
      <c r="C780" s="2"/>
      <c r="H780" s="3"/>
      <c r="I780" s="3"/>
    </row>
    <row r="781" spans="2:9" s="1" customFormat="1" x14ac:dyDescent="0.25">
      <c r="B781" s="2"/>
      <c r="C781" s="2"/>
      <c r="H781" s="3"/>
      <c r="I781" s="3"/>
    </row>
    <row r="782" spans="2:9" s="1" customFormat="1" x14ac:dyDescent="0.25">
      <c r="B782" s="2"/>
      <c r="C782" s="2"/>
      <c r="H782" s="3"/>
      <c r="I782" s="3"/>
    </row>
    <row r="783" spans="2:9" s="1" customFormat="1" x14ac:dyDescent="0.25">
      <c r="B783" s="2"/>
      <c r="C783" s="2"/>
      <c r="H783" s="3"/>
      <c r="I783" s="3"/>
    </row>
    <row r="784" spans="2:9" s="1" customFormat="1" x14ac:dyDescent="0.25">
      <c r="B784" s="2"/>
      <c r="C784" s="2"/>
      <c r="H784" s="3"/>
      <c r="I784" s="3"/>
    </row>
    <row r="785" spans="2:9" s="1" customFormat="1" x14ac:dyDescent="0.25">
      <c r="B785" s="2"/>
      <c r="C785" s="2"/>
      <c r="H785" s="3"/>
      <c r="I785" s="3"/>
    </row>
    <row r="786" spans="2:9" s="1" customFormat="1" x14ac:dyDescent="0.25">
      <c r="B786" s="2"/>
      <c r="C786" s="2"/>
      <c r="H786" s="3"/>
      <c r="I786" s="3"/>
    </row>
    <row r="787" spans="2:9" s="1" customFormat="1" x14ac:dyDescent="0.25">
      <c r="B787" s="2"/>
      <c r="C787" s="2"/>
      <c r="H787" s="3"/>
      <c r="I787" s="3"/>
    </row>
    <row r="788" spans="2:9" s="1" customFormat="1" x14ac:dyDescent="0.25">
      <c r="B788" s="2"/>
      <c r="C788" s="2"/>
      <c r="H788" s="3"/>
      <c r="I788" s="3"/>
    </row>
    <row r="789" spans="2:9" s="1" customFormat="1" x14ac:dyDescent="0.25">
      <c r="B789" s="2"/>
      <c r="C789" s="2"/>
      <c r="H789" s="3"/>
      <c r="I789" s="3"/>
    </row>
    <row r="790" spans="2:9" s="1" customFormat="1" x14ac:dyDescent="0.25">
      <c r="B790" s="2"/>
      <c r="C790" s="2"/>
      <c r="H790" s="3"/>
      <c r="I790" s="3"/>
    </row>
    <row r="791" spans="2:9" s="1" customFormat="1" x14ac:dyDescent="0.25">
      <c r="B791" s="2"/>
      <c r="C791" s="2"/>
      <c r="H791" s="3"/>
      <c r="I791" s="3"/>
    </row>
    <row r="792" spans="2:9" s="1" customFormat="1" x14ac:dyDescent="0.25">
      <c r="B792" s="2"/>
      <c r="C792" s="2"/>
      <c r="H792" s="3"/>
      <c r="I792" s="3"/>
    </row>
    <row r="793" spans="2:9" s="1" customFormat="1" x14ac:dyDescent="0.25">
      <c r="B793" s="2"/>
      <c r="C793" s="2"/>
      <c r="H793" s="3"/>
      <c r="I793" s="3"/>
    </row>
    <row r="794" spans="2:9" s="1" customFormat="1" x14ac:dyDescent="0.25">
      <c r="B794" s="2"/>
      <c r="C794" s="2"/>
      <c r="H794" s="3"/>
      <c r="I794" s="3"/>
    </row>
    <row r="795" spans="2:9" s="1" customFormat="1" x14ac:dyDescent="0.25">
      <c r="B795" s="2"/>
      <c r="C795" s="2"/>
      <c r="H795" s="3"/>
      <c r="I795" s="3"/>
    </row>
    <row r="796" spans="2:9" s="1" customFormat="1" x14ac:dyDescent="0.25">
      <c r="B796" s="2"/>
      <c r="C796" s="2"/>
      <c r="H796" s="3"/>
      <c r="I796" s="3"/>
    </row>
    <row r="797" spans="2:9" s="1" customFormat="1" x14ac:dyDescent="0.25">
      <c r="B797" s="2"/>
      <c r="C797" s="2"/>
      <c r="H797" s="3"/>
      <c r="I797" s="3"/>
    </row>
    <row r="798" spans="2:9" s="1" customFormat="1" x14ac:dyDescent="0.25">
      <c r="B798" s="2"/>
      <c r="C798" s="2"/>
      <c r="H798" s="3"/>
      <c r="I798" s="3"/>
    </row>
    <row r="799" spans="2:9" s="1" customFormat="1" x14ac:dyDescent="0.25">
      <c r="B799" s="2"/>
      <c r="C799" s="2"/>
      <c r="H799" s="3"/>
      <c r="I799" s="3"/>
    </row>
    <row r="800" spans="2:9" s="1" customFormat="1" x14ac:dyDescent="0.25">
      <c r="B800" s="2"/>
      <c r="C800" s="2"/>
      <c r="H800" s="3"/>
      <c r="I800" s="3"/>
    </row>
    <row r="801" spans="2:9" s="1" customFormat="1" x14ac:dyDescent="0.25">
      <c r="B801" s="2"/>
      <c r="C801" s="2"/>
      <c r="H801" s="3"/>
      <c r="I801" s="3"/>
    </row>
    <row r="802" spans="2:9" s="1" customFormat="1" x14ac:dyDescent="0.25">
      <c r="B802" s="2"/>
      <c r="C802" s="2"/>
      <c r="H802" s="3"/>
      <c r="I802" s="3"/>
    </row>
    <row r="803" spans="2:9" s="1" customFormat="1" x14ac:dyDescent="0.25">
      <c r="B803" s="2"/>
      <c r="C803" s="2"/>
      <c r="H803" s="3"/>
      <c r="I803" s="3"/>
    </row>
    <row r="804" spans="2:9" s="1" customFormat="1" x14ac:dyDescent="0.25">
      <c r="B804" s="2"/>
      <c r="C804" s="2"/>
      <c r="H804" s="3"/>
      <c r="I804" s="3"/>
    </row>
    <row r="805" spans="2:9" s="1" customFormat="1" x14ac:dyDescent="0.25">
      <c r="B805" s="2"/>
      <c r="C805" s="2"/>
      <c r="H805" s="3"/>
      <c r="I805" s="3"/>
    </row>
    <row r="806" spans="2:9" s="1" customFormat="1" x14ac:dyDescent="0.25">
      <c r="B806" s="2"/>
      <c r="C806" s="2"/>
      <c r="H806" s="3"/>
      <c r="I806" s="3"/>
    </row>
    <row r="807" spans="2:9" s="1" customFormat="1" x14ac:dyDescent="0.25">
      <c r="B807" s="2"/>
      <c r="C807" s="2"/>
      <c r="H807" s="3"/>
      <c r="I807" s="3"/>
    </row>
    <row r="808" spans="2:9" s="1" customFormat="1" x14ac:dyDescent="0.25">
      <c r="B808" s="2"/>
      <c r="C808" s="2"/>
      <c r="H808" s="3"/>
      <c r="I808" s="3"/>
    </row>
    <row r="809" spans="2:9" s="1" customFormat="1" x14ac:dyDescent="0.25">
      <c r="B809" s="2"/>
      <c r="C809" s="2"/>
      <c r="H809" s="3"/>
      <c r="I809" s="3"/>
    </row>
    <row r="810" spans="2:9" s="1" customFormat="1" x14ac:dyDescent="0.25">
      <c r="B810" s="2"/>
      <c r="C810" s="2"/>
      <c r="H810" s="3"/>
      <c r="I810" s="3"/>
    </row>
    <row r="811" spans="2:9" s="1" customFormat="1" x14ac:dyDescent="0.25">
      <c r="B811" s="2"/>
      <c r="C811" s="2"/>
      <c r="H811" s="3"/>
      <c r="I811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F7284-1171-45C4-9501-BD6BA5A07D2D}">
  <sheetPr codeName="Feuil8"/>
  <dimension ref="A1:S12"/>
  <sheetViews>
    <sheetView workbookViewId="0">
      <selection activeCell="F34" sqref="F34"/>
    </sheetView>
  </sheetViews>
  <sheetFormatPr baseColWidth="10" defaultRowHeight="15" x14ac:dyDescent="0.25"/>
  <cols>
    <col min="4" max="4" width="13.42578125" customWidth="1"/>
    <col min="7" max="7" width="9.140625" customWidth="1"/>
    <col min="8" max="8" width="2.85546875" bestFit="1" customWidth="1"/>
    <col min="9" max="11" width="5" bestFit="1" customWidth="1"/>
    <col min="12" max="12" width="6.7109375" customWidth="1"/>
    <col min="13" max="13" width="7.85546875" customWidth="1"/>
    <col min="14" max="15" width="21.42578125" bestFit="1" customWidth="1"/>
    <col min="16" max="16" width="24.42578125" bestFit="1" customWidth="1"/>
    <col min="17" max="18" width="3" bestFit="1" customWidth="1"/>
    <col min="19" max="19" width="12.5703125" bestFit="1" customWidth="1"/>
    <col min="20" max="20" width="2" bestFit="1" customWidth="1"/>
    <col min="21" max="21" width="12.5703125" bestFit="1" customWidth="1"/>
    <col min="22" max="22" width="2" bestFit="1" customWidth="1"/>
    <col min="23" max="23" width="6.85546875" bestFit="1" customWidth="1"/>
    <col min="24" max="24" width="3.85546875" bestFit="1" customWidth="1"/>
    <col min="25" max="26" width="2" bestFit="1" customWidth="1"/>
    <col min="27" max="27" width="6.85546875" bestFit="1" customWidth="1"/>
    <col min="28" max="28" width="12.5703125" bestFit="1" customWidth="1"/>
    <col min="29" max="29" width="5" bestFit="1" customWidth="1"/>
    <col min="30" max="30" width="6.85546875" bestFit="1" customWidth="1"/>
    <col min="31" max="31" width="5" bestFit="1" customWidth="1"/>
    <col min="32" max="32" width="6.85546875" bestFit="1" customWidth="1"/>
    <col min="33" max="33" width="5" bestFit="1" customWidth="1"/>
    <col min="34" max="34" width="7.85546875" bestFit="1" customWidth="1"/>
    <col min="35" max="35" width="5" bestFit="1" customWidth="1"/>
    <col min="36" max="36" width="7.85546875" bestFit="1" customWidth="1"/>
    <col min="37" max="37" width="12.5703125" bestFit="1" customWidth="1"/>
  </cols>
  <sheetData>
    <row r="1" spans="1:19" x14ac:dyDescent="0.25">
      <c r="A1" t="s">
        <v>67</v>
      </c>
      <c r="B1" t="s">
        <v>68</v>
      </c>
      <c r="C1" t="s">
        <v>69</v>
      </c>
      <c r="D1" t="s">
        <v>70</v>
      </c>
      <c r="E1" t="s">
        <v>71</v>
      </c>
      <c r="O1" t="s">
        <v>69</v>
      </c>
      <c r="P1" t="s">
        <v>72</v>
      </c>
    </row>
    <row r="2" spans="1:19" x14ac:dyDescent="0.25">
      <c r="A2" t="s">
        <v>44</v>
      </c>
      <c r="B2">
        <v>1</v>
      </c>
      <c r="C2">
        <v>1</v>
      </c>
      <c r="D2">
        <v>1001</v>
      </c>
      <c r="E2">
        <v>2</v>
      </c>
      <c r="G2" s="44"/>
      <c r="H2" s="44" t="s">
        <v>73</v>
      </c>
      <c r="I2" s="45">
        <v>1001</v>
      </c>
      <c r="J2" s="45">
        <v>1002</v>
      </c>
      <c r="K2" s="45">
        <v>1003</v>
      </c>
      <c r="L2" s="45" t="s">
        <v>74</v>
      </c>
      <c r="O2" t="s">
        <v>67</v>
      </c>
      <c r="P2" t="s">
        <v>72</v>
      </c>
    </row>
    <row r="3" spans="1:19" x14ac:dyDescent="0.25">
      <c r="A3" t="s">
        <v>75</v>
      </c>
      <c r="B3">
        <v>1</v>
      </c>
      <c r="C3">
        <v>2</v>
      </c>
      <c r="D3">
        <v>1002</v>
      </c>
      <c r="E3">
        <v>3</v>
      </c>
      <c r="G3" s="45" t="s">
        <v>69</v>
      </c>
      <c r="H3" s="46">
        <v>4</v>
      </c>
      <c r="I3" s="47">
        <f>SUMIFS(Tableau23[TEMPS],Tableau23[OPERATION],$I2,Tableau23[OF],$H$3)</f>
        <v>4</v>
      </c>
      <c r="J3" s="47">
        <f>SUMIFS(Tableau23[TEMPS],Tableau23[OPERATION],J2,Tableau23[OF],$H$3)</f>
        <v>6</v>
      </c>
      <c r="K3" s="47">
        <f>SUMIFS(Tableau23[TEMPS],Tableau23[OPERATION],K2,Tableau23[OF],$H$3)</f>
        <v>4</v>
      </c>
      <c r="L3" s="47">
        <f>SUM(I3:K3)</f>
        <v>14</v>
      </c>
    </row>
    <row r="4" spans="1:19" x14ac:dyDescent="0.25">
      <c r="A4" t="s">
        <v>60</v>
      </c>
      <c r="B4">
        <v>1</v>
      </c>
      <c r="C4">
        <v>3</v>
      </c>
      <c r="D4">
        <v>1003</v>
      </c>
      <c r="E4">
        <v>1</v>
      </c>
      <c r="G4" s="45" t="s">
        <v>68</v>
      </c>
      <c r="H4" s="47">
        <f>_xlfn.XLOOKUP(H3,Tableau23[OF],Tableau23[RC])</f>
        <v>2</v>
      </c>
      <c r="I4" s="47">
        <f>SUMIFS(Tableau23[TEMPS],Tableau23[OPERATION],$I2,Tableau23[RC],$H$4)</f>
        <v>4</v>
      </c>
      <c r="J4" s="47">
        <f>SUMIFS(Tableau23[TEMPS],Tableau23[OPERATION],J2,Tableau23[RC],$H$4)</f>
        <v>9</v>
      </c>
      <c r="K4" s="47">
        <f>SUMIFS(Tableau23[TEMPS],Tableau23[OPERATION],K2,Tableau23[RC],$H$4)</f>
        <v>4</v>
      </c>
      <c r="L4" s="47">
        <f>SUM(I4:K4)</f>
        <v>17</v>
      </c>
      <c r="O4" t="s">
        <v>76</v>
      </c>
      <c r="P4" t="s">
        <v>77</v>
      </c>
    </row>
    <row r="5" spans="1:19" x14ac:dyDescent="0.25">
      <c r="A5" t="s">
        <v>75</v>
      </c>
      <c r="B5">
        <v>2</v>
      </c>
      <c r="C5">
        <v>4</v>
      </c>
      <c r="D5">
        <v>1001</v>
      </c>
      <c r="E5">
        <v>2</v>
      </c>
      <c r="O5" t="s">
        <v>78</v>
      </c>
      <c r="P5">
        <v>1</v>
      </c>
      <c r="Q5">
        <v>2</v>
      </c>
      <c r="R5">
        <v>3</v>
      </c>
      <c r="S5" t="s">
        <v>79</v>
      </c>
    </row>
    <row r="6" spans="1:19" x14ac:dyDescent="0.25">
      <c r="A6" t="s">
        <v>44</v>
      </c>
      <c r="B6">
        <v>2</v>
      </c>
      <c r="C6">
        <v>4</v>
      </c>
      <c r="D6">
        <v>1002</v>
      </c>
      <c r="E6">
        <v>6</v>
      </c>
      <c r="O6" s="48">
        <v>1001</v>
      </c>
      <c r="P6">
        <v>2</v>
      </c>
      <c r="Q6">
        <v>4</v>
      </c>
      <c r="R6">
        <v>8</v>
      </c>
      <c r="S6">
        <v>14</v>
      </c>
    </row>
    <row r="7" spans="1:19" x14ac:dyDescent="0.25">
      <c r="A7" t="s">
        <v>60</v>
      </c>
      <c r="B7">
        <v>2</v>
      </c>
      <c r="C7">
        <v>4</v>
      </c>
      <c r="D7">
        <v>1003</v>
      </c>
      <c r="E7">
        <v>4</v>
      </c>
      <c r="O7" s="48">
        <v>1002</v>
      </c>
      <c r="P7">
        <v>3</v>
      </c>
      <c r="Q7">
        <v>9</v>
      </c>
      <c r="R7">
        <v>4</v>
      </c>
      <c r="S7">
        <v>16</v>
      </c>
    </row>
    <row r="8" spans="1:19" x14ac:dyDescent="0.25">
      <c r="A8" t="s">
        <v>75</v>
      </c>
      <c r="B8">
        <v>2</v>
      </c>
      <c r="C8">
        <v>4</v>
      </c>
      <c r="D8">
        <v>1001</v>
      </c>
      <c r="E8">
        <v>2</v>
      </c>
      <c r="O8" s="48">
        <v>1003</v>
      </c>
      <c r="P8">
        <v>1</v>
      </c>
      <c r="Q8">
        <v>4</v>
      </c>
      <c r="R8">
        <v>2</v>
      </c>
      <c r="S8">
        <v>7</v>
      </c>
    </row>
    <row r="9" spans="1:19" x14ac:dyDescent="0.25">
      <c r="A9" t="s">
        <v>44</v>
      </c>
      <c r="B9">
        <v>2</v>
      </c>
      <c r="C9">
        <v>5</v>
      </c>
      <c r="D9">
        <v>1002</v>
      </c>
      <c r="E9">
        <v>3</v>
      </c>
      <c r="O9" s="48" t="s">
        <v>79</v>
      </c>
      <c r="P9">
        <v>6</v>
      </c>
      <c r="Q9">
        <v>17</v>
      </c>
      <c r="R9">
        <v>14</v>
      </c>
      <c r="S9">
        <v>37</v>
      </c>
    </row>
    <row r="10" spans="1:19" x14ac:dyDescent="0.25">
      <c r="A10" t="s">
        <v>60</v>
      </c>
      <c r="B10">
        <v>3</v>
      </c>
      <c r="C10">
        <v>7</v>
      </c>
      <c r="D10">
        <v>1003</v>
      </c>
      <c r="E10">
        <v>2</v>
      </c>
    </row>
    <row r="11" spans="1:19" x14ac:dyDescent="0.25">
      <c r="A11" t="s">
        <v>44</v>
      </c>
      <c r="B11">
        <v>3</v>
      </c>
      <c r="C11">
        <v>6</v>
      </c>
      <c r="D11">
        <v>1001</v>
      </c>
      <c r="E11">
        <v>8</v>
      </c>
    </row>
    <row r="12" spans="1:19" x14ac:dyDescent="0.25">
      <c r="A12" t="s">
        <v>75</v>
      </c>
      <c r="B12">
        <v>3</v>
      </c>
      <c r="C12">
        <v>8</v>
      </c>
      <c r="D12">
        <v>1002</v>
      </c>
      <c r="E12">
        <v>4</v>
      </c>
    </row>
  </sheetData>
  <dataValidations count="1">
    <dataValidation type="list" allowBlank="1" showInputMessage="1" showErrorMessage="1" sqref="H3" xr:uid="{39369E76-12AC-4F1D-AFD2-D355E3D105F7}">
      <formula1>$C$2:$C$12</formula1>
    </dataValidation>
  </dataValidations>
  <pageMargins left="0.7" right="0.7" top="0.75" bottom="0.75" header="0.3" footer="0.3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27AEF9-2207-4E77-8537-674B694D0D3D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DONNEES</vt:lpstr>
      <vt:lpstr>POINTAGE</vt:lpstr>
      <vt:lpstr>HEURES</vt:lpstr>
      <vt:lpstr>Traitement heure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SCHORP Melvin</dc:creator>
  <cp:lastModifiedBy>SCHORP Melvin</cp:lastModifiedBy>
  <dcterms:created xsi:type="dcterms:W3CDTF">2024-09-27T10:57:30Z</dcterms:created>
  <dcterms:modified xsi:type="dcterms:W3CDTF">2024-09-27T11:01:55Z</dcterms:modified>
</cp:coreProperties>
</file>