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540" windowWidth="11880" windowHeight="4470" tabRatio="651" activeTab="1"/>
  </bookViews>
  <sheets>
    <sheet name="Base" sheetId="15" r:id="rId1"/>
    <sheet name="Facture" sheetId="13" r:id="rId2"/>
    <sheet name="Client 1" sheetId="25" r:id="rId3"/>
    <sheet name="Client 2" sheetId="26" r:id="rId4"/>
    <sheet name="Client 3" sheetId="27" r:id="rId5"/>
    <sheet name="Client 4" sheetId="28" r:id="rId6"/>
    <sheet name="Client 5" sheetId="29" r:id="rId7"/>
    <sheet name="Client 6" sheetId="30" r:id="rId8"/>
    <sheet name="Client 7" sheetId="31" r:id="rId9"/>
    <sheet name="Client 8" sheetId="32" r:id="rId10"/>
    <sheet name="Client 9" sheetId="33" r:id="rId11"/>
    <sheet name="Client 10" sheetId="34" r:id="rId12"/>
  </sheets>
  <functionGroups builtInGroupCount="17"/>
  <definedNames>
    <definedName name="_xlnm._FilterDatabase" localSheetId="0" hidden="1">Base!$A$1:$N$1</definedName>
    <definedName name="Catég">#REF!</definedName>
    <definedName name="Clients">Base!$C$2:$C$14</definedName>
    <definedName name="Date">Base!$H:$H</definedName>
    <definedName name="_xlnm.Print_Titles" localSheetId="1">Facture!$2:$5</definedName>
    <definedName name="Mois">Base!$L$2:$L$12</definedName>
    <definedName name="N°">Base!$A$2:$A$14</definedName>
    <definedName name="Tel">Base!$E$2:$E$14</definedName>
    <definedName name="_xlnm.Print_Area" localSheetId="1">Facture!$A$1:$O$115</definedName>
  </definedNames>
  <calcPr calcId="144525"/>
</workbook>
</file>

<file path=xl/calcChain.xml><?xml version="1.0" encoding="utf-8"?>
<calcChain xmlns="http://schemas.openxmlformats.org/spreadsheetml/2006/main">
  <c r="E11" i="34" l="1"/>
  <c r="E10" i="34"/>
  <c r="E9" i="34"/>
  <c r="E8" i="34"/>
  <c r="E7" i="34"/>
  <c r="E6" i="34"/>
  <c r="E5" i="34"/>
  <c r="E4" i="34"/>
  <c r="E3" i="34"/>
  <c r="E2" i="34"/>
  <c r="E11" i="33"/>
  <c r="E10" i="33"/>
  <c r="E9" i="33"/>
  <c r="E8" i="33"/>
  <c r="E7" i="33"/>
  <c r="E6" i="33"/>
  <c r="E5" i="33"/>
  <c r="E4" i="33"/>
  <c r="E3" i="33"/>
  <c r="E2" i="33"/>
  <c r="E11" i="32"/>
  <c r="E10" i="32"/>
  <c r="E9" i="32"/>
  <c r="E8" i="32"/>
  <c r="E7" i="32"/>
  <c r="E6" i="32"/>
  <c r="E5" i="32"/>
  <c r="E4" i="32"/>
  <c r="E3" i="32"/>
  <c r="E2" i="32"/>
  <c r="E11" i="31"/>
  <c r="E10" i="31"/>
  <c r="E9" i="31"/>
  <c r="E8" i="31"/>
  <c r="E7" i="31"/>
  <c r="E6" i="31"/>
  <c r="E5" i="31"/>
  <c r="E4" i="31"/>
  <c r="E3" i="31"/>
  <c r="E2" i="31"/>
  <c r="E11" i="30"/>
  <c r="E10" i="30"/>
  <c r="E9" i="30"/>
  <c r="E8" i="30"/>
  <c r="E7" i="30"/>
  <c r="E6" i="30"/>
  <c r="E5" i="30"/>
  <c r="E4" i="30"/>
  <c r="E3" i="30"/>
  <c r="E2" i="30"/>
  <c r="E11" i="29"/>
  <c r="E10" i="29"/>
  <c r="E9" i="29"/>
  <c r="E8" i="29"/>
  <c r="E7" i="29"/>
  <c r="E6" i="29"/>
  <c r="E5" i="29"/>
  <c r="E4" i="29"/>
  <c r="E3" i="29"/>
  <c r="E2" i="29"/>
  <c r="E11" i="28"/>
  <c r="E10" i="28"/>
  <c r="E9" i="28"/>
  <c r="E8" i="28"/>
  <c r="E7" i="28"/>
  <c r="E6" i="28"/>
  <c r="E5" i="28"/>
  <c r="E4" i="28"/>
  <c r="E3" i="28"/>
  <c r="E2" i="28"/>
  <c r="E11" i="27"/>
  <c r="E10" i="27"/>
  <c r="E9" i="27"/>
  <c r="E8" i="27"/>
  <c r="E7" i="27"/>
  <c r="E6" i="27"/>
  <c r="E5" i="27"/>
  <c r="E4" i="27"/>
  <c r="E3" i="27"/>
  <c r="E2" i="27"/>
  <c r="E11" i="26"/>
  <c r="E10" i="26"/>
  <c r="E9" i="26"/>
  <c r="E8" i="26"/>
  <c r="E7" i="26"/>
  <c r="E6" i="26"/>
  <c r="E5" i="26"/>
  <c r="E4" i="26"/>
  <c r="E3" i="26"/>
  <c r="E2" i="26"/>
  <c r="E3" i="25"/>
  <c r="E4" i="25"/>
  <c r="E5" i="25"/>
  <c r="E6" i="25"/>
  <c r="E7" i="25"/>
  <c r="E8" i="25"/>
  <c r="E9" i="25"/>
  <c r="E10" i="25"/>
  <c r="E11" i="25"/>
  <c r="E2" i="25"/>
  <c r="E42" i="13" l="1"/>
  <c r="A51" i="13"/>
  <c r="E16" i="13" l="1"/>
  <c r="H3" i="15" l="1"/>
  <c r="H4" i="15" s="1"/>
  <c r="H5" i="15" s="1"/>
  <c r="H6" i="15" s="1"/>
  <c r="H7" i="15" s="1"/>
  <c r="H8" i="15" s="1"/>
  <c r="H9" i="15" s="1"/>
  <c r="I3" i="15"/>
  <c r="I4" i="15" s="1"/>
  <c r="I5" i="15" s="1"/>
  <c r="I6" i="15" s="1"/>
  <c r="I7" i="15" s="1"/>
  <c r="I8" i="15" s="1"/>
  <c r="I9" i="15" s="1"/>
  <c r="I10" i="15" s="1"/>
  <c r="I11" i="15" s="1"/>
  <c r="I12" i="15" s="1"/>
  <c r="I13" i="15" s="1"/>
  <c r="I14" i="15" s="1"/>
  <c r="H10" i="15"/>
  <c r="H11" i="15" s="1"/>
  <c r="H12" i="15" s="1"/>
  <c r="H13" i="15" s="1"/>
  <c r="H14" i="15" s="1"/>
</calcChain>
</file>

<file path=xl/sharedStrings.xml><?xml version="1.0" encoding="utf-8"?>
<sst xmlns="http://schemas.openxmlformats.org/spreadsheetml/2006/main" count="271" uniqueCount="121">
  <si>
    <t>N°</t>
  </si>
  <si>
    <t>Désignations</t>
  </si>
  <si>
    <t>TOTAL</t>
  </si>
  <si>
    <t>Date</t>
  </si>
  <si>
    <t>Client</t>
  </si>
  <si>
    <t>Qté</t>
  </si>
  <si>
    <t>Mode</t>
  </si>
  <si>
    <t>Especes</t>
  </si>
  <si>
    <t>A terme</t>
  </si>
  <si>
    <t>TELEPHONE</t>
  </si>
  <si>
    <t>chèque</t>
  </si>
  <si>
    <t xml:space="preserve">virement </t>
  </si>
  <si>
    <t>Payé</t>
  </si>
  <si>
    <t>Non Payé</t>
  </si>
  <si>
    <t>Reg</t>
  </si>
  <si>
    <t>PU.HT</t>
  </si>
  <si>
    <t>Facture N°:</t>
  </si>
  <si>
    <t>Quantité</t>
  </si>
  <si>
    <t>Adresse</t>
  </si>
  <si>
    <t>01-11-11-11-11</t>
  </si>
  <si>
    <t>TVA 17%</t>
  </si>
  <si>
    <t>Client:</t>
  </si>
  <si>
    <t>Imprimer</t>
  </si>
  <si>
    <t>Save</t>
  </si>
  <si>
    <t>Prix U</t>
  </si>
  <si>
    <t>Tél Mobile</t>
  </si>
  <si>
    <t>Tél Fax</t>
  </si>
  <si>
    <t>035 50 54 34 76</t>
  </si>
  <si>
    <t>Arrêter La présente facture au montant total TTC de:</t>
  </si>
  <si>
    <t>01-11-11-11-12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</si>
  <si>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</si>
  <si>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</si>
  <si>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</si>
  <si>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</si>
  <si>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</si>
  <si>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</si>
  <si>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</si>
  <si>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</si>
  <si>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</si>
  <si>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</si>
  <si>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</si>
  <si>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</si>
  <si>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</si>
  <si>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TVA</t>
  </si>
  <si>
    <t>01-11-11-11-13</t>
  </si>
  <si>
    <t>01-11-11-11-14</t>
  </si>
  <si>
    <t>01-11-11-11-15</t>
  </si>
  <si>
    <t>01-11-11-11-16</t>
  </si>
  <si>
    <t>01-11-11-11-17</t>
  </si>
  <si>
    <t>01-11-11-11-18</t>
  </si>
  <si>
    <t>01-11-11-11-19</t>
  </si>
  <si>
    <t>01-11-11-11-20</t>
  </si>
  <si>
    <t>01-11-11-11-21</t>
  </si>
  <si>
    <t>01-11-11-11-22</t>
  </si>
  <si>
    <t>01-11-11-11-23</t>
  </si>
  <si>
    <t>TOTAL TTC</t>
  </si>
  <si>
    <t>019/2016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</si>
  <si>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</si>
  <si>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</si>
  <si>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</si>
  <si>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</si>
  <si>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</si>
  <si>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</si>
  <si>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</si>
  <si>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</si>
  <si>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</si>
  <si>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</si>
  <si>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</si>
  <si>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</si>
  <si>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</si>
  <si>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</si>
  <si>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</si>
  <si>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</si>
  <si>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</si>
  <si>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</si>
  <si>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</si>
  <si>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</si>
  <si>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</si>
  <si>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</si>
  <si>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</si>
  <si>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</si>
  <si>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</si>
  <si>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</si>
  <si>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</si>
  <si>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</si>
  <si>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</si>
  <si>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</si>
  <si>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</si>
  <si>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</si>
  <si>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</si>
  <si>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</si>
  <si>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</si>
  <si>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</si>
  <si>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</si>
  <si>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</si>
  <si>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</si>
  <si>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36 50 54 34 76</t>
  </si>
  <si>
    <t>37 50 54 34 76</t>
  </si>
  <si>
    <t>38 50 54 34 76</t>
  </si>
  <si>
    <t>39 50 54 34 76</t>
  </si>
  <si>
    <t>40 50 54 34 76</t>
  </si>
  <si>
    <t>41 50 54 34 76</t>
  </si>
  <si>
    <t>42 50 54 34 76</t>
  </si>
  <si>
    <t>43 50 54 34 76</t>
  </si>
  <si>
    <t>44 50 54 34 76</t>
  </si>
  <si>
    <t>45 50 54 34 76</t>
  </si>
  <si>
    <t>46 50 54 34 76</t>
  </si>
  <si>
    <t>47 50 54 34 76</t>
  </si>
  <si>
    <t>TVA 19%</t>
  </si>
  <si>
    <t>TVA7%</t>
  </si>
  <si>
    <t>Date  laivraison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</si>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</sst>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_D_A_-;\-* #,##0.00\ _D_A_-;_-* &quot;-&quot;??\ _D_A_-;_-@_-"/>
    <numFmt numFmtId="167" formatCode="_-* #,##0.00\ [$€-1]_-;\-* #,##0.00\ [$€-1]_-;_-* &quot;-&quot;??\ [$€-1]_-"/>
    <numFmt numFmtId="168" formatCode="_-* #,##0.00_-;_-* #,##0.00\-;_-* &quot;-&quot;??_-;_-@_-"/>
    <numFmt numFmtId="169" formatCode="_(&quot;$&quot;* #,##0.00_);_(&quot;$&quot;* \(#,##0.00\);_(&quot;$&quot;* &quot;-&quot;??_);_(@_)"/>
    <numFmt numFmtId="170" formatCode="0#&quot; &quot;##&quot; &quot;##&quot; &quot;##&quot; &quot;##"/>
    <numFmt numFmtId="171" formatCode="#,##0.00_ ;\-#,##0.00\ 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name val="Consolas"/>
      <family val="3"/>
    </font>
    <font>
      <b/>
      <sz val="12"/>
      <name val="Consolas"/>
      <family val="3"/>
    </font>
    <font>
      <sz val="10"/>
      <color indexed="8"/>
      <name val="Arial"/>
      <family val="2"/>
    </font>
    <font>
      <b/>
      <i/>
      <sz val="12"/>
      <color indexed="8"/>
      <name val="Calibri"/>
      <family val="2"/>
    </font>
    <font>
      <sz val="9"/>
      <color indexed="8"/>
      <name val="Calibri"/>
      <family val="2"/>
    </font>
    <font>
      <sz val="9"/>
      <name val="Consolas"/>
      <family val="3"/>
    </font>
    <font>
      <b/>
      <i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name val="Consolas"/>
      <family val="3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sz val="10"/>
      <name val="Verdana"/>
      <family val="2"/>
    </font>
    <font>
      <b/>
      <sz val="16"/>
      <name val="Consolas"/>
      <family val="3"/>
    </font>
    <font>
      <sz val="10"/>
      <color rgb="FF333333"/>
      <name val="Verdana"/>
      <family val="2"/>
    </font>
    <font>
      <b/>
      <i/>
      <sz val="18"/>
      <color indexed="8"/>
      <name val="Calibri"/>
      <family val="2"/>
    </font>
    <font>
      <sz val="9"/>
      <color rgb="FF333333"/>
      <name val="Courier New"/>
      <family val="3"/>
    </font>
    <font>
      <b/>
      <sz val="11"/>
      <color rgb="FF3F3F3F"/>
      <name val="Calibri"/>
      <family val="2"/>
      <scheme val="minor"/>
    </font>
    <font>
      <b/>
      <i/>
      <sz val="14"/>
      <color indexed="17"/>
      <name val="Times New Roman"/>
      <family val="1"/>
    </font>
    <font>
      <b/>
      <i/>
      <sz val="12"/>
      <name val="Times New Roman"/>
      <family val="1"/>
    </font>
    <font>
      <b/>
      <sz val="16"/>
      <color indexed="8"/>
      <name val="Calibri"/>
      <family val="2"/>
      <scheme val="minor"/>
    </font>
    <font>
      <b/>
      <i/>
      <sz val="16"/>
      <color indexed="8"/>
      <name val="Calibri"/>
      <family val="2"/>
    </font>
    <font>
      <b/>
      <sz val="1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hair">
        <color rgb="FF3F3F3F"/>
      </left>
      <right style="hair">
        <color rgb="FF3F3F3F"/>
      </right>
      <top style="hair">
        <color rgb="FF3F3F3F"/>
      </top>
      <bottom style="hair">
        <color rgb="FF3F3F3F"/>
      </bottom>
      <diagonal/>
    </border>
    <border>
      <left/>
      <right style="hair">
        <color rgb="FF3F3F3F"/>
      </right>
      <top style="hair">
        <color rgb="FF3F3F3F"/>
      </top>
      <bottom style="hair">
        <color rgb="FF3F3F3F"/>
      </bottom>
      <diagonal/>
    </border>
    <border>
      <left style="thin">
        <color theme="0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ck">
        <color theme="0"/>
      </bottom>
      <diagonal/>
    </border>
  </borders>
  <cellStyleXfs count="28">
    <xf numFmtId="0" fontId="0" fillId="0" borderId="0"/>
    <xf numFmtId="167" fontId="2" fillId="0" borderId="0" applyFont="0" applyFill="0" applyBorder="0" applyAlignment="0" applyProtection="0"/>
    <xf numFmtId="0" fontId="3" fillId="0" borderId="0"/>
    <xf numFmtId="0" fontId="13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0" borderId="0"/>
    <xf numFmtId="0" fontId="7" fillId="0" borderId="0">
      <alignment vertical="top"/>
    </xf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7" fillId="0" borderId="0">
      <alignment vertical="top"/>
    </xf>
    <xf numFmtId="0" fontId="19" fillId="0" borderId="0"/>
    <xf numFmtId="9" fontId="2" fillId="0" borderId="0" applyFill="0" applyBorder="0" applyAlignment="0" applyProtection="0"/>
    <xf numFmtId="9" fontId="20" fillId="0" borderId="0" applyFont="0" applyFill="0" applyBorder="0" applyAlignment="0" applyProtection="0"/>
    <xf numFmtId="0" fontId="25" fillId="7" borderId="18" applyNumberFormat="0" applyAlignment="0" applyProtection="0"/>
    <xf numFmtId="165" fontId="1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Border="1"/>
    <xf numFmtId="3" fontId="6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6" fillId="0" borderId="0" xfId="14" applyFont="1" applyFill="1" applyBorder="1" applyAlignment="1"/>
    <xf numFmtId="0" fontId="6" fillId="3" borderId="0" xfId="0" applyFont="1" applyFill="1" applyBorder="1"/>
    <xf numFmtId="0" fontId="5" fillId="3" borderId="4" xfId="0" applyFont="1" applyFill="1" applyBorder="1"/>
    <xf numFmtId="0" fontId="5" fillId="3" borderId="6" xfId="0" applyFont="1" applyFill="1" applyBorder="1"/>
    <xf numFmtId="0" fontId="5" fillId="3" borderId="9" xfId="0" applyFont="1" applyFill="1" applyBorder="1"/>
    <xf numFmtId="0" fontId="6" fillId="3" borderId="2" xfId="14" applyFont="1" applyFill="1" applyBorder="1" applyAlignment="1">
      <alignment horizontal="left"/>
    </xf>
    <xf numFmtId="0" fontId="6" fillId="3" borderId="3" xfId="0" applyFont="1" applyFill="1" applyBorder="1"/>
    <xf numFmtId="0" fontId="6" fillId="3" borderId="5" xfId="14" applyFont="1" applyFill="1" applyBorder="1" applyAlignment="1">
      <alignment horizontal="left"/>
    </xf>
    <xf numFmtId="0" fontId="6" fillId="3" borderId="7" xfId="14" applyFont="1" applyFill="1" applyBorder="1" applyAlignment="1">
      <alignment horizontal="left" vertical="top"/>
    </xf>
    <xf numFmtId="0" fontId="6" fillId="3" borderId="8" xfId="0" applyFont="1" applyFill="1" applyBorder="1"/>
    <xf numFmtId="0" fontId="5" fillId="2" borderId="13" xfId="12" applyFont="1" applyFill="1" applyBorder="1" applyAlignment="1">
      <alignment horizontal="center" vertical="center"/>
    </xf>
    <xf numFmtId="0" fontId="5" fillId="2" borderId="13" xfId="12" applyFont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0" borderId="0" xfId="0" applyFill="1"/>
    <xf numFmtId="0" fontId="15" fillId="0" borderId="0" xfId="0" applyFont="1"/>
    <xf numFmtId="0" fontId="0" fillId="5" borderId="14" xfId="0" applyFill="1" applyBorder="1"/>
    <xf numFmtId="0" fontId="0" fillId="5" borderId="15" xfId="0" applyFill="1" applyBorder="1"/>
    <xf numFmtId="0" fontId="0" fillId="5" borderId="10" xfId="0" applyFill="1" applyBorder="1"/>
    <xf numFmtId="0" fontId="18" fillId="4" borderId="16" xfId="0" applyFont="1" applyFill="1" applyBorder="1" applyAlignment="1">
      <alignment horizontal="center"/>
    </xf>
    <xf numFmtId="0" fontId="0" fillId="4" borderId="17" xfId="0" applyFill="1" applyBorder="1"/>
    <xf numFmtId="0" fontId="22" fillId="0" borderId="0" xfId="0" applyFont="1"/>
    <xf numFmtId="0" fontId="9" fillId="0" borderId="0" xfId="0" applyFont="1" applyFill="1"/>
    <xf numFmtId="0" fontId="22" fillId="0" borderId="0" xfId="0" applyFont="1" applyFill="1"/>
    <xf numFmtId="0" fontId="24" fillId="0" borderId="0" xfId="0" applyFont="1"/>
    <xf numFmtId="0" fontId="21" fillId="3" borderId="16" xfId="14" applyFont="1" applyFill="1" applyBorder="1" applyAlignment="1">
      <alignment horizontal="right" vertical="center"/>
    </xf>
    <xf numFmtId="166" fontId="25" fillId="8" borderId="18" xfId="16" applyNumberFormat="1" applyFont="1" applyFill="1" applyBorder="1"/>
    <xf numFmtId="0" fontId="0" fillId="0" borderId="1" xfId="0" applyFill="1" applyBorder="1"/>
    <xf numFmtId="49" fontId="9" fillId="0" borderId="1" xfId="0" applyNumberFormat="1" applyFont="1" applyFill="1" applyBorder="1"/>
    <xf numFmtId="0" fontId="1" fillId="0" borderId="1" xfId="0" applyFont="1" applyFill="1" applyBorder="1"/>
    <xf numFmtId="0" fontId="10" fillId="0" borderId="1" xfId="13" applyNumberFormat="1" applyFont="1" applyFill="1" applyBorder="1" applyAlignment="1" applyProtection="1">
      <alignment horizontal="left"/>
    </xf>
    <xf numFmtId="14" fontId="9" fillId="0" borderId="1" xfId="0" applyNumberFormat="1" applyFont="1" applyFill="1" applyBorder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9" fontId="9" fillId="0" borderId="0" xfId="0" applyNumberFormat="1" applyFont="1" applyFill="1"/>
    <xf numFmtId="0" fontId="9" fillId="0" borderId="0" xfId="0" applyFont="1" applyFill="1" applyBorder="1"/>
    <xf numFmtId="15" fontId="9" fillId="0" borderId="1" xfId="0" applyNumberFormat="1" applyFont="1" applyFill="1" applyBorder="1"/>
    <xf numFmtId="170" fontId="27" fillId="6" borderId="19" xfId="23" applyNumberFormat="1" applyFont="1" applyFill="1" applyBorder="1" applyAlignment="1">
      <alignment horizontal="center" vertical="center"/>
    </xf>
    <xf numFmtId="170" fontId="27" fillId="6" borderId="19" xfId="23" applyNumberFormat="1" applyFont="1" applyFill="1" applyBorder="1" applyAlignment="1">
      <alignment horizontal="center"/>
    </xf>
    <xf numFmtId="0" fontId="25" fillId="8" borderId="18" xfId="26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171" fontId="25" fillId="8" borderId="20" xfId="16" applyNumberFormat="1" applyFont="1" applyFill="1" applyBorder="1"/>
    <xf numFmtId="171" fontId="25" fillId="8" borderId="18" xfId="16" applyNumberFormat="1" applyFont="1" applyFill="1" applyBorder="1"/>
    <xf numFmtId="166" fontId="0" fillId="0" borderId="0" xfId="16" applyFont="1"/>
    <xf numFmtId="165" fontId="0" fillId="0" borderId="0" xfId="0" applyNumberFormat="1"/>
    <xf numFmtId="0" fontId="0" fillId="0" borderId="0" xfId="0" applyAlignment="1">
      <alignment horizontal="left"/>
    </xf>
    <xf numFmtId="166" fontId="25" fillId="8" borderId="20" xfId="16" applyNumberFormat="1" applyFont="1" applyFill="1" applyBorder="1"/>
    <xf numFmtId="0" fontId="17" fillId="3" borderId="17" xfId="14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168" fontId="0" fillId="0" borderId="0" xfId="0" applyNumberFormat="1"/>
    <xf numFmtId="165" fontId="0" fillId="0" borderId="0" xfId="0" applyNumberFormat="1"/>
    <xf numFmtId="0" fontId="15" fillId="0" borderId="1" xfId="0" applyFont="1" applyFill="1" applyBorder="1" applyAlignment="1">
      <alignment horizontal="center" vertical="center"/>
    </xf>
    <xf numFmtId="0" fontId="30" fillId="8" borderId="21" xfId="26" applyFont="1" applyFill="1" applyBorder="1" applyAlignment="1">
      <alignment horizontal="center" vertical="center"/>
    </xf>
    <xf numFmtId="0" fontId="1" fillId="0" borderId="0" xfId="0" applyFont="1" applyFill="1" applyBorder="1"/>
    <xf numFmtId="0" fontId="25" fillId="8" borderId="18" xfId="26" applyFont="1" applyFill="1" applyBorder="1" applyAlignment="1">
      <alignment horizontal="left"/>
    </xf>
    <xf numFmtId="0" fontId="25" fillId="8" borderId="20" xfId="26" applyFont="1" applyFill="1" applyBorder="1" applyAlignment="1">
      <alignment horizontal="left"/>
    </xf>
    <xf numFmtId="43" fontId="0" fillId="0" borderId="0" xfId="0" applyNumberFormat="1"/>
    <xf numFmtId="0" fontId="31" fillId="8" borderId="18" xfId="0" applyFont="1" applyFill="1" applyBorder="1"/>
    <xf numFmtId="0" fontId="30" fillId="8" borderId="22" xfId="26" applyFont="1" applyFill="1" applyBorder="1" applyAlignment="1">
      <alignment horizontal="center" vertical="center"/>
    </xf>
    <xf numFmtId="171" fontId="30" fillId="8" borderId="18" xfId="16" applyNumberFormat="1" applyFont="1" applyFill="1" applyBorder="1"/>
    <xf numFmtId="166" fontId="0" fillId="0" borderId="0" xfId="0" applyNumberFormat="1"/>
    <xf numFmtId="0" fontId="30" fillId="8" borderId="20" xfId="26" applyFont="1" applyFill="1" applyBorder="1" applyAlignment="1">
      <alignment horizontal="left"/>
    </xf>
    <xf numFmtId="0" fontId="30" fillId="8" borderId="18" xfId="26" applyFont="1" applyFill="1" applyBorder="1" applyAlignment="1">
      <alignment horizontal="left"/>
    </xf>
    <xf numFmtId="0" fontId="30" fillId="8" borderId="23" xfId="26" applyFont="1" applyFill="1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6" fontId="0" fillId="8" borderId="24" xfId="16" applyNumberFormat="1" applyFont="1" applyFill="1" applyBorder="1" applyAlignment="1">
      <alignment vertical="center"/>
    </xf>
    <xf numFmtId="166" fontId="0" fillId="0" borderId="1" xfId="16" applyFont="1" applyBorder="1" applyAlignment="1">
      <alignment vertical="center"/>
    </xf>
    <xf numFmtId="20" fontId="18" fillId="0" borderId="1" xfId="0" applyNumberFormat="1" applyFont="1" applyBorder="1" applyAlignment="1">
      <alignment horizontal="left" vertical="center"/>
    </xf>
    <xf numFmtId="171" fontId="32" fillId="8" borderId="18" xfId="16" applyNumberFormat="1" applyFont="1" applyFill="1" applyBorder="1"/>
    <xf numFmtId="14" fontId="15" fillId="2" borderId="0" xfId="0" applyNumberFormat="1" applyFont="1" applyFill="1" applyAlignment="1">
      <alignment horizontal="center"/>
    </xf>
    <xf numFmtId="0" fontId="31" fillId="8" borderId="18" xfId="0" applyFont="1" applyFill="1" applyBorder="1" applyAlignment="1">
      <alignment horizontal="center" wrapText="1"/>
    </xf>
    <xf numFmtId="166" fontId="32" fillId="8" borderId="18" xfId="16" applyFont="1" applyFill="1" applyBorder="1" applyAlignment="1">
      <alignment horizontal="right" vertical="center"/>
    </xf>
    <xf numFmtId="168" fontId="6" fillId="0" borderId="1" xfId="6" applyFont="1" applyBorder="1"/>
    <xf numFmtId="170" fontId="26" fillId="9" borderId="25" xfId="23" applyNumberFormat="1" applyFont="1" applyFill="1" applyBorder="1" applyAlignment="1">
      <alignment horizontal="center" vertical="center"/>
    </xf>
    <xf numFmtId="14" fontId="0" fillId="0" borderId="0" xfId="0" applyNumberFormat="1"/>
    <xf numFmtId="0" fontId="28" fillId="3" borderId="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3" fontId="31" fillId="0" borderId="11" xfId="0" applyNumberFormat="1" applyFont="1" applyBorder="1" applyAlignment="1">
      <alignment horizontal="center"/>
    </xf>
    <xf numFmtId="3" fontId="31" fillId="0" borderId="12" xfId="0" applyNumberFormat="1" applyFont="1" applyBorder="1" applyAlignment="1">
      <alignment horizontal="center"/>
    </xf>
    <xf numFmtId="0" fontId="23" fillId="2" borderId="5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wrapText="1"/>
    </xf>
    <xf numFmtId="0" fontId="29" fillId="2" borderId="6" xfId="0" applyFont="1" applyFill="1" applyBorder="1" applyAlignment="1">
      <alignment horizontal="center" wrapText="1"/>
    </xf>
  </cellXfs>
  <cellStyles count="28">
    <cellStyle name="Euro" xfId="1"/>
    <cellStyle name="Excel Built-in Normal" xfId="2"/>
    <cellStyle name="Lien hypertexte 2" xfId="3"/>
    <cellStyle name="Milliers" xfId="16" builtinId="3"/>
    <cellStyle name="Milliers 2" xfId="4"/>
    <cellStyle name="Milliers 2 2" xfId="5"/>
    <cellStyle name="Milliers 3" xfId="6"/>
    <cellStyle name="Milliers 3 2" xfId="17"/>
    <cellStyle name="Milliers 4" xfId="7"/>
    <cellStyle name="Milliers 5" xfId="18"/>
    <cellStyle name="Milliers 6" xfId="19"/>
    <cellStyle name="Milliers 7" xfId="20"/>
    <cellStyle name="Milliers 8" xfId="21"/>
    <cellStyle name="Milliers 9" xfId="27"/>
    <cellStyle name="Monétaire 2" xfId="8"/>
    <cellStyle name="Monétaire 3" xfId="9"/>
    <cellStyle name="Normal" xfId="0" builtinId="0"/>
    <cellStyle name="Normal 2" xfId="10"/>
    <cellStyle name="Normal 2 2" xfId="11"/>
    <cellStyle name="Normal 2 2 2" xfId="22"/>
    <cellStyle name="Normal 3" xfId="12"/>
    <cellStyle name="Normal 4" xfId="23"/>
    <cellStyle name="Normal_Facte-eriad11" xfId="13"/>
    <cellStyle name="Normal_Facture" xfId="14"/>
    <cellStyle name="Pourcentage 2" xfId="24"/>
    <cellStyle name="Pourcentage 3" xfId="25"/>
    <cellStyle name="Sortie" xfId="26" builtinId="21"/>
    <cellStyle name="Währung" xfId="15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0</xdr:row>
          <xdr:rowOff>95250</xdr:rowOff>
        </xdr:from>
        <xdr:to>
          <xdr:col>11</xdr:col>
          <xdr:colOff>1343025</xdr:colOff>
          <xdr:row>2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3</xdr:row>
          <xdr:rowOff>85725</xdr:rowOff>
        </xdr:from>
        <xdr:to>
          <xdr:col>11</xdr:col>
          <xdr:colOff>1352550</xdr:colOff>
          <xdr:row>5</xdr:row>
          <xdr:rowOff>76200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12</xdr:col>
      <xdr:colOff>89296</xdr:colOff>
      <xdr:row>0</xdr:row>
      <xdr:rowOff>0</xdr:rowOff>
    </xdr:from>
    <xdr:to>
      <xdr:col>12</xdr:col>
      <xdr:colOff>910035</xdr:colOff>
      <xdr:row>4</xdr:row>
      <xdr:rowOff>132478</xdr:rowOff>
    </xdr:to>
    <xdr:pic macro="[0]!Image1_Cliquer"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5468" y="0"/>
          <a:ext cx="820739" cy="10339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163516</xdr:colOff>
      <xdr:row>0</xdr:row>
      <xdr:rowOff>79375</xdr:rowOff>
    </xdr:from>
    <xdr:to>
      <xdr:col>14</xdr:col>
      <xdr:colOff>165501</xdr:colOff>
      <xdr:row>4</xdr:row>
      <xdr:rowOff>71718</xdr:rowOff>
    </xdr:to>
    <xdr:pic macro="[0]!Image3_Cliquer">
      <xdr:nvPicPr>
        <xdr:cNvPr id="5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1407" y="79375"/>
          <a:ext cx="686594" cy="879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92927</xdr:colOff>
      <xdr:row>1</xdr:row>
      <xdr:rowOff>127774</xdr:rowOff>
    </xdr:from>
    <xdr:to>
      <xdr:col>11</xdr:col>
      <xdr:colOff>499482</xdr:colOff>
      <xdr:row>2</xdr:row>
      <xdr:rowOff>185854</xdr:rowOff>
    </xdr:to>
    <xdr:cxnSp macro="">
      <xdr:nvCxnSpPr>
        <xdr:cNvPr id="3" name="Connecteur droit avec flèche 2"/>
        <xdr:cNvCxnSpPr/>
      </xdr:nvCxnSpPr>
      <xdr:spPr>
        <a:xfrm flipV="1">
          <a:off x="8653811" y="325244"/>
          <a:ext cx="1347439" cy="25554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</xdr:col>
      <xdr:colOff>69696</xdr:colOff>
      <xdr:row>3</xdr:row>
      <xdr:rowOff>175864</xdr:rowOff>
    </xdr:from>
    <xdr:ext cx="2973658" cy="937629"/>
    <xdr:sp macro="" textlink="">
      <xdr:nvSpPr>
        <xdr:cNvPr id="6" name="Rectangle 5"/>
        <xdr:cNvSpPr/>
      </xdr:nvSpPr>
      <xdr:spPr>
        <a:xfrm>
          <a:off x="360092" y="768273"/>
          <a:ext cx="2973658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LOGO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</sheetPr>
  <dimension ref="A1:R14"/>
  <sheetViews>
    <sheetView zoomScaleNormal="100" workbookViewId="0">
      <selection activeCell="N5" sqref="N5"/>
    </sheetView>
  </sheetViews>
  <sheetFormatPr baseColWidth="10" defaultColWidth="11.42578125" defaultRowHeight="12" x14ac:dyDescent="0.2"/>
  <cols>
    <col min="1" max="2" width="7.7109375" style="34" customWidth="1"/>
    <col min="3" max="3" width="34.5703125" style="34" customWidth="1"/>
    <col min="4" max="4" width="13.7109375" style="34" bestFit="1" customWidth="1"/>
    <col min="5" max="5" width="15" style="34" bestFit="1" customWidth="1"/>
    <col min="6" max="6" width="16.28515625" style="34" bestFit="1" customWidth="1"/>
    <col min="7" max="7" width="6" style="34" customWidth="1"/>
    <col min="8" max="8" width="10.5703125" style="34" customWidth="1"/>
    <col min="9" max="9" width="8.85546875" style="34" customWidth="1"/>
    <col min="10" max="10" width="9.5703125" style="34" bestFit="1" customWidth="1"/>
    <col min="11" max="11" width="8.28515625" style="34" bestFit="1" customWidth="1"/>
    <col min="12" max="12" width="14" style="34" bestFit="1" customWidth="1"/>
    <col min="13" max="13" width="15" style="34" bestFit="1" customWidth="1"/>
    <col min="14" max="16384" width="11.42578125" style="34"/>
  </cols>
  <sheetData>
    <row r="1" spans="1:18" ht="21.75" customHeight="1" x14ac:dyDescent="0.25">
      <c r="A1" s="49" t="s">
        <v>0</v>
      </c>
      <c r="B1" s="49"/>
      <c r="C1" s="49" t="s">
        <v>4</v>
      </c>
      <c r="D1" s="49" t="s">
        <v>18</v>
      </c>
      <c r="E1" s="49" t="s">
        <v>25</v>
      </c>
      <c r="F1" s="49" t="s">
        <v>26</v>
      </c>
      <c r="G1" s="49"/>
      <c r="H1" s="49" t="s">
        <v>3</v>
      </c>
      <c r="I1" s="49" t="s">
        <v>5</v>
      </c>
      <c r="J1" s="49" t="s">
        <v>6</v>
      </c>
      <c r="K1" s="49" t="s">
        <v>14</v>
      </c>
      <c r="L1" s="49" t="s">
        <v>30</v>
      </c>
      <c r="M1" s="49" t="s">
        <v>9</v>
      </c>
      <c r="N1" s="50" t="s">
        <v>43</v>
      </c>
    </row>
    <row r="2" spans="1:18" ht="20.100000000000001" customHeight="1" x14ac:dyDescent="0.25">
      <c r="A2" s="40" t="s">
        <v>57</v>
      </c>
      <c r="B2" s="40"/>
      <c r="C2" s="41" t="s">
        <v>70</v>
      </c>
      <c r="D2" s="42" t="s">
        <v>83</v>
      </c>
      <c r="E2" s="42" t="s">
        <v>19</v>
      </c>
      <c r="F2" s="42" t="s">
        <v>27</v>
      </c>
      <c r="G2" s="42"/>
      <c r="H2" s="43">
        <v>42370</v>
      </c>
      <c r="I2" s="44">
        <v>1</v>
      </c>
      <c r="J2" s="45" t="s">
        <v>7</v>
      </c>
      <c r="K2" s="45" t="s">
        <v>12</v>
      </c>
      <c r="L2" s="45" t="s">
        <v>31</v>
      </c>
      <c r="M2" s="42"/>
      <c r="N2" s="46" t="s">
        <v>20</v>
      </c>
    </row>
    <row r="3" spans="1:18" ht="20.100000000000001" customHeight="1" x14ac:dyDescent="0.25">
      <c r="A3" s="40" t="s">
        <v>58</v>
      </c>
      <c r="B3" s="40"/>
      <c r="C3" s="41" t="s">
        <v>71</v>
      </c>
      <c r="D3" s="42" t="s">
        <v>84</v>
      </c>
      <c r="E3" s="42" t="s">
        <v>29</v>
      </c>
      <c r="F3" s="42" t="s">
        <v>96</v>
      </c>
      <c r="G3" s="42"/>
      <c r="H3" s="43">
        <f t="shared" ref="H3:H14" si="0">H2+1</f>
        <v>42371</v>
      </c>
      <c r="I3" s="44">
        <f t="shared" ref="I3:I14" si="1">I2+1</f>
        <v>2</v>
      </c>
      <c r="J3" s="45" t="s">
        <v>8</v>
      </c>
      <c r="K3" s="45" t="s">
        <v>13</v>
      </c>
      <c r="L3" s="45" t="s">
        <v>32</v>
      </c>
      <c r="M3" s="42"/>
      <c r="N3" s="46" t="s">
        <v>108</v>
      </c>
    </row>
    <row r="4" spans="1:18" ht="20.100000000000001" customHeight="1" x14ac:dyDescent="0.25">
      <c r="A4" s="40" t="s">
        <v>59</v>
      </c>
      <c r="B4" s="40"/>
      <c r="C4" s="41" t="s">
        <v>72</v>
      </c>
      <c r="D4" s="42" t="s">
        <v>85</v>
      </c>
      <c r="E4" s="42" t="s">
        <v>44</v>
      </c>
      <c r="F4" s="42" t="s">
        <v>97</v>
      </c>
      <c r="G4" s="42"/>
      <c r="H4" s="43">
        <f t="shared" si="0"/>
        <v>42372</v>
      </c>
      <c r="I4" s="44">
        <f t="shared" si="1"/>
        <v>3</v>
      </c>
      <c r="J4" s="45" t="s">
        <v>10</v>
      </c>
      <c r="K4" s="47"/>
      <c r="L4" s="45" t="s">
        <v>33</v>
      </c>
      <c r="M4" s="42"/>
      <c r="N4" s="46" t="s">
        <v>109</v>
      </c>
    </row>
    <row r="5" spans="1:18" ht="20.100000000000001" customHeight="1" x14ac:dyDescent="0.25">
      <c r="A5" s="40" t="s">
        <v>60</v>
      </c>
      <c r="B5" s="40"/>
      <c r="C5" s="41" t="s">
        <v>73</v>
      </c>
      <c r="D5" s="42" t="s">
        <v>86</v>
      </c>
      <c r="E5" s="42" t="s">
        <v>45</v>
      </c>
      <c r="F5" s="42" t="s">
        <v>98</v>
      </c>
      <c r="G5" s="42"/>
      <c r="H5" s="43">
        <f t="shared" si="0"/>
        <v>42373</v>
      </c>
      <c r="I5" s="44">
        <f t="shared" si="1"/>
        <v>4</v>
      </c>
      <c r="J5" s="45" t="s">
        <v>11</v>
      </c>
      <c r="K5" s="47"/>
      <c r="L5" s="45" t="s">
        <v>34</v>
      </c>
      <c r="M5" s="42"/>
    </row>
    <row r="6" spans="1:18" ht="20.100000000000001" customHeight="1" x14ac:dyDescent="0.25">
      <c r="A6" s="40" t="s">
        <v>61</v>
      </c>
      <c r="B6" s="40"/>
      <c r="C6" s="41" t="s">
        <v>74</v>
      </c>
      <c r="D6" s="42" t="s">
        <v>87</v>
      </c>
      <c r="E6" s="42" t="s">
        <v>46</v>
      </c>
      <c r="F6" s="42" t="s">
        <v>99</v>
      </c>
      <c r="G6" s="42"/>
      <c r="H6" s="43">
        <f t="shared" si="0"/>
        <v>42374</v>
      </c>
      <c r="I6" s="44">
        <f t="shared" si="1"/>
        <v>5</v>
      </c>
      <c r="L6" s="45" t="s">
        <v>35</v>
      </c>
      <c r="M6" s="42"/>
      <c r="P6" s="35"/>
    </row>
    <row r="7" spans="1:18" ht="20.100000000000001" customHeight="1" x14ac:dyDescent="0.25">
      <c r="A7" s="40" t="s">
        <v>62</v>
      </c>
      <c r="B7" s="40"/>
      <c r="C7" s="41" t="s">
        <v>75</v>
      </c>
      <c r="D7" s="42" t="s">
        <v>88</v>
      </c>
      <c r="E7" s="42" t="s">
        <v>47</v>
      </c>
      <c r="F7" s="42" t="s">
        <v>100</v>
      </c>
      <c r="G7" s="42"/>
      <c r="H7" s="43">
        <f t="shared" si="0"/>
        <v>42375</v>
      </c>
      <c r="I7" s="44">
        <f t="shared" si="1"/>
        <v>6</v>
      </c>
      <c r="L7" s="45" t="s">
        <v>36</v>
      </c>
      <c r="M7" s="42"/>
    </row>
    <row r="8" spans="1:18" ht="20.100000000000001" customHeight="1" x14ac:dyDescent="0.25">
      <c r="A8" s="40" t="s">
        <v>63</v>
      </c>
      <c r="B8" s="40"/>
      <c r="C8" s="41" t="s">
        <v>76</v>
      </c>
      <c r="D8" s="42" t="s">
        <v>89</v>
      </c>
      <c r="E8" s="42" t="s">
        <v>48</v>
      </c>
      <c r="F8" s="42" t="s">
        <v>101</v>
      </c>
      <c r="G8" s="42"/>
      <c r="H8" s="43">
        <f t="shared" si="0"/>
        <v>42376</v>
      </c>
      <c r="I8" s="44">
        <f t="shared" si="1"/>
        <v>7</v>
      </c>
      <c r="J8" s="47"/>
      <c r="K8" s="47"/>
      <c r="L8" s="45" t="s">
        <v>37</v>
      </c>
      <c r="M8" s="48"/>
    </row>
    <row r="9" spans="1:18" ht="20.100000000000001" customHeight="1" x14ac:dyDescent="0.25">
      <c r="A9" s="40" t="s">
        <v>64</v>
      </c>
      <c r="B9" s="40"/>
      <c r="C9" s="41" t="s">
        <v>77</v>
      </c>
      <c r="D9" s="42" t="s">
        <v>90</v>
      </c>
      <c r="E9" s="42" t="s">
        <v>49</v>
      </c>
      <c r="F9" s="42" t="s">
        <v>102</v>
      </c>
      <c r="G9" s="42"/>
      <c r="H9" s="43">
        <f t="shared" si="0"/>
        <v>42377</v>
      </c>
      <c r="I9" s="44">
        <f t="shared" si="1"/>
        <v>8</v>
      </c>
      <c r="L9" s="45" t="s">
        <v>38</v>
      </c>
      <c r="M9" s="42"/>
      <c r="P9" s="35"/>
    </row>
    <row r="10" spans="1:18" ht="20.100000000000001" customHeight="1" x14ac:dyDescent="0.25">
      <c r="A10" s="40" t="s">
        <v>65</v>
      </c>
      <c r="B10" s="40"/>
      <c r="C10" s="41" t="s">
        <v>78</v>
      </c>
      <c r="D10" s="42" t="s">
        <v>91</v>
      </c>
      <c r="E10" s="42" t="s">
        <v>50</v>
      </c>
      <c r="F10" s="42" t="s">
        <v>103</v>
      </c>
      <c r="G10" s="45"/>
      <c r="H10" s="43">
        <f t="shared" si="0"/>
        <v>42378</v>
      </c>
      <c r="I10" s="44">
        <f t="shared" si="1"/>
        <v>9</v>
      </c>
      <c r="L10" s="45" t="s">
        <v>39</v>
      </c>
      <c r="M10" s="45"/>
    </row>
    <row r="11" spans="1:18" ht="20.100000000000001" customHeight="1" x14ac:dyDescent="0.25">
      <c r="A11" s="40" t="s">
        <v>66</v>
      </c>
      <c r="B11" s="40"/>
      <c r="C11" s="41" t="s">
        <v>79</v>
      </c>
      <c r="D11" s="42" t="s">
        <v>92</v>
      </c>
      <c r="E11" s="42" t="s">
        <v>51</v>
      </c>
      <c r="F11" s="42" t="s">
        <v>104</v>
      </c>
      <c r="G11" s="42"/>
      <c r="H11" s="43">
        <f t="shared" si="0"/>
        <v>42379</v>
      </c>
      <c r="I11" s="44">
        <f t="shared" si="1"/>
        <v>10</v>
      </c>
      <c r="L11" s="45" t="s">
        <v>40</v>
      </c>
      <c r="M11" s="42"/>
    </row>
    <row r="12" spans="1:18" ht="20.100000000000001" customHeight="1" x14ac:dyDescent="0.25">
      <c r="A12" s="40" t="s">
        <v>67</v>
      </c>
      <c r="B12" s="40"/>
      <c r="C12" s="41" t="s">
        <v>80</v>
      </c>
      <c r="D12" s="42" t="s">
        <v>93</v>
      </c>
      <c r="E12" s="42" t="s">
        <v>52</v>
      </c>
      <c r="F12" s="42" t="s">
        <v>105</v>
      </c>
      <c r="G12" s="42"/>
      <c r="H12" s="43">
        <f t="shared" si="0"/>
        <v>42380</v>
      </c>
      <c r="I12" s="44">
        <f t="shared" si="1"/>
        <v>11</v>
      </c>
      <c r="L12" s="45" t="s">
        <v>41</v>
      </c>
      <c r="M12" s="42"/>
    </row>
    <row r="13" spans="1:18" ht="20.100000000000001" customHeight="1" x14ac:dyDescent="0.25">
      <c r="A13" s="40" t="s">
        <v>68</v>
      </c>
      <c r="B13" s="40"/>
      <c r="C13" s="41" t="s">
        <v>81</v>
      </c>
      <c r="D13" s="42" t="s">
        <v>94</v>
      </c>
      <c r="E13" s="42" t="s">
        <v>53</v>
      </c>
      <c r="F13" s="42" t="s">
        <v>106</v>
      </c>
      <c r="G13" s="42"/>
      <c r="H13" s="43">
        <f t="shared" si="0"/>
        <v>42381</v>
      </c>
      <c r="I13" s="44">
        <f t="shared" si="1"/>
        <v>12</v>
      </c>
      <c r="L13" s="45" t="s">
        <v>42</v>
      </c>
      <c r="M13" s="45"/>
    </row>
    <row r="14" spans="1:18" ht="20.100000000000001" customHeight="1" x14ac:dyDescent="0.25">
      <c r="A14" s="40" t="s">
        <v>69</v>
      </c>
      <c r="B14" s="40"/>
      <c r="C14" s="41" t="s">
        <v>82</v>
      </c>
      <c r="D14" s="42" t="s">
        <v>95</v>
      </c>
      <c r="E14" s="42" t="s">
        <v>54</v>
      </c>
      <c r="F14" s="42" t="s">
        <v>107</v>
      </c>
      <c r="G14" s="42"/>
      <c r="H14" s="43">
        <f t="shared" si="0"/>
        <v>42382</v>
      </c>
      <c r="I14" s="44">
        <f t="shared" si="1"/>
        <v>13</v>
      </c>
      <c r="M14" s="45"/>
      <c r="R14" s="67"/>
    </row>
  </sheetData>
  <autoFilter ref="A1:N1">
    <sortState ref="A2:N366">
      <sortCondition ref="C1"/>
    </sortState>
  </autoFilter>
  <phoneticPr fontId="0" type="noConversion"/>
  <dataValidations disablePrompts="1" count="2">
    <dataValidation type="list" allowBlank="1" showInputMessage="1" showErrorMessage="1" sqref="O6">
      <formula1>$C$2:$C$8</formula1>
    </dataValidation>
    <dataValidation type="list" allowBlank="1" showInputMessage="1" showErrorMessage="1" sqref="T7">
      <formula1>$C$2:$C$14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W53"/>
  <sheetViews>
    <sheetView tabSelected="1" view="pageBreakPreview" zoomScale="82" zoomScaleNormal="100" zoomScaleSheetLayoutView="82" workbookViewId="0">
      <selection activeCell="F2" sqref="F2"/>
    </sheetView>
  </sheetViews>
  <sheetFormatPr baseColWidth="10" defaultRowHeight="15" x14ac:dyDescent="0.25"/>
  <cols>
    <col min="1" max="1" width="4.42578125" customWidth="1"/>
    <col min="2" max="2" width="39.140625" customWidth="1"/>
    <col min="3" max="3" width="11.42578125" customWidth="1"/>
    <col min="4" max="4" width="13.85546875" customWidth="1"/>
    <col min="5" max="5" width="15.42578125" customWidth="1"/>
    <col min="6" max="6" width="15.7109375" customWidth="1"/>
    <col min="7" max="7" width="5.7109375" bestFit="1" customWidth="1"/>
    <col min="8" max="8" width="9.7109375" bestFit="1" customWidth="1"/>
    <col min="9" max="9" width="7.28515625" bestFit="1" customWidth="1"/>
    <col min="10" max="10" width="5.42578125" bestFit="1" customWidth="1"/>
    <col min="11" max="11" width="14.140625" bestFit="1" customWidth="1"/>
    <col min="12" max="12" width="22.7109375" bestFit="1" customWidth="1"/>
    <col min="13" max="13" width="15.7109375" bestFit="1" customWidth="1"/>
    <col min="14" max="14" width="10.28515625" bestFit="1" customWidth="1"/>
    <col min="15" max="16" width="4.7109375" bestFit="1" customWidth="1"/>
    <col min="17" max="17" width="10.28515625" bestFit="1" customWidth="1"/>
    <col min="18" max="18" width="6.7109375" bestFit="1" customWidth="1"/>
    <col min="19" max="19" width="7.5703125" bestFit="1" customWidth="1"/>
    <col min="21" max="21" width="21.7109375" bestFit="1" customWidth="1"/>
    <col min="22" max="22" width="14.7109375" bestFit="1" customWidth="1"/>
    <col min="23" max="23" width="6.28515625" bestFit="1" customWidth="1"/>
  </cols>
  <sheetData>
    <row r="1" spans="1:15" ht="15.75" thickBot="1" x14ac:dyDescent="0.3">
      <c r="L1" s="28"/>
      <c r="M1" s="20"/>
      <c r="N1" s="21"/>
      <c r="O1" s="22"/>
    </row>
    <row r="2" spans="1:15" ht="15.75" x14ac:dyDescent="0.25">
      <c r="A2" s="13"/>
      <c r="B2" s="14"/>
      <c r="C2" s="10"/>
      <c r="D2" s="4"/>
      <c r="F2" s="83"/>
      <c r="L2" s="29"/>
      <c r="M2" s="23"/>
      <c r="N2" s="24"/>
      <c r="O2" s="25"/>
    </row>
    <row r="3" spans="1:15" ht="15.75" x14ac:dyDescent="0.25">
      <c r="A3" s="15"/>
      <c r="B3" s="9"/>
      <c r="C3" s="11"/>
      <c r="D3" s="4"/>
      <c r="L3" s="29"/>
      <c r="M3" s="23"/>
      <c r="N3" s="24"/>
      <c r="O3" s="25"/>
    </row>
    <row r="4" spans="1:15" ht="15.75" x14ac:dyDescent="0.25">
      <c r="A4" s="15"/>
      <c r="B4" s="9"/>
      <c r="C4" s="11"/>
      <c r="D4" s="4"/>
      <c r="L4" s="29"/>
      <c r="M4" s="23"/>
      <c r="N4" s="24"/>
      <c r="O4" s="25"/>
    </row>
    <row r="5" spans="1:15" ht="16.5" thickBot="1" x14ac:dyDescent="0.3">
      <c r="A5" s="15"/>
      <c r="B5" s="9"/>
      <c r="C5" s="11"/>
      <c r="D5" s="4"/>
      <c r="L5" s="29"/>
      <c r="M5" s="23"/>
      <c r="N5" s="24"/>
      <c r="O5" s="25"/>
    </row>
    <row r="6" spans="1:15" ht="19.5" thickBot="1" x14ac:dyDescent="0.35">
      <c r="A6" s="15"/>
      <c r="B6" s="9"/>
      <c r="C6" s="11"/>
      <c r="D6" s="4"/>
      <c r="L6" s="30"/>
      <c r="M6" s="31" t="s">
        <v>22</v>
      </c>
      <c r="N6" s="31" t="s">
        <v>23</v>
      </c>
      <c r="O6" s="32"/>
    </row>
    <row r="7" spans="1:15" ht="15.75" x14ac:dyDescent="0.25">
      <c r="A7" s="15"/>
      <c r="B7" s="9"/>
      <c r="C7" s="11"/>
      <c r="D7" s="4"/>
      <c r="M7" s="26"/>
      <c r="N7" s="26"/>
      <c r="O7" s="26"/>
    </row>
    <row r="8" spans="1:15" ht="15.75" x14ac:dyDescent="0.25">
      <c r="A8" s="15"/>
      <c r="B8" s="9"/>
      <c r="C8" s="11"/>
      <c r="D8" s="4"/>
      <c r="M8" s="26"/>
      <c r="N8" s="26"/>
      <c r="O8" s="26"/>
    </row>
    <row r="9" spans="1:15" ht="15.75" x14ac:dyDescent="0.25">
      <c r="A9" s="15"/>
      <c r="B9" s="9"/>
      <c r="C9" s="11"/>
      <c r="D9" s="4"/>
      <c r="M9" s="26"/>
      <c r="N9" s="26"/>
      <c r="O9" s="26"/>
    </row>
    <row r="10" spans="1:15" ht="15.75" x14ac:dyDescent="0.25">
      <c r="A10" s="15"/>
      <c r="B10" s="9"/>
      <c r="C10" s="11"/>
      <c r="D10" s="4"/>
    </row>
    <row r="11" spans="1:15" ht="15.75" x14ac:dyDescent="0.25">
      <c r="A11" s="15"/>
      <c r="B11" s="9"/>
      <c r="C11" s="11"/>
      <c r="D11" s="4"/>
    </row>
    <row r="12" spans="1:15" ht="16.5" thickBot="1" x14ac:dyDescent="0.3">
      <c r="A12" s="15"/>
      <c r="B12" s="9"/>
      <c r="C12" s="11"/>
      <c r="D12" s="4"/>
    </row>
    <row r="13" spans="1:15" ht="15.75" customHeight="1" thickBot="1" x14ac:dyDescent="0.3">
      <c r="A13" s="16"/>
      <c r="B13" s="17"/>
      <c r="C13" s="12"/>
      <c r="D13" s="4"/>
      <c r="E13" s="90" t="s">
        <v>21</v>
      </c>
      <c r="F13" s="91"/>
    </row>
    <row r="14" spans="1:15" ht="45" customHeight="1" x14ac:dyDescent="0.35">
      <c r="E14" s="98" t="s">
        <v>70</v>
      </c>
      <c r="F14" s="99"/>
    </row>
    <row r="15" spans="1:15" ht="15" customHeight="1" x14ac:dyDescent="0.25">
      <c r="E15" s="52"/>
      <c r="F15" s="53"/>
    </row>
    <row r="16" spans="1:15" ht="15.75" customHeight="1" thickBot="1" x14ac:dyDescent="0.3">
      <c r="E16" s="94" t="str">
        <f>(VLOOKUP(E14,Base!C2:D14,2,FALSE))</f>
        <v>Adresse 1</v>
      </c>
      <c r="F16" s="95"/>
      <c r="I16" s="33"/>
    </row>
    <row r="17" spans="1:23" ht="16.5" customHeight="1" thickBot="1" x14ac:dyDescent="0.3">
      <c r="B17" s="37" t="s">
        <v>16</v>
      </c>
      <c r="C17" s="60" t="s">
        <v>56</v>
      </c>
      <c r="E17" s="96"/>
      <c r="F17" s="97"/>
      <c r="J17" s="36"/>
    </row>
    <row r="18" spans="1:23" ht="15.75" x14ac:dyDescent="0.25">
      <c r="B18" s="8"/>
      <c r="C18" s="8"/>
      <c r="J18" s="33"/>
    </row>
    <row r="20" spans="1:23" x14ac:dyDescent="0.25">
      <c r="A20" s="18" t="s">
        <v>0</v>
      </c>
      <c r="B20" s="19" t="s">
        <v>1</v>
      </c>
      <c r="C20" s="18" t="s">
        <v>5</v>
      </c>
      <c r="D20" s="18" t="s">
        <v>24</v>
      </c>
      <c r="E20" s="18" t="s">
        <v>2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ht="17.25" customHeight="1" x14ac:dyDescent="0.25">
      <c r="A21" s="65"/>
      <c r="B21" s="71"/>
      <c r="C21" s="72"/>
      <c r="D21" s="82"/>
      <c r="E21" s="73"/>
      <c r="G21" s="5"/>
      <c r="I21" s="5"/>
      <c r="J21" s="5"/>
      <c r="K21" s="62"/>
      <c r="L21" s="5"/>
      <c r="M21" s="5"/>
      <c r="N21" s="5"/>
      <c r="O21" s="5"/>
      <c r="P21" s="5"/>
      <c r="Q21" s="5"/>
      <c r="R21" s="5"/>
      <c r="S21" s="5"/>
      <c r="T21" s="5"/>
      <c r="U21" s="5"/>
      <c r="V21" s="6"/>
      <c r="W21" s="5"/>
    </row>
    <row r="22" spans="1:23" ht="16.5" customHeight="1" x14ac:dyDescent="0.25">
      <c r="A22" s="61"/>
      <c r="B22" s="71"/>
      <c r="C22" s="72"/>
      <c r="D22" s="82"/>
      <c r="E22" s="73"/>
      <c r="G22" s="5"/>
      <c r="I22" s="5"/>
      <c r="J22" s="5"/>
      <c r="K22" s="62"/>
      <c r="L22" s="5"/>
      <c r="M22" s="5"/>
      <c r="N22" s="5"/>
      <c r="O22" s="5"/>
      <c r="P22" s="5"/>
      <c r="Q22" s="5"/>
      <c r="R22" s="5"/>
      <c r="S22" s="5"/>
      <c r="T22" s="5"/>
      <c r="U22" s="5"/>
      <c r="V22" s="6"/>
      <c r="W22" s="5"/>
    </row>
    <row r="23" spans="1:23" ht="25.5" hidden="1" customHeight="1" x14ac:dyDescent="0.25">
      <c r="A23" s="61"/>
      <c r="B23" s="71"/>
      <c r="C23" s="72"/>
      <c r="D23" s="82"/>
      <c r="E23" s="73"/>
      <c r="G23" s="5"/>
      <c r="I23" s="3"/>
      <c r="J23" s="3"/>
      <c r="K23" s="62"/>
      <c r="L23" s="3"/>
      <c r="M23" s="3"/>
      <c r="N23" s="3"/>
      <c r="O23" s="3"/>
      <c r="P23" s="3"/>
      <c r="Q23" s="3"/>
      <c r="R23" s="3"/>
      <c r="S23" s="3"/>
      <c r="T23" s="3"/>
      <c r="U23" s="3"/>
      <c r="V23" s="7"/>
      <c r="W23" s="3"/>
    </row>
    <row r="24" spans="1:23" ht="26.25" hidden="1" customHeight="1" x14ac:dyDescent="0.25">
      <c r="A24" s="61"/>
      <c r="B24" s="71"/>
      <c r="C24" s="72"/>
      <c r="D24" s="85"/>
      <c r="E24" s="85"/>
      <c r="G24" s="5"/>
      <c r="I24" s="3"/>
      <c r="J24" s="3"/>
      <c r="K24" s="62"/>
      <c r="L24" s="3"/>
      <c r="M24" s="3"/>
      <c r="N24" s="3"/>
      <c r="O24" s="3"/>
      <c r="P24" s="3"/>
      <c r="Q24" s="3"/>
      <c r="R24" s="3"/>
      <c r="S24" s="3"/>
      <c r="T24" s="3"/>
      <c r="U24" s="3"/>
      <c r="V24" s="7"/>
      <c r="W24" s="3"/>
    </row>
    <row r="25" spans="1:23" ht="36" hidden="1" customHeight="1" x14ac:dyDescent="0.25">
      <c r="A25" s="61"/>
      <c r="B25" s="84"/>
      <c r="C25" s="77"/>
      <c r="D25" s="85"/>
      <c r="E25" s="85"/>
      <c r="G25" s="5"/>
      <c r="J25" s="3"/>
      <c r="K25" s="62"/>
    </row>
    <row r="26" spans="1:23" ht="27" hidden="1" customHeight="1" x14ac:dyDescent="0.25">
      <c r="A26" s="61"/>
      <c r="B26" s="81"/>
      <c r="C26" s="77"/>
      <c r="D26" s="85"/>
      <c r="E26" s="85"/>
      <c r="G26" s="5"/>
      <c r="J26" s="3"/>
      <c r="K26" s="62"/>
    </row>
    <row r="27" spans="1:23" ht="20.100000000000001" hidden="1" customHeight="1" x14ac:dyDescent="0.25">
      <c r="A27" s="61"/>
      <c r="B27" s="81"/>
      <c r="C27" s="77"/>
      <c r="D27" s="80"/>
      <c r="E27" s="73"/>
      <c r="G27" s="5"/>
      <c r="J27" s="3"/>
      <c r="K27" s="62"/>
    </row>
    <row r="28" spans="1:23" ht="20.100000000000001" hidden="1" customHeight="1" x14ac:dyDescent="0.25">
      <c r="A28" s="61"/>
      <c r="B28" s="76"/>
      <c r="C28" s="72"/>
      <c r="D28" s="79"/>
      <c r="E28" s="73"/>
      <c r="G28" s="5"/>
      <c r="J28" s="3"/>
      <c r="K28" s="62"/>
    </row>
    <row r="29" spans="1:23" ht="20.100000000000001" hidden="1" customHeight="1" x14ac:dyDescent="0.25">
      <c r="A29" s="39"/>
      <c r="B29" s="75"/>
      <c r="C29" s="66"/>
      <c r="D29" s="78"/>
      <c r="E29" s="73"/>
      <c r="G29" s="5"/>
      <c r="K29" s="62"/>
    </row>
    <row r="30" spans="1:23" ht="20.100000000000001" hidden="1" customHeight="1" x14ac:dyDescent="0.25">
      <c r="A30" s="39"/>
      <c r="B30" s="68"/>
      <c r="C30" s="51"/>
      <c r="D30" s="38"/>
      <c r="E30" s="55"/>
      <c r="G30" s="5"/>
      <c r="K30" s="62"/>
    </row>
    <row r="31" spans="1:23" ht="20.100000000000001" hidden="1" customHeight="1" x14ac:dyDescent="0.25">
      <c r="A31" s="39"/>
      <c r="B31" s="68"/>
      <c r="C31" s="51"/>
      <c r="D31" s="38"/>
      <c r="E31" s="55"/>
      <c r="G31" s="5"/>
      <c r="K31" s="62"/>
    </row>
    <row r="32" spans="1:23" hidden="1" x14ac:dyDescent="0.25">
      <c r="A32" s="39"/>
      <c r="B32" s="68"/>
      <c r="C32" s="51"/>
      <c r="D32" s="38"/>
      <c r="E32" s="55"/>
      <c r="F32" s="5"/>
      <c r="G32" s="5"/>
      <c r="K32" s="62"/>
    </row>
    <row r="33" spans="1:13" ht="15.75" hidden="1" x14ac:dyDescent="0.25">
      <c r="A33" s="39"/>
      <c r="B33" s="68"/>
      <c r="C33" s="51"/>
      <c r="D33" s="38"/>
      <c r="E33" s="55"/>
      <c r="F33" s="5"/>
      <c r="G33" s="5"/>
      <c r="I33" s="1"/>
      <c r="J33" s="2"/>
      <c r="K33" s="62"/>
    </row>
    <row r="34" spans="1:13" ht="15.75" hidden="1" x14ac:dyDescent="0.25">
      <c r="A34" s="39"/>
      <c r="B34" s="68"/>
      <c r="C34" s="51"/>
      <c r="D34" s="38"/>
      <c r="E34" s="55"/>
      <c r="F34" s="5"/>
      <c r="G34" s="5"/>
      <c r="I34" s="1"/>
      <c r="J34" s="2"/>
      <c r="K34" s="62"/>
    </row>
    <row r="35" spans="1:13" ht="20.100000000000001" hidden="1" customHeight="1" x14ac:dyDescent="0.25">
      <c r="A35" s="39"/>
      <c r="B35" s="68"/>
      <c r="C35" s="51"/>
      <c r="D35" s="38"/>
      <c r="E35" s="55"/>
      <c r="I35" s="1"/>
      <c r="J35" s="2"/>
      <c r="K35" s="62"/>
    </row>
    <row r="36" spans="1:13" ht="20.100000000000001" hidden="1" customHeight="1" x14ac:dyDescent="0.25">
      <c r="A36" s="39"/>
      <c r="B36" s="68"/>
      <c r="C36" s="51"/>
      <c r="D36" s="38"/>
      <c r="E36" s="55"/>
      <c r="I36" s="1"/>
      <c r="J36" s="1"/>
      <c r="K36" s="62"/>
    </row>
    <row r="37" spans="1:13" ht="20.100000000000001" hidden="1" customHeight="1" x14ac:dyDescent="0.25">
      <c r="A37" s="39"/>
      <c r="B37" s="68"/>
      <c r="C37" s="51"/>
      <c r="D37" s="38"/>
      <c r="E37" s="55"/>
      <c r="I37" s="1"/>
      <c r="J37" s="1"/>
      <c r="K37" s="62"/>
    </row>
    <row r="38" spans="1:13" hidden="1" x14ac:dyDescent="0.25">
      <c r="A38" s="39"/>
      <c r="B38" s="68"/>
      <c r="C38" s="51"/>
      <c r="D38" s="38"/>
      <c r="E38" s="55"/>
      <c r="F38" s="5"/>
      <c r="G38" s="5"/>
      <c r="K38" s="62"/>
    </row>
    <row r="39" spans="1:13" hidden="1" x14ac:dyDescent="0.25">
      <c r="A39" s="39"/>
      <c r="B39" s="68"/>
      <c r="C39" s="51"/>
      <c r="D39" s="38"/>
      <c r="E39" s="55"/>
      <c r="F39" s="5"/>
      <c r="G39" s="5"/>
      <c r="K39" s="62"/>
    </row>
    <row r="40" spans="1:13" ht="13.5" hidden="1" customHeight="1" x14ac:dyDescent="0.25">
      <c r="A40" s="26"/>
      <c r="B40" s="69"/>
      <c r="C40" s="51"/>
      <c r="D40" s="59"/>
      <c r="E40" s="54"/>
      <c r="K40" s="62"/>
    </row>
    <row r="41" spans="1:13" x14ac:dyDescent="0.25">
      <c r="F41" s="5"/>
      <c r="K41" s="62"/>
    </row>
    <row r="42" spans="1:13" ht="15.75" x14ac:dyDescent="0.25">
      <c r="B42" s="58"/>
      <c r="C42" s="92" t="s">
        <v>55</v>
      </c>
      <c r="D42" s="93"/>
      <c r="E42" s="86">
        <f>SUM(E21:E41)</f>
        <v>0</v>
      </c>
    </row>
    <row r="44" spans="1:13" x14ac:dyDescent="0.25">
      <c r="J44" s="63"/>
      <c r="K44" s="57"/>
    </row>
    <row r="45" spans="1:13" x14ac:dyDescent="0.25">
      <c r="M45" s="56"/>
    </row>
    <row r="46" spans="1:13" x14ac:dyDescent="0.25">
      <c r="M46" s="56"/>
    </row>
    <row r="47" spans="1:13" x14ac:dyDescent="0.25">
      <c r="K47" s="70"/>
      <c r="L47" s="56"/>
      <c r="M47" s="56"/>
    </row>
    <row r="48" spans="1:13" x14ac:dyDescent="0.25">
      <c r="L48" s="56"/>
      <c r="M48" s="56"/>
    </row>
    <row r="49" spans="1:13" x14ac:dyDescent="0.25">
      <c r="L49" s="74"/>
      <c r="M49" s="56"/>
    </row>
    <row r="50" spans="1:13" x14ac:dyDescent="0.25">
      <c r="B50" s="27" t="s">
        <v>28</v>
      </c>
      <c r="K50" s="56"/>
      <c r="L50" s="70"/>
    </row>
    <row r="51" spans="1:13" ht="15" customHeight="1" x14ac:dyDescent="0.25">
      <c r="A51" s="89" t="str">
        <f>" "&amp;PROPER(Lettres(INT($E$42))&amp;"Dinars et "&amp;ROUND(($E$42-TRUNC($E$42))*100,0)&amp;" Centimes ")&amp;"(TTC)."</f>
        <v xml:space="preserve"> Zérodinars Et 0 Centimes (TTC).</v>
      </c>
      <c r="B51" s="89"/>
      <c r="C51" s="89"/>
      <c r="D51" s="89"/>
      <c r="E51" s="89"/>
      <c r="K51" s="56"/>
      <c r="L51" s="64"/>
    </row>
    <row r="52" spans="1:13" ht="15" customHeight="1" x14ac:dyDescent="0.25">
      <c r="A52" s="89"/>
      <c r="B52" s="89"/>
      <c r="C52" s="89"/>
      <c r="D52" s="89"/>
      <c r="E52" s="89"/>
      <c r="K52" s="56"/>
    </row>
    <row r="53" spans="1:13" ht="15" customHeight="1" x14ac:dyDescent="0.25">
      <c r="A53" s="89"/>
      <c r="B53" s="89"/>
      <c r="C53" s="89"/>
      <c r="D53" s="89"/>
      <c r="E53" s="89"/>
      <c r="K53" s="56"/>
    </row>
  </sheetData>
  <sheetProtection formatCells="0"/>
  <mergeCells count="5">
    <mergeCell ref="A51:E53"/>
    <mergeCell ref="E13:F13"/>
    <mergeCell ref="C42:D42"/>
    <mergeCell ref="E16:F17"/>
    <mergeCell ref="E14:F14"/>
  </mergeCells>
  <phoneticPr fontId="0" type="noConversion"/>
  <dataValidations count="2">
    <dataValidation type="list" allowBlank="1" showInputMessage="1" showErrorMessage="1" sqref="E14">
      <formula1>Clients</formula1>
    </dataValidation>
    <dataValidation type="list" allowBlank="1" showInputMessage="1" showErrorMessage="1" sqref="F2">
      <formula1>Date</formula1>
    </dataValidation>
  </dataValidations>
  <pageMargins left="0" right="0" top="0.19685039370078741" bottom="0.19685039370078741" header="0" footer="0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Filtre">
                <anchor moveWithCells="1" sizeWithCells="1">
                  <from>
                    <xdr:col>11</xdr:col>
                    <xdr:colOff>276225</xdr:colOff>
                    <xdr:row>0</xdr:row>
                    <xdr:rowOff>95250</xdr:rowOff>
                  </from>
                  <to>
                    <xdr:col>11</xdr:col>
                    <xdr:colOff>1343025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outon5_Cliquer">
                <anchor moveWithCells="1" sizeWithCells="1">
                  <from>
                    <xdr:col>11</xdr:col>
                    <xdr:colOff>285750</xdr:colOff>
                    <xdr:row>3</xdr:row>
                    <xdr:rowOff>85725</xdr:rowOff>
                  </from>
                  <to>
                    <xdr:col>11</xdr:col>
                    <xdr:colOff>1352550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workbookViewId="0">
      <selection sqref="A1:F11"/>
    </sheetView>
  </sheetViews>
  <sheetFormatPr baseColWidth="10" defaultRowHeight="15" x14ac:dyDescent="0.25"/>
  <cols>
    <col min="1" max="1" width="9.85546875" customWidth="1"/>
    <col min="2" max="2" width="32.140625" customWidth="1"/>
    <col min="3" max="3" width="12.140625" bestFit="1" customWidth="1"/>
    <col min="4" max="4" width="13.28515625" customWidth="1"/>
    <col min="5" max="5" width="15.7109375" customWidth="1"/>
    <col min="6" max="6" width="22.140625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83</v>
      </c>
      <c r="E3" s="70">
        <f t="shared" ref="E3:E11" si="0">D3*C3</f>
        <v>9130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116</v>
      </c>
      <c r="E4" s="70">
        <f t="shared" si="0"/>
        <v>13920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149</v>
      </c>
      <c r="E5" s="70">
        <f t="shared" si="0"/>
        <v>19370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182</v>
      </c>
      <c r="E6" s="70">
        <f t="shared" si="0"/>
        <v>25480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215</v>
      </c>
      <c r="E7" s="70">
        <f t="shared" si="0"/>
        <v>32250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248</v>
      </c>
      <c r="E8" s="70">
        <f t="shared" si="0"/>
        <v>39680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281</v>
      </c>
      <c r="E9" s="70">
        <f t="shared" si="0"/>
        <v>47770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314</v>
      </c>
      <c r="E10" s="70">
        <f t="shared" si="0"/>
        <v>56520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347</v>
      </c>
      <c r="E11" s="70">
        <f t="shared" si="0"/>
        <v>65930</v>
      </c>
      <c r="F11" s="88">
        <v>42684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C2" sqref="C2:C11"/>
    </sheetView>
  </sheetViews>
  <sheetFormatPr baseColWidth="10" defaultRowHeight="15" x14ac:dyDescent="0.25"/>
  <cols>
    <col min="2" max="2" width="17" bestFit="1" customWidth="1"/>
    <col min="5" max="5" width="12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200</v>
      </c>
      <c r="D2" s="56">
        <v>50</v>
      </c>
      <c r="E2" s="70">
        <f>D2*C2</f>
        <v>10000</v>
      </c>
      <c r="F2" s="88">
        <v>42675</v>
      </c>
    </row>
    <row r="3" spans="1:6" x14ac:dyDescent="0.25">
      <c r="A3">
        <v>2</v>
      </c>
      <c r="B3" t="s">
        <v>112</v>
      </c>
      <c r="C3">
        <v>222</v>
      </c>
      <c r="D3" s="56">
        <v>83</v>
      </c>
      <c r="E3" s="70">
        <f t="shared" ref="E3:E11" si="0">D3*C3</f>
        <v>18426</v>
      </c>
      <c r="F3" s="88">
        <v>42676</v>
      </c>
    </row>
    <row r="4" spans="1:6" x14ac:dyDescent="0.25">
      <c r="A4">
        <v>3</v>
      </c>
      <c r="B4" t="s">
        <v>113</v>
      </c>
      <c r="C4">
        <v>244</v>
      </c>
      <c r="D4" s="56">
        <v>116</v>
      </c>
      <c r="E4" s="70">
        <f t="shared" si="0"/>
        <v>28304</v>
      </c>
      <c r="F4" s="88">
        <v>42677</v>
      </c>
    </row>
    <row r="5" spans="1:6" x14ac:dyDescent="0.25">
      <c r="A5">
        <v>4</v>
      </c>
      <c r="B5" t="s">
        <v>114</v>
      </c>
      <c r="C5">
        <v>266</v>
      </c>
      <c r="D5" s="56">
        <v>149</v>
      </c>
      <c r="E5" s="70">
        <f t="shared" si="0"/>
        <v>39634</v>
      </c>
      <c r="F5" s="88">
        <v>42678</v>
      </c>
    </row>
    <row r="6" spans="1:6" x14ac:dyDescent="0.25">
      <c r="A6">
        <v>5</v>
      </c>
      <c r="B6" t="s">
        <v>115</v>
      </c>
      <c r="C6">
        <v>288</v>
      </c>
      <c r="D6" s="56">
        <v>182</v>
      </c>
      <c r="E6" s="70">
        <f t="shared" si="0"/>
        <v>52416</v>
      </c>
      <c r="F6" s="88">
        <v>42679</v>
      </c>
    </row>
    <row r="7" spans="1:6" x14ac:dyDescent="0.25">
      <c r="A7">
        <v>6</v>
      </c>
      <c r="B7" t="s">
        <v>116</v>
      </c>
      <c r="C7">
        <v>310</v>
      </c>
      <c r="D7" s="56">
        <v>215</v>
      </c>
      <c r="E7" s="70">
        <f t="shared" si="0"/>
        <v>66650</v>
      </c>
      <c r="F7" s="88">
        <v>42680</v>
      </c>
    </row>
    <row r="8" spans="1:6" x14ac:dyDescent="0.25">
      <c r="A8">
        <v>7</v>
      </c>
      <c r="B8" t="s">
        <v>117</v>
      </c>
      <c r="C8">
        <v>332</v>
      </c>
      <c r="D8" s="56">
        <v>248</v>
      </c>
      <c r="E8" s="70">
        <f t="shared" si="0"/>
        <v>82336</v>
      </c>
      <c r="F8" s="88">
        <v>42681</v>
      </c>
    </row>
    <row r="9" spans="1:6" x14ac:dyDescent="0.25">
      <c r="A9">
        <v>8</v>
      </c>
      <c r="B9" t="s">
        <v>118</v>
      </c>
      <c r="C9">
        <v>354</v>
      </c>
      <c r="D9" s="56">
        <v>281</v>
      </c>
      <c r="E9" s="70">
        <f t="shared" si="0"/>
        <v>99474</v>
      </c>
      <c r="F9" s="88">
        <v>42682</v>
      </c>
    </row>
    <row r="10" spans="1:6" x14ac:dyDescent="0.25">
      <c r="A10">
        <v>9</v>
      </c>
      <c r="B10" t="s">
        <v>119</v>
      </c>
      <c r="C10">
        <v>376</v>
      </c>
      <c r="D10" s="56">
        <v>314</v>
      </c>
      <c r="E10" s="70">
        <f t="shared" si="0"/>
        <v>118064</v>
      </c>
      <c r="F10" s="88">
        <v>42683</v>
      </c>
    </row>
    <row r="11" spans="1:6" x14ac:dyDescent="0.25">
      <c r="A11">
        <v>10</v>
      </c>
      <c r="B11" t="s">
        <v>120</v>
      </c>
      <c r="C11">
        <v>398</v>
      </c>
      <c r="D11" s="56">
        <v>347</v>
      </c>
      <c r="E11" s="70">
        <f t="shared" si="0"/>
        <v>138106</v>
      </c>
      <c r="F11" s="88">
        <v>42684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1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62</v>
      </c>
      <c r="E3" s="70">
        <f t="shared" ref="E3:E11" si="0">D3*C3</f>
        <v>6820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74</v>
      </c>
      <c r="E4" s="70">
        <f t="shared" si="0"/>
        <v>8880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86</v>
      </c>
      <c r="E5" s="70">
        <f t="shared" si="0"/>
        <v>11180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98</v>
      </c>
      <c r="E6" s="70">
        <f t="shared" si="0"/>
        <v>13720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110</v>
      </c>
      <c r="E7" s="70">
        <f t="shared" si="0"/>
        <v>16500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122</v>
      </c>
      <c r="E8" s="70">
        <f t="shared" si="0"/>
        <v>19520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134</v>
      </c>
      <c r="E9" s="70">
        <f t="shared" si="0"/>
        <v>22780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146</v>
      </c>
      <c r="E10" s="70">
        <f t="shared" si="0"/>
        <v>26280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158</v>
      </c>
      <c r="E11" s="70">
        <f t="shared" si="0"/>
        <v>30020</v>
      </c>
      <c r="F11" s="88">
        <v>42684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2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105</v>
      </c>
      <c r="E3" s="70">
        <f t="shared" ref="E3:E11" si="0">D3*C3</f>
        <v>11550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160</v>
      </c>
      <c r="E4" s="70">
        <f t="shared" si="0"/>
        <v>19200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215</v>
      </c>
      <c r="E5" s="70">
        <f t="shared" si="0"/>
        <v>27950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270</v>
      </c>
      <c r="E6" s="70">
        <f t="shared" si="0"/>
        <v>37800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325</v>
      </c>
      <c r="E7" s="70">
        <f t="shared" si="0"/>
        <v>48750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380</v>
      </c>
      <c r="E8" s="70">
        <f t="shared" si="0"/>
        <v>60800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435</v>
      </c>
      <c r="E9" s="70">
        <f t="shared" si="0"/>
        <v>73950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490</v>
      </c>
      <c r="E10" s="70">
        <f t="shared" si="0"/>
        <v>88200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545</v>
      </c>
      <c r="E11" s="70">
        <f t="shared" si="0"/>
        <v>103550</v>
      </c>
      <c r="F11" s="88">
        <v>42684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1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90</v>
      </c>
      <c r="E3" s="70">
        <f t="shared" ref="E3:E11" si="0">D3*C3</f>
        <v>9900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130</v>
      </c>
      <c r="E4" s="70">
        <f t="shared" si="0"/>
        <v>15600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170</v>
      </c>
      <c r="E5" s="70">
        <f t="shared" si="0"/>
        <v>22100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210</v>
      </c>
      <c r="E6" s="70">
        <f t="shared" si="0"/>
        <v>29400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250</v>
      </c>
      <c r="E7" s="70">
        <f t="shared" si="0"/>
        <v>37500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290</v>
      </c>
      <c r="E8" s="70">
        <f t="shared" si="0"/>
        <v>46400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330</v>
      </c>
      <c r="E9" s="70">
        <f t="shared" si="0"/>
        <v>56100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370</v>
      </c>
      <c r="E10" s="70">
        <f t="shared" si="0"/>
        <v>66600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410</v>
      </c>
      <c r="E11" s="70">
        <f t="shared" si="0"/>
        <v>77900</v>
      </c>
      <c r="F11" s="88">
        <v>42684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1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82</v>
      </c>
      <c r="E3" s="70">
        <f t="shared" ref="E3:E11" si="0">D3*C3</f>
        <v>9020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114</v>
      </c>
      <c r="E4" s="70">
        <f t="shared" si="0"/>
        <v>13680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146</v>
      </c>
      <c r="E5" s="70">
        <f t="shared" si="0"/>
        <v>18980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178</v>
      </c>
      <c r="E6" s="70">
        <f t="shared" si="0"/>
        <v>24920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210</v>
      </c>
      <c r="E7" s="70">
        <f t="shared" si="0"/>
        <v>31500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242</v>
      </c>
      <c r="E8" s="70">
        <f t="shared" si="0"/>
        <v>38720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274</v>
      </c>
      <c r="E9" s="70">
        <f t="shared" si="0"/>
        <v>46580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306</v>
      </c>
      <c r="E10" s="70">
        <f t="shared" si="0"/>
        <v>55080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338</v>
      </c>
      <c r="E11" s="70">
        <f t="shared" si="0"/>
        <v>64220</v>
      </c>
      <c r="F11" s="88">
        <v>42684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1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85</v>
      </c>
      <c r="E3" s="70">
        <f t="shared" ref="E3:E11" si="0">D3*C3</f>
        <v>9350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120</v>
      </c>
      <c r="E4" s="70">
        <f t="shared" si="0"/>
        <v>14400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155</v>
      </c>
      <c r="E5" s="70">
        <f t="shared" si="0"/>
        <v>20150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190</v>
      </c>
      <c r="E6" s="70">
        <f t="shared" si="0"/>
        <v>26600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225</v>
      </c>
      <c r="E7" s="70">
        <f t="shared" si="0"/>
        <v>33750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260</v>
      </c>
      <c r="E8" s="70">
        <f t="shared" si="0"/>
        <v>41600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295</v>
      </c>
      <c r="E9" s="70">
        <f t="shared" si="0"/>
        <v>50150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330</v>
      </c>
      <c r="E10" s="70">
        <f t="shared" si="0"/>
        <v>59400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365</v>
      </c>
      <c r="E11" s="70">
        <f t="shared" si="0"/>
        <v>69350</v>
      </c>
      <c r="F11" s="88">
        <v>42684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2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113</v>
      </c>
      <c r="E3" s="70">
        <f t="shared" ref="E3:E11" si="0">D3*C3</f>
        <v>12430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176</v>
      </c>
      <c r="E4" s="70">
        <f t="shared" si="0"/>
        <v>21120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239</v>
      </c>
      <c r="E5" s="70">
        <f t="shared" si="0"/>
        <v>31070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302</v>
      </c>
      <c r="E6" s="70">
        <f t="shared" si="0"/>
        <v>42280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365</v>
      </c>
      <c r="E7" s="70">
        <f t="shared" si="0"/>
        <v>54750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428</v>
      </c>
      <c r="E8" s="70">
        <f t="shared" si="0"/>
        <v>68480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491</v>
      </c>
      <c r="E9" s="70">
        <f t="shared" si="0"/>
        <v>83470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554</v>
      </c>
      <c r="E10" s="70">
        <f t="shared" si="0"/>
        <v>99720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617</v>
      </c>
      <c r="E11" s="70">
        <f t="shared" si="0"/>
        <v>117230</v>
      </c>
      <c r="F11" s="88">
        <v>42684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1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65</v>
      </c>
      <c r="E3" s="70">
        <f t="shared" ref="E3:E11" si="0">D3*C3</f>
        <v>7150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80</v>
      </c>
      <c r="E4" s="70">
        <f t="shared" si="0"/>
        <v>9600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95</v>
      </c>
      <c r="E5" s="70">
        <f t="shared" si="0"/>
        <v>12350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110</v>
      </c>
      <c r="E6" s="70">
        <f t="shared" si="0"/>
        <v>15400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125</v>
      </c>
      <c r="E7" s="70">
        <f t="shared" si="0"/>
        <v>18750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140</v>
      </c>
      <c r="E8" s="70">
        <f t="shared" si="0"/>
        <v>22400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155</v>
      </c>
      <c r="E9" s="70">
        <f t="shared" si="0"/>
        <v>26350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170</v>
      </c>
      <c r="E10" s="70">
        <f t="shared" si="0"/>
        <v>30600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185</v>
      </c>
      <c r="E11" s="70">
        <f t="shared" si="0"/>
        <v>35150</v>
      </c>
      <c r="F11" s="88">
        <v>42684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11"/>
  <sheetViews>
    <sheetView workbookViewId="0">
      <selection activeCell="D2" sqref="D2:D11"/>
    </sheetView>
  </sheetViews>
  <sheetFormatPr baseColWidth="10" defaultRowHeight="15" x14ac:dyDescent="0.25"/>
  <cols>
    <col min="5" max="5" width="11.85546875" bestFit="1" customWidth="1"/>
    <col min="6" max="6" width="20.42578125" bestFit="1" customWidth="1"/>
  </cols>
  <sheetData>
    <row r="1" spans="1:6" ht="20.25" thickBot="1" x14ac:dyDescent="0.3">
      <c r="A1" s="87" t="s">
        <v>0</v>
      </c>
      <c r="B1" s="87" t="s">
        <v>1</v>
      </c>
      <c r="C1" s="87" t="s">
        <v>17</v>
      </c>
      <c r="D1" s="87" t="s">
        <v>15</v>
      </c>
      <c r="E1" s="87" t="s">
        <v>2</v>
      </c>
      <c r="F1" s="87" t="s">
        <v>110</v>
      </c>
    </row>
    <row r="2" spans="1:6" ht="15.75" thickTop="1" x14ac:dyDescent="0.25">
      <c r="A2">
        <v>1</v>
      </c>
      <c r="B2" t="s">
        <v>111</v>
      </c>
      <c r="C2">
        <v>100</v>
      </c>
      <c r="D2" s="56">
        <v>50</v>
      </c>
      <c r="E2" s="70">
        <f>D2*C2</f>
        <v>5000</v>
      </c>
      <c r="F2" s="88">
        <v>42675</v>
      </c>
    </row>
    <row r="3" spans="1:6" x14ac:dyDescent="0.25">
      <c r="A3">
        <v>2</v>
      </c>
      <c r="B3" t="s">
        <v>112</v>
      </c>
      <c r="C3">
        <v>110</v>
      </c>
      <c r="D3" s="56">
        <v>87</v>
      </c>
      <c r="E3" s="70">
        <f t="shared" ref="E3:E11" si="0">D3*C3</f>
        <v>9570</v>
      </c>
      <c r="F3" s="88">
        <v>42676</v>
      </c>
    </row>
    <row r="4" spans="1:6" x14ac:dyDescent="0.25">
      <c r="A4">
        <v>3</v>
      </c>
      <c r="B4" t="s">
        <v>113</v>
      </c>
      <c r="C4">
        <v>120</v>
      </c>
      <c r="D4" s="56">
        <v>124</v>
      </c>
      <c r="E4" s="70">
        <f t="shared" si="0"/>
        <v>14880</v>
      </c>
      <c r="F4" s="88">
        <v>42677</v>
      </c>
    </row>
    <row r="5" spans="1:6" x14ac:dyDescent="0.25">
      <c r="A5">
        <v>4</v>
      </c>
      <c r="B5" t="s">
        <v>114</v>
      </c>
      <c r="C5">
        <v>130</v>
      </c>
      <c r="D5" s="56">
        <v>161</v>
      </c>
      <c r="E5" s="70">
        <f t="shared" si="0"/>
        <v>20930</v>
      </c>
      <c r="F5" s="88">
        <v>42678</v>
      </c>
    </row>
    <row r="6" spans="1:6" x14ac:dyDescent="0.25">
      <c r="A6">
        <v>5</v>
      </c>
      <c r="B6" t="s">
        <v>115</v>
      </c>
      <c r="C6">
        <v>140</v>
      </c>
      <c r="D6" s="56">
        <v>198</v>
      </c>
      <c r="E6" s="70">
        <f t="shared" si="0"/>
        <v>27720</v>
      </c>
      <c r="F6" s="88">
        <v>42679</v>
      </c>
    </row>
    <row r="7" spans="1:6" x14ac:dyDescent="0.25">
      <c r="A7">
        <v>6</v>
      </c>
      <c r="B7" t="s">
        <v>116</v>
      </c>
      <c r="C7">
        <v>150</v>
      </c>
      <c r="D7" s="56">
        <v>235</v>
      </c>
      <c r="E7" s="70">
        <f t="shared" si="0"/>
        <v>35250</v>
      </c>
      <c r="F7" s="88">
        <v>42680</v>
      </c>
    </row>
    <row r="8" spans="1:6" x14ac:dyDescent="0.25">
      <c r="A8">
        <v>7</v>
      </c>
      <c r="B8" t="s">
        <v>117</v>
      </c>
      <c r="C8">
        <v>160</v>
      </c>
      <c r="D8" s="56">
        <v>272</v>
      </c>
      <c r="E8" s="70">
        <f t="shared" si="0"/>
        <v>43520</v>
      </c>
      <c r="F8" s="88">
        <v>42681</v>
      </c>
    </row>
    <row r="9" spans="1:6" x14ac:dyDescent="0.25">
      <c r="A9">
        <v>8</v>
      </c>
      <c r="B9" t="s">
        <v>118</v>
      </c>
      <c r="C9">
        <v>170</v>
      </c>
      <c r="D9" s="56">
        <v>309</v>
      </c>
      <c r="E9" s="70">
        <f t="shared" si="0"/>
        <v>52530</v>
      </c>
      <c r="F9" s="88">
        <v>42682</v>
      </c>
    </row>
    <row r="10" spans="1:6" x14ac:dyDescent="0.25">
      <c r="A10">
        <v>9</v>
      </c>
      <c r="B10" t="s">
        <v>119</v>
      </c>
      <c r="C10">
        <v>180</v>
      </c>
      <c r="D10" s="56">
        <v>346</v>
      </c>
      <c r="E10" s="70">
        <f t="shared" si="0"/>
        <v>62280</v>
      </c>
      <c r="F10" s="88">
        <v>42683</v>
      </c>
    </row>
    <row r="11" spans="1:6" x14ac:dyDescent="0.25">
      <c r="A11">
        <v>10</v>
      </c>
      <c r="B11" t="s">
        <v>120</v>
      </c>
      <c r="C11">
        <v>190</v>
      </c>
      <c r="D11" s="56">
        <v>383</v>
      </c>
      <c r="E11" s="70">
        <f t="shared" si="0"/>
        <v>72770</v>
      </c>
      <c r="F11" s="88">
        <v>42684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Base</vt:lpstr>
      <vt:lpstr>Facture</vt:lpstr>
      <vt:lpstr>Client 1</vt:lpstr>
      <vt:lpstr>Client 2</vt:lpstr>
      <vt:lpstr>Client 3</vt:lpstr>
      <vt:lpstr>Client 4</vt:lpstr>
      <vt:lpstr>Client 5</vt:lpstr>
      <vt:lpstr>Client 6</vt:lpstr>
      <vt:lpstr>Client 7</vt:lpstr>
      <vt:lpstr>Client 8</vt:lpstr>
      <vt:lpstr>Client 9</vt:lpstr>
      <vt:lpstr>Client 10</vt:lpstr>
      <vt:lpstr>Clients</vt:lpstr>
      <vt:lpstr>Date</vt:lpstr>
      <vt:lpstr>Facture!Impression_des_titres</vt:lpstr>
      <vt:lpstr>Mois</vt:lpstr>
      <vt:lpstr>N°</vt:lpstr>
      <vt:lpstr>Tel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ZAD-INFO</cp:lastModifiedBy>
  <cp:lastPrinted>2016-12-05T09:07:52Z</cp:lastPrinted>
  <dcterms:created xsi:type="dcterms:W3CDTF">2013-12-20T19:06:56Z</dcterms:created>
  <dcterms:modified xsi:type="dcterms:W3CDTF">2016-12-06T09:15:41Z</dcterms:modified>
</cp:coreProperties>
</file>