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0" yWindow="60" windowWidth="18915" windowHeight="11025" activeTab="1"/>
  </bookViews>
  <sheets>
    <sheet name="Feuil1" sheetId="1" r:id="rId1"/>
    <sheet name="Recp" sheetId="2" r:id="rId2"/>
  </sheets>
  <definedNames>
    <definedName name="client">OFFSET(Recp!$A$1,1,,MATCH("client pass",Recp!$A:$A,0)-2)</definedName>
    <definedName name="liste">OFFSET(Recp!$I$2,,,COUNTIF(Recp!$I:$I,"&gt;&lt;"))</definedName>
  </definedNames>
  <calcPr calcId="144525"/>
</workbook>
</file>

<file path=xl/calcChain.xml><?xml version="1.0" encoding="utf-8"?>
<calcChain xmlns="http://schemas.openxmlformats.org/spreadsheetml/2006/main">
  <c r="I3" i="2" l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2" i="2"/>
  <c r="I32" i="2" l="1"/>
  <c r="I33" i="2"/>
  <c r="K9" i="1" l="1"/>
  <c r="J9" i="1"/>
  <c r="I9" i="1"/>
  <c r="H9" i="1"/>
  <c r="G9" i="1"/>
</calcChain>
</file>

<file path=xl/sharedStrings.xml><?xml version="1.0" encoding="utf-8"?>
<sst xmlns="http://schemas.openxmlformats.org/spreadsheetml/2006/main" count="171" uniqueCount="129">
  <si>
    <t>Client</t>
  </si>
  <si>
    <t>Montant</t>
  </si>
  <si>
    <t>TEL 1</t>
  </si>
  <si>
    <t>TEL2</t>
  </si>
  <si>
    <t>FAX</t>
  </si>
  <si>
    <t>ADRESS</t>
  </si>
  <si>
    <t>BBB</t>
  </si>
  <si>
    <t>CCC</t>
  </si>
  <si>
    <t>DDD</t>
  </si>
  <si>
    <t>EEE</t>
  </si>
  <si>
    <t>FFF</t>
  </si>
  <si>
    <t>GGG</t>
  </si>
  <si>
    <t>KKK</t>
  </si>
  <si>
    <t>LLL</t>
  </si>
  <si>
    <t>MMM</t>
  </si>
  <si>
    <t>NNN</t>
  </si>
  <si>
    <t>OOO</t>
  </si>
  <si>
    <t>PPP</t>
  </si>
  <si>
    <t>QQQ</t>
  </si>
  <si>
    <t>SSS</t>
  </si>
  <si>
    <t>UUU</t>
  </si>
  <si>
    <t>VVV</t>
  </si>
  <si>
    <t>YYYY</t>
  </si>
  <si>
    <t>ZZZ</t>
  </si>
  <si>
    <t>01-22-22-33</t>
  </si>
  <si>
    <t>01-22-22-34</t>
  </si>
  <si>
    <t>01-22-22-35</t>
  </si>
  <si>
    <t>01-22-22-36</t>
  </si>
  <si>
    <t>01-22-22-37</t>
  </si>
  <si>
    <t>01-22-22-38</t>
  </si>
  <si>
    <t>01-22-22-39</t>
  </si>
  <si>
    <t>01-22-22-40</t>
  </si>
  <si>
    <t>01-22-22-41</t>
  </si>
  <si>
    <t>01-22-22-42</t>
  </si>
  <si>
    <t>01-22-22-43</t>
  </si>
  <si>
    <t>01-22-22-44</t>
  </si>
  <si>
    <t>01-22-22-45</t>
  </si>
  <si>
    <t>01-22-22-46</t>
  </si>
  <si>
    <t>01-22-22-47</t>
  </si>
  <si>
    <t>01-22-22-48</t>
  </si>
  <si>
    <t>01-22-22-49</t>
  </si>
  <si>
    <t>01-22-22-50</t>
  </si>
  <si>
    <t>01-22-22-51</t>
  </si>
  <si>
    <t>01-22-22-52</t>
  </si>
  <si>
    <t>01-22-22-53</t>
  </si>
  <si>
    <t>01-22-22-54</t>
  </si>
  <si>
    <t>01-22-22-55</t>
  </si>
  <si>
    <t>01-22-22-56</t>
  </si>
  <si>
    <t>01-22-22-57</t>
  </si>
  <si>
    <t>03-33-33-33</t>
  </si>
  <si>
    <t>03-33-33-34</t>
  </si>
  <si>
    <t>03-33-33-35</t>
  </si>
  <si>
    <t>03-33-33-36</t>
  </si>
  <si>
    <t>03-33-33-37</t>
  </si>
  <si>
    <t>03-33-33-38</t>
  </si>
  <si>
    <t>03-33-33-39</t>
  </si>
  <si>
    <t>03-33-33-40</t>
  </si>
  <si>
    <t>03-33-33-41</t>
  </si>
  <si>
    <t>03-33-33-42</t>
  </si>
  <si>
    <t>03-33-33-43</t>
  </si>
  <si>
    <t>03-33-33-44</t>
  </si>
  <si>
    <t>03-33-33-45</t>
  </si>
  <si>
    <t>03-33-33-46</t>
  </si>
  <si>
    <t>03-33-33-47</t>
  </si>
  <si>
    <t>03-33-33-48</t>
  </si>
  <si>
    <t>03-33-33-49</t>
  </si>
  <si>
    <t>03-33-33-50</t>
  </si>
  <si>
    <t>03-33-33-51</t>
  </si>
  <si>
    <t>03-33-33-52</t>
  </si>
  <si>
    <t>03-33-33-53</t>
  </si>
  <si>
    <t>03-33-33-54</t>
  </si>
  <si>
    <t>03-33-33-55</t>
  </si>
  <si>
    <t>03-33-33-56</t>
  </si>
  <si>
    <t>03-33-33-57</t>
  </si>
  <si>
    <t>05-55-55-55</t>
  </si>
  <si>
    <t>05-55-55-56</t>
  </si>
  <si>
    <t>05-55-55-57</t>
  </si>
  <si>
    <t>05-55-55-58</t>
  </si>
  <si>
    <t>05-55-55-59</t>
  </si>
  <si>
    <t>05-55-55-60</t>
  </si>
  <si>
    <t>05-55-55-61</t>
  </si>
  <si>
    <t>05-55-55-62</t>
  </si>
  <si>
    <t>05-55-55-63</t>
  </si>
  <si>
    <t>05-55-55-64</t>
  </si>
  <si>
    <t>05-55-55-65</t>
  </si>
  <si>
    <t>05-55-55-66</t>
  </si>
  <si>
    <t>05-55-55-67</t>
  </si>
  <si>
    <t>05-55-55-68</t>
  </si>
  <si>
    <t>05-55-55-69</t>
  </si>
  <si>
    <t>05-55-55-70</t>
  </si>
  <si>
    <t>05-55-55-71</t>
  </si>
  <si>
    <t>05-55-55-72</t>
  </si>
  <si>
    <t>05-55-55-73</t>
  </si>
  <si>
    <t>05-55-55-74</t>
  </si>
  <si>
    <t>05-55-55-75</t>
  </si>
  <si>
    <t>05-55-55-76</t>
  </si>
  <si>
    <t>05-55-55-77</t>
  </si>
  <si>
    <t>05-55-55-78</t>
  </si>
  <si>
    <t>05-55-55-79</t>
  </si>
  <si>
    <t>TEL1</t>
  </si>
  <si>
    <t>Rue 1</t>
  </si>
  <si>
    <t>Rue 2</t>
  </si>
  <si>
    <t>Rue 3</t>
  </si>
  <si>
    <t>Rue 4</t>
  </si>
  <si>
    <t>Rue 5</t>
  </si>
  <si>
    <t>Rue 6</t>
  </si>
  <si>
    <t>Rue 7</t>
  </si>
  <si>
    <t>Rue 8</t>
  </si>
  <si>
    <t>Rue 9</t>
  </si>
  <si>
    <t>Rue 10</t>
  </si>
  <si>
    <t>Rue 11</t>
  </si>
  <si>
    <t>Rue 12</t>
  </si>
  <si>
    <t>Rue 13</t>
  </si>
  <si>
    <t>Rue 14</t>
  </si>
  <si>
    <t>Rue 15</t>
  </si>
  <si>
    <t>Rue 16</t>
  </si>
  <si>
    <t>Rue 17</t>
  </si>
  <si>
    <t>Rue 18</t>
  </si>
  <si>
    <t>Rue 19</t>
  </si>
  <si>
    <t>Rue 20</t>
  </si>
  <si>
    <t>Rue 21</t>
  </si>
  <si>
    <t>Rue 22</t>
  </si>
  <si>
    <t>Rue 23</t>
  </si>
  <si>
    <t>Rue 24</t>
  </si>
  <si>
    <t>Rue 25</t>
  </si>
  <si>
    <t>client PASS</t>
  </si>
  <si>
    <t>Liste déroulante</t>
  </si>
  <si>
    <t>liste alpha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</si>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</sst>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(&quot;$&quot;* #,##0.00_);_(&quot;$&quot;* \(#,##0.00\);_(&quot;$&quot;* &quot;-&quot;??_);_(@_)"/>
    <numFmt numFmtId="167" formatCode="_-* #,##0.00_-;_-* #,##0.00\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theme="1"/>
      <name val="Consolas"/>
      <family val="3"/>
    </font>
    <font>
      <b/>
      <sz val="12"/>
      <color theme="1"/>
      <name val="Consolas"/>
      <family val="3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 style="hair">
        <color theme="9" tint="-0.2499465926084170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/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4" fillId="0" borderId="0" applyFill="0" applyBorder="0" applyAlignment="0" applyProtection="0"/>
    <xf numFmtId="9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8" fillId="0" borderId="0">
      <alignment vertical="top"/>
    </xf>
    <xf numFmtId="167" fontId="4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2" fillId="4" borderId="1" xfId="0" applyFont="1" applyFill="1" applyBorder="1" applyAlignment="1">
      <alignment horizontal="center"/>
    </xf>
    <xf numFmtId="0" fontId="0" fillId="0" borderId="0" xfId="0"/>
    <xf numFmtId="0" fontId="11" fillId="3" borderId="7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/>
    </xf>
    <xf numFmtId="0" fontId="0" fillId="0" borderId="0" xfId="0" applyFont="1"/>
    <xf numFmtId="14" fontId="10" fillId="0" borderId="8" xfId="0" applyNumberFormat="1" applyFont="1" applyFill="1" applyBorder="1" applyAlignment="1">
      <alignment horizontal="left"/>
    </xf>
    <xf numFmtId="43" fontId="10" fillId="0" borderId="8" xfId="1" applyFont="1" applyFill="1" applyBorder="1" applyAlignment="1">
      <alignment horizontal="left"/>
    </xf>
    <xf numFmtId="164" fontId="9" fillId="0" borderId="8" xfId="9" applyFont="1" applyFill="1" applyBorder="1" applyAlignment="1">
      <alignment horizontal="left"/>
    </xf>
    <xf numFmtId="14" fontId="9" fillId="0" borderId="8" xfId="0" applyNumberFormat="1" applyFont="1" applyFill="1" applyBorder="1" applyAlignment="1">
      <alignment horizontal="left"/>
    </xf>
    <xf numFmtId="0" fontId="9" fillId="0" borderId="8" xfId="0" applyNumberFormat="1" applyFont="1" applyFill="1" applyBorder="1" applyAlignment="1">
      <alignment horizontal="left"/>
    </xf>
    <xf numFmtId="14" fontId="10" fillId="0" borderId="11" xfId="0" applyNumberFormat="1" applyFont="1" applyFill="1" applyBorder="1" applyAlignment="1">
      <alignment horizontal="left"/>
    </xf>
    <xf numFmtId="0" fontId="12" fillId="2" borderId="4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4" fontId="2" fillId="2" borderId="1" xfId="2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21">
    <cellStyle name="Euro" xfId="5"/>
    <cellStyle name="Excel Built-in Normal" xfId="10"/>
    <cellStyle name="Lien hypertexte 2" xfId="11"/>
    <cellStyle name="Milliers" xfId="1" builtinId="3"/>
    <cellStyle name="Milliers 2" xfId="6"/>
    <cellStyle name="Milliers 2 2" xfId="12"/>
    <cellStyle name="Milliers 3" xfId="9"/>
    <cellStyle name="Milliers 3 2" xfId="19"/>
    <cellStyle name="Milliers 4" xfId="13"/>
    <cellStyle name="Milliers 5" xfId="14"/>
    <cellStyle name="Milliers 6" xfId="20"/>
    <cellStyle name="Monétaire 2" xfId="15"/>
    <cellStyle name="Monétaire 3" xfId="16"/>
    <cellStyle name="Normal" xfId="0" builtinId="0"/>
    <cellStyle name="Normal 2" xfId="2"/>
    <cellStyle name="Normal 2 2" xfId="3"/>
    <cellStyle name="Normal 2 2 2" xfId="18"/>
    <cellStyle name="Normal 3" xfId="4"/>
    <cellStyle name="Pourcentage 2" xfId="7"/>
    <cellStyle name="Pourcentage 3" xfId="8"/>
    <cellStyle name="Währung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3</xdr:row>
      <xdr:rowOff>171450</xdr:rowOff>
    </xdr:from>
    <xdr:to>
      <xdr:col>7</xdr:col>
      <xdr:colOff>28575</xdr:colOff>
      <xdr:row>8</xdr:row>
      <xdr:rowOff>66675</xdr:rowOff>
    </xdr:to>
    <xdr:cxnSp macro="">
      <xdr:nvCxnSpPr>
        <xdr:cNvPr id="3" name="Connecteur droit avec flèche 2"/>
        <xdr:cNvCxnSpPr/>
      </xdr:nvCxnSpPr>
      <xdr:spPr>
        <a:xfrm flipH="1">
          <a:off x="4248150" y="742950"/>
          <a:ext cx="1114425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4:K10"/>
  <sheetViews>
    <sheetView workbookViewId="0">
      <selection activeCell="E9" sqref="E9:F10"/>
    </sheetView>
  </sheetViews>
  <sheetFormatPr baseColWidth="10" defaultRowHeight="15" x14ac:dyDescent="0.25"/>
  <cols>
    <col min="7" max="7" width="11.42578125" style="2"/>
  </cols>
  <sheetData>
    <row r="4" spans="5:11" x14ac:dyDescent="0.25">
      <c r="H4" s="5" t="s">
        <v>126</v>
      </c>
    </row>
    <row r="8" spans="5:11" x14ac:dyDescent="0.25">
      <c r="E8" s="17" t="s">
        <v>0</v>
      </c>
      <c r="F8" s="18"/>
      <c r="G8" s="4" t="s">
        <v>1</v>
      </c>
      <c r="H8" s="1" t="s">
        <v>99</v>
      </c>
      <c r="I8" s="1" t="s">
        <v>3</v>
      </c>
      <c r="J8" s="1" t="s">
        <v>4</v>
      </c>
      <c r="K8" s="1" t="s">
        <v>5</v>
      </c>
    </row>
    <row r="9" spans="5:11" x14ac:dyDescent="0.25">
      <c r="E9" s="19" t="s">
        <v>6</v>
      </c>
      <c r="F9" s="20"/>
      <c r="G9" s="14">
        <f>IFERROR(VLOOKUP(E9,Recp!$A$2:$F$425,2,0),0)</f>
        <v>9400</v>
      </c>
      <c r="H9" s="14" t="str">
        <f>IFERROR(VLOOKUP(E9,Recp!$A$2:$F$425,3,0),0)</f>
        <v>01-22-22-34</v>
      </c>
      <c r="I9" s="14" t="str">
        <f>IFERROR(VLOOKUP(E9,Recp!$A$2:$F$425,4,0),0)</f>
        <v>03-33-33-34</v>
      </c>
      <c r="J9" s="16" t="str">
        <f>IFERROR(VLOOKUP(E9,Recp!$A$2:$F$425,5,0),0)</f>
        <v>05-55-55-56</v>
      </c>
      <c r="K9" s="12" t="str">
        <f>IFERROR(VLOOKUP(E9,Recp!$A$2:$F$425,6,0),0)</f>
        <v>Rue 19</v>
      </c>
    </row>
    <row r="10" spans="5:11" x14ac:dyDescent="0.25">
      <c r="E10" s="21"/>
      <c r="F10" s="22"/>
      <c r="G10" s="15"/>
      <c r="H10" s="15"/>
      <c r="I10" s="15"/>
      <c r="J10" s="16"/>
      <c r="K10" s="13"/>
    </row>
  </sheetData>
  <mergeCells count="7">
    <mergeCell ref="K9:K10"/>
    <mergeCell ref="G9:G10"/>
    <mergeCell ref="I9:I10"/>
    <mergeCell ref="J9:J10"/>
    <mergeCell ref="E8:F8"/>
    <mergeCell ref="E9:F10"/>
    <mergeCell ref="H9:H10"/>
  </mergeCells>
  <dataValidations count="1">
    <dataValidation type="list" allowBlank="1" showInputMessage="1" showErrorMessage="1" sqref="E9:F10">
      <formula1>liste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Recp!$A$2:$A$24</xm:f>
          </x14:formula1>
          <xm:sqref>E9:F10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5"/>
  <sheetViews>
    <sheetView tabSelected="1" workbookViewId="0">
      <selection activeCell="A34" sqref="A34:XFD45"/>
    </sheetView>
  </sheetViews>
  <sheetFormatPr baseColWidth="10" defaultRowHeight="15" x14ac:dyDescent="0.25"/>
  <cols>
    <col min="1" max="1" width="15.42578125" bestFit="1" customWidth="1"/>
    <col min="2" max="2" width="18.140625" style="2" bestFit="1" customWidth="1"/>
    <col min="3" max="3" width="14" bestFit="1" customWidth="1"/>
    <col min="4" max="5" width="12" bestFit="1" customWidth="1"/>
    <col min="6" max="6" width="12.7109375" customWidth="1"/>
    <col min="9" max="9" width="12.42578125" bestFit="1" customWidth="1"/>
    <col min="11" max="11" width="4.5703125" customWidth="1"/>
    <col min="12" max="12" width="14.7109375" bestFit="1" customWidth="1"/>
  </cols>
  <sheetData>
    <row r="1" spans="1:11" ht="18.75" x14ac:dyDescent="0.25">
      <c r="A1" s="3" t="s">
        <v>128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I1" s="2" t="s">
        <v>127</v>
      </c>
    </row>
    <row r="2" spans="1:11" ht="15.75" x14ac:dyDescent="0.25">
      <c r="A2" s="11" t="s">
        <v>125</v>
      </c>
      <c r="B2" s="7">
        <v>1500</v>
      </c>
      <c r="C2" s="8" t="s">
        <v>24</v>
      </c>
      <c r="D2" s="9" t="s">
        <v>49</v>
      </c>
      <c r="E2" s="10" t="s">
        <v>74</v>
      </c>
      <c r="F2" s="9" t="s">
        <v>100</v>
      </c>
      <c r="I2" s="2" t="e">
        <f ca="1">IF(ROW(A2)&gt;MATCH("client pass",A:A,0)-(1+COUNTBLANK(client)),"",LOOKUP(1,0/FREQUENCY(ROW(1:1)-1,COUNTIF(client,"&lt;"&amp;client)),client))</f>
        <v>#REF!</v>
      </c>
    </row>
    <row r="3" spans="1:11" ht="15.75" x14ac:dyDescent="0.25">
      <c r="A3" s="6" t="s">
        <v>20</v>
      </c>
      <c r="B3" s="7">
        <v>250</v>
      </c>
      <c r="C3" s="8" t="s">
        <v>43</v>
      </c>
      <c r="D3" s="9" t="s">
        <v>68</v>
      </c>
      <c r="E3" s="10" t="s">
        <v>93</v>
      </c>
      <c r="F3" s="9" t="s">
        <v>101</v>
      </c>
      <c r="I3" s="2" t="e">
        <f t="shared" ref="I3:I27" ca="1" si="0">IF(ROW(A3)&gt;MATCH("client pass",A:A,0)-(1+COUNTBLANK(client)),"",LOOKUP(1,0/FREQUENCY(ROW(2:2)-1,COUNTIF(client,"&lt;"&amp;client)),client))</f>
        <v>#REF!</v>
      </c>
    </row>
    <row r="4" spans="1:11" ht="15.75" x14ac:dyDescent="0.25">
      <c r="A4" s="11" t="s">
        <v>125</v>
      </c>
      <c r="B4" s="7">
        <v>3400</v>
      </c>
      <c r="C4" s="8" t="s">
        <v>46</v>
      </c>
      <c r="D4" s="9" t="s">
        <v>71</v>
      </c>
      <c r="E4" s="10" t="s">
        <v>96</v>
      </c>
      <c r="F4" s="9" t="s">
        <v>102</v>
      </c>
      <c r="I4" s="2" t="e">
        <f t="shared" ca="1" si="0"/>
        <v>#REF!</v>
      </c>
    </row>
    <row r="5" spans="1:11" ht="15.75" x14ac:dyDescent="0.25">
      <c r="A5" s="6" t="s">
        <v>8</v>
      </c>
      <c r="B5" s="7">
        <v>7800</v>
      </c>
      <c r="C5" s="8" t="s">
        <v>27</v>
      </c>
      <c r="D5" s="9" t="s">
        <v>52</v>
      </c>
      <c r="E5" s="10" t="s">
        <v>77</v>
      </c>
      <c r="F5" s="9" t="s">
        <v>103</v>
      </c>
      <c r="I5" s="2" t="e">
        <f t="shared" ca="1" si="0"/>
        <v>#REF!</v>
      </c>
    </row>
    <row r="6" spans="1:11" ht="15.75" x14ac:dyDescent="0.25">
      <c r="A6" s="6" t="s">
        <v>18</v>
      </c>
      <c r="B6" s="7">
        <v>9800</v>
      </c>
      <c r="C6" s="8" t="s">
        <v>39</v>
      </c>
      <c r="D6" s="9" t="s">
        <v>64</v>
      </c>
      <c r="E6" s="10" t="s">
        <v>89</v>
      </c>
      <c r="F6" s="9" t="s">
        <v>104</v>
      </c>
      <c r="I6" s="2" t="e">
        <f t="shared" ca="1" si="0"/>
        <v>#REF!</v>
      </c>
      <c r="K6" s="2"/>
    </row>
    <row r="7" spans="1:11" ht="15.75" x14ac:dyDescent="0.25">
      <c r="A7" s="6" t="s">
        <v>16</v>
      </c>
      <c r="B7" s="7">
        <v>5600</v>
      </c>
      <c r="C7" s="8" t="s">
        <v>37</v>
      </c>
      <c r="D7" s="9" t="s">
        <v>62</v>
      </c>
      <c r="E7" s="10" t="s">
        <v>87</v>
      </c>
      <c r="F7" s="9" t="s">
        <v>105</v>
      </c>
      <c r="I7" s="2" t="e">
        <f t="shared" ca="1" si="0"/>
        <v>#REF!</v>
      </c>
      <c r="K7" s="2"/>
    </row>
    <row r="8" spans="1:11" ht="15.75" x14ac:dyDescent="0.25">
      <c r="A8" s="6" t="s">
        <v>11</v>
      </c>
      <c r="B8" s="7">
        <v>4500</v>
      </c>
      <c r="C8" s="8" t="s">
        <v>30</v>
      </c>
      <c r="D8" s="9" t="s">
        <v>55</v>
      </c>
      <c r="E8" s="10" t="s">
        <v>80</v>
      </c>
      <c r="F8" s="9" t="s">
        <v>106</v>
      </c>
      <c r="I8" s="2" t="e">
        <f t="shared" ca="1" si="0"/>
        <v>#REF!</v>
      </c>
      <c r="K8" s="2"/>
    </row>
    <row r="9" spans="1:11" ht="15.75" x14ac:dyDescent="0.25">
      <c r="A9" s="11" t="s">
        <v>125</v>
      </c>
      <c r="B9" s="7">
        <v>6400</v>
      </c>
      <c r="C9" s="8" t="s">
        <v>31</v>
      </c>
      <c r="D9" s="9" t="s">
        <v>56</v>
      </c>
      <c r="E9" s="10" t="s">
        <v>81</v>
      </c>
      <c r="F9" s="9" t="s">
        <v>107</v>
      </c>
      <c r="I9" s="2" t="e">
        <f t="shared" ca="1" si="0"/>
        <v>#REF!</v>
      </c>
    </row>
    <row r="10" spans="1:11" ht="15.75" x14ac:dyDescent="0.25">
      <c r="A10" s="6" t="s">
        <v>23</v>
      </c>
      <c r="B10" s="7">
        <v>2400</v>
      </c>
      <c r="C10" s="8" t="s">
        <v>48</v>
      </c>
      <c r="D10" s="9" t="s">
        <v>73</v>
      </c>
      <c r="E10" s="10" t="s">
        <v>98</v>
      </c>
      <c r="F10" s="9" t="s">
        <v>108</v>
      </c>
      <c r="I10" s="2" t="e">
        <f t="shared" ca="1" si="0"/>
        <v>#REF!</v>
      </c>
    </row>
    <row r="11" spans="1:11" ht="15.75" x14ac:dyDescent="0.25">
      <c r="A11" s="6" t="s">
        <v>12</v>
      </c>
      <c r="B11" s="7">
        <v>3600</v>
      </c>
      <c r="C11" s="8" t="s">
        <v>33</v>
      </c>
      <c r="D11" s="9" t="s">
        <v>58</v>
      </c>
      <c r="E11" s="10" t="s">
        <v>83</v>
      </c>
      <c r="F11" s="9" t="s">
        <v>109</v>
      </c>
      <c r="I11" s="2" t="e">
        <f t="shared" ca="1" si="0"/>
        <v>#REF!</v>
      </c>
    </row>
    <row r="12" spans="1:11" ht="15.75" x14ac:dyDescent="0.25">
      <c r="A12" s="11" t="s">
        <v>125</v>
      </c>
      <c r="B12" s="7">
        <v>2500</v>
      </c>
      <c r="C12" s="8" t="s">
        <v>40</v>
      </c>
      <c r="D12" s="9" t="s">
        <v>65</v>
      </c>
      <c r="E12" s="10" t="s">
        <v>90</v>
      </c>
      <c r="F12" s="9" t="s">
        <v>110</v>
      </c>
      <c r="I12" s="2" t="e">
        <f t="shared" ca="1" si="0"/>
        <v>#REF!</v>
      </c>
    </row>
    <row r="13" spans="1:11" ht="15.75" x14ac:dyDescent="0.25">
      <c r="A13" s="6" t="s">
        <v>14</v>
      </c>
      <c r="B13" s="7">
        <v>1400</v>
      </c>
      <c r="C13" s="8" t="s">
        <v>35</v>
      </c>
      <c r="D13" s="9" t="s">
        <v>60</v>
      </c>
      <c r="E13" s="10" t="s">
        <v>85</v>
      </c>
      <c r="F13" s="9" t="s">
        <v>111</v>
      </c>
      <c r="I13" s="2" t="e">
        <f t="shared" ca="1" si="0"/>
        <v>#REF!</v>
      </c>
    </row>
    <row r="14" spans="1:11" ht="15.75" x14ac:dyDescent="0.25">
      <c r="A14" s="6" t="s">
        <v>15</v>
      </c>
      <c r="B14" s="7">
        <v>1700</v>
      </c>
      <c r="C14" s="8" t="s">
        <v>36</v>
      </c>
      <c r="D14" s="9" t="s">
        <v>61</v>
      </c>
      <c r="E14" s="10" t="s">
        <v>86</v>
      </c>
      <c r="F14" s="9" t="s">
        <v>112</v>
      </c>
      <c r="I14" s="2" t="e">
        <f t="shared" ca="1" si="0"/>
        <v>#REF!</v>
      </c>
    </row>
    <row r="15" spans="1:11" ht="15.75" x14ac:dyDescent="0.25">
      <c r="A15" s="11" t="s">
        <v>125</v>
      </c>
      <c r="B15" s="7">
        <v>1800</v>
      </c>
      <c r="C15" s="8" t="s">
        <v>42</v>
      </c>
      <c r="D15" s="9" t="s">
        <v>67</v>
      </c>
      <c r="E15" s="10" t="s">
        <v>92</v>
      </c>
      <c r="F15" s="9" t="s">
        <v>113</v>
      </c>
      <c r="I15" s="2" t="e">
        <f t="shared" ca="1" si="0"/>
        <v>#REF!</v>
      </c>
    </row>
    <row r="16" spans="1:11" ht="15.75" x14ac:dyDescent="0.25">
      <c r="A16" s="6" t="s">
        <v>17</v>
      </c>
      <c r="B16" s="7">
        <v>9500</v>
      </c>
      <c r="C16" s="8" t="s">
        <v>38</v>
      </c>
      <c r="D16" s="9" t="s">
        <v>63</v>
      </c>
      <c r="E16" s="10" t="s">
        <v>88</v>
      </c>
      <c r="F16" s="9" t="s">
        <v>114</v>
      </c>
      <c r="I16" s="2" t="e">
        <f t="shared" ca="1" si="0"/>
        <v>#REF!</v>
      </c>
    </row>
    <row r="17" spans="1:9" ht="15.75" x14ac:dyDescent="0.25">
      <c r="A17" s="6" t="s">
        <v>22</v>
      </c>
      <c r="B17" s="7">
        <v>8600</v>
      </c>
      <c r="C17" s="8" t="s">
        <v>47</v>
      </c>
      <c r="D17" s="9" t="s">
        <v>72</v>
      </c>
      <c r="E17" s="10" t="s">
        <v>97</v>
      </c>
      <c r="F17" s="9" t="s">
        <v>115</v>
      </c>
      <c r="I17" s="2" t="e">
        <f t="shared" ca="1" si="0"/>
        <v>#REF!</v>
      </c>
    </row>
    <row r="18" spans="1:9" ht="15.75" x14ac:dyDescent="0.25">
      <c r="A18" s="11" t="s">
        <v>125</v>
      </c>
      <c r="B18" s="7">
        <v>6700</v>
      </c>
      <c r="C18" s="8" t="s">
        <v>32</v>
      </c>
      <c r="D18" s="9" t="s">
        <v>57</v>
      </c>
      <c r="E18" s="10" t="s">
        <v>82</v>
      </c>
      <c r="F18" s="9" t="s">
        <v>116</v>
      </c>
      <c r="I18" s="2" t="e">
        <f t="shared" ca="1" si="0"/>
        <v>#REF!</v>
      </c>
    </row>
    <row r="19" spans="1:9" ht="15.75" x14ac:dyDescent="0.25">
      <c r="A19" s="6" t="s">
        <v>19</v>
      </c>
      <c r="B19" s="7">
        <v>2400</v>
      </c>
      <c r="C19" s="8" t="s">
        <v>41</v>
      </c>
      <c r="D19" s="9" t="s">
        <v>66</v>
      </c>
      <c r="E19" s="10" t="s">
        <v>91</v>
      </c>
      <c r="F19" s="9" t="s">
        <v>117</v>
      </c>
      <c r="I19" s="2" t="e">
        <f t="shared" ca="1" si="0"/>
        <v>#REF!</v>
      </c>
    </row>
    <row r="20" spans="1:9" ht="15.75" x14ac:dyDescent="0.25">
      <c r="A20" s="6" t="s">
        <v>6</v>
      </c>
      <c r="B20" s="7">
        <v>9400</v>
      </c>
      <c r="C20" s="8" t="s">
        <v>25</v>
      </c>
      <c r="D20" s="9" t="s">
        <v>50</v>
      </c>
      <c r="E20" s="10" t="s">
        <v>75</v>
      </c>
      <c r="F20" s="9" t="s">
        <v>118</v>
      </c>
      <c r="I20" s="2" t="e">
        <f t="shared" ca="1" si="0"/>
        <v>#REF!</v>
      </c>
    </row>
    <row r="21" spans="1:9" ht="15.75" x14ac:dyDescent="0.25">
      <c r="A21" s="6" t="s">
        <v>7</v>
      </c>
      <c r="B21" s="7">
        <v>9100</v>
      </c>
      <c r="C21" s="8" t="s">
        <v>26</v>
      </c>
      <c r="D21" s="9" t="s">
        <v>51</v>
      </c>
      <c r="E21" s="10" t="s">
        <v>76</v>
      </c>
      <c r="F21" s="9" t="s">
        <v>119</v>
      </c>
      <c r="I21" s="2" t="e">
        <f t="shared" ca="1" si="0"/>
        <v>#REF!</v>
      </c>
    </row>
    <row r="22" spans="1:9" ht="15.75" x14ac:dyDescent="0.25">
      <c r="A22" s="6" t="s">
        <v>21</v>
      </c>
      <c r="B22" s="7">
        <v>3400</v>
      </c>
      <c r="C22" s="8" t="s">
        <v>44</v>
      </c>
      <c r="D22" s="9" t="s">
        <v>69</v>
      </c>
      <c r="E22" s="10" t="s">
        <v>94</v>
      </c>
      <c r="F22" s="9" t="s">
        <v>120</v>
      </c>
      <c r="I22" s="2" t="e">
        <f t="shared" ca="1" si="0"/>
        <v>#REF!</v>
      </c>
    </row>
    <row r="23" spans="1:9" ht="15.75" x14ac:dyDescent="0.25">
      <c r="A23" s="11" t="s">
        <v>125</v>
      </c>
      <c r="B23" s="7">
        <v>9700</v>
      </c>
      <c r="C23" s="8" t="s">
        <v>45</v>
      </c>
      <c r="D23" s="9" t="s">
        <v>70</v>
      </c>
      <c r="E23" s="10" t="s">
        <v>95</v>
      </c>
      <c r="F23" s="9" t="s">
        <v>121</v>
      </c>
      <c r="I23" s="2" t="e">
        <f t="shared" ca="1" si="0"/>
        <v>#REF!</v>
      </c>
    </row>
    <row r="24" spans="1:9" ht="15.75" x14ac:dyDescent="0.25">
      <c r="A24" s="6" t="s">
        <v>10</v>
      </c>
      <c r="B24" s="7">
        <v>1200</v>
      </c>
      <c r="C24" s="8" t="s">
        <v>29</v>
      </c>
      <c r="D24" s="9" t="s">
        <v>54</v>
      </c>
      <c r="E24" s="10" t="s">
        <v>79</v>
      </c>
      <c r="F24" s="9" t="s">
        <v>122</v>
      </c>
      <c r="I24" s="2" t="e">
        <f t="shared" ca="1" si="0"/>
        <v>#REF!</v>
      </c>
    </row>
    <row r="25" spans="1:9" ht="15.75" x14ac:dyDescent="0.25">
      <c r="A25" s="6" t="s">
        <v>13</v>
      </c>
      <c r="B25" s="7">
        <v>6750</v>
      </c>
      <c r="C25" s="8" t="s">
        <v>34</v>
      </c>
      <c r="D25" s="9" t="s">
        <v>59</v>
      </c>
      <c r="E25" s="10" t="s">
        <v>84</v>
      </c>
      <c r="F25" s="9" t="s">
        <v>123</v>
      </c>
      <c r="I25" s="2" t="e">
        <f t="shared" ca="1" si="0"/>
        <v>#REF!</v>
      </c>
    </row>
    <row r="26" spans="1:9" ht="15.75" x14ac:dyDescent="0.25">
      <c r="A26" s="6" t="s">
        <v>9</v>
      </c>
      <c r="B26" s="7">
        <v>2300</v>
      </c>
      <c r="C26" s="8" t="s">
        <v>28</v>
      </c>
      <c r="D26" s="9" t="s">
        <v>53</v>
      </c>
      <c r="E26" s="10" t="s">
        <v>78</v>
      </c>
      <c r="F26" s="9" t="s">
        <v>124</v>
      </c>
      <c r="I26" s="2" t="e">
        <f t="shared" ca="1" si="0"/>
        <v>#REF!</v>
      </c>
    </row>
    <row r="27" spans="1:9" ht="15.75" x14ac:dyDescent="0.25">
      <c r="A27" s="11" t="s">
        <v>125</v>
      </c>
      <c r="B27" s="7">
        <v>50000</v>
      </c>
      <c r="C27" s="9"/>
      <c r="D27" s="9"/>
      <c r="E27" s="9"/>
      <c r="F27" s="9"/>
      <c r="I27" s="2" t="e">
        <f t="shared" ca="1" si="0"/>
        <v>#REF!</v>
      </c>
    </row>
    <row r="28" spans="1:9" ht="15.75" x14ac:dyDescent="0.25">
      <c r="A28" s="6" t="s">
        <v>11</v>
      </c>
      <c r="B28" s="7">
        <v>9870</v>
      </c>
      <c r="C28" s="8" t="s">
        <v>30</v>
      </c>
      <c r="D28" s="9" t="s">
        <v>55</v>
      </c>
      <c r="E28" s="10" t="s">
        <v>80</v>
      </c>
      <c r="F28" s="9" t="s">
        <v>106</v>
      </c>
      <c r="I28" s="2" t="e">
        <f ca="1">IF(ROW(A28)&gt;MATCH("client pass",A:A,0)-COUNTBLANK(client),"",LOOKUP(1,0/FREQUENCY(ROW(27:27)-1,COUNTIF(client,"&lt;"&amp;client)),client))</f>
        <v>#REF!</v>
      </c>
    </row>
    <row r="29" spans="1:9" ht="15.75" x14ac:dyDescent="0.25">
      <c r="A29" s="6" t="s">
        <v>14</v>
      </c>
      <c r="B29" s="7">
        <v>6541</v>
      </c>
      <c r="C29" s="8" t="s">
        <v>35</v>
      </c>
      <c r="D29" s="9" t="s">
        <v>60</v>
      </c>
      <c r="E29" s="10" t="s">
        <v>85</v>
      </c>
      <c r="F29" s="9" t="s">
        <v>111</v>
      </c>
      <c r="I29" s="2" t="e">
        <f ca="1">IF(ROW(A29)&gt;MATCH("client pass",A:A,0)-COUNTBLANK(client),"",LOOKUP(1,0/FREQUENCY(ROW(28:28)-1,COUNTIF(client,"&lt;"&amp;client)),client))</f>
        <v>#REF!</v>
      </c>
    </row>
    <row r="30" spans="1:9" ht="15.75" x14ac:dyDescent="0.25">
      <c r="A30" s="11" t="s">
        <v>125</v>
      </c>
      <c r="B30" s="7">
        <v>3210</v>
      </c>
      <c r="C30" s="8" t="s">
        <v>26</v>
      </c>
      <c r="D30" s="9" t="s">
        <v>51</v>
      </c>
      <c r="E30" s="10" t="s">
        <v>76</v>
      </c>
      <c r="F30" s="9" t="s">
        <v>119</v>
      </c>
      <c r="I30" s="2" t="e">
        <f ca="1">IF(ROW(A30)&gt;MATCH("client pass",A:A,0)-COUNTBLANK(client),"",LOOKUP(1,0/FREQUENCY(ROW(29:29)-1,COUNTIF(client,"&lt;"&amp;client)),client))</f>
        <v>#REF!</v>
      </c>
    </row>
    <row r="31" spans="1:9" ht="15.75" x14ac:dyDescent="0.25">
      <c r="A31" s="6" t="s">
        <v>18</v>
      </c>
      <c r="B31" s="7">
        <v>3690</v>
      </c>
      <c r="C31" s="8" t="s">
        <v>39</v>
      </c>
      <c r="D31" s="9" t="s">
        <v>64</v>
      </c>
      <c r="E31" s="10" t="s">
        <v>89</v>
      </c>
      <c r="F31" s="9" t="s">
        <v>104</v>
      </c>
      <c r="I31" s="2" t="e">
        <f ca="1">IF(ROW(A31)&gt;MATCH("client pass",A:A,0)-COUNTBLANK(client),"",LOOKUP(1,0/FREQUENCY(ROW(30:30)-1,COUNTIF(client,"&lt;"&amp;client)),client))</f>
        <v>#REF!</v>
      </c>
    </row>
    <row r="32" spans="1:9" ht="15.75" x14ac:dyDescent="0.25">
      <c r="A32" s="11" t="s">
        <v>125</v>
      </c>
      <c r="B32" s="7">
        <v>8520</v>
      </c>
      <c r="C32" s="8" t="s">
        <v>35</v>
      </c>
      <c r="D32" s="9" t="s">
        <v>60</v>
      </c>
      <c r="E32" s="10" t="s">
        <v>85</v>
      </c>
      <c r="F32" s="9" t="s">
        <v>111</v>
      </c>
      <c r="I32" s="2" t="e">
        <f ca="1">IF(ROW(A32)&gt;MATCH("client pass",A:A,0)-COUNTBLANK(client),"",LOOKUP(1,0/FREQUENCY(ROW(31:31)-1,COUNTIF(client,"&lt;"&amp;client)),client))</f>
        <v>#REF!</v>
      </c>
    </row>
    <row r="33" spans="1:9" ht="15.75" x14ac:dyDescent="0.25">
      <c r="A33" s="6" t="s">
        <v>22</v>
      </c>
      <c r="B33" s="7">
        <v>9510</v>
      </c>
      <c r="C33" s="8" t="s">
        <v>47</v>
      </c>
      <c r="D33" s="9" t="s">
        <v>72</v>
      </c>
      <c r="E33" s="10" t="s">
        <v>97</v>
      </c>
      <c r="F33" s="9" t="s">
        <v>115</v>
      </c>
      <c r="I33" s="2" t="e">
        <f t="shared" ref="I33:I45" ca="1" si="1">IF(ROW(A33)&gt;MATCH("client pass",A:A,0)-(2+COUNTBLANK(client)),"",LOOKUP(1,0/FREQUENCY(ROW(32:32),COUNTIF(client,"&lt;"&amp;client)),client))</f>
        <v>#REF!</v>
      </c>
    </row>
    <row r="34" spans="1:9" x14ac:dyDescent="0.25">
      <c r="I34" s="2"/>
    </row>
    <row r="35" spans="1:9" x14ac:dyDescent="0.25">
      <c r="I35" s="2"/>
    </row>
    <row r="36" spans="1:9" x14ac:dyDescent="0.25">
      <c r="I36" s="2"/>
    </row>
    <row r="37" spans="1:9" x14ac:dyDescent="0.25">
      <c r="I37" s="2"/>
    </row>
    <row r="38" spans="1:9" x14ac:dyDescent="0.25">
      <c r="I38" s="2"/>
    </row>
    <row r="39" spans="1:9" x14ac:dyDescent="0.25">
      <c r="I39" s="2"/>
    </row>
    <row r="40" spans="1:9" x14ac:dyDescent="0.25">
      <c r="I40" s="2"/>
    </row>
    <row r="41" spans="1:9" x14ac:dyDescent="0.25">
      <c r="I41" s="2"/>
    </row>
    <row r="42" spans="1:9" x14ac:dyDescent="0.25">
      <c r="I42" s="2"/>
    </row>
    <row r="43" spans="1:9" x14ac:dyDescent="0.25">
      <c r="I43" s="2"/>
    </row>
    <row r="44" spans="1:9" x14ac:dyDescent="0.25">
      <c r="I44" s="2"/>
    </row>
    <row r="45" spans="1:9" x14ac:dyDescent="0.25">
      <c r="I4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Recp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ZINE</cp:lastModifiedBy>
  <dcterms:created xsi:type="dcterms:W3CDTF">2015-01-22T19:34:03Z</dcterms:created>
  <dcterms:modified xsi:type="dcterms:W3CDTF">2015-01-23T20:16:57Z</dcterms:modified>
</cp:coreProperties>
</file>