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ZADINFO\Desktop\"/>
    </mc:Choice>
  </mc:AlternateContent>
  <bookViews>
    <workbookView xWindow="-120" yWindow="-120" windowWidth="29040" windowHeight="15840" activeTab="2"/>
  </bookViews>
  <sheets>
    <sheet name="BASE" sheetId="3" r:id="rId1"/>
    <sheet name="FCjour" sheetId="8" r:id="rId2"/>
    <sheet name="02-01" sheetId="11" r:id="rId3"/>
  </sheets>
  <definedNames>
    <definedName name="_xlnm.Print_Area" localSheetId="2">'02-01'!$A$1:$N$4038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" i="3" l="1"/>
  <c r="B2" i="3"/>
  <c r="B4" i="3" l="1"/>
  <c r="B5" i="3"/>
  <c r="B6" i="3"/>
  <c r="B10" i="3"/>
  <c r="B12" i="3"/>
  <c r="B14" i="3"/>
  <c r="B16" i="3"/>
  <c r="B18" i="3"/>
  <c r="B29" i="3"/>
  <c r="B31" i="3"/>
  <c r="B33" i="3"/>
  <c r="B35" i="3"/>
  <c r="B37" i="3"/>
  <c r="B39" i="3"/>
  <c r="B41" i="3"/>
  <c r="B43" i="3"/>
  <c r="B45" i="3"/>
  <c r="B47" i="3"/>
  <c r="B62" i="3"/>
  <c r="B64" i="3"/>
  <c r="B66" i="3"/>
  <c r="B68" i="3"/>
  <c r="B70" i="3"/>
  <c r="B80" i="3" l="1"/>
  <c r="B78" i="3"/>
  <c r="B76" i="3"/>
  <c r="B74" i="3"/>
  <c r="B72" i="3"/>
  <c r="B8" i="3"/>
  <c r="B28" i="3"/>
  <c r="B26" i="3"/>
  <c r="B24" i="3"/>
  <c r="B21" i="3"/>
  <c r="B19" i="3"/>
  <c r="B17" i="3"/>
  <c r="B15" i="3"/>
  <c r="B13" i="3"/>
  <c r="B11" i="3"/>
  <c r="B9" i="3"/>
  <c r="B7" i="3"/>
  <c r="B27" i="3"/>
  <c r="B25" i="3"/>
  <c r="B23" i="3"/>
  <c r="B20" i="3"/>
  <c r="B79" i="3"/>
  <c r="B77" i="3"/>
  <c r="B75" i="3"/>
  <c r="B73" i="3"/>
  <c r="B71" i="3"/>
  <c r="B69" i="3"/>
  <c r="B67" i="3"/>
  <c r="B65" i="3"/>
  <c r="B63" i="3"/>
  <c r="B48" i="3"/>
  <c r="B46" i="3"/>
  <c r="B44" i="3"/>
  <c r="B42" i="3"/>
  <c r="B40" i="3"/>
  <c r="B38" i="3"/>
  <c r="B36" i="3"/>
  <c r="B34" i="3"/>
  <c r="B32" i="3"/>
  <c r="B30" i="3"/>
  <c r="B3" i="3"/>
  <c r="B22" i="3"/>
  <c r="B51" i="3"/>
  <c r="B55" i="3"/>
  <c r="B59" i="3"/>
  <c r="B50" i="3"/>
  <c r="B54" i="3"/>
  <c r="B58" i="3"/>
  <c r="B49" i="3"/>
  <c r="B53" i="3"/>
  <c r="B57" i="3"/>
  <c r="B61" i="3"/>
  <c r="B52" i="3"/>
  <c r="B56" i="3"/>
  <c r="B60" i="3"/>
  <c r="L6" i="8" l="1"/>
  <c r="O6" i="8" l="1"/>
  <c r="B7" i="8"/>
  <c r="B20" i="8"/>
  <c r="D14" i="8"/>
  <c r="D16" i="8"/>
  <c r="D18" i="8"/>
  <c r="D20" i="8"/>
  <c r="D22" i="8"/>
  <c r="D24" i="8"/>
  <c r="D26" i="8"/>
  <c r="D28" i="8"/>
  <c r="D30" i="8"/>
  <c r="D32" i="8"/>
  <c r="D34" i="8"/>
  <c r="D36" i="8"/>
  <c r="D38" i="8"/>
  <c r="D40" i="8"/>
  <c r="C14" i="8"/>
  <c r="C16" i="8"/>
  <c r="C18" i="8"/>
  <c r="C20" i="8"/>
  <c r="C22" i="8"/>
  <c r="C24" i="8"/>
  <c r="C26" i="8"/>
  <c r="C28" i="8"/>
  <c r="C30" i="8"/>
  <c r="C32" i="8"/>
  <c r="C34" i="8"/>
  <c r="C36" i="8"/>
  <c r="C38" i="8"/>
  <c r="C40" i="8"/>
  <c r="B14" i="8"/>
  <c r="B16" i="8"/>
  <c r="B18" i="8"/>
  <c r="B22" i="8"/>
  <c r="B24" i="8"/>
  <c r="B26" i="8"/>
  <c r="B28" i="8"/>
  <c r="B30" i="8"/>
  <c r="B32" i="8"/>
  <c r="B34" i="8"/>
  <c r="D13" i="8"/>
  <c r="D15" i="8"/>
  <c r="D17" i="8"/>
  <c r="D19" i="8"/>
  <c r="D21" i="8"/>
  <c r="D23" i="8"/>
  <c r="D25" i="8"/>
  <c r="D27" i="8"/>
  <c r="D29" i="8"/>
  <c r="D31" i="8"/>
  <c r="D33" i="8"/>
  <c r="D35" i="8"/>
  <c r="D37" i="8"/>
  <c r="D39" i="8"/>
  <c r="C13" i="8"/>
  <c r="C15" i="8"/>
  <c r="C17" i="8"/>
  <c r="C19" i="8"/>
  <c r="C21" i="8"/>
  <c r="C23" i="8"/>
  <c r="C25" i="8"/>
  <c r="C27" i="8"/>
  <c r="C29" i="8"/>
  <c r="C31" i="8"/>
  <c r="C33" i="8"/>
  <c r="C35" i="8"/>
  <c r="C37" i="8"/>
  <c r="C39" i="8"/>
  <c r="B13" i="8"/>
  <c r="B15" i="8"/>
  <c r="B17" i="8"/>
  <c r="B19" i="8"/>
  <c r="B21" i="8"/>
  <c r="B23" i="8"/>
  <c r="B25" i="8"/>
  <c r="B27" i="8"/>
  <c r="B29" i="8"/>
  <c r="B31" i="8"/>
  <c r="B33" i="8"/>
  <c r="B11" i="8" l="1"/>
  <c r="D12" i="8" l="1"/>
  <c r="B12" i="8"/>
  <c r="C12" i="8"/>
  <c r="C11" i="8" l="1"/>
  <c r="D11" i="8"/>
</calcChain>
</file>

<file path=xl/sharedStrings.xml><?xml version="1.0" encoding="utf-8"?>
<sst xmlns="http://schemas.openxmlformats.org/spreadsheetml/2006/main" count="192" uniqueCount="89">
  <si>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</si>
  <si>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</si>
  <si>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</si>
  <si>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</si>
  <si>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</si>
  <si>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</si>
  <si>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</si>
  <si>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</si>
  <si>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</si>
  <si>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</si>
  <si>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</si>
  <si>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</si>
  <si>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</si>
  <si>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</si>
  <si>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</si>
  <si>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</si>
  <si>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</si>
  <si>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</si>
  <si>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</si>
  <si>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Produit 20</t>
  </si>
  <si>
    <t>Produit 21</t>
  </si>
  <si>
    <t>Produit 22</t>
  </si>
  <si>
    <t>Produit 23</t>
  </si>
  <si>
    <t>Produit 24</t>
  </si>
  <si>
    <t>Produit 25</t>
  </si>
  <si>
    <t>Produit 26</t>
  </si>
  <si>
    <t>Produit 27</t>
  </si>
  <si>
    <t>Produit 28</t>
  </si>
  <si>
    <t>Produit 29</t>
  </si>
  <si>
    <t>Produit 30</t>
  </si>
  <si>
    <t>Produit 31</t>
  </si>
  <si>
    <t>Produit 32</t>
  </si>
  <si>
    <t>Produit 33</t>
  </si>
  <si>
    <t>Produit 34</t>
  </si>
  <si>
    <t>Produit 35</t>
  </si>
  <si>
    <t>Produit 36</t>
  </si>
  <si>
    <t>Produit 37</t>
  </si>
  <si>
    <t>Produit 38</t>
  </si>
  <si>
    <t>Produit 39</t>
  </si>
  <si>
    <t>Produit 40</t>
  </si>
  <si>
    <t>Produit 41</t>
  </si>
  <si>
    <t>Produit 42</t>
  </si>
  <si>
    <t>Produit 43</t>
  </si>
  <si>
    <t>Produit 44</t>
  </si>
  <si>
    <t>Produit 45</t>
  </si>
  <si>
    <t>Produit 46</t>
  </si>
  <si>
    <t>Produit 47</t>
  </si>
  <si>
    <t>Produit 48</t>
  </si>
  <si>
    <t>Produit 49</t>
  </si>
  <si>
    <t>Produit 50</t>
  </si>
  <si>
    <t>Produit 51</t>
  </si>
  <si>
    <t>Produit 52</t>
  </si>
  <si>
    <t>Produit 53</t>
  </si>
  <si>
    <t>Produit 54</t>
  </si>
  <si>
    <t>Produit 55</t>
  </si>
  <si>
    <t>Produit 56</t>
  </si>
  <si>
    <t>Produit 57</t>
  </si>
  <si>
    <t>Produit 58</t>
  </si>
  <si>
    <t>Produit 59</t>
  </si>
  <si>
    <t>Produit 60</t>
  </si>
  <si>
    <t>Produit 61</t>
  </si>
  <si>
    <t>Produit 62</t>
  </si>
  <si>
    <t>Produit 63</t>
  </si>
  <si>
    <t>Produit 64</t>
  </si>
  <si>
    <t>Produit 65</t>
  </si>
  <si>
    <t>Produit 66</t>
  </si>
  <si>
    <t>Produit 67</t>
  </si>
  <si>
    <t>Produit 68</t>
  </si>
  <si>
    <t>Produit 69</t>
  </si>
  <si>
    <t>Produit 70</t>
  </si>
  <si>
    <t>Produit 71</t>
  </si>
  <si>
    <t>Produit 72</t>
  </si>
  <si>
    <t>Produit 73</t>
  </si>
  <si>
    <t>Produit 74</t>
  </si>
  <si>
    <t>Produit 75</t>
  </si>
  <si>
    <t>Produit 76</t>
  </si>
  <si>
    <t>Produit 77</t>
  </si>
  <si>
    <t>Produit 78</t>
  </si>
  <si>
    <t>Produit 79</t>
  </si>
  <si>
    <t>Kg</t>
  </si>
  <si>
    <t>Unité</t>
  </si>
  <si>
    <t>L</t>
  </si>
  <si>
    <t>N°</t>
  </si>
  <si>
    <t>Unié</t>
  </si>
  <si>
    <t>Qté</t>
  </si>
  <si>
    <t>Produits</t>
  </si>
  <si>
    <t>Date</t>
  </si>
  <si>
    <t>N Produits</t>
  </si>
  <si>
    <t>Cat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</si>
</sst>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0"/>
    <numFmt numFmtId="165" formatCode="yyyy/mm/dd"/>
    <numFmt numFmtId="166" formatCode="dd\-mm\-yyyy;@"/>
  </numFmts>
  <fonts count="22">
    <font>
      <sz val="11"/>
      <color theme="1"/>
      <name val="Calibri"/>
      <family val="2"/>
      <scheme val="minor"/>
    </font>
    <font>
      <sz val="14"/>
      <color rgb="FF000000"/>
      <name val="mohammad bold art 1"/>
      <charset val="178"/>
    </font>
    <font>
      <sz val="12"/>
      <color theme="1"/>
      <name val="mohammad bold art 1"/>
      <charset val="178"/>
    </font>
    <font>
      <sz val="11"/>
      <color theme="1"/>
      <name val="mohammad bold art 1"/>
      <charset val="178"/>
    </font>
    <font>
      <b/>
      <sz val="12"/>
      <color theme="1"/>
      <name val="Century Gothic"/>
      <family val="2"/>
    </font>
    <font>
      <b/>
      <sz val="11"/>
      <color theme="1"/>
      <name val="Calibri"/>
      <family val="2"/>
      <scheme val="minor"/>
    </font>
    <font>
      <sz val="12"/>
      <color theme="1"/>
      <name val="GE Jarida Heavy"/>
      <family val="1"/>
      <charset val="178"/>
    </font>
    <font>
      <b/>
      <sz val="12"/>
      <color theme="1"/>
      <name val="Calibri"/>
      <family val="2"/>
      <scheme val="minor"/>
    </font>
    <font>
      <sz val="12"/>
      <color rgb="FF34373A"/>
      <name val="Courier New"/>
      <family val="3"/>
    </font>
    <font>
      <sz val="11"/>
      <color theme="7" tint="0.39997558519241921"/>
      <name val="Calibri"/>
      <family val="2"/>
      <scheme val="minor"/>
    </font>
    <font>
      <b/>
      <sz val="11"/>
      <color theme="7" tint="0.39997558519241921"/>
      <name val="Calibri"/>
      <family val="2"/>
      <scheme val="minor"/>
    </font>
    <font>
      <b/>
      <sz val="14"/>
      <color theme="1"/>
      <name val="Century Gothic"/>
      <family val="2"/>
    </font>
    <font>
      <b/>
      <sz val="11"/>
      <color theme="1"/>
      <name val="Century Gothic"/>
      <family val="2"/>
    </font>
    <font>
      <sz val="11"/>
      <color theme="1"/>
      <name val="Mohammad Bold Normal"/>
      <charset val="178"/>
    </font>
    <font>
      <sz val="18"/>
      <color theme="1"/>
      <name val="GE Jarida Heavy"/>
      <family val="1"/>
      <charset val="178"/>
    </font>
    <font>
      <b/>
      <sz val="14"/>
      <color theme="1"/>
      <name val="Calibri"/>
      <family val="2"/>
      <scheme val="minor"/>
    </font>
    <font>
      <b/>
      <sz val="12"/>
      <color theme="1"/>
      <name val="GE Jarida Heavy"/>
      <family val="1"/>
      <charset val="178"/>
    </font>
    <font>
      <sz val="18"/>
      <color theme="1"/>
      <name val="Hesham Bold"/>
      <charset val="178"/>
    </font>
    <font>
      <sz val="12"/>
      <color theme="1"/>
      <name val="Mohammad Bold Normal"/>
      <charset val="178"/>
    </font>
    <font>
      <sz val="14"/>
      <color theme="1"/>
      <name val="mohammad bold art 1"/>
      <charset val="178"/>
    </font>
    <font>
      <b/>
      <sz val="16"/>
      <color theme="1"/>
      <name val="Century Gothic"/>
      <family val="2"/>
    </font>
    <font>
      <b/>
      <sz val="1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5">
    <xf numFmtId="0" fontId="0" fillId="0" borderId="0" xfId="0"/>
    <xf numFmtId="14" fontId="7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5" fillId="0" borderId="0" xfId="0" applyNumberFormat="1" applyFont="1"/>
    <xf numFmtId="0" fontId="0" fillId="3" borderId="3" xfId="0" applyFill="1" applyBorder="1"/>
    <xf numFmtId="0" fontId="0" fillId="3" borderId="4" xfId="0" applyFill="1" applyBorder="1"/>
    <xf numFmtId="0" fontId="0" fillId="3" borderId="0" xfId="0" applyFill="1"/>
    <xf numFmtId="0" fontId="0" fillId="3" borderId="6" xfId="0" applyFill="1" applyBorder="1"/>
    <xf numFmtId="0" fontId="0" fillId="3" borderId="8" xfId="0" applyFill="1" applyBorder="1"/>
    <xf numFmtId="0" fontId="0" fillId="3" borderId="9" xfId="0" applyFill="1" applyBorder="1"/>
    <xf numFmtId="0" fontId="0" fillId="0" borderId="0" xfId="0" applyAlignment="1">
      <alignment vertical="center"/>
    </xf>
    <xf numFmtId="49" fontId="0" fillId="0" borderId="0" xfId="0" applyNumberFormat="1"/>
    <xf numFmtId="2" fontId="8" fillId="0" borderId="0" xfId="0" applyNumberFormat="1" applyFont="1"/>
    <xf numFmtId="0" fontId="0" fillId="3" borderId="2" xfId="0" applyFill="1" applyBorder="1"/>
    <xf numFmtId="0" fontId="5" fillId="3" borderId="7" xfId="0" applyFont="1" applyFill="1" applyBorder="1" applyAlignment="1">
      <alignment vertical="center"/>
    </xf>
    <xf numFmtId="0" fontId="10" fillId="3" borderId="5" xfId="0" applyFont="1" applyFill="1" applyBorder="1" applyAlignment="1">
      <alignment vertical="center"/>
    </xf>
    <xf numFmtId="14" fontId="9" fillId="3" borderId="5" xfId="0" applyNumberFormat="1" applyFont="1" applyFill="1" applyBorder="1"/>
    <xf numFmtId="0" fontId="11" fillId="0" borderId="0" xfId="0" applyFont="1" applyAlignment="1">
      <alignment horizontal="center"/>
    </xf>
    <xf numFmtId="0" fontId="6" fillId="0" borderId="10" xfId="0" applyFont="1" applyBorder="1" applyAlignment="1">
      <alignment horizontal="center" vertical="center"/>
    </xf>
    <xf numFmtId="164" fontId="4" fillId="0" borderId="0" xfId="0" applyNumberFormat="1" applyFont="1" applyAlignment="1">
      <alignment horizontal="right" vertical="center"/>
    </xf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7" fillId="0" borderId="0" xfId="0" applyFont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4" fillId="0" borderId="0" xfId="0" applyFont="1" applyAlignment="1">
      <alignment vertical="center" wrapText="1"/>
    </xf>
    <xf numFmtId="14" fontId="7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8" fillId="0" borderId="0" xfId="0" applyFont="1" applyAlignment="1">
      <alignment horizontal="right" vertical="center"/>
    </xf>
    <xf numFmtId="0" fontId="2" fillId="0" borderId="0" xfId="0" applyFont="1"/>
    <xf numFmtId="0" fontId="2" fillId="0" borderId="0" xfId="0" applyFont="1" applyAlignment="1">
      <alignment horizontal="right"/>
    </xf>
    <xf numFmtId="0" fontId="6" fillId="0" borderId="0" xfId="0" applyFont="1" applyAlignment="1">
      <alignment horizontal="center" vertical="center" wrapText="1"/>
    </xf>
    <xf numFmtId="14" fontId="7" fillId="0" borderId="0" xfId="0" applyNumberFormat="1" applyFont="1" applyAlignment="1">
      <alignment vertical="center"/>
    </xf>
    <xf numFmtId="0" fontId="12" fillId="0" borderId="1" xfId="0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4" fillId="0" borderId="0" xfId="0" applyFont="1" applyAlignment="1">
      <alignment vertical="center"/>
    </xf>
    <xf numFmtId="14" fontId="1" fillId="0" borderId="0" xfId="0" applyNumberFormat="1" applyFont="1" applyAlignment="1">
      <alignment horizontal="center" vertical="center" readingOrder="2"/>
    </xf>
    <xf numFmtId="0" fontId="11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" fontId="0" fillId="0" borderId="0" xfId="0" applyNumberFormat="1"/>
    <xf numFmtId="0" fontId="13" fillId="0" borderId="0" xfId="0" applyFont="1" applyAlignment="1">
      <alignment horizontal="center"/>
    </xf>
    <xf numFmtId="0" fontId="13" fillId="0" borderId="0" xfId="0" applyFont="1"/>
    <xf numFmtId="0" fontId="1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4" fontId="0" fillId="5" borderId="0" xfId="0" applyNumberFormat="1" applyFill="1"/>
    <xf numFmtId="0" fontId="4" fillId="0" borderId="0" xfId="0" applyFont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164" fontId="20" fillId="2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5" fillId="3" borderId="3" xfId="0" applyFont="1" applyFill="1" applyBorder="1"/>
    <xf numFmtId="164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4" fontId="7" fillId="6" borderId="1" xfId="0" applyNumberFormat="1" applyFont="1" applyFill="1" applyBorder="1" applyAlignment="1">
      <alignment horizontal="center" vertical="center"/>
    </xf>
    <xf numFmtId="1" fontId="15" fillId="6" borderId="1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165" fontId="4" fillId="0" borderId="0" xfId="0" applyNumberFormat="1" applyFont="1" applyAlignment="1">
      <alignment horizontal="right"/>
    </xf>
    <xf numFmtId="0" fontId="14" fillId="0" borderId="0" xfId="0" applyFont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21" fillId="4" borderId="12" xfId="0" applyFont="1" applyFill="1" applyBorder="1" applyAlignment="1">
      <alignment horizontal="center" vertical="center"/>
    </xf>
    <xf numFmtId="0" fontId="21" fillId="4" borderId="11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/>
    </xf>
    <xf numFmtId="14" fontId="11" fillId="4" borderId="2" xfId="0" applyNumberFormat="1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11" fillId="4" borderId="7" xfId="0" applyFont="1" applyFill="1" applyBorder="1" applyAlignment="1">
      <alignment horizontal="center" vertical="center"/>
    </xf>
    <xf numFmtId="0" fontId="11" fillId="4" borderId="9" xfId="0" applyFont="1" applyFill="1" applyBorder="1" applyAlignment="1">
      <alignment horizontal="center" vertical="center"/>
    </xf>
    <xf numFmtId="166" fontId="4" fillId="0" borderId="0" xfId="0" applyNumberFormat="1" applyFon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22" fmlaLink="$K$7" max="30000" page="10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243270</xdr:colOff>
      <xdr:row>3</xdr:row>
      <xdr:rowOff>32408</xdr:rowOff>
    </xdr:from>
    <xdr:to>
      <xdr:col>22</xdr:col>
      <xdr:colOff>348046</xdr:colOff>
      <xdr:row>4</xdr:row>
      <xdr:rowOff>3833</xdr:rowOff>
    </xdr:to>
    <xdr:sp macro="[0]!EffacerCommnde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 flipH="1">
          <a:off x="15964994" y="656460"/>
          <a:ext cx="871155" cy="15754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76200</xdr:colOff>
          <xdr:row>4</xdr:row>
          <xdr:rowOff>142875</xdr:rowOff>
        </xdr:from>
        <xdr:to>
          <xdr:col>10</xdr:col>
          <xdr:colOff>628650</xdr:colOff>
          <xdr:row>7</xdr:row>
          <xdr:rowOff>66675</xdr:rowOff>
        </xdr:to>
        <xdr:sp macro="" textlink="">
          <xdr:nvSpPr>
            <xdr:cNvPr id="8193" name="Spinner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="" xmlns:a16="http://schemas.microsoft.com/office/drawing/2014/main" id="{00000000-0008-0000-00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12</xdr:col>
      <xdr:colOff>503464</xdr:colOff>
      <xdr:row>9</xdr:row>
      <xdr:rowOff>95250</xdr:rowOff>
    </xdr:from>
    <xdr:to>
      <xdr:col>14</xdr:col>
      <xdr:colOff>517072</xdr:colOff>
      <xdr:row>10</xdr:row>
      <xdr:rowOff>190500</xdr:rowOff>
    </xdr:to>
    <xdr:sp macro="[0]!NouvelleFeuille" textlink="">
      <xdr:nvSpPr>
        <xdr:cNvPr id="2" name="Rectangle à coins arrondis 1"/>
        <xdr:cNvSpPr/>
      </xdr:nvSpPr>
      <xdr:spPr>
        <a:xfrm>
          <a:off x="10137321" y="2068286"/>
          <a:ext cx="1455965" cy="48985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copier</a:t>
          </a: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136072</xdr:colOff>
      <xdr:row>5</xdr:row>
      <xdr:rowOff>108857</xdr:rowOff>
    </xdr:from>
    <xdr:to>
      <xdr:col>12</xdr:col>
      <xdr:colOff>40822</xdr:colOff>
      <xdr:row>16</xdr:row>
      <xdr:rowOff>95250</xdr:rowOff>
    </xdr:to>
    <xdr:sp macro="" textlink="">
      <xdr:nvSpPr>
        <xdr:cNvPr id="2" name="Rectangle 1"/>
        <xdr:cNvSpPr/>
      </xdr:nvSpPr>
      <xdr:spPr>
        <a:xfrm>
          <a:off x="7864929" y="1170214"/>
          <a:ext cx="2190750" cy="2735036"/>
        </a:xfrm>
        <a:prstGeom prst="wedgeRectCallout">
          <a:avLst>
            <a:gd name="adj1" fmla="val -216801"/>
            <a:gd name="adj2" fmla="val 28172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4000"/>
            <a:t>resultat souhaité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80"/>
  <sheetViews>
    <sheetView topLeftCell="B1" zoomScale="87" zoomScaleNormal="87" workbookViewId="0">
      <selection activeCell="A33" sqref="A33:G33"/>
    </sheetView>
  </sheetViews>
  <sheetFormatPr baseColWidth="10" defaultRowHeight="15" customHeight="1"/>
  <cols>
    <col min="1" max="1" width="5.140625" style="11" bestFit="1" customWidth="1"/>
    <col min="2" max="2" width="0.140625" style="11" customWidth="1"/>
    <col min="3" max="3" width="12.42578125" style="11" customWidth="1"/>
    <col min="4" max="4" width="7.85546875" style="11" bestFit="1" customWidth="1"/>
    <col min="5" max="5" width="11.85546875" style="11" bestFit="1" customWidth="1"/>
    <col min="6" max="6" width="6.42578125" style="11" customWidth="1"/>
    <col min="7" max="7" width="12.140625" style="11" bestFit="1" customWidth="1"/>
    <col min="8" max="8" width="7.5703125" style="11" customWidth="1"/>
    <col min="9" max="9" width="12.28515625" style="11" bestFit="1" customWidth="1"/>
    <col min="10" max="16384" width="11.42578125" style="11"/>
  </cols>
  <sheetData>
    <row r="1" spans="1:9" ht="19.5" customHeight="1">
      <c r="A1" s="35" t="s">
        <v>82</v>
      </c>
      <c r="B1" s="35"/>
      <c r="C1" s="55" t="s">
        <v>85</v>
      </c>
      <c r="D1" s="56" t="s">
        <v>83</v>
      </c>
      <c r="E1" s="56" t="s">
        <v>84</v>
      </c>
      <c r="F1" s="35" t="s">
        <v>88</v>
      </c>
      <c r="G1" s="35" t="s">
        <v>86</v>
      </c>
      <c r="H1" s="31"/>
      <c r="I1" s="57">
        <v>45301</v>
      </c>
    </row>
    <row r="2" spans="1:9" ht="15" customHeight="1">
      <c r="A2" s="33">
        <v>1</v>
      </c>
      <c r="B2" s="34" t="str">
        <f>IF(ISBLANK(G2),"",G2&amp;"_"&amp;COUNTIF($G$2:G2,G2))</f>
        <v>45301_1</v>
      </c>
      <c r="C2" s="33" t="s">
        <v>0</v>
      </c>
      <c r="D2" s="33" t="s">
        <v>79</v>
      </c>
      <c r="E2" s="33"/>
      <c r="F2" s="33"/>
      <c r="G2" s="34">
        <v>45301</v>
      </c>
      <c r="H2" s="32"/>
      <c r="I2" s="58">
        <f>COUNTIFS(G2:G80,I1)</f>
        <v>23</v>
      </c>
    </row>
    <row r="3" spans="1:9" ht="15" customHeight="1">
      <c r="A3" s="33">
        <v>2</v>
      </c>
      <c r="B3" s="34" t="str">
        <f>IF(ISBLANK(G3),"",G3&amp;"_"&amp;COUNTIF($G$2:G3,G3))</f>
        <v>45293_1</v>
      </c>
      <c r="C3" s="33" t="s">
        <v>1</v>
      </c>
      <c r="D3" s="33" t="s">
        <v>79</v>
      </c>
      <c r="E3" s="33"/>
      <c r="F3" s="33"/>
      <c r="G3" s="34">
        <v>45293</v>
      </c>
      <c r="H3" s="32"/>
      <c r="I3" s="32"/>
    </row>
    <row r="4" spans="1:9" ht="15" customHeight="1">
      <c r="A4" s="33">
        <v>3</v>
      </c>
      <c r="B4" s="34" t="str">
        <f>IF(ISBLANK(G4),"",G4&amp;"_"&amp;COUNTIF($G$2:G4,G4))</f>
        <v>45299_1</v>
      </c>
      <c r="C4" s="33" t="s">
        <v>2</v>
      </c>
      <c r="D4" s="33" t="s">
        <v>79</v>
      </c>
      <c r="E4" s="33">
        <v>29</v>
      </c>
      <c r="F4" s="33"/>
      <c r="G4" s="34">
        <v>45299</v>
      </c>
      <c r="H4" s="32"/>
      <c r="I4" s="32"/>
    </row>
    <row r="5" spans="1:9" ht="15" customHeight="1">
      <c r="A5" s="33">
        <v>4</v>
      </c>
      <c r="B5" s="34" t="str">
        <f>IF(ISBLANK(G5),"",G5&amp;"_"&amp;COUNTIF($G$2:G5,G5))</f>
        <v>45298_1</v>
      </c>
      <c r="C5" s="33" t="s">
        <v>3</v>
      </c>
      <c r="D5" s="33" t="s">
        <v>80</v>
      </c>
      <c r="E5" s="33">
        <v>30</v>
      </c>
      <c r="F5" s="33"/>
      <c r="G5" s="34">
        <v>45298</v>
      </c>
      <c r="H5" s="32"/>
      <c r="I5" s="32"/>
    </row>
    <row r="6" spans="1:9" ht="15" customHeight="1">
      <c r="A6" s="33">
        <v>5</v>
      </c>
      <c r="B6" s="34" t="str">
        <f>IF(ISBLANK(G6),"",G6&amp;"_"&amp;COUNTIF($G$2:G6,G6))</f>
        <v>45301_2</v>
      </c>
      <c r="C6" s="33" t="s">
        <v>4</v>
      </c>
      <c r="D6" s="33" t="s">
        <v>80</v>
      </c>
      <c r="E6" s="33"/>
      <c r="F6" s="33"/>
      <c r="G6" s="34">
        <v>45301</v>
      </c>
      <c r="H6" s="32"/>
      <c r="I6" s="32"/>
    </row>
    <row r="7" spans="1:9" ht="15" customHeight="1">
      <c r="A7" s="33">
        <v>6</v>
      </c>
      <c r="B7" s="34" t="str">
        <f>IF(ISBLANK(G7),"",G7&amp;"_"&amp;COUNTIF($G$2:G7,G7))</f>
        <v>45294_1</v>
      </c>
      <c r="C7" s="33" t="s">
        <v>5</v>
      </c>
      <c r="D7" s="33" t="s">
        <v>80</v>
      </c>
      <c r="E7" s="33"/>
      <c r="F7" s="33"/>
      <c r="G7" s="34">
        <v>45294</v>
      </c>
      <c r="H7" s="32"/>
      <c r="I7" s="32"/>
    </row>
    <row r="8" spans="1:9" ht="15" customHeight="1">
      <c r="A8" s="33">
        <v>7</v>
      </c>
      <c r="B8" s="34" t="str">
        <f>IF(ISBLANK(G8),"",G8&amp;"_"&amp;COUNTIF($G$2:G8,G8))</f>
        <v>45293_2</v>
      </c>
      <c r="C8" s="33" t="s">
        <v>6</v>
      </c>
      <c r="D8" s="33" t="s">
        <v>80</v>
      </c>
      <c r="E8" s="33">
        <v>1228</v>
      </c>
      <c r="F8" s="33"/>
      <c r="G8" s="34">
        <v>45293</v>
      </c>
      <c r="H8" s="32"/>
      <c r="I8" s="32"/>
    </row>
    <row r="9" spans="1:9" ht="15" customHeight="1">
      <c r="A9" s="33">
        <v>8</v>
      </c>
      <c r="B9" s="34" t="str">
        <f>IF(ISBLANK(G9),"",G9&amp;"_"&amp;COUNTIF($G$2:G9,G9))</f>
        <v>45298_2</v>
      </c>
      <c r="C9" s="33" t="s">
        <v>7</v>
      </c>
      <c r="D9" s="33" t="s">
        <v>80</v>
      </c>
      <c r="E9" s="33">
        <v>4</v>
      </c>
      <c r="F9" s="33"/>
      <c r="G9" s="34">
        <v>45298</v>
      </c>
      <c r="H9" s="32"/>
      <c r="I9" s="32"/>
    </row>
    <row r="10" spans="1:9" ht="15" customHeight="1">
      <c r="A10" s="33">
        <v>9</v>
      </c>
      <c r="B10" s="34" t="str">
        <f>IF(ISBLANK(G10),"",G10&amp;"_"&amp;COUNTIF($G$2:G10,G10))</f>
        <v>45300_1</v>
      </c>
      <c r="C10" s="33" t="s">
        <v>8</v>
      </c>
      <c r="D10" s="33" t="s">
        <v>80</v>
      </c>
      <c r="E10" s="33"/>
      <c r="F10" s="33"/>
      <c r="G10" s="34">
        <v>45300</v>
      </c>
      <c r="H10" s="32"/>
      <c r="I10" s="32"/>
    </row>
    <row r="11" spans="1:9" ht="15" customHeight="1">
      <c r="A11" s="33">
        <v>10</v>
      </c>
      <c r="B11" s="34" t="str">
        <f>IF(ISBLANK(G11),"",G11&amp;"_"&amp;COUNTIF($G$2:G11,G11))</f>
        <v>45299_2</v>
      </c>
      <c r="C11" s="33" t="s">
        <v>9</v>
      </c>
      <c r="D11" s="33" t="s">
        <v>80</v>
      </c>
      <c r="E11" s="33">
        <v>560</v>
      </c>
      <c r="F11" s="33"/>
      <c r="G11" s="34">
        <v>45299</v>
      </c>
      <c r="H11" s="26"/>
      <c r="I11" s="26"/>
    </row>
    <row r="12" spans="1:9" ht="15" customHeight="1">
      <c r="A12" s="33">
        <v>11</v>
      </c>
      <c r="B12" s="34" t="str">
        <f>IF(ISBLANK(G12),"",G12&amp;"_"&amp;COUNTIF($G$2:G12,G12))</f>
        <v>45297_1</v>
      </c>
      <c r="C12" s="33" t="s">
        <v>10</v>
      </c>
      <c r="D12" s="33" t="s">
        <v>80</v>
      </c>
      <c r="E12" s="33">
        <v>67</v>
      </c>
      <c r="F12" s="33"/>
      <c r="G12" s="34">
        <v>45297</v>
      </c>
      <c r="H12" s="26"/>
      <c r="I12" s="26"/>
    </row>
    <row r="13" spans="1:9" ht="15" customHeight="1">
      <c r="A13" s="33">
        <v>12</v>
      </c>
      <c r="B13" s="34" t="str">
        <f>IF(ISBLANK(G13),"",G13&amp;"_"&amp;COUNTIF($G$2:G13,G13))</f>
        <v>45297_2</v>
      </c>
      <c r="C13" s="33" t="s">
        <v>11</v>
      </c>
      <c r="D13" s="33" t="s">
        <v>80</v>
      </c>
      <c r="E13" s="33">
        <v>6</v>
      </c>
      <c r="F13" s="33"/>
      <c r="G13" s="34">
        <v>45297</v>
      </c>
      <c r="H13" s="26"/>
      <c r="I13" s="26"/>
    </row>
    <row r="14" spans="1:9" ht="15" customHeight="1">
      <c r="A14" s="33">
        <v>13</v>
      </c>
      <c r="B14" s="34" t="str">
        <f>IF(ISBLANK(G14),"",G14&amp;"_"&amp;COUNTIF($G$2:G14,G14))</f>
        <v>45293_3</v>
      </c>
      <c r="C14" s="33" t="s">
        <v>12</v>
      </c>
      <c r="D14" s="33" t="s">
        <v>80</v>
      </c>
      <c r="E14" s="33"/>
      <c r="F14" s="33"/>
      <c r="G14" s="34">
        <v>45293</v>
      </c>
      <c r="H14" s="26"/>
      <c r="I14" s="26"/>
    </row>
    <row r="15" spans="1:9" ht="15" customHeight="1">
      <c r="A15" s="33">
        <v>14</v>
      </c>
      <c r="B15" s="34" t="str">
        <f>IF(ISBLANK(G15),"",G15&amp;"_"&amp;COUNTIF($G$2:G15,G15))</f>
        <v>45299_3</v>
      </c>
      <c r="C15" s="33" t="s">
        <v>13</v>
      </c>
      <c r="D15" s="33" t="s">
        <v>80</v>
      </c>
      <c r="E15" s="33"/>
      <c r="F15" s="33"/>
      <c r="G15" s="34">
        <v>45299</v>
      </c>
      <c r="H15" s="26"/>
      <c r="I15" s="26"/>
    </row>
    <row r="16" spans="1:9" ht="15" customHeight="1">
      <c r="A16" s="33">
        <v>15</v>
      </c>
      <c r="B16" s="34" t="str">
        <f>IF(ISBLANK(G16),"",G16&amp;"_"&amp;COUNTIF($G$2:G16,G16))</f>
        <v>45299_4</v>
      </c>
      <c r="C16" s="33" t="s">
        <v>14</v>
      </c>
      <c r="D16" s="33" t="s">
        <v>81</v>
      </c>
      <c r="E16" s="33"/>
      <c r="F16" s="33"/>
      <c r="G16" s="34">
        <v>45299</v>
      </c>
      <c r="H16" s="26"/>
      <c r="I16" s="26"/>
    </row>
    <row r="17" spans="1:9" ht="15" customHeight="1">
      <c r="A17" s="33">
        <v>16</v>
      </c>
      <c r="B17" s="34" t="str">
        <f>IF(ISBLANK(G17),"",G17&amp;"_"&amp;COUNTIF($G$2:G17,G17))</f>
        <v>45301_3</v>
      </c>
      <c r="C17" s="33" t="s">
        <v>15</v>
      </c>
      <c r="D17" s="33" t="s">
        <v>81</v>
      </c>
      <c r="E17" s="33">
        <v>5</v>
      </c>
      <c r="F17" s="33"/>
      <c r="G17" s="1">
        <v>45301</v>
      </c>
      <c r="H17" s="26"/>
      <c r="I17" s="26"/>
    </row>
    <row r="18" spans="1:9" ht="15" customHeight="1">
      <c r="A18" s="33">
        <v>17</v>
      </c>
      <c r="B18" s="34" t="str">
        <f>IF(ISBLANK(G18),"",G18&amp;"_"&amp;COUNTIF($G$2:G18,G18))</f>
        <v>45294_2</v>
      </c>
      <c r="C18" s="33" t="s">
        <v>16</v>
      </c>
      <c r="D18" s="33" t="s">
        <v>81</v>
      </c>
      <c r="E18" s="33">
        <v>5</v>
      </c>
      <c r="F18" s="33"/>
      <c r="G18" s="34">
        <v>45294</v>
      </c>
      <c r="H18" s="26"/>
      <c r="I18" s="26"/>
    </row>
    <row r="19" spans="1:9" ht="15" customHeight="1">
      <c r="A19" s="33">
        <v>18</v>
      </c>
      <c r="B19" s="34" t="str">
        <f>IF(ISBLANK(G19),"",G19&amp;"_"&amp;COUNTIF($G$2:G19,G19))</f>
        <v>45301_4</v>
      </c>
      <c r="C19" s="33" t="s">
        <v>17</v>
      </c>
      <c r="D19" s="33" t="s">
        <v>81</v>
      </c>
      <c r="E19" s="33">
        <v>30</v>
      </c>
      <c r="F19" s="33"/>
      <c r="G19" s="34">
        <v>45301</v>
      </c>
      <c r="H19" s="26"/>
      <c r="I19" s="26"/>
    </row>
    <row r="20" spans="1:9" ht="15" customHeight="1">
      <c r="A20" s="33">
        <v>19</v>
      </c>
      <c r="B20" s="34" t="str">
        <f>IF(ISBLANK(G20),"",G20&amp;"_"&amp;COUNTIF($G$2:G20,G20))</f>
        <v>45297_3</v>
      </c>
      <c r="C20" s="33" t="s">
        <v>18</v>
      </c>
      <c r="D20" s="33" t="s">
        <v>81</v>
      </c>
      <c r="E20" s="33"/>
      <c r="F20" s="33"/>
      <c r="G20" s="34">
        <v>45297</v>
      </c>
      <c r="H20" s="26"/>
      <c r="I20" s="26"/>
    </row>
    <row r="21" spans="1:9" ht="15" customHeight="1">
      <c r="A21" s="33">
        <v>20</v>
      </c>
      <c r="B21" s="34" t="str">
        <f>IF(ISBLANK(G21),"",G21&amp;"_"&amp;COUNTIF($G$2:G21,G21))</f>
        <v>45301_5</v>
      </c>
      <c r="C21" s="33" t="s">
        <v>19</v>
      </c>
      <c r="D21" s="33" t="s">
        <v>81</v>
      </c>
      <c r="E21" s="33">
        <v>2</v>
      </c>
      <c r="F21" s="33"/>
      <c r="G21" s="1">
        <v>45301</v>
      </c>
      <c r="H21" s="26"/>
      <c r="I21" s="26"/>
    </row>
    <row r="22" spans="1:9" ht="15" customHeight="1">
      <c r="A22" s="33">
        <v>21</v>
      </c>
      <c r="B22" s="34" t="str">
        <f>IF(ISBLANK(G22),"",G22&amp;"_"&amp;COUNTIF($G$2:G22,G22))</f>
        <v>45298_3</v>
      </c>
      <c r="C22" s="33" t="s">
        <v>20</v>
      </c>
      <c r="D22" s="33" t="s">
        <v>81</v>
      </c>
      <c r="E22" s="33"/>
      <c r="F22" s="33"/>
      <c r="G22" s="34">
        <v>45298</v>
      </c>
      <c r="H22" s="26"/>
      <c r="I22" s="26"/>
    </row>
    <row r="23" spans="1:9" ht="15" customHeight="1">
      <c r="A23" s="33">
        <v>22</v>
      </c>
      <c r="B23" s="34" t="str">
        <f>IF(ISBLANK(G23),"",G23&amp;"_"&amp;COUNTIF($G$2:G23,G23))</f>
        <v>45301_6</v>
      </c>
      <c r="C23" s="33" t="s">
        <v>21</v>
      </c>
      <c r="D23" s="33" t="s">
        <v>81</v>
      </c>
      <c r="E23" s="33"/>
      <c r="F23" s="33"/>
      <c r="G23" s="34">
        <v>45301</v>
      </c>
      <c r="H23" s="26"/>
      <c r="I23" s="26"/>
    </row>
    <row r="24" spans="1:9" ht="15" customHeight="1">
      <c r="A24" s="33">
        <v>23</v>
      </c>
      <c r="B24" s="34" t="str">
        <f>IF(ISBLANK(G24),"",G24&amp;"_"&amp;COUNTIF($G$2:G24,G24))</f>
        <v>45301_7</v>
      </c>
      <c r="C24" s="33" t="s">
        <v>22</v>
      </c>
      <c r="D24" s="33" t="s">
        <v>81</v>
      </c>
      <c r="E24" s="33"/>
      <c r="F24" s="33"/>
      <c r="G24" s="1">
        <v>45301</v>
      </c>
      <c r="H24" s="26"/>
      <c r="I24" s="26"/>
    </row>
    <row r="25" spans="1:9" ht="15" customHeight="1">
      <c r="A25" s="33">
        <v>24</v>
      </c>
      <c r="B25" s="34" t="str">
        <f>IF(ISBLANK(G25),"",G25&amp;"_"&amp;COUNTIF($G$2:G25,G25))</f>
        <v>45301_8</v>
      </c>
      <c r="C25" s="33" t="s">
        <v>23</v>
      </c>
      <c r="D25" s="33" t="s">
        <v>81</v>
      </c>
      <c r="E25" s="33"/>
      <c r="F25" s="33"/>
      <c r="G25" s="1">
        <v>45301</v>
      </c>
      <c r="H25" s="26"/>
      <c r="I25" s="26"/>
    </row>
    <row r="26" spans="1:9" ht="15" customHeight="1">
      <c r="A26" s="33">
        <v>25</v>
      </c>
      <c r="B26" s="34" t="str">
        <f>IF(ISBLANK(G26),"",G26&amp;"_"&amp;COUNTIF($G$2:G26,G26))</f>
        <v>45295_1</v>
      </c>
      <c r="C26" s="33" t="s">
        <v>24</v>
      </c>
      <c r="D26" s="33" t="s">
        <v>81</v>
      </c>
      <c r="E26" s="33"/>
      <c r="F26" s="33"/>
      <c r="G26" s="34">
        <v>45295</v>
      </c>
      <c r="H26" s="26"/>
      <c r="I26" s="26"/>
    </row>
    <row r="27" spans="1:9" ht="15" customHeight="1">
      <c r="A27" s="33">
        <v>26</v>
      </c>
      <c r="B27" s="34" t="str">
        <f>IF(ISBLANK(G27),"",G27&amp;"_"&amp;COUNTIF($G$2:G27,G27))</f>
        <v>45298_4</v>
      </c>
      <c r="C27" s="33" t="s">
        <v>25</v>
      </c>
      <c r="D27" s="33" t="s">
        <v>79</v>
      </c>
      <c r="E27" s="33"/>
      <c r="F27" s="33"/>
      <c r="G27" s="34">
        <v>45298</v>
      </c>
      <c r="H27" s="26"/>
      <c r="I27" s="26"/>
    </row>
    <row r="28" spans="1:9" ht="15" customHeight="1">
      <c r="A28" s="33">
        <v>27</v>
      </c>
      <c r="B28" s="34" t="str">
        <f>IF(ISBLANK(G28),"",G28&amp;"_"&amp;COUNTIF($G$2:G28,G28))</f>
        <v>45301_9</v>
      </c>
      <c r="C28" s="33" t="s">
        <v>26</v>
      </c>
      <c r="D28" s="33" t="s">
        <v>79</v>
      </c>
      <c r="E28" s="33">
        <v>12</v>
      </c>
      <c r="F28" s="33"/>
      <c r="G28" s="1">
        <v>45301</v>
      </c>
      <c r="H28" s="26"/>
      <c r="I28" s="26"/>
    </row>
    <row r="29" spans="1:9" ht="15" customHeight="1">
      <c r="A29" s="33">
        <v>28</v>
      </c>
      <c r="B29" s="34" t="str">
        <f>IF(ISBLANK(G29),"",G29&amp;"_"&amp;COUNTIF($G$2:G29,G29))</f>
        <v>45293_4</v>
      </c>
      <c r="C29" s="33" t="s">
        <v>27</v>
      </c>
      <c r="D29" s="33" t="s">
        <v>79</v>
      </c>
      <c r="E29" s="33">
        <v>10</v>
      </c>
      <c r="F29" s="33"/>
      <c r="G29" s="34">
        <v>45293</v>
      </c>
      <c r="H29" s="26"/>
      <c r="I29" s="26"/>
    </row>
    <row r="30" spans="1:9" ht="15" customHeight="1">
      <c r="A30" s="33">
        <v>29</v>
      </c>
      <c r="B30" s="34" t="str">
        <f>IF(ISBLANK(G30),"",G30&amp;"_"&amp;COUNTIF($G$2:G30,G30))</f>
        <v>45299_5</v>
      </c>
      <c r="C30" s="33" t="s">
        <v>28</v>
      </c>
      <c r="D30" s="33" t="s">
        <v>79</v>
      </c>
      <c r="E30" s="33">
        <v>30</v>
      </c>
      <c r="F30" s="33"/>
      <c r="G30" s="34">
        <v>45299</v>
      </c>
      <c r="H30" s="26"/>
      <c r="I30" s="26"/>
    </row>
    <row r="31" spans="1:9" ht="15" customHeight="1">
      <c r="A31" s="33">
        <v>30</v>
      </c>
      <c r="B31" s="34" t="str">
        <f>IF(ISBLANK(G31),"",G31&amp;"_"&amp;COUNTIF($G$2:G31,G31))</f>
        <v>45301_10</v>
      </c>
      <c r="C31" s="33" t="s">
        <v>29</v>
      </c>
      <c r="D31" s="33" t="s">
        <v>79</v>
      </c>
      <c r="E31" s="33"/>
      <c r="F31" s="33"/>
      <c r="G31" s="34">
        <v>45301</v>
      </c>
      <c r="H31" s="26"/>
      <c r="I31" s="26"/>
    </row>
    <row r="32" spans="1:9" ht="15" customHeight="1">
      <c r="A32" s="33">
        <v>31</v>
      </c>
      <c r="B32" s="34" t="str">
        <f>IF(ISBLANK(G32),"",G32&amp;"_"&amp;COUNTIF($G$2:G32,G32))</f>
        <v>45300_2</v>
      </c>
      <c r="C32" s="33" t="s">
        <v>30</v>
      </c>
      <c r="D32" s="33" t="s">
        <v>79</v>
      </c>
      <c r="E32" s="33"/>
      <c r="F32" s="33"/>
      <c r="G32" s="34">
        <v>45300</v>
      </c>
      <c r="H32" s="26"/>
      <c r="I32" s="26"/>
    </row>
    <row r="33" spans="1:9" ht="15" customHeight="1">
      <c r="A33" s="33">
        <v>32</v>
      </c>
      <c r="B33" s="34" t="str">
        <f>IF(ISBLANK(G33),"",G33&amp;"_"&amp;COUNTIF($G$2:G33,G33))</f>
        <v>45294_3</v>
      </c>
      <c r="C33" s="33" t="s">
        <v>31</v>
      </c>
      <c r="D33" s="33" t="s">
        <v>79</v>
      </c>
      <c r="E33" s="33"/>
      <c r="F33" s="33"/>
      <c r="G33" s="34">
        <v>45294</v>
      </c>
      <c r="H33" s="26"/>
      <c r="I33" s="26"/>
    </row>
    <row r="34" spans="1:9" ht="15" customHeight="1">
      <c r="A34" s="33">
        <v>33</v>
      </c>
      <c r="B34" s="34" t="str">
        <f>IF(ISBLANK(G34),"",G34&amp;"_"&amp;COUNTIF($G$2:G34,G34))</f>
        <v>45301_11</v>
      </c>
      <c r="C34" s="33" t="s">
        <v>32</v>
      </c>
      <c r="D34" s="33" t="s">
        <v>79</v>
      </c>
      <c r="E34" s="33">
        <v>0.75</v>
      </c>
      <c r="F34" s="33"/>
      <c r="G34" s="34">
        <v>45301</v>
      </c>
      <c r="H34" s="26"/>
      <c r="I34" s="26"/>
    </row>
    <row r="35" spans="1:9" ht="15" customHeight="1">
      <c r="A35" s="33">
        <v>34</v>
      </c>
      <c r="B35" s="34" t="str">
        <f>IF(ISBLANK(G35),"",G35&amp;"_"&amp;COUNTIF($G$2:G35,G35))</f>
        <v>45301_12</v>
      </c>
      <c r="C35" s="33" t="s">
        <v>33</v>
      </c>
      <c r="D35" s="33" t="s">
        <v>79</v>
      </c>
      <c r="E35" s="33"/>
      <c r="F35" s="33"/>
      <c r="G35" s="34">
        <v>45301</v>
      </c>
      <c r="H35" s="26"/>
      <c r="I35" s="26"/>
    </row>
    <row r="36" spans="1:9" ht="15" customHeight="1">
      <c r="A36" s="33">
        <v>35</v>
      </c>
      <c r="B36" s="34" t="str">
        <f>IF(ISBLANK(G36),"",G36&amp;"_"&amp;COUNTIF($G$2:G36,G36))</f>
        <v>45293_5</v>
      </c>
      <c r="C36" s="33" t="s">
        <v>34</v>
      </c>
      <c r="D36" s="33" t="s">
        <v>79</v>
      </c>
      <c r="E36" s="33">
        <v>50</v>
      </c>
      <c r="F36" s="33"/>
      <c r="G36" s="34">
        <v>45293</v>
      </c>
      <c r="H36" s="26"/>
      <c r="I36" s="26"/>
    </row>
    <row r="37" spans="1:9" ht="15" customHeight="1">
      <c r="A37" s="33">
        <v>36</v>
      </c>
      <c r="B37" s="34" t="str">
        <f>IF(ISBLANK(G37),"",G37&amp;"_"&amp;COUNTIF($G$2:G37,G37))</f>
        <v>45295_2</v>
      </c>
      <c r="C37" s="33" t="s">
        <v>35</v>
      </c>
      <c r="D37" s="33" t="s">
        <v>79</v>
      </c>
      <c r="E37" s="33"/>
      <c r="F37" s="33"/>
      <c r="G37" s="34">
        <v>45295</v>
      </c>
      <c r="H37" s="26"/>
      <c r="I37" s="26"/>
    </row>
    <row r="38" spans="1:9" ht="15" customHeight="1">
      <c r="A38" s="33">
        <v>37</v>
      </c>
      <c r="B38" s="34" t="str">
        <f>IF(ISBLANK(G38),"",G38&amp;"_"&amp;COUNTIF($G$2:G38,G38))</f>
        <v>45294_4</v>
      </c>
      <c r="C38" s="33" t="s">
        <v>36</v>
      </c>
      <c r="D38" s="33" t="s">
        <v>79</v>
      </c>
      <c r="E38" s="33"/>
      <c r="F38" s="33"/>
      <c r="G38" s="34">
        <v>45294</v>
      </c>
      <c r="H38" s="26"/>
      <c r="I38" s="26"/>
    </row>
    <row r="39" spans="1:9" ht="15" customHeight="1">
      <c r="A39" s="33">
        <v>38</v>
      </c>
      <c r="B39" s="34" t="str">
        <f>IF(ISBLANK(G39),"",G39&amp;"_"&amp;COUNTIF($G$2:G39,G39))</f>
        <v>45301_13</v>
      </c>
      <c r="C39" s="33" t="s">
        <v>37</v>
      </c>
      <c r="D39" s="33" t="s">
        <v>79</v>
      </c>
      <c r="E39" s="33"/>
      <c r="F39" s="33"/>
      <c r="G39" s="1">
        <v>45301</v>
      </c>
      <c r="H39" s="26"/>
      <c r="I39" s="26"/>
    </row>
    <row r="40" spans="1:9" ht="15" customHeight="1">
      <c r="A40" s="33">
        <v>39</v>
      </c>
      <c r="B40" s="34" t="str">
        <f>IF(ISBLANK(G40),"",G40&amp;"_"&amp;COUNTIF($G$2:G40,G40))</f>
        <v>45293_6</v>
      </c>
      <c r="C40" s="33" t="s">
        <v>38</v>
      </c>
      <c r="D40" s="33" t="s">
        <v>79</v>
      </c>
      <c r="E40" s="33">
        <v>1</v>
      </c>
      <c r="F40" s="33"/>
      <c r="G40" s="34">
        <v>45293</v>
      </c>
      <c r="H40" s="26"/>
      <c r="I40" s="26"/>
    </row>
    <row r="41" spans="1:9" ht="15" customHeight="1">
      <c r="A41" s="33">
        <v>40</v>
      </c>
      <c r="B41" s="34" t="str">
        <f>IF(ISBLANK(G41),"",G41&amp;"_"&amp;COUNTIF($G$2:G41,G41))</f>
        <v>45301_14</v>
      </c>
      <c r="C41" s="33" t="s">
        <v>39</v>
      </c>
      <c r="D41" s="33" t="s">
        <v>79</v>
      </c>
      <c r="E41" s="33">
        <v>12</v>
      </c>
      <c r="F41" s="33"/>
      <c r="G41" s="1">
        <v>45301</v>
      </c>
      <c r="H41" s="26"/>
      <c r="I41" s="26"/>
    </row>
    <row r="42" spans="1:9" ht="15" customHeight="1">
      <c r="A42" s="33">
        <v>41</v>
      </c>
      <c r="B42" s="34" t="str">
        <f>IF(ISBLANK(G42),"",G42&amp;"_"&amp;COUNTIF($G$2:G42,G42))</f>
        <v>45296_1</v>
      </c>
      <c r="C42" s="33" t="s">
        <v>40</v>
      </c>
      <c r="D42" s="33" t="s">
        <v>79</v>
      </c>
      <c r="E42" s="33"/>
      <c r="F42" s="33"/>
      <c r="G42" s="34">
        <v>45296</v>
      </c>
      <c r="H42" s="26"/>
      <c r="I42" s="26"/>
    </row>
    <row r="43" spans="1:9" ht="15" customHeight="1">
      <c r="A43" s="33">
        <v>42</v>
      </c>
      <c r="B43" s="34" t="str">
        <f>IF(ISBLANK(G43),"",G43&amp;"_"&amp;COUNTIF($G$2:G43,G43))</f>
        <v>45297_4</v>
      </c>
      <c r="C43" s="33" t="s">
        <v>41</v>
      </c>
      <c r="D43" s="33" t="s">
        <v>79</v>
      </c>
      <c r="E43" s="33"/>
      <c r="F43" s="33"/>
      <c r="G43" s="34">
        <v>45297</v>
      </c>
      <c r="H43" s="26"/>
      <c r="I43" s="26"/>
    </row>
    <row r="44" spans="1:9" ht="15" customHeight="1">
      <c r="A44" s="33">
        <v>43</v>
      </c>
      <c r="B44" s="34" t="str">
        <f>IF(ISBLANK(G44),"",G44&amp;"_"&amp;COUNTIF($G$2:G44,G44))</f>
        <v>45295_3</v>
      </c>
      <c r="C44" s="33" t="s">
        <v>42</v>
      </c>
      <c r="D44" s="33" t="s">
        <v>79</v>
      </c>
      <c r="E44" s="33">
        <v>2</v>
      </c>
      <c r="F44" s="33"/>
      <c r="G44" s="34">
        <v>45295</v>
      </c>
      <c r="H44" s="26"/>
      <c r="I44" s="26"/>
    </row>
    <row r="45" spans="1:9" ht="15" customHeight="1">
      <c r="A45" s="33">
        <v>44</v>
      </c>
      <c r="B45" s="34" t="str">
        <f>IF(ISBLANK(G45),"",G45&amp;"_"&amp;COUNTIF($G$2:G45,G45))</f>
        <v>45293_7</v>
      </c>
      <c r="C45" s="33" t="s">
        <v>43</v>
      </c>
      <c r="D45" s="33" t="s">
        <v>79</v>
      </c>
      <c r="E45" s="33"/>
      <c r="F45" s="33"/>
      <c r="G45" s="34">
        <v>45293</v>
      </c>
      <c r="H45" s="26"/>
      <c r="I45" s="26"/>
    </row>
    <row r="46" spans="1:9" ht="15" customHeight="1">
      <c r="A46" s="33">
        <v>45</v>
      </c>
      <c r="B46" s="34" t="str">
        <f>IF(ISBLANK(G46),"",G46&amp;"_"&amp;COUNTIF($G$2:G46,G46))</f>
        <v>45301_15</v>
      </c>
      <c r="C46" s="33" t="s">
        <v>44</v>
      </c>
      <c r="D46" s="33" t="s">
        <v>79</v>
      </c>
      <c r="E46" s="33"/>
      <c r="F46" s="33"/>
      <c r="G46" s="1">
        <v>45301</v>
      </c>
      <c r="H46" s="26"/>
      <c r="I46" s="26"/>
    </row>
    <row r="47" spans="1:9" ht="15" customHeight="1">
      <c r="A47" s="33">
        <v>46</v>
      </c>
      <c r="B47" s="34" t="str">
        <f>IF(ISBLANK(G47),"",G47&amp;"_"&amp;COUNTIF($G$2:G47,G47))</f>
        <v>45298_5</v>
      </c>
      <c r="C47" s="33" t="s">
        <v>45</v>
      </c>
      <c r="D47" s="33" t="s">
        <v>79</v>
      </c>
      <c r="E47" s="33">
        <v>3</v>
      </c>
      <c r="F47" s="33"/>
      <c r="G47" s="34">
        <v>45298</v>
      </c>
      <c r="H47" s="26"/>
      <c r="I47" s="26"/>
    </row>
    <row r="48" spans="1:9" ht="15" customHeight="1">
      <c r="A48" s="33">
        <v>47</v>
      </c>
      <c r="B48" s="34" t="str">
        <f>IF(ISBLANK(G48),"",G48&amp;"_"&amp;COUNTIF($G$2:G48,G48))</f>
        <v>45301_16</v>
      </c>
      <c r="C48" s="33" t="s">
        <v>46</v>
      </c>
      <c r="D48" s="33" t="s">
        <v>79</v>
      </c>
      <c r="E48" s="33">
        <v>664</v>
      </c>
      <c r="F48" s="33"/>
      <c r="G48" s="34">
        <v>45301</v>
      </c>
      <c r="H48" s="26"/>
      <c r="I48" s="26"/>
    </row>
    <row r="49" spans="1:9" ht="15" customHeight="1">
      <c r="A49" s="33">
        <v>48</v>
      </c>
      <c r="B49" s="34" t="str">
        <f>IF(ISBLANK(G49),"",G49&amp;"_"&amp;COUNTIF($G$2:G49,G49))</f>
        <v>45295_4</v>
      </c>
      <c r="C49" s="33" t="s">
        <v>47</v>
      </c>
      <c r="D49" s="33" t="s">
        <v>79</v>
      </c>
      <c r="E49" s="33">
        <v>10</v>
      </c>
      <c r="F49" s="33"/>
      <c r="G49" s="34">
        <v>45295</v>
      </c>
      <c r="H49" s="26"/>
      <c r="I49" s="26"/>
    </row>
    <row r="50" spans="1:9" ht="15" customHeight="1">
      <c r="A50" s="33">
        <v>49</v>
      </c>
      <c r="B50" s="34" t="str">
        <f>IF(ISBLANK(G50),"",G50&amp;"_"&amp;COUNTIF($G$2:G50,G50))</f>
        <v>45296_2</v>
      </c>
      <c r="C50" s="33" t="s">
        <v>48</v>
      </c>
      <c r="D50" s="33" t="s">
        <v>79</v>
      </c>
      <c r="E50" s="33">
        <v>10</v>
      </c>
      <c r="F50" s="33"/>
      <c r="G50" s="34">
        <v>45296</v>
      </c>
      <c r="H50" s="26"/>
      <c r="I50" s="26"/>
    </row>
    <row r="51" spans="1:9" ht="15" customHeight="1">
      <c r="A51" s="33">
        <v>50</v>
      </c>
      <c r="B51" s="34" t="str">
        <f>IF(ISBLANK(G51),"",G51&amp;"_"&amp;COUNTIF($G$2:G51,G51))</f>
        <v>45298_6</v>
      </c>
      <c r="C51" s="33" t="s">
        <v>49</v>
      </c>
      <c r="D51" s="33" t="s">
        <v>79</v>
      </c>
      <c r="E51" s="33">
        <v>10</v>
      </c>
      <c r="F51" s="33"/>
      <c r="G51" s="34">
        <v>45298</v>
      </c>
      <c r="H51" s="26"/>
      <c r="I51" s="26"/>
    </row>
    <row r="52" spans="1:9" ht="15" customHeight="1">
      <c r="A52" s="33">
        <v>51</v>
      </c>
      <c r="B52" s="34" t="str">
        <f>IF(ISBLANK(G52),"",G52&amp;"_"&amp;COUNTIF($G$2:G52,G52))</f>
        <v>45301_17</v>
      </c>
      <c r="C52" s="33" t="s">
        <v>50</v>
      </c>
      <c r="D52" s="33" t="s">
        <v>79</v>
      </c>
      <c r="E52" s="33">
        <v>10</v>
      </c>
      <c r="F52" s="33"/>
      <c r="G52" s="1">
        <v>45301</v>
      </c>
      <c r="H52" s="26"/>
      <c r="I52" s="26"/>
    </row>
    <row r="53" spans="1:9" ht="15" customHeight="1">
      <c r="A53" s="33">
        <v>52</v>
      </c>
      <c r="B53" s="34" t="str">
        <f>IF(ISBLANK(G53),"",G53&amp;"_"&amp;COUNTIF($G$2:G53,G53))</f>
        <v>45296_3</v>
      </c>
      <c r="C53" s="33" t="s">
        <v>51</v>
      </c>
      <c r="D53" s="33" t="s">
        <v>79</v>
      </c>
      <c r="E53" s="33">
        <v>10</v>
      </c>
      <c r="F53" s="33"/>
      <c r="G53" s="34">
        <v>45296</v>
      </c>
      <c r="H53" s="26"/>
      <c r="I53" s="26"/>
    </row>
    <row r="54" spans="1:9" ht="15" customHeight="1">
      <c r="A54" s="33">
        <v>53</v>
      </c>
      <c r="B54" s="34" t="str">
        <f>IF(ISBLANK(G54),"",G54&amp;"_"&amp;COUNTIF($G$2:G54,G54))</f>
        <v>45294_5</v>
      </c>
      <c r="C54" s="33" t="s">
        <v>52</v>
      </c>
      <c r="D54" s="33" t="s">
        <v>79</v>
      </c>
      <c r="E54" s="33">
        <v>10</v>
      </c>
      <c r="F54" s="33"/>
      <c r="G54" s="34">
        <v>45294</v>
      </c>
      <c r="H54" s="26"/>
      <c r="I54" s="26"/>
    </row>
    <row r="55" spans="1:9" ht="15" customHeight="1">
      <c r="A55" s="33">
        <v>54</v>
      </c>
      <c r="B55" s="34" t="str">
        <f>IF(ISBLANK(G55),"",G55&amp;"_"&amp;COUNTIF($G$2:G55,G55))</f>
        <v>45296_4</v>
      </c>
      <c r="C55" s="33" t="s">
        <v>53</v>
      </c>
      <c r="D55" s="33" t="s">
        <v>79</v>
      </c>
      <c r="E55" s="33">
        <v>10</v>
      </c>
      <c r="F55" s="33"/>
      <c r="G55" s="34">
        <v>45296</v>
      </c>
      <c r="H55" s="26"/>
      <c r="I55" s="26"/>
    </row>
    <row r="56" spans="1:9" ht="15" customHeight="1">
      <c r="A56" s="33">
        <v>55</v>
      </c>
      <c r="B56" s="34" t="str">
        <f>IF(ISBLANK(G56),"",G56&amp;"_"&amp;COUNTIF($G$2:G56,G56))</f>
        <v>45299_6</v>
      </c>
      <c r="C56" s="33" t="s">
        <v>54</v>
      </c>
      <c r="D56" s="33" t="s">
        <v>79</v>
      </c>
      <c r="E56" s="33">
        <v>10</v>
      </c>
      <c r="F56" s="33"/>
      <c r="G56" s="34">
        <v>45299</v>
      </c>
      <c r="H56" s="26"/>
      <c r="I56" s="26"/>
    </row>
    <row r="57" spans="1:9" ht="15" customHeight="1">
      <c r="A57" s="33">
        <v>56</v>
      </c>
      <c r="B57" s="34" t="str">
        <f>IF(ISBLANK(G57),"",G57&amp;"_"&amp;COUNTIF($G$2:G57,G57))</f>
        <v>45301_18</v>
      </c>
      <c r="C57" s="33" t="s">
        <v>55</v>
      </c>
      <c r="D57" s="33" t="s">
        <v>79</v>
      </c>
      <c r="E57" s="33">
        <v>10</v>
      </c>
      <c r="F57" s="33"/>
      <c r="G57" s="1">
        <v>45301</v>
      </c>
      <c r="H57" s="26"/>
      <c r="I57" s="26"/>
    </row>
    <row r="58" spans="1:9" ht="15" customHeight="1">
      <c r="A58" s="33">
        <v>57</v>
      </c>
      <c r="B58" s="34" t="str">
        <f>IF(ISBLANK(G58),"",G58&amp;"_"&amp;COUNTIF($G$2:G58,G58))</f>
        <v>45300_3</v>
      </c>
      <c r="C58" s="33" t="s">
        <v>56</v>
      </c>
      <c r="D58" s="33" t="s">
        <v>79</v>
      </c>
      <c r="E58" s="33">
        <v>10</v>
      </c>
      <c r="F58" s="33"/>
      <c r="G58" s="34">
        <v>45300</v>
      </c>
      <c r="H58" s="26"/>
      <c r="I58" s="26"/>
    </row>
    <row r="59" spans="1:9" ht="15" customHeight="1">
      <c r="A59" s="33">
        <v>58</v>
      </c>
      <c r="B59" s="34" t="str">
        <f>IF(ISBLANK(G59),"",G59&amp;"_"&amp;COUNTIF($G$2:G59,G59))</f>
        <v>45294_6</v>
      </c>
      <c r="C59" s="33" t="s">
        <v>57</v>
      </c>
      <c r="D59" s="33" t="s">
        <v>79</v>
      </c>
      <c r="E59" s="33">
        <v>10</v>
      </c>
      <c r="F59" s="33"/>
      <c r="G59" s="34">
        <v>45294</v>
      </c>
      <c r="H59" s="26"/>
      <c r="I59" s="26"/>
    </row>
    <row r="60" spans="1:9" ht="15" customHeight="1">
      <c r="A60" s="33">
        <v>59</v>
      </c>
      <c r="B60" s="34" t="str">
        <f>IF(ISBLANK(G60),"",G60&amp;"_"&amp;COUNTIF($G$2:G60,G60))</f>
        <v>45301_19</v>
      </c>
      <c r="C60" s="33" t="s">
        <v>58</v>
      </c>
      <c r="D60" s="33" t="s">
        <v>79</v>
      </c>
      <c r="E60" s="33">
        <v>10</v>
      </c>
      <c r="F60" s="33"/>
      <c r="G60" s="1">
        <v>45301</v>
      </c>
      <c r="H60" s="26"/>
      <c r="I60" s="26"/>
    </row>
    <row r="61" spans="1:9" ht="15" customHeight="1">
      <c r="A61" s="33">
        <v>60</v>
      </c>
      <c r="B61" s="34" t="str">
        <f>IF(ISBLANK(G61),"",G61&amp;"_"&amp;COUNTIF($G$2:G61,G61))</f>
        <v>45300_4</v>
      </c>
      <c r="C61" s="33" t="s">
        <v>59</v>
      </c>
      <c r="D61" s="33" t="s">
        <v>79</v>
      </c>
      <c r="E61" s="33">
        <v>10</v>
      </c>
      <c r="F61" s="33"/>
      <c r="G61" s="34">
        <v>45300</v>
      </c>
      <c r="H61" s="26"/>
      <c r="I61" s="26"/>
    </row>
    <row r="62" spans="1:9" ht="15" customHeight="1">
      <c r="A62" s="33">
        <v>61</v>
      </c>
      <c r="B62" s="34" t="str">
        <f>IF(ISBLANK(G62),"",G62&amp;"_"&amp;COUNTIF($G$2:G62,G62))</f>
        <v>45293_8</v>
      </c>
      <c r="C62" s="33" t="s">
        <v>60</v>
      </c>
      <c r="D62" s="33" t="s">
        <v>79</v>
      </c>
      <c r="E62" s="33"/>
      <c r="F62" s="33"/>
      <c r="G62" s="34">
        <v>45293</v>
      </c>
      <c r="H62" s="26"/>
      <c r="I62" s="26"/>
    </row>
    <row r="63" spans="1:9" ht="15" customHeight="1">
      <c r="A63" s="33">
        <v>62</v>
      </c>
      <c r="B63" s="34" t="str">
        <f>IF(ISBLANK(G63),"",G63&amp;"_"&amp;COUNTIF($G$2:G63,G63))</f>
        <v>45294_7</v>
      </c>
      <c r="C63" s="33" t="s">
        <v>61</v>
      </c>
      <c r="D63" s="33" t="s">
        <v>79</v>
      </c>
      <c r="E63" s="33"/>
      <c r="F63" s="33"/>
      <c r="G63" s="34">
        <v>45294</v>
      </c>
      <c r="H63" s="26"/>
      <c r="I63" s="26"/>
    </row>
    <row r="64" spans="1:9" ht="15" customHeight="1">
      <c r="A64" s="33">
        <v>63</v>
      </c>
      <c r="B64" s="34" t="str">
        <f>IF(ISBLANK(G64),"",G64&amp;"_"&amp;COUNTIF($G$2:G64,G64))</f>
        <v>45300_5</v>
      </c>
      <c r="C64" s="33" t="s">
        <v>62</v>
      </c>
      <c r="D64" s="33" t="s">
        <v>79</v>
      </c>
      <c r="E64" s="33"/>
      <c r="F64" s="33"/>
      <c r="G64" s="34">
        <v>45300</v>
      </c>
      <c r="H64" s="26"/>
      <c r="I64" s="26"/>
    </row>
    <row r="65" spans="1:9" ht="15" customHeight="1">
      <c r="A65" s="33">
        <v>64</v>
      </c>
      <c r="B65" s="34" t="str">
        <f>IF(ISBLANK(G65),"",G65&amp;"_"&amp;COUNTIF($G$2:G65,G65))</f>
        <v>45294_8</v>
      </c>
      <c r="C65" s="33" t="s">
        <v>63</v>
      </c>
      <c r="D65" s="33" t="s">
        <v>79</v>
      </c>
      <c r="E65" s="33"/>
      <c r="F65" s="33"/>
      <c r="G65" s="34">
        <v>45294</v>
      </c>
      <c r="H65" s="26"/>
      <c r="I65" s="26"/>
    </row>
    <row r="66" spans="1:9" ht="15" customHeight="1">
      <c r="A66" s="33">
        <v>65</v>
      </c>
      <c r="B66" s="34" t="str">
        <f>IF(ISBLANK(G66),"",G66&amp;"_"&amp;COUNTIF($G$2:G66,G66))</f>
        <v>45295_5</v>
      </c>
      <c r="C66" s="33" t="s">
        <v>64</v>
      </c>
      <c r="D66" s="33" t="s">
        <v>79</v>
      </c>
      <c r="E66" s="33"/>
      <c r="F66" s="33"/>
      <c r="G66" s="34">
        <v>45295</v>
      </c>
      <c r="H66" s="26"/>
      <c r="I66" s="26"/>
    </row>
    <row r="67" spans="1:9" ht="15" customHeight="1">
      <c r="A67" s="33">
        <v>66</v>
      </c>
      <c r="B67" s="34" t="str">
        <f>IF(ISBLANK(G67),"",G67&amp;"_"&amp;COUNTIF($G$2:G67,G67))</f>
        <v>45300_6</v>
      </c>
      <c r="C67" s="33" t="s">
        <v>65</v>
      </c>
      <c r="D67" s="33" t="s">
        <v>79</v>
      </c>
      <c r="E67" s="33"/>
      <c r="F67" s="33"/>
      <c r="G67" s="34">
        <v>45300</v>
      </c>
      <c r="H67" s="26"/>
      <c r="I67" s="26"/>
    </row>
    <row r="68" spans="1:9" ht="15" customHeight="1">
      <c r="A68" s="33">
        <v>67</v>
      </c>
      <c r="B68" s="34" t="str">
        <f>IF(ISBLANK(G68),"",G68&amp;"_"&amp;COUNTIF($G$2:G68,G68))</f>
        <v>45296_5</v>
      </c>
      <c r="C68" s="33" t="s">
        <v>66</v>
      </c>
      <c r="D68" s="33" t="s">
        <v>79</v>
      </c>
      <c r="E68" s="33"/>
      <c r="F68" s="33"/>
      <c r="G68" s="34">
        <v>45296</v>
      </c>
      <c r="H68" s="26"/>
      <c r="I68" s="26"/>
    </row>
    <row r="69" spans="1:9" ht="15" customHeight="1">
      <c r="A69" s="33">
        <v>68</v>
      </c>
      <c r="B69" s="34" t="str">
        <f>IF(ISBLANK(G69),"",G69&amp;"_"&amp;COUNTIF($G$2:G69,G69))</f>
        <v>45301_20</v>
      </c>
      <c r="C69" s="33" t="s">
        <v>67</v>
      </c>
      <c r="D69" s="33" t="s">
        <v>79</v>
      </c>
      <c r="E69" s="33"/>
      <c r="F69" s="33"/>
      <c r="G69" s="1">
        <v>45301</v>
      </c>
      <c r="H69" s="26"/>
      <c r="I69" s="26"/>
    </row>
    <row r="70" spans="1:9" ht="15" customHeight="1">
      <c r="A70" s="33">
        <v>69</v>
      </c>
      <c r="B70" s="34" t="str">
        <f>IF(ISBLANK(G70),"",G70&amp;"_"&amp;COUNTIF($G$2:G70,G70))</f>
        <v>45300_7</v>
      </c>
      <c r="C70" s="33" t="s">
        <v>68</v>
      </c>
      <c r="D70" s="33" t="s">
        <v>79</v>
      </c>
      <c r="E70" s="33"/>
      <c r="F70" s="33"/>
      <c r="G70" s="34">
        <v>45300</v>
      </c>
      <c r="H70" s="26"/>
      <c r="I70" s="26"/>
    </row>
    <row r="71" spans="1:9" ht="15" customHeight="1">
      <c r="A71" s="33">
        <v>70</v>
      </c>
      <c r="B71" s="34" t="str">
        <f>IF(ISBLANK(G71),"",G71&amp;"_"&amp;COUNTIF($G$2:G71,G71))</f>
        <v>45297_5</v>
      </c>
      <c r="C71" s="33" t="s">
        <v>69</v>
      </c>
      <c r="D71" s="33" t="s">
        <v>79</v>
      </c>
      <c r="E71" s="33">
        <v>10</v>
      </c>
      <c r="F71" s="33"/>
      <c r="G71" s="34">
        <v>45297</v>
      </c>
      <c r="H71" s="26"/>
      <c r="I71" s="26"/>
    </row>
    <row r="72" spans="1:9" ht="15" customHeight="1">
      <c r="A72" s="33">
        <v>71</v>
      </c>
      <c r="B72" s="34" t="str">
        <f>IF(ISBLANK(G72),"",G72&amp;"_"&amp;COUNTIF($G$2:G72,G72))</f>
        <v>45293_9</v>
      </c>
      <c r="C72" s="33" t="s">
        <v>70</v>
      </c>
      <c r="D72" s="33" t="s">
        <v>79</v>
      </c>
      <c r="E72" s="33">
        <v>10</v>
      </c>
      <c r="F72" s="33"/>
      <c r="G72" s="34">
        <v>45293</v>
      </c>
      <c r="H72" s="26"/>
      <c r="I72" s="26"/>
    </row>
    <row r="73" spans="1:9" ht="15" customHeight="1">
      <c r="A73" s="33">
        <v>72</v>
      </c>
      <c r="B73" s="34" t="str">
        <f>IF(ISBLANK(G73),"",G73&amp;"_"&amp;COUNTIF($G$2:G73,G73))</f>
        <v>45296_6</v>
      </c>
      <c r="C73" s="33" t="s">
        <v>71</v>
      </c>
      <c r="D73" s="33" t="s">
        <v>79</v>
      </c>
      <c r="E73" s="33"/>
      <c r="F73" s="33"/>
      <c r="G73" s="34">
        <v>45296</v>
      </c>
      <c r="H73" s="26"/>
      <c r="I73" s="26"/>
    </row>
    <row r="74" spans="1:9" ht="15" customHeight="1">
      <c r="A74" s="33">
        <v>73</v>
      </c>
      <c r="B74" s="34" t="str">
        <f>IF(ISBLANK(G74),"",G74&amp;"_"&amp;COUNTIF($G$2:G74,G74))</f>
        <v>45294_9</v>
      </c>
      <c r="C74" s="33" t="s">
        <v>72</v>
      </c>
      <c r="D74" s="33" t="s">
        <v>79</v>
      </c>
      <c r="E74" s="33"/>
      <c r="F74" s="33"/>
      <c r="G74" s="34">
        <v>45294</v>
      </c>
      <c r="H74" s="26"/>
      <c r="I74" s="26"/>
    </row>
    <row r="75" spans="1:9" ht="15" customHeight="1">
      <c r="A75" s="33">
        <v>74</v>
      </c>
      <c r="B75" s="34" t="str">
        <f>IF(ISBLANK(G75),"",G75&amp;"_"&amp;COUNTIF($G$2:G75,G75))</f>
        <v>45301_21</v>
      </c>
      <c r="C75" s="33" t="s">
        <v>73</v>
      </c>
      <c r="D75" s="33" t="s">
        <v>79</v>
      </c>
      <c r="E75" s="33"/>
      <c r="F75" s="33"/>
      <c r="G75" s="1">
        <v>45301</v>
      </c>
      <c r="H75" s="26"/>
      <c r="I75" s="26"/>
    </row>
    <row r="76" spans="1:9" ht="15" customHeight="1">
      <c r="A76" s="33">
        <v>75</v>
      </c>
      <c r="B76" s="34" t="str">
        <f>IF(ISBLANK(G76),"",G76&amp;"_"&amp;COUNTIF($G$2:G76,G76))</f>
        <v>45294_10</v>
      </c>
      <c r="C76" s="33" t="s">
        <v>74</v>
      </c>
      <c r="D76" s="33" t="s">
        <v>79</v>
      </c>
      <c r="E76" s="33"/>
      <c r="F76" s="33"/>
      <c r="G76" s="34">
        <v>45294</v>
      </c>
      <c r="H76" s="26"/>
      <c r="I76" s="26"/>
    </row>
    <row r="77" spans="1:9" ht="15" customHeight="1">
      <c r="A77" s="33">
        <v>76</v>
      </c>
      <c r="B77" s="34" t="str">
        <f>IF(ISBLANK(G77),"",G77&amp;"_"&amp;COUNTIF($G$2:G77,G77))</f>
        <v>45300_8</v>
      </c>
      <c r="C77" s="33" t="s">
        <v>75</v>
      </c>
      <c r="D77" s="33" t="s">
        <v>79</v>
      </c>
      <c r="E77" s="33"/>
      <c r="F77" s="33"/>
      <c r="G77" s="34">
        <v>45300</v>
      </c>
      <c r="H77" s="26"/>
      <c r="I77" s="26"/>
    </row>
    <row r="78" spans="1:9" ht="15" customHeight="1">
      <c r="A78" s="33">
        <v>77</v>
      </c>
      <c r="B78" s="34" t="str">
        <f>IF(ISBLANK(G78),"",G78&amp;"_"&amp;COUNTIF($G$2:G78,G78))</f>
        <v>45301_22</v>
      </c>
      <c r="C78" s="33" t="s">
        <v>76</v>
      </c>
      <c r="D78" s="33" t="s">
        <v>79</v>
      </c>
      <c r="E78" s="33"/>
      <c r="F78" s="33"/>
      <c r="G78" s="34">
        <v>45301</v>
      </c>
      <c r="H78" s="26"/>
      <c r="I78" s="26"/>
    </row>
    <row r="79" spans="1:9" ht="15" customHeight="1">
      <c r="A79" s="33">
        <v>78</v>
      </c>
      <c r="B79" s="34" t="str">
        <f>IF(ISBLANK(G79),"",G79&amp;"_"&amp;COUNTIF($G$2:G79,G79))</f>
        <v>45301_23</v>
      </c>
      <c r="C79" s="33" t="s">
        <v>77</v>
      </c>
      <c r="D79" s="33" t="s">
        <v>79</v>
      </c>
      <c r="E79" s="33"/>
      <c r="F79" s="33"/>
      <c r="G79" s="1">
        <v>45301</v>
      </c>
      <c r="H79" s="26"/>
      <c r="I79" s="26"/>
    </row>
    <row r="80" spans="1:9" ht="15" customHeight="1">
      <c r="A80" s="33">
        <v>79</v>
      </c>
      <c r="B80" s="34" t="str">
        <f>IF(ISBLANK(G80),"",G80&amp;"_"&amp;COUNTIF($G$2:G80,G80))</f>
        <v>45298_7</v>
      </c>
      <c r="C80" s="33" t="s">
        <v>78</v>
      </c>
      <c r="D80" s="33" t="s">
        <v>79</v>
      </c>
      <c r="E80" s="33"/>
      <c r="F80" s="33"/>
      <c r="G80" s="34">
        <v>45298</v>
      </c>
      <c r="H80" s="26"/>
      <c r="I80" s="26"/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U4038"/>
  <sheetViews>
    <sheetView view="pageBreakPreview" zoomScale="70" zoomScaleNormal="100" zoomScaleSheetLayoutView="70" workbookViewId="0">
      <selection activeCell="K10" sqref="K10"/>
    </sheetView>
  </sheetViews>
  <sheetFormatPr baseColWidth="10" defaultRowHeight="18"/>
  <cols>
    <col min="1" max="1" width="12.140625" style="24" customWidth="1"/>
    <col min="2" max="2" width="27" style="24" customWidth="1"/>
    <col min="3" max="3" width="11.28515625" style="3" customWidth="1"/>
    <col min="4" max="4" width="14.42578125" style="2" bestFit="1" customWidth="1"/>
    <col min="5" max="5" width="7.140625" style="2" customWidth="1"/>
    <col min="6" max="9" width="10.7109375" style="2" customWidth="1"/>
    <col min="10" max="10" width="7.5703125" style="2" customWidth="1"/>
    <col min="11" max="18" width="10.7109375" customWidth="1"/>
    <col min="19" max="19" width="8.42578125" customWidth="1"/>
  </cols>
  <sheetData>
    <row r="1" spans="1:21" ht="24">
      <c r="A1" s="37"/>
      <c r="B1" s="3"/>
      <c r="I1" s="2">
        <v>1</v>
      </c>
      <c r="K1" s="2"/>
      <c r="L1" s="2"/>
    </row>
    <row r="2" spans="1:21" ht="15">
      <c r="A2" s="2"/>
      <c r="B2" s="3"/>
      <c r="U2" s="4"/>
    </row>
    <row r="3" spans="1:21" ht="15" customHeight="1">
      <c r="A3" s="2"/>
      <c r="B3" s="3"/>
      <c r="L3" s="51"/>
      <c r="M3" s="51"/>
      <c r="U3" s="4"/>
    </row>
    <row r="4" spans="1:21" ht="15" customHeight="1" thickBot="1">
      <c r="A4" s="2"/>
      <c r="B4" s="3"/>
      <c r="L4" s="52"/>
      <c r="M4" s="53"/>
      <c r="U4" s="4"/>
    </row>
    <row r="5" spans="1:21" ht="15.75" thickBot="1">
      <c r="A5" s="2"/>
      <c r="B5" s="3"/>
      <c r="K5" s="14"/>
      <c r="L5" s="69" t="s">
        <v>86</v>
      </c>
      <c r="M5" s="69"/>
      <c r="N5" s="5"/>
      <c r="O5" s="54" t="s">
        <v>87</v>
      </c>
      <c r="P5" s="5"/>
      <c r="Q5" s="6"/>
      <c r="U5" s="4"/>
    </row>
    <row r="6" spans="1:21" ht="15">
      <c r="A6" s="2"/>
      <c r="B6" s="3"/>
      <c r="K6" s="17">
        <v>45292</v>
      </c>
      <c r="L6" s="70">
        <f>K6+K7</f>
        <v>45293</v>
      </c>
      <c r="M6" s="71"/>
      <c r="N6" s="66"/>
      <c r="O6" s="67">
        <f>COUNTIFS(BASE!G2:G80,L6)</f>
        <v>9</v>
      </c>
      <c r="P6" s="7"/>
      <c r="Q6" s="8"/>
      <c r="U6" s="4"/>
    </row>
    <row r="7" spans="1:21" ht="18.75" thickBot="1">
      <c r="A7" s="19"/>
      <c r="B7" s="74">
        <f>L6</f>
        <v>45293</v>
      </c>
      <c r="C7" s="20"/>
      <c r="K7" s="16">
        <v>1</v>
      </c>
      <c r="L7" s="72"/>
      <c r="M7" s="73"/>
      <c r="N7" s="66"/>
      <c r="O7" s="68"/>
      <c r="P7" s="7"/>
      <c r="Q7" s="8"/>
      <c r="U7" s="4"/>
    </row>
    <row r="8" spans="1:21" ht="21.75" thickBot="1">
      <c r="A8" s="2"/>
      <c r="B8" s="3"/>
      <c r="D8" s="30"/>
      <c r="E8" s="29"/>
      <c r="F8" s="29"/>
      <c r="G8" s="63"/>
      <c r="H8" s="63"/>
      <c r="K8" s="15"/>
      <c r="L8" s="9"/>
      <c r="M8" s="9"/>
      <c r="N8" s="9"/>
      <c r="O8" s="9"/>
      <c r="P8" s="9"/>
      <c r="Q8" s="10"/>
      <c r="U8" s="4"/>
    </row>
    <row r="9" spans="1:21" ht="15">
      <c r="A9" s="2"/>
      <c r="B9" s="3"/>
    </row>
    <row r="10" spans="1:21" ht="31.5" customHeight="1">
      <c r="A10" s="49" t="s">
        <v>82</v>
      </c>
      <c r="B10" s="50" t="s">
        <v>85</v>
      </c>
      <c r="C10" s="49" t="s">
        <v>83</v>
      </c>
      <c r="D10" s="49" t="s">
        <v>84</v>
      </c>
      <c r="F10" s="65"/>
      <c r="G10" s="65"/>
      <c r="H10" s="65"/>
      <c r="K10" s="42"/>
    </row>
    <row r="11" spans="1:21" ht="19.5" customHeight="1">
      <c r="A11" s="18">
        <v>1</v>
      </c>
      <c r="B11" s="27" t="str">
        <f xml:space="preserve"> IFERROR(VLOOKUP($L$6 &amp; "_" &amp; A11, BASE!$B$2:$G$80,2, FALSE), "  ")</f>
        <v>Produit 2</v>
      </c>
      <c r="C11" s="38" t="str">
        <f xml:space="preserve"> IFERROR(VLOOKUP($L$6 &amp; "_" &amp; A11, BASE!$B$2:$G$80,3, FALSE), "  ")</f>
        <v>Kg</v>
      </c>
      <c r="D11" s="38">
        <f xml:space="preserve"> IFERROR(VLOOKUP($L$6 &amp; "_" &amp; A11, BASE!$B$2:$G$80,4, FALSE), "  ")</f>
        <v>0</v>
      </c>
      <c r="E11" s="18"/>
      <c r="F11" s="43"/>
      <c r="G11" s="44"/>
      <c r="H11" s="44"/>
      <c r="K11" s="42"/>
    </row>
    <row r="12" spans="1:21" ht="19.5" customHeight="1">
      <c r="A12" s="18">
        <v>2</v>
      </c>
      <c r="B12" s="27" t="str">
        <f xml:space="preserve"> IFERROR(VLOOKUP($L$6 &amp; "_" &amp; A12, BASE!$B$2:$G$80,2, FALSE), "  ")</f>
        <v>Produit 7</v>
      </c>
      <c r="C12" s="38" t="str">
        <f xml:space="preserve"> IFERROR(VLOOKUP($L$6 &amp; "_" &amp; A12, BASE!$B$2:$G$80,3, FALSE), "  ")</f>
        <v>Unité</v>
      </c>
      <c r="D12" s="38">
        <f xml:space="preserve"> IFERROR(VLOOKUP($L$6 &amp; "_" &amp; A12, BASE!$B$2:$G$80,4, FALSE), "  ")</f>
        <v>1228</v>
      </c>
      <c r="E12" s="18"/>
      <c r="F12" s="43"/>
      <c r="G12" s="27"/>
      <c r="H12" s="27"/>
      <c r="K12" s="42"/>
    </row>
    <row r="13" spans="1:21">
      <c r="A13" s="18">
        <v>3</v>
      </c>
      <c r="B13" s="27" t="str">
        <f xml:space="preserve"> IFERROR(VLOOKUP($L$6 &amp; "_" &amp; A13, BASE!$B$2:$G$80,2, FALSE), "  ")</f>
        <v>Produit 13</v>
      </c>
      <c r="C13" s="38" t="str">
        <f xml:space="preserve"> IFERROR(VLOOKUP($L$6 &amp; "_" &amp; A13, BASE!$B$2:$G$80,3, FALSE), "  ")</f>
        <v>Unité</v>
      </c>
      <c r="D13" s="38">
        <f xml:space="preserve"> IFERROR(VLOOKUP($L$6 &amp; "_" &amp; A13, BASE!$B$2:$G$80,4, FALSE), "  ")</f>
        <v>0</v>
      </c>
      <c r="E13" s="18"/>
      <c r="F13" s="45"/>
      <c r="G13" s="27"/>
      <c r="H13" s="27"/>
      <c r="I13" s="24"/>
      <c r="J13" s="24"/>
      <c r="K13" s="42"/>
    </row>
    <row r="14" spans="1:21" ht="19.5" customHeight="1">
      <c r="A14" s="18">
        <v>4</v>
      </c>
      <c r="B14" s="27" t="str">
        <f xml:space="preserve"> IFERROR(VLOOKUP($L$6 &amp; "_" &amp; A14, BASE!$B$2:$G$80,2, FALSE), "  ")</f>
        <v>Produit 28</v>
      </c>
      <c r="C14" s="38" t="str">
        <f xml:space="preserve"> IFERROR(VLOOKUP($L$6 &amp; "_" &amp; A14, BASE!$B$2:$G$80,3, FALSE), "  ")</f>
        <v>Kg</v>
      </c>
      <c r="D14" s="38">
        <f xml:space="preserve"> IFERROR(VLOOKUP($L$6 &amp; "_" &amp; A14, BASE!$B$2:$G$80,4, FALSE), "  ")</f>
        <v>10</v>
      </c>
      <c r="E14" s="18"/>
      <c r="F14" s="43"/>
      <c r="G14" s="27"/>
      <c r="H14" s="27"/>
      <c r="I14" s="24"/>
      <c r="J14" s="24"/>
      <c r="K14" s="42"/>
    </row>
    <row r="15" spans="1:21" ht="19.5" customHeight="1">
      <c r="A15" s="18">
        <v>5</v>
      </c>
      <c r="B15" s="27" t="str">
        <f xml:space="preserve"> IFERROR(VLOOKUP($L$6 &amp; "_" &amp; A15, BASE!$B$2:$G$80,2, FALSE), "  ")</f>
        <v>Produit 35</v>
      </c>
      <c r="C15" s="38" t="str">
        <f xml:space="preserve"> IFERROR(VLOOKUP($L$6 &amp; "_" &amp; A15, BASE!$B$2:$G$80,3, FALSE), "  ")</f>
        <v>Kg</v>
      </c>
      <c r="D15" s="38">
        <f xml:space="preserve"> IFERROR(VLOOKUP($L$6 &amp; "_" &amp; A15, BASE!$B$2:$G$80,4, FALSE), "  ")</f>
        <v>50</v>
      </c>
      <c r="E15" s="18"/>
      <c r="F15" s="43"/>
      <c r="G15" s="27"/>
      <c r="H15" s="27"/>
      <c r="I15" s="24"/>
      <c r="J15" s="24"/>
      <c r="K15" s="42"/>
      <c r="M15" s="12"/>
    </row>
    <row r="16" spans="1:21" ht="19.5" customHeight="1">
      <c r="A16" s="18">
        <v>6</v>
      </c>
      <c r="B16" s="27" t="str">
        <f xml:space="preserve"> IFERROR(VLOOKUP($L$6 &amp; "_" &amp; A16, BASE!$B$2:$G$80,2, FALSE), "  ")</f>
        <v>Produit 39</v>
      </c>
      <c r="C16" s="38" t="str">
        <f xml:space="preserve"> IFERROR(VLOOKUP($L$6 &amp; "_" &amp; A16, BASE!$B$2:$G$80,3, FALSE), "  ")</f>
        <v>Kg</v>
      </c>
      <c r="D16" s="38">
        <f xml:space="preserve"> IFERROR(VLOOKUP($L$6 &amp; "_" &amp; A16, BASE!$B$2:$G$80,4, FALSE), "  ")</f>
        <v>1</v>
      </c>
      <c r="E16" s="18"/>
      <c r="G16"/>
      <c r="H16"/>
      <c r="I16"/>
      <c r="J16"/>
      <c r="K16" s="42"/>
      <c r="M16" s="12"/>
    </row>
    <row r="17" spans="1:13" ht="19.5" customHeight="1">
      <c r="A17" s="18">
        <v>7</v>
      </c>
      <c r="B17" s="27" t="str">
        <f xml:space="preserve"> IFERROR(VLOOKUP($L$6 &amp; "_" &amp; A17, BASE!$B$2:$G$80,2, FALSE), "  ")</f>
        <v>Produit 44</v>
      </c>
      <c r="C17" s="38" t="str">
        <f xml:space="preserve"> IFERROR(VLOOKUP($L$6 &amp; "_" &amp; A17, BASE!$B$2:$G$80,3, FALSE), "  ")</f>
        <v>Kg</v>
      </c>
      <c r="D17" s="38">
        <f xml:space="preserve"> IFERROR(VLOOKUP($L$6 &amp; "_" &amp; A17, BASE!$B$2:$G$80,4, FALSE), "  ")</f>
        <v>0</v>
      </c>
      <c r="E17" s="18"/>
      <c r="F17" s="61"/>
      <c r="G17" s="61"/>
      <c r="H17" s="61"/>
      <c r="I17" s="22"/>
      <c r="J17" s="22"/>
      <c r="K17" s="42"/>
    </row>
    <row r="18" spans="1:13" ht="19.5" customHeight="1">
      <c r="A18" s="18">
        <v>8</v>
      </c>
      <c r="B18" s="27" t="str">
        <f xml:space="preserve"> IFERROR(VLOOKUP($L$6 &amp; "_" &amp; A18, BASE!$B$2:$G$80,2, FALSE), "  ")</f>
        <v>Produit 61</v>
      </c>
      <c r="C18" s="38" t="str">
        <f xml:space="preserve"> IFERROR(VLOOKUP($L$6 &amp; "_" &amp; A18, BASE!$B$2:$G$80,3, FALSE), "  ")</f>
        <v>Kg</v>
      </c>
      <c r="D18" s="38">
        <f xml:space="preserve"> IFERROR(VLOOKUP($L$6 &amp; "_" &amp; A18, BASE!$B$2:$G$80,4, FALSE), "  ")</f>
        <v>0</v>
      </c>
      <c r="E18" s="18"/>
      <c r="F18" s="64"/>
      <c r="G18" s="64"/>
      <c r="H18" s="64"/>
      <c r="I18" s="23"/>
      <c r="J18" s="23"/>
      <c r="K18" s="42"/>
      <c r="M18" s="12"/>
    </row>
    <row r="19" spans="1:13" ht="19.5" customHeight="1">
      <c r="A19" s="18">
        <v>9</v>
      </c>
      <c r="B19" s="27" t="str">
        <f xml:space="preserve"> IFERROR(VLOOKUP($L$6 &amp; "_" &amp; A19, BASE!$B$2:$G$80,2, FALSE), "  ")</f>
        <v>Produit 71</v>
      </c>
      <c r="C19" s="38" t="str">
        <f xml:space="preserve"> IFERROR(VLOOKUP($L$6 &amp; "_" &amp; A19, BASE!$B$2:$G$80,3, FALSE), "  ")</f>
        <v>Kg</v>
      </c>
      <c r="D19" s="38">
        <f xml:space="preserve"> IFERROR(VLOOKUP($L$6 &amp; "_" &amp; A19, BASE!$B$2:$G$80,4, FALSE), "  ")</f>
        <v>10</v>
      </c>
      <c r="E19" s="18"/>
      <c r="F19" s="64"/>
      <c r="G19" s="64"/>
      <c r="H19" s="64"/>
      <c r="I19" s="23"/>
      <c r="J19" s="23"/>
      <c r="K19" s="42"/>
      <c r="M19" s="12"/>
    </row>
    <row r="20" spans="1:13" ht="19.5" customHeight="1">
      <c r="A20" s="18"/>
      <c r="B20" s="27" t="str">
        <f xml:space="preserve"> IFERROR(VLOOKUP($L$6 &amp; "_" &amp; A20, BASE!$B$2:$G$80,2, FALSE), "  ")</f>
        <v xml:space="preserve">  </v>
      </c>
      <c r="C20" s="38" t="str">
        <f xml:space="preserve"> IFERROR(VLOOKUP($L$6 &amp; "_" &amp; A20, BASE!$B$2:$G$80,3, FALSE), "  ")</f>
        <v xml:space="preserve">  </v>
      </c>
      <c r="D20" s="38" t="str">
        <f xml:space="preserve"> IFERROR(VLOOKUP($L$6 &amp; "_" &amp; A20, BASE!$B$2:$G$80,4, FALSE), "  ")</f>
        <v xml:space="preserve">  </v>
      </c>
      <c r="E20" s="18"/>
      <c r="F20" s="64"/>
      <c r="G20" s="64"/>
      <c r="H20" s="64"/>
      <c r="I20" s="23"/>
      <c r="J20" s="23"/>
      <c r="K20" s="42"/>
    </row>
    <row r="21" spans="1:13" ht="19.5" customHeight="1">
      <c r="A21" s="18"/>
      <c r="B21" s="27" t="str">
        <f xml:space="preserve"> IFERROR(VLOOKUP($L$6 &amp; "_" &amp; A21, BASE!$B$2:$G$80,2, FALSE), "  ")</f>
        <v xml:space="preserve">  </v>
      </c>
      <c r="C21" s="38" t="str">
        <f xml:space="preserve"> IFERROR(VLOOKUP($L$6 &amp; "_" &amp; A21, BASE!$B$2:$G$80,3, FALSE), "  ")</f>
        <v xml:space="preserve">  </v>
      </c>
      <c r="D21" s="38" t="str">
        <f xml:space="preserve"> IFERROR(VLOOKUP($L$6 &amp; "_" &amp; A21, BASE!$B$2:$G$80,4, FALSE), "  ")</f>
        <v xml:space="preserve">  </v>
      </c>
      <c r="E21" s="18"/>
      <c r="F21" s="64"/>
      <c r="G21" s="64"/>
      <c r="H21" s="64"/>
      <c r="I21" s="23"/>
      <c r="J21" s="23"/>
      <c r="K21" s="42"/>
      <c r="M21" s="13"/>
    </row>
    <row r="22" spans="1:13" ht="19.5" customHeight="1">
      <c r="A22" s="18"/>
      <c r="B22" s="27" t="str">
        <f xml:space="preserve"> IFERROR(VLOOKUP($L$6 &amp; "_" &amp; A22, BASE!$B$2:$G$80,2, FALSE), "  ")</f>
        <v xml:space="preserve">  </v>
      </c>
      <c r="C22" s="38" t="str">
        <f xml:space="preserve"> IFERROR(VLOOKUP($L$6 &amp; "_" &amp; A22, BASE!$B$2:$G$80,3, FALSE), "  ")</f>
        <v xml:space="preserve">  </v>
      </c>
      <c r="D22" s="38" t="str">
        <f xml:space="preserve"> IFERROR(VLOOKUP($L$6 &amp; "_" &amp; A22, BASE!$B$2:$G$80,4, FALSE), "  ")</f>
        <v xml:space="preserve">  </v>
      </c>
      <c r="E22" s="18"/>
      <c r="F22" s="61"/>
      <c r="G22" s="61"/>
      <c r="H22" s="61"/>
      <c r="I22" s="23"/>
      <c r="J22" s="23"/>
      <c r="K22" s="42"/>
    </row>
    <row r="23" spans="1:13" ht="19.5" customHeight="1">
      <c r="A23" s="18"/>
      <c r="B23" s="27" t="str">
        <f xml:space="preserve"> IFERROR(VLOOKUP($L$6 &amp; "_" &amp; A23, BASE!$B$2:$G$80,2, FALSE), "  ")</f>
        <v xml:space="preserve">  </v>
      </c>
      <c r="C23" s="38" t="str">
        <f xml:space="preserve"> IFERROR(VLOOKUP($L$6 &amp; "_" &amp; A23, BASE!$B$2:$G$80,3, FALSE), "  ")</f>
        <v xml:space="preserve">  </v>
      </c>
      <c r="D23" s="38" t="str">
        <f xml:space="preserve"> IFERROR(VLOOKUP($L$6 &amp; "_" &amp; A23, BASE!$B$2:$G$80,4, FALSE), "  ")</f>
        <v xml:space="preserve">  </v>
      </c>
      <c r="E23" s="18"/>
      <c r="F23" s="64"/>
      <c r="G23" s="64"/>
      <c r="H23" s="64"/>
      <c r="I23"/>
      <c r="J23"/>
      <c r="K23" s="42"/>
      <c r="L23" s="36"/>
      <c r="M23" s="36"/>
    </row>
    <row r="24" spans="1:13" ht="19.5" customHeight="1">
      <c r="A24" s="18"/>
      <c r="B24" s="27" t="str">
        <f xml:space="preserve"> IFERROR(VLOOKUP($L$6 &amp; "_" &amp; A24, BASE!$B$2:$G$80,2, FALSE), "  ")</f>
        <v xml:space="preserve">  </v>
      </c>
      <c r="C24" s="38" t="str">
        <f xml:space="preserve"> IFERROR(VLOOKUP($L$6 &amp; "_" &amp; A24, BASE!$B$2:$G$80,3, FALSE), "  ")</f>
        <v xml:space="preserve">  </v>
      </c>
      <c r="D24" s="38" t="str">
        <f xml:space="preserve"> IFERROR(VLOOKUP($L$6 &amp; "_" &amp; A24, BASE!$B$2:$G$80,4, FALSE), "  ")</f>
        <v xml:space="preserve">  </v>
      </c>
      <c r="E24" s="18"/>
      <c r="F24" s="64"/>
      <c r="G24" s="64"/>
      <c r="H24" s="64"/>
      <c r="I24" s="22"/>
      <c r="J24" s="22"/>
      <c r="K24" s="42"/>
      <c r="L24" s="36"/>
      <c r="M24" s="36"/>
    </row>
    <row r="25" spans="1:13" ht="19.5" customHeight="1">
      <c r="A25" s="18"/>
      <c r="B25" s="27" t="str">
        <f xml:space="preserve"> IFERROR(VLOOKUP($L$6 &amp; "_" &amp; A25, BASE!$B$2:$G$80,2, FALSE), "  ")</f>
        <v xml:space="preserve">  </v>
      </c>
      <c r="C25" s="38" t="str">
        <f xml:space="preserve"> IFERROR(VLOOKUP($L$6 &amp; "_" &amp; A25, BASE!$B$2:$G$80,3, FALSE), "  ")</f>
        <v xml:space="preserve">  </v>
      </c>
      <c r="D25" s="38" t="str">
        <f xml:space="preserve"> IFERROR(VLOOKUP($L$6 &amp; "_" &amp; A25, BASE!$B$2:$G$80,4, FALSE), "  ")</f>
        <v xml:space="preserve">  </v>
      </c>
      <c r="E25" s="18"/>
      <c r="F25" s="64"/>
      <c r="G25" s="64"/>
      <c r="H25" s="64"/>
      <c r="I25" s="21"/>
      <c r="J25" s="21"/>
      <c r="K25" s="42"/>
      <c r="L25" s="36"/>
      <c r="M25" s="36"/>
    </row>
    <row r="26" spans="1:13" ht="19.5" customHeight="1">
      <c r="A26" s="18"/>
      <c r="B26" s="27" t="str">
        <f xml:space="preserve"> IFERROR(VLOOKUP($L$6 &amp; "_" &amp; A26, BASE!$B$2:$G$80,2, FALSE), "  ")</f>
        <v xml:space="preserve">  </v>
      </c>
      <c r="C26" s="38" t="str">
        <f xml:space="preserve"> IFERROR(VLOOKUP($L$6 &amp; "_" &amp; A26, BASE!$B$2:$G$80,3, FALSE), "  ")</f>
        <v xml:space="preserve">  </v>
      </c>
      <c r="D26" s="38" t="str">
        <f xml:space="preserve"> IFERROR(VLOOKUP($L$6 &amp; "_" &amp; A26, BASE!$B$2:$G$80,4, FALSE), "  ")</f>
        <v xml:space="preserve">  </v>
      </c>
      <c r="E26" s="18"/>
      <c r="F26" s="64"/>
      <c r="G26" s="64"/>
      <c r="H26" s="64"/>
      <c r="I26" s="21"/>
      <c r="J26" s="21"/>
      <c r="K26" s="42"/>
      <c r="L26" s="36"/>
      <c r="M26" s="36"/>
    </row>
    <row r="27" spans="1:13" ht="19.5" customHeight="1">
      <c r="A27" s="18"/>
      <c r="B27" s="27" t="str">
        <f xml:space="preserve"> IFERROR(VLOOKUP($L$6 &amp; "_" &amp; A27, BASE!$B$2:$G$80,2, FALSE), "  ")</f>
        <v xml:space="preserve">  </v>
      </c>
      <c r="C27" s="38" t="str">
        <f xml:space="preserve"> IFERROR(VLOOKUP($L$6 &amp; "_" &amp; A27, BASE!$B$2:$G$80,3, FALSE), "  ")</f>
        <v xml:space="preserve">  </v>
      </c>
      <c r="D27" s="38" t="str">
        <f xml:space="preserve"> IFERROR(VLOOKUP($L$6 &amp; "_" &amp; A27, BASE!$B$2:$G$80,4, FALSE), "  ")</f>
        <v xml:space="preserve">  </v>
      </c>
      <c r="E27" s="18"/>
      <c r="F27" s="21"/>
      <c r="G27" s="25"/>
      <c r="H27" s="25"/>
      <c r="I27" s="21"/>
      <c r="J27" s="21"/>
      <c r="K27" s="42"/>
    </row>
    <row r="28" spans="1:13" ht="19.5" customHeight="1">
      <c r="A28" s="18"/>
      <c r="B28" s="27" t="str">
        <f xml:space="preserve"> IFERROR(VLOOKUP($L$6 &amp; "_" &amp; A28, BASE!$B$2:$G$80,2, FALSE), "  ")</f>
        <v xml:space="preserve">  </v>
      </c>
      <c r="C28" s="38" t="str">
        <f xml:space="preserve"> IFERROR(VLOOKUP($L$6 &amp; "_" &amp; A28, BASE!$B$2:$G$80,3, FALSE), "  ")</f>
        <v xml:space="preserve">  </v>
      </c>
      <c r="D28" s="38" t="str">
        <f xml:space="preserve"> IFERROR(VLOOKUP($L$6 &amp; "_" &amp; A28, BASE!$B$2:$G$80,4, FALSE), "  ")</f>
        <v xml:space="preserve">  </v>
      </c>
      <c r="E28" s="18"/>
      <c r="F28" s="61"/>
      <c r="G28" s="61"/>
      <c r="H28" s="61"/>
      <c r="I28" s="21"/>
      <c r="J28" s="21"/>
      <c r="K28" s="42"/>
    </row>
    <row r="29" spans="1:13" ht="19.5" customHeight="1">
      <c r="A29" s="18"/>
      <c r="B29" s="27" t="str">
        <f xml:space="preserve"> IFERROR(VLOOKUP($L$6 &amp; "_" &amp; A29, BASE!$B$2:$G$80,2, FALSE), "  ")</f>
        <v xml:space="preserve">  </v>
      </c>
      <c r="C29" s="38" t="str">
        <f xml:space="preserve"> IFERROR(VLOOKUP($L$6 &amp; "_" &amp; A29, BASE!$B$2:$G$80,3, FALSE), "  ")</f>
        <v xml:space="preserve">  </v>
      </c>
      <c r="D29" s="38" t="str">
        <f xml:space="preserve"> IFERROR(VLOOKUP($L$6 &amp; "_" &amp; A29, BASE!$B$2:$G$80,4, FALSE), "  ")</f>
        <v xml:space="preserve">  </v>
      </c>
      <c r="E29" s="18"/>
      <c r="F29" s="64"/>
      <c r="G29" s="64"/>
      <c r="H29" s="64"/>
      <c r="I29" s="21"/>
      <c r="J29" s="21"/>
      <c r="K29" s="42"/>
      <c r="L29" s="36"/>
      <c r="M29" s="36"/>
    </row>
    <row r="30" spans="1:13" ht="19.5" customHeight="1">
      <c r="A30" s="18"/>
      <c r="B30" s="27" t="str">
        <f xml:space="preserve"> IFERROR(VLOOKUP($L$6 &amp; "_" &amp; A30, BASE!$B$2:$G$80,2, FALSE), "  ")</f>
        <v xml:space="preserve">  </v>
      </c>
      <c r="C30" s="38" t="str">
        <f xml:space="preserve"> IFERROR(VLOOKUP($L$6 &amp; "_" &amp; A30, BASE!$B$2:$G$80,3, FALSE), "  ")</f>
        <v xml:space="preserve">  </v>
      </c>
      <c r="D30" s="38" t="str">
        <f xml:space="preserve"> IFERROR(VLOOKUP($L$6 &amp; "_" &amp; A30, BASE!$B$2:$G$80,4, FALSE), "  ")</f>
        <v xml:space="preserve">  </v>
      </c>
      <c r="E30" s="18"/>
      <c r="F30" s="64"/>
      <c r="G30" s="64"/>
      <c r="H30" s="64"/>
      <c r="I30" s="21"/>
      <c r="J30" s="21"/>
      <c r="K30" s="42"/>
      <c r="L30" s="36"/>
      <c r="M30" s="36"/>
    </row>
    <row r="31" spans="1:13" ht="19.5" customHeight="1">
      <c r="A31" s="18"/>
      <c r="B31" s="27" t="str">
        <f xml:space="preserve"> IFERROR(VLOOKUP($L$6 &amp; "_" &amp; A31, BASE!$B$2:$G$80,2, FALSE), "  ")</f>
        <v xml:space="preserve">  </v>
      </c>
      <c r="C31" s="38" t="str">
        <f xml:space="preserve"> IFERROR(VLOOKUP($L$6 &amp; "_" &amp; A31, BASE!$B$2:$G$80,3, FALSE), "  ")</f>
        <v xml:space="preserve">  </v>
      </c>
      <c r="D31" s="38" t="str">
        <f xml:space="preserve"> IFERROR(VLOOKUP($L$6 &amp; "_" &amp; A31, BASE!$B$2:$G$80,4, FALSE), "  ")</f>
        <v xml:space="preserve">  </v>
      </c>
      <c r="E31" s="18"/>
      <c r="F31" s="64"/>
      <c r="G31" s="64"/>
      <c r="H31" s="64"/>
      <c r="I31" s="22"/>
      <c r="J31" s="22"/>
      <c r="K31" s="42"/>
      <c r="L31" s="36"/>
      <c r="M31" s="36"/>
    </row>
    <row r="32" spans="1:13" ht="19.5" customHeight="1">
      <c r="A32" s="18"/>
      <c r="B32" s="27" t="str">
        <f xml:space="preserve"> IFERROR(VLOOKUP($L$6 &amp; "_" &amp; A32, BASE!$B$2:$G$80,2, FALSE), "  ")</f>
        <v xml:space="preserve">  </v>
      </c>
      <c r="C32" s="38" t="str">
        <f xml:space="preserve"> IFERROR(VLOOKUP($L$6 &amp; "_" &amp; A32, BASE!$B$2:$G$80,3, FALSE), "  ")</f>
        <v xml:space="preserve">  </v>
      </c>
      <c r="D32" s="38" t="str">
        <f xml:space="preserve"> IFERROR(VLOOKUP($L$6 &amp; "_" &amp; A32, BASE!$B$2:$G$80,4, FALSE), "  ")</f>
        <v xml:space="preserve">  </v>
      </c>
      <c r="E32" s="18"/>
      <c r="F32" s="64"/>
      <c r="G32" s="64"/>
      <c r="H32" s="64"/>
      <c r="I32" s="21"/>
      <c r="J32" s="18"/>
      <c r="K32" s="42"/>
      <c r="L32" s="36"/>
      <c r="M32" s="36"/>
    </row>
    <row r="33" spans="1:13" ht="19.5" customHeight="1">
      <c r="A33" s="18"/>
      <c r="B33" s="27" t="str">
        <f xml:space="preserve"> IFERROR(VLOOKUP($L$6 &amp; "_" &amp; A33, BASE!$B$2:$G$80,2, FALSE), "  ")</f>
        <v xml:space="preserve">  </v>
      </c>
      <c r="C33" s="38" t="str">
        <f xml:space="preserve"> IFERROR(VLOOKUP($L$6 &amp; "_" &amp; A33, BASE!$B$2:$G$80,3, FALSE), "  ")</f>
        <v xml:space="preserve">  </v>
      </c>
      <c r="D33" s="38" t="str">
        <f xml:space="preserve"> IFERROR(VLOOKUP($L$6 &amp; "_" &amp; A33, BASE!$B$2:$G$80,4, FALSE), "  ")</f>
        <v xml:space="preserve">  </v>
      </c>
      <c r="E33" s="18"/>
      <c r="F33" s="21"/>
      <c r="G33" s="25"/>
      <c r="H33" s="25"/>
      <c r="I33" s="21"/>
      <c r="J33" s="21"/>
      <c r="K33" s="42"/>
    </row>
    <row r="34" spans="1:13" ht="19.5" customHeight="1">
      <c r="A34" s="18"/>
      <c r="B34" s="27" t="str">
        <f xml:space="preserve"> IFERROR(VLOOKUP($L$6 &amp; "_" &amp; A34, BASE!$B$2:$G$80,2, FALSE), "  ")</f>
        <v xml:space="preserve">  </v>
      </c>
      <c r="C34" s="38" t="str">
        <f xml:space="preserve"> IFERROR(VLOOKUP($L$6 &amp; "_" &amp; A34, BASE!$B$2:$G$80,3, FALSE), "  ")</f>
        <v xml:space="preserve">  </v>
      </c>
      <c r="D34" s="38" t="str">
        <f xml:space="preserve"> IFERROR(VLOOKUP($L$6 &amp; "_" &amp; A34, BASE!$B$2:$G$80,4, FALSE), "  ")</f>
        <v xml:space="preserve">  </v>
      </c>
      <c r="E34" s="18"/>
      <c r="F34" s="61"/>
      <c r="G34" s="61"/>
      <c r="H34" s="61"/>
      <c r="I34" s="21"/>
      <c r="J34" s="21"/>
    </row>
    <row r="35" spans="1:13" ht="19.5" customHeight="1">
      <c r="C35" s="38" t="str">
        <f xml:space="preserve"> IFERROR(VLOOKUP($L$6 &amp; "_" &amp;#REF!, BASE!$B$2:$G$80,3, FALSE), "  ")</f>
        <v xml:space="preserve">  </v>
      </c>
      <c r="D35" s="38" t="str">
        <f xml:space="preserve"> IFERROR(VLOOKUP($L$6 &amp; "_" &amp;#REF!, BASE!$B$2:$G$80,4, FALSE), "  ")</f>
        <v xml:space="preserve">  </v>
      </c>
      <c r="E35" s="18"/>
      <c r="F35" s="64"/>
      <c r="G35" s="64"/>
      <c r="H35" s="64"/>
      <c r="I35" s="21"/>
      <c r="J35" s="21"/>
      <c r="K35" s="36"/>
      <c r="L35" s="36"/>
      <c r="M35" s="36"/>
    </row>
    <row r="36" spans="1:13" ht="19.5" customHeight="1">
      <c r="C36" s="38" t="str">
        <f xml:space="preserve"> IFERROR(VLOOKUP($L$6 &amp; "_" &amp; A36, BASE!$B$2:$G$80,3, FALSE), "  ")</f>
        <v xml:space="preserve">  </v>
      </c>
      <c r="D36" s="38" t="str">
        <f xml:space="preserve"> IFERROR(VLOOKUP($L$6 &amp; "_" &amp; A36, BASE!$B$2:$G$80,4, FALSE), "  ")</f>
        <v xml:space="preserve">  </v>
      </c>
      <c r="E36" s="27"/>
      <c r="F36" s="64"/>
      <c r="G36" s="64"/>
      <c r="H36" s="64"/>
      <c r="I36" s="21"/>
      <c r="J36" s="21"/>
      <c r="K36" s="36"/>
      <c r="L36" s="36"/>
      <c r="M36" s="36"/>
    </row>
    <row r="37" spans="1:13" ht="19.5" customHeight="1">
      <c r="C37" s="38" t="str">
        <f xml:space="preserve"> IFERROR(VLOOKUP($L$6 &amp; "_" &amp; A37, BASE!$B$2:$G$80,3, FALSE), "  ")</f>
        <v xml:space="preserve">  </v>
      </c>
      <c r="D37" s="38" t="str">
        <f xml:space="preserve"> IFERROR(VLOOKUP($L$6 &amp; "_" &amp; A37, BASE!$B$2:$G$80,4, FALSE), "  ")</f>
        <v xml:space="preserve">  </v>
      </c>
      <c r="E37" s="27"/>
      <c r="F37" s="64"/>
      <c r="G37" s="64"/>
      <c r="H37" s="64"/>
      <c r="I37" s="22"/>
      <c r="J37" s="22"/>
      <c r="K37" s="36"/>
      <c r="L37" s="36"/>
      <c r="M37" s="36"/>
    </row>
    <row r="38" spans="1:13" ht="19.5" customHeight="1">
      <c r="C38" s="38" t="str">
        <f xml:space="preserve"> IFERROR(VLOOKUP($L$6 &amp; "_" &amp; A38, BASE!$B$2:$G$80,3, FALSE), "  ")</f>
        <v xml:space="preserve">  </v>
      </c>
      <c r="D38" s="38" t="str">
        <f xml:space="preserve"> IFERROR(VLOOKUP($L$6 &amp; "_" &amp; A38, BASE!$B$2:$G$80,4, FALSE), "  ")</f>
        <v xml:space="preserve">  </v>
      </c>
      <c r="E38" s="18"/>
      <c r="F38" s="64"/>
      <c r="G38" s="64"/>
      <c r="H38" s="64"/>
      <c r="I38" s="21"/>
      <c r="J38" s="21"/>
      <c r="K38" s="36"/>
      <c r="L38" s="36"/>
      <c r="M38" s="36"/>
    </row>
    <row r="39" spans="1:13" ht="19.5" customHeight="1">
      <c r="C39" s="38" t="str">
        <f xml:space="preserve"> IFERROR(VLOOKUP($L$6 &amp; "_" &amp; A39, BASE!$B$2:$G$80,3, FALSE), "  ")</f>
        <v xml:space="preserve">  </v>
      </c>
      <c r="D39" s="38" t="str">
        <f xml:space="preserve"> IFERROR(VLOOKUP($L$6 &amp; "_" &amp; A39, BASE!$B$2:$G$80,4, FALSE), "  ")</f>
        <v xml:space="preserve">  </v>
      </c>
      <c r="E39" s="18"/>
      <c r="F39" s="21"/>
      <c r="G39" s="21"/>
      <c r="H39" s="21"/>
      <c r="I39" s="21"/>
      <c r="J39" s="21"/>
    </row>
    <row r="40" spans="1:13" ht="19.5" customHeight="1">
      <c r="C40" s="38" t="str">
        <f xml:space="preserve"> IFERROR(VLOOKUP($L$6 &amp; "_" &amp; A40, BASE!$B$2:$G$80,3, FALSE), "  ")</f>
        <v xml:space="preserve">  </v>
      </c>
      <c r="D40" s="38" t="str">
        <f xml:space="preserve"> IFERROR(VLOOKUP($L$6 &amp; "_" &amp; A40, BASE!$B$2:$G$80,4, FALSE), "  ")</f>
        <v xml:space="preserve">  </v>
      </c>
      <c r="E40" s="18"/>
      <c r="F40" s="21"/>
      <c r="G40" s="21"/>
      <c r="H40" s="21"/>
      <c r="I40" s="21"/>
      <c r="J40" s="21"/>
    </row>
    <row r="41" spans="1:13" ht="26.25">
      <c r="C41" s="38"/>
      <c r="D41" s="38"/>
      <c r="E41" s="18"/>
      <c r="F41" s="21"/>
      <c r="G41" s="21"/>
      <c r="H41" s="21"/>
      <c r="I41" s="21"/>
      <c r="J41" s="21"/>
    </row>
    <row r="43" spans="1:13" ht="24">
      <c r="C43" s="39"/>
      <c r="D43" s="39"/>
      <c r="E43" s="39"/>
      <c r="F43" s="46"/>
      <c r="G43" s="39"/>
      <c r="H43" s="46"/>
    </row>
    <row r="44" spans="1:13">
      <c r="C44" s="18"/>
      <c r="D44" s="18"/>
      <c r="E44" s="18"/>
      <c r="F44" s="18"/>
      <c r="G44" s="18"/>
      <c r="H44" s="18"/>
      <c r="I44" s="18"/>
      <c r="J44" s="18"/>
    </row>
    <row r="45" spans="1:13">
      <c r="C45" s="18"/>
      <c r="D45" s="18"/>
      <c r="E45" s="18"/>
      <c r="F45" s="18"/>
      <c r="G45" s="18"/>
      <c r="H45" s="18"/>
      <c r="I45" s="18"/>
      <c r="J45" s="18"/>
    </row>
    <row r="46" spans="1:13">
      <c r="C46" s="18"/>
      <c r="D46" s="18"/>
      <c r="E46" s="18"/>
      <c r="F46" s="18"/>
      <c r="G46" s="18"/>
      <c r="H46" s="18"/>
      <c r="I46" s="18"/>
      <c r="J46" s="18"/>
    </row>
    <row r="47" spans="1:13">
      <c r="C47" s="18"/>
      <c r="D47" s="18"/>
      <c r="E47" s="18"/>
      <c r="F47" s="18"/>
      <c r="G47" s="18"/>
      <c r="H47" s="18"/>
      <c r="I47" s="18"/>
      <c r="J47" s="18"/>
    </row>
    <row r="48" spans="1:13">
      <c r="C48" s="18"/>
      <c r="D48" s="18"/>
      <c r="E48" s="18"/>
      <c r="F48" s="18"/>
      <c r="G48" s="18"/>
      <c r="H48" s="18"/>
      <c r="I48" s="18"/>
      <c r="J48" s="18"/>
    </row>
    <row r="49" spans="3:13">
      <c r="C49" s="18"/>
      <c r="D49" s="18"/>
      <c r="E49" s="18"/>
      <c r="F49" s="18"/>
      <c r="G49" s="18"/>
      <c r="H49" s="18"/>
      <c r="I49" s="18"/>
      <c r="J49" s="18"/>
    </row>
    <row r="50" spans="3:13" ht="15" customHeight="1">
      <c r="M50" s="47"/>
    </row>
    <row r="51" spans="3:13">
      <c r="C51" s="27"/>
      <c r="E51" s="27"/>
      <c r="F51" s="27"/>
      <c r="G51" s="27"/>
    </row>
    <row r="52" spans="3:13">
      <c r="C52" s="27"/>
      <c r="E52" s="27"/>
      <c r="F52" s="28"/>
      <c r="G52" s="48"/>
    </row>
    <row r="53" spans="3:13">
      <c r="C53" s="27"/>
      <c r="E53" s="27"/>
      <c r="F53" s="28"/>
      <c r="G53" s="48"/>
    </row>
    <row r="54" spans="3:13">
      <c r="C54" s="27"/>
      <c r="E54" s="62"/>
      <c r="F54" s="62"/>
      <c r="G54" s="48"/>
    </row>
    <row r="55" spans="3:13">
      <c r="C55" s="27"/>
    </row>
    <row r="56" spans="3:13">
      <c r="C56" s="27"/>
    </row>
    <row r="57" spans="3:13">
      <c r="C57" s="27"/>
    </row>
    <row r="58" spans="3:13" ht="15" customHeight="1">
      <c r="C58" s="28"/>
    </row>
    <row r="4038" spans="3:4" ht="15.75" customHeight="1" thickBot="1">
      <c r="C4038" s="41"/>
      <c r="D4038" s="40"/>
    </row>
  </sheetData>
  <sortState ref="B11:B50">
    <sortCondition ref="B11"/>
  </sortState>
  <mergeCells count="15">
    <mergeCell ref="N6:N7"/>
    <mergeCell ref="O6:O7"/>
    <mergeCell ref="L5:M5"/>
    <mergeCell ref="L6:M7"/>
    <mergeCell ref="F17:H17"/>
    <mergeCell ref="F28:H28"/>
    <mergeCell ref="E54:F54"/>
    <mergeCell ref="G8:H8"/>
    <mergeCell ref="F29:H32"/>
    <mergeCell ref="F23:H26"/>
    <mergeCell ref="F22:H22"/>
    <mergeCell ref="F34:H34"/>
    <mergeCell ref="F35:H38"/>
    <mergeCell ref="F10:H10"/>
    <mergeCell ref="F18:H21"/>
  </mergeCells>
  <pageMargins left="0.19685039370078741" right="0.19685039370078741" top="0.19685039370078741" bottom="0.19685039370078741" header="0.11811023622047245" footer="0.11811023622047245"/>
  <pageSetup paperSize="9" scale="9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Spinner 1">
              <controlPr defaultSize="0" autoPict="0" macro="[0]!Yvouille.xx">
                <anchor moveWithCells="1" sizeWithCells="1">
                  <from>
                    <xdr:col>10</xdr:col>
                    <xdr:colOff>76200</xdr:colOff>
                    <xdr:row>4</xdr:row>
                    <xdr:rowOff>142875</xdr:rowOff>
                  </from>
                  <to>
                    <xdr:col>10</xdr:col>
                    <xdr:colOff>628650</xdr:colOff>
                    <xdr:row>7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I4038"/>
  <sheetViews>
    <sheetView tabSelected="1" view="pageBreakPreview" zoomScale="70" zoomScaleNormal="100" zoomScaleSheetLayoutView="70" workbookViewId="0">
      <selection activeCell="C14" sqref="C14"/>
    </sheetView>
  </sheetViews>
  <sheetFormatPr baseColWidth="10" defaultRowHeight="18"/>
  <cols>
    <col min="1" max="1" width="12.140625" style="24" customWidth="1"/>
    <col min="2" max="2" width="27" style="24" customWidth="1"/>
    <col min="3" max="3" width="11.28515625" style="3" customWidth="1"/>
    <col min="4" max="4" width="14.42578125" style="2" bestFit="1" customWidth="1"/>
    <col min="5" max="5" width="7.140625" style="2" customWidth="1"/>
    <col min="6" max="8" width="10.7109375" style="2" customWidth="1"/>
  </cols>
  <sheetData>
    <row r="1" spans="1:9" ht="24">
      <c r="A1" s="37"/>
      <c r="B1" s="3"/>
    </row>
    <row r="2" spans="1:9" ht="15">
      <c r="A2" s="2"/>
      <c r="B2" s="3"/>
      <c r="I2" s="4"/>
    </row>
    <row r="3" spans="1:9" ht="15" customHeight="1">
      <c r="A3" s="2"/>
      <c r="B3" s="3"/>
      <c r="I3" s="4"/>
    </row>
    <row r="4" spans="1:9" ht="15" customHeight="1">
      <c r="A4" s="2"/>
      <c r="B4" s="3"/>
      <c r="I4" s="4"/>
    </row>
    <row r="5" spans="1:9" ht="15">
      <c r="A5" s="2"/>
      <c r="B5" s="3"/>
      <c r="I5" s="4"/>
    </row>
    <row r="6" spans="1:9" ht="15" customHeight="1">
      <c r="A6" s="2"/>
      <c r="B6" s="3"/>
      <c r="I6" s="4"/>
    </row>
    <row r="7" spans="1:9" ht="18.75" customHeight="1">
      <c r="A7" s="19"/>
      <c r="B7" s="74">
        <v>45293</v>
      </c>
      <c r="C7" s="20"/>
      <c r="I7" s="4"/>
    </row>
    <row r="8" spans="1:9" ht="21">
      <c r="A8" s="2"/>
      <c r="B8" s="3"/>
      <c r="D8" s="30"/>
      <c r="E8" s="29"/>
      <c r="F8" s="29"/>
      <c r="G8" s="63"/>
      <c r="H8" s="63"/>
      <c r="I8" s="4"/>
    </row>
    <row r="9" spans="1:9" ht="15">
      <c r="A9" s="2"/>
      <c r="B9" s="3"/>
    </row>
    <row r="10" spans="1:9" ht="31.5" customHeight="1">
      <c r="A10" s="49" t="s">
        <v>82</v>
      </c>
      <c r="B10" s="50" t="s">
        <v>85</v>
      </c>
      <c r="C10" s="49" t="s">
        <v>83</v>
      </c>
      <c r="D10" s="49" t="s">
        <v>84</v>
      </c>
      <c r="F10" s="65"/>
      <c r="G10" s="65"/>
      <c r="H10" s="65"/>
    </row>
    <row r="11" spans="1:9" ht="19.5" customHeight="1">
      <c r="A11" s="18">
        <v>1</v>
      </c>
      <c r="B11" s="59" t="s">
        <v>1</v>
      </c>
      <c r="C11" s="38" t="s">
        <v>79</v>
      </c>
      <c r="D11" s="38">
        <v>0</v>
      </c>
      <c r="E11" s="18"/>
      <c r="F11" s="43"/>
      <c r="G11" s="44"/>
      <c r="H11" s="44"/>
    </row>
    <row r="12" spans="1:9" ht="19.5" customHeight="1">
      <c r="A12" s="18">
        <v>2</v>
      </c>
      <c r="B12" s="59" t="s">
        <v>6</v>
      </c>
      <c r="C12" s="38" t="s">
        <v>80</v>
      </c>
      <c r="D12" s="38">
        <v>1228</v>
      </c>
      <c r="E12" s="18"/>
      <c r="F12" s="43"/>
      <c r="G12" s="59"/>
      <c r="H12" s="59"/>
    </row>
    <row r="13" spans="1:9">
      <c r="A13" s="18">
        <v>3</v>
      </c>
      <c r="B13" s="59" t="s">
        <v>12</v>
      </c>
      <c r="C13" s="38" t="s">
        <v>80</v>
      </c>
      <c r="D13" s="38">
        <v>0</v>
      </c>
      <c r="E13" s="18"/>
      <c r="F13" s="45"/>
      <c r="G13" s="59"/>
      <c r="H13" s="59"/>
    </row>
    <row r="14" spans="1:9" ht="19.5" customHeight="1">
      <c r="A14" s="18">
        <v>4</v>
      </c>
      <c r="B14" s="59" t="s">
        <v>27</v>
      </c>
      <c r="C14" s="38" t="s">
        <v>79</v>
      </c>
      <c r="D14" s="38">
        <v>10</v>
      </c>
      <c r="E14" s="18"/>
      <c r="F14" s="43"/>
      <c r="G14" s="59"/>
      <c r="H14" s="59"/>
    </row>
    <row r="15" spans="1:9" ht="19.5" customHeight="1">
      <c r="A15" s="18">
        <v>5</v>
      </c>
      <c r="B15" s="59" t="s">
        <v>34</v>
      </c>
      <c r="C15" s="38" t="s">
        <v>79</v>
      </c>
      <c r="D15" s="38">
        <v>50</v>
      </c>
      <c r="E15" s="18"/>
      <c r="F15" s="43"/>
      <c r="G15" s="59"/>
      <c r="H15" s="59"/>
    </row>
    <row r="16" spans="1:9" ht="19.5" customHeight="1">
      <c r="A16" s="18">
        <v>6</v>
      </c>
      <c r="B16" s="59" t="s">
        <v>38</v>
      </c>
      <c r="C16" s="38" t="s">
        <v>79</v>
      </c>
      <c r="D16" s="38">
        <v>1</v>
      </c>
      <c r="E16" s="18"/>
      <c r="G16"/>
      <c r="H16"/>
    </row>
    <row r="17" spans="1:8" ht="19.5" customHeight="1">
      <c r="A17" s="18">
        <v>7</v>
      </c>
      <c r="B17" s="59" t="s">
        <v>43</v>
      </c>
      <c r="C17" s="38" t="s">
        <v>79</v>
      </c>
      <c r="D17" s="38">
        <v>0</v>
      </c>
      <c r="E17" s="18"/>
      <c r="F17" s="61"/>
      <c r="G17" s="61"/>
      <c r="H17" s="61"/>
    </row>
    <row r="18" spans="1:8" ht="19.5" customHeight="1">
      <c r="A18" s="18">
        <v>8</v>
      </c>
      <c r="B18" s="59" t="s">
        <v>60</v>
      </c>
      <c r="C18" s="38" t="s">
        <v>79</v>
      </c>
      <c r="D18" s="38">
        <v>0</v>
      </c>
      <c r="E18" s="18"/>
      <c r="F18" s="64"/>
      <c r="G18" s="64"/>
      <c r="H18" s="64"/>
    </row>
    <row r="19" spans="1:8" ht="19.5" customHeight="1">
      <c r="A19" s="18">
        <v>9</v>
      </c>
      <c r="B19" s="59" t="s">
        <v>70</v>
      </c>
      <c r="C19" s="38" t="s">
        <v>79</v>
      </c>
      <c r="D19" s="38">
        <v>10</v>
      </c>
      <c r="E19" s="18"/>
      <c r="F19" s="64"/>
      <c r="G19" s="64"/>
      <c r="H19" s="64"/>
    </row>
    <row r="20" spans="1:8" ht="19.5" customHeight="1">
      <c r="A20" s="18"/>
      <c r="B20" s="59"/>
      <c r="C20" s="38"/>
      <c r="D20" s="38"/>
      <c r="E20" s="18"/>
      <c r="F20" s="64"/>
      <c r="G20" s="64"/>
      <c r="H20" s="64"/>
    </row>
    <row r="21" spans="1:8" ht="19.5" customHeight="1">
      <c r="A21" s="18"/>
      <c r="B21" s="59"/>
      <c r="C21" s="38"/>
      <c r="D21" s="38"/>
      <c r="E21" s="18"/>
      <c r="F21" s="64"/>
      <c r="G21" s="64"/>
      <c r="H21" s="64"/>
    </row>
    <row r="22" spans="1:8" ht="19.5" customHeight="1">
      <c r="A22" s="18"/>
      <c r="B22" s="59"/>
      <c r="C22" s="38"/>
      <c r="D22" s="38"/>
      <c r="E22" s="18"/>
      <c r="F22" s="61"/>
      <c r="G22" s="61"/>
      <c r="H22" s="61"/>
    </row>
    <row r="23" spans="1:8" ht="19.5" customHeight="1">
      <c r="A23" s="18"/>
      <c r="B23" s="59"/>
      <c r="C23" s="38"/>
      <c r="D23" s="38"/>
      <c r="E23" s="18"/>
      <c r="F23" s="64"/>
      <c r="G23" s="64"/>
      <c r="H23" s="64"/>
    </row>
    <row r="24" spans="1:8" ht="19.5" customHeight="1">
      <c r="A24" s="18"/>
      <c r="B24" s="59"/>
      <c r="C24" s="38"/>
      <c r="D24" s="38"/>
      <c r="E24" s="18"/>
      <c r="F24" s="64"/>
      <c r="G24" s="64"/>
      <c r="H24" s="64"/>
    </row>
    <row r="25" spans="1:8" ht="19.5" customHeight="1">
      <c r="A25" s="18"/>
      <c r="B25" s="59"/>
      <c r="C25" s="38"/>
      <c r="D25" s="38"/>
      <c r="E25" s="18"/>
      <c r="F25" s="64"/>
      <c r="G25" s="64"/>
      <c r="H25" s="64"/>
    </row>
    <row r="26" spans="1:8" ht="19.5" customHeight="1">
      <c r="A26" s="18"/>
      <c r="B26" s="59"/>
      <c r="C26" s="38"/>
      <c r="D26" s="38"/>
      <c r="E26" s="18"/>
      <c r="F26" s="64"/>
      <c r="G26" s="64"/>
      <c r="H26" s="64"/>
    </row>
    <row r="27" spans="1:8" ht="19.5" customHeight="1">
      <c r="A27" s="18"/>
      <c r="B27" s="59"/>
      <c r="C27" s="38"/>
      <c r="D27" s="38"/>
      <c r="E27" s="18"/>
      <c r="F27" s="60"/>
      <c r="G27" s="25"/>
      <c r="H27" s="25"/>
    </row>
    <row r="28" spans="1:8" ht="19.5" customHeight="1">
      <c r="A28" s="18"/>
      <c r="B28" s="59"/>
      <c r="C28" s="38"/>
      <c r="D28" s="38"/>
      <c r="E28" s="18"/>
      <c r="F28" s="61"/>
      <c r="G28" s="61"/>
      <c r="H28" s="61"/>
    </row>
    <row r="29" spans="1:8" ht="19.5" customHeight="1">
      <c r="A29" s="18"/>
      <c r="B29" s="59"/>
      <c r="C29" s="38"/>
      <c r="D29" s="38"/>
      <c r="E29" s="18"/>
      <c r="F29" s="64"/>
      <c r="G29" s="64"/>
      <c r="H29" s="64"/>
    </row>
    <row r="30" spans="1:8" ht="19.5" customHeight="1">
      <c r="A30" s="18"/>
      <c r="B30" s="59"/>
      <c r="C30" s="38"/>
      <c r="D30" s="38"/>
      <c r="E30" s="18"/>
      <c r="F30" s="64"/>
      <c r="G30" s="64"/>
      <c r="H30" s="64"/>
    </row>
    <row r="31" spans="1:8" ht="19.5" customHeight="1">
      <c r="A31" s="18"/>
      <c r="B31" s="59"/>
      <c r="C31" s="38"/>
      <c r="D31" s="38"/>
      <c r="E31" s="18"/>
      <c r="F31" s="64"/>
      <c r="G31" s="64"/>
      <c r="H31" s="64"/>
    </row>
    <row r="32" spans="1:8" ht="19.5" customHeight="1">
      <c r="A32" s="18"/>
      <c r="B32" s="59"/>
      <c r="C32" s="38"/>
      <c r="D32" s="38"/>
      <c r="E32" s="18"/>
      <c r="F32" s="64"/>
      <c r="G32" s="64"/>
      <c r="H32" s="64"/>
    </row>
    <row r="33" spans="1:8" ht="19.5" customHeight="1">
      <c r="A33" s="18"/>
      <c r="B33" s="59"/>
      <c r="C33" s="38"/>
      <c r="D33" s="38"/>
      <c r="E33" s="18"/>
      <c r="F33" s="60"/>
      <c r="G33" s="25"/>
      <c r="H33" s="25"/>
    </row>
    <row r="34" spans="1:8" ht="19.5" customHeight="1">
      <c r="A34" s="18"/>
      <c r="B34" s="59"/>
      <c r="C34" s="38"/>
      <c r="D34" s="38"/>
      <c r="E34" s="18"/>
      <c r="F34" s="61"/>
      <c r="G34" s="61"/>
      <c r="H34" s="61"/>
    </row>
    <row r="35" spans="1:8" ht="19.5" customHeight="1">
      <c r="C35" s="38"/>
      <c r="D35" s="38"/>
      <c r="E35" s="18"/>
      <c r="F35" s="64"/>
      <c r="G35" s="64"/>
      <c r="H35" s="64"/>
    </row>
    <row r="36" spans="1:8" ht="19.5" customHeight="1">
      <c r="C36" s="38"/>
      <c r="D36" s="38"/>
      <c r="E36" s="59"/>
      <c r="F36" s="64"/>
      <c r="G36" s="64"/>
      <c r="H36" s="64"/>
    </row>
    <row r="37" spans="1:8" ht="19.5" customHeight="1">
      <c r="C37" s="38"/>
      <c r="D37" s="38"/>
      <c r="E37" s="59"/>
      <c r="F37" s="64"/>
      <c r="G37" s="64"/>
      <c r="H37" s="64"/>
    </row>
    <row r="38" spans="1:8" ht="19.5" customHeight="1">
      <c r="C38" s="38"/>
      <c r="D38" s="38"/>
      <c r="E38" s="18"/>
      <c r="F38" s="64"/>
      <c r="G38" s="64"/>
      <c r="H38" s="64"/>
    </row>
    <row r="39" spans="1:8" ht="19.5" customHeight="1">
      <c r="C39" s="38"/>
      <c r="D39" s="38"/>
      <c r="E39" s="18"/>
      <c r="F39" s="60"/>
      <c r="G39" s="60"/>
      <c r="H39" s="60"/>
    </row>
    <row r="40" spans="1:8" ht="19.5" customHeight="1">
      <c r="C40" s="38"/>
      <c r="D40" s="38"/>
      <c r="E40" s="18"/>
      <c r="F40" s="60"/>
      <c r="G40" s="60"/>
      <c r="H40" s="60"/>
    </row>
    <row r="41" spans="1:8" ht="26.25">
      <c r="C41" s="38"/>
      <c r="D41" s="38"/>
      <c r="E41" s="18"/>
      <c r="F41" s="60"/>
      <c r="G41" s="60"/>
      <c r="H41" s="60"/>
    </row>
    <row r="43" spans="1:8" ht="24">
      <c r="C43" s="39"/>
      <c r="D43" s="39"/>
      <c r="E43" s="39"/>
      <c r="F43" s="46"/>
      <c r="G43" s="39"/>
      <c r="H43" s="46"/>
    </row>
    <row r="44" spans="1:8">
      <c r="C44" s="18"/>
      <c r="D44" s="18"/>
      <c r="E44" s="18"/>
      <c r="F44" s="18"/>
      <c r="G44" s="18"/>
      <c r="H44" s="18"/>
    </row>
    <row r="45" spans="1:8">
      <c r="C45" s="18"/>
      <c r="D45" s="18"/>
      <c r="E45" s="18"/>
      <c r="F45" s="18"/>
      <c r="G45" s="18"/>
      <c r="H45" s="18"/>
    </row>
    <row r="46" spans="1:8">
      <c r="C46" s="18"/>
      <c r="D46" s="18"/>
      <c r="E46" s="18"/>
      <c r="F46" s="18"/>
      <c r="G46" s="18"/>
      <c r="H46" s="18"/>
    </row>
    <row r="47" spans="1:8">
      <c r="C47" s="18"/>
      <c r="D47" s="18"/>
      <c r="E47" s="18"/>
      <c r="F47" s="18"/>
      <c r="G47" s="18"/>
      <c r="H47" s="18"/>
    </row>
    <row r="48" spans="1:8">
      <c r="C48" s="18"/>
      <c r="D48" s="18"/>
      <c r="E48" s="18"/>
      <c r="F48" s="18"/>
      <c r="G48" s="18"/>
      <c r="H48" s="18"/>
    </row>
    <row r="49" spans="3:8">
      <c r="C49" s="18"/>
      <c r="D49" s="18"/>
      <c r="E49" s="18"/>
      <c r="F49" s="18"/>
      <c r="G49" s="18"/>
      <c r="H49" s="18"/>
    </row>
    <row r="50" spans="3:8" ht="15" customHeight="1"/>
    <row r="51" spans="3:8">
      <c r="C51" s="59"/>
      <c r="E51" s="59"/>
      <c r="F51" s="59"/>
      <c r="G51" s="59"/>
    </row>
    <row r="52" spans="3:8">
      <c r="C52" s="59"/>
      <c r="E52" s="59"/>
      <c r="F52" s="28"/>
      <c r="G52" s="48"/>
    </row>
    <row r="53" spans="3:8">
      <c r="C53" s="59"/>
      <c r="E53" s="59"/>
      <c r="F53" s="28"/>
      <c r="G53" s="48"/>
    </row>
    <row r="54" spans="3:8">
      <c r="C54" s="59"/>
      <c r="E54" s="62"/>
      <c r="F54" s="62"/>
      <c r="G54" s="48"/>
    </row>
    <row r="55" spans="3:8">
      <c r="C55" s="59"/>
    </row>
    <row r="56" spans="3:8">
      <c r="C56" s="59"/>
    </row>
    <row r="57" spans="3:8">
      <c r="C57" s="59"/>
    </row>
    <row r="58" spans="3:8" ht="15" customHeight="1">
      <c r="C58" s="28"/>
    </row>
    <row r="4038" spans="3:4" ht="15.75" customHeight="1" thickBot="1">
      <c r="C4038" s="41"/>
      <c r="D4038" s="40"/>
    </row>
  </sheetData>
  <mergeCells count="11">
    <mergeCell ref="F34:H34"/>
    <mergeCell ref="F35:H38"/>
    <mergeCell ref="E54:F54"/>
    <mergeCell ref="F17:H17"/>
    <mergeCell ref="F18:H21"/>
    <mergeCell ref="F22:H22"/>
    <mergeCell ref="F23:H26"/>
    <mergeCell ref="F28:H28"/>
    <mergeCell ref="F29:H32"/>
    <mergeCell ref="G8:H8"/>
    <mergeCell ref="F10:H10"/>
  </mergeCells>
  <pageMargins left="0.19685039370078741" right="0.19685039370078741" top="0.19685039370078741" bottom="0.19685039370078741" header="0.11811023622047245" footer="0.11811023622047245"/>
  <pageSetup paperSize="9" scale="9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BASE</vt:lpstr>
      <vt:lpstr>FCjour</vt:lpstr>
      <vt:lpstr>02-01</vt:lpstr>
      <vt:lpstr>'02-01'!Zone_d_impression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ZADINFO</dc:creator>
  <cp:lastModifiedBy>ZADINFO</cp:lastModifiedBy>
  <cp:lastPrinted>2024-01-12T10:05:08Z</cp:lastPrinted>
  <dcterms:created xsi:type="dcterms:W3CDTF">2024-01-01T07:01:16Z</dcterms:created>
  <dcterms:modified xsi:type="dcterms:W3CDTF">2024-01-19T14:41:54Z</dcterms:modified>
</cp:coreProperties>
</file>