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updateLinks="always" codeName="ThisWorkbook" defaultThemeVersion="124226"/>
  <bookViews>
    <workbookView xWindow="0" yWindow="0" windowWidth="11880" windowHeight="4995" tabRatio="651"/>
  </bookViews>
  <sheets>
    <sheet name="Facture" sheetId="1" r:id="rId1"/>
    <sheet name="Service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1" hidden="1">Service!$A$2:$C$21</definedName>
    <definedName name="aaa">[1]VENTE!$A$2,[1]VENTE!$E$8,[1]VENTE!$E$11,[1]VENTE!$E$11</definedName>
    <definedName name="Ampoule">#REF!</definedName>
    <definedName name="Autres">#REF!</definedName>
    <definedName name="Ballast">#REF!</definedName>
    <definedName name="Base_Ventes">OFFSET([2]ventes!$A$2:$D$2,,,COUNTA(Dates))</definedName>
    <definedName name="Choix_luminaires">[3]Base!$L$9:$L$10</definedName>
    <definedName name="choixlampe">#REF!</definedName>
    <definedName name="choixlampes">#REF!</definedName>
    <definedName name="choixluminaire">#REF!</definedName>
    <definedName name="Citroen">#REF!</definedName>
    <definedName name="Client">#REF!</definedName>
    <definedName name="Client_Ventes">OFFSET([2]ventes!$B$2,,,COUNTA(Dates))</definedName>
    <definedName name="Clients">OFFSET(#REF!,,,COUNTA(#REF!)-1)</definedName>
    <definedName name="Code_article">OFFSET(#REF!,1,0,COUNTA(#REF!),1)</definedName>
    <definedName name="code1">[1]VENTE!#REF!</definedName>
    <definedName name="colb">OFFSET([4]Factures!$B$2,,,COUNT([4]Factures!$D$1:$D$65536))</definedName>
    <definedName name="colc">OFFSET([4]Factures!$C$2,,,COUNT([4]Factures!$D$1:$D$65536))</definedName>
    <definedName name="cold">OFFSET([4]Factures!$D$2,,,COUNT([4]Factures!$D$1:$D$65536))</definedName>
    <definedName name="cole">OFFSET([4]Factures!$E$2,,,COUNT([4]Factures!$D$1:$D$65536))</definedName>
    <definedName name="colf">OFFSET([4]Factures!$F$2,,,COUNT([4]Factures!$D$1:$D$65536))</definedName>
    <definedName name="Couleur">[5]Listes!$O$2:$O$7</definedName>
    <definedName name="_xlnm.Criteria" localSheetId="0">Facture!#REF!</definedName>
    <definedName name="_xlnm.Criteria" localSheetId="1">Service!#REF!</definedName>
    <definedName name="d">#REF!</definedName>
    <definedName name="DATE">[1]VENTE!$H$1</definedName>
    <definedName name="Dates">OFFSET([2]ventes!$A$2,,,COUNTA([2]ventes!$A$1:$A$65536)-1)</definedName>
    <definedName name="DetailProd">#REF!</definedName>
    <definedName name="DetailProduit">#REF!</definedName>
    <definedName name="DetailProduits">#REF!</definedName>
    <definedName name="Dichroïque">#REF!</definedName>
    <definedName name="Distribution">[3]Base!$N$18:$N$19</definedName>
    <definedName name="_xlnm.Extract" localSheetId="0">Facture!$A$16:$E$16</definedName>
    <definedName name="_xlnm.Extract" localSheetId="1">Service!#REF!</definedName>
    <definedName name="Fée_élec">#REF!</definedName>
    <definedName name="GENURA">#REF!</definedName>
    <definedName name="Halogène">#REF!</definedName>
    <definedName name="Induction">#REF!</definedName>
    <definedName name="Iodure">#REF!</definedName>
    <definedName name="Lampe_mixte">#REF!</definedName>
    <definedName name="LED">#REF!</definedName>
    <definedName name="LesCat">OFFSET([6]Liste!$A$2,,,COUNTA([6]Liste!$A:$A)-1)</definedName>
    <definedName name="LesMois">[6]Liste!$B$2:$B$13</definedName>
    <definedName name="LFC">#REF!</definedName>
    <definedName name="Linolite">#REF!</definedName>
    <definedName name="liste">Service!$B$2:$B$21</definedName>
    <definedName name="liste2">Service!#REF!</definedName>
    <definedName name="liste3">Service!#REF!</definedName>
    <definedName name="liste4">Service!$L$2:$L$272</definedName>
    <definedName name="Listecli">#REF!</definedName>
    <definedName name="Marque">#REF!</definedName>
    <definedName name="Mercure">#REF!</definedName>
    <definedName name="n°">OFFSET([7]Gestion!$G$4,0,0,COUNTA([7]Gestion!$G:$G)-1)</definedName>
    <definedName name="Nb_sources">[3]Base!$M$12:$M$15</definedName>
    <definedName name="notballast">#REF!</definedName>
    <definedName name="PAR">#REF!</definedName>
    <definedName name="PC">[8]pc!$A$1:$B$1100</definedName>
    <definedName name="Peugeot">#REF!</definedName>
    <definedName name="Pro">#REF!</definedName>
    <definedName name="Prod">[9]Base!$B$9:$B$488</definedName>
    <definedName name="Produit">#REF!</definedName>
    <definedName name="Produits">#REF!</definedName>
    <definedName name="Produitss">#REF!</definedName>
    <definedName name="Puissance">[3]Base!$O$13:$O$15</definedName>
    <definedName name="Q">#REF!</definedName>
    <definedName name="Qte">#REF!</definedName>
    <definedName name="Qté">#REF!</definedName>
    <definedName name="Qtestock">#REF!</definedName>
    <definedName name="Quantité">#REF!</definedName>
    <definedName name="renault">#REF!</definedName>
    <definedName name="Sodium">#REF!</definedName>
    <definedName name="sss">[1]VENTE!$A$2,[1]VENTE!$E$8,[1]VENTE!$E$12,[1]VENTE!$B$12</definedName>
    <definedName name="taille1">[1]VENTE!#REF!</definedName>
    <definedName name="Technologie">[3]Base!$N$9:$N$10</definedName>
    <definedName name="TF">#REF!</definedName>
    <definedName name="TTAMPOULE">#REF!</definedName>
    <definedName name="TTDICHRO">#REF!</definedName>
    <definedName name="Tube_fluo">#REF!</definedName>
    <definedName name="Tubefluo">#REF!</definedName>
    <definedName name="Type_lum">[3]Base!#REF!</definedName>
    <definedName name="TYPECLENT">#REF!</definedName>
    <definedName name="VVVV">[1]VENTE!$A$2,[1]VENTE!$C$8,[1]VENTE!$B$8</definedName>
    <definedName name="www">[1]VENTE!$A$2,[1]VENTE!$C$8,[1]VENTE!$E$8,[1]VENTE!$E$11,[1]VENTE!$E$11</definedName>
    <definedName name="zone">[10]Feuil2!$D$12:$K$12</definedName>
    <definedName name="_xlnm.Print_Area" localSheetId="0">Facture!$A$1:$H$67</definedName>
    <definedName name="ZZZ">[1]VENTE!$A$2,[1]VENTE!$C$8,[1]VENTE!$B$8</definedName>
  </definedNames>
  <calcPr calcId="144525"/>
</workbook>
</file>

<file path=xl/calcChain.xml><?xml version="1.0" encoding="utf-8"?>
<calcChain xmlns="http://schemas.openxmlformats.org/spreadsheetml/2006/main">
  <c r="F6" i="2" l="1"/>
  <c r="G7" i="2"/>
  <c r="D2" i="1" l="1"/>
  <c r="E30" i="1" l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D18" i="1"/>
  <c r="E18" i="1" s="1"/>
  <c r="D19" i="1"/>
  <c r="E19" i="1" s="1"/>
  <c r="D20" i="1"/>
  <c r="E20" i="1" s="1"/>
  <c r="D21" i="1"/>
  <c r="E21" i="1" s="1"/>
  <c r="D22" i="1"/>
  <c r="E22" i="1" s="1"/>
  <c r="D23" i="1"/>
  <c r="E23" i="1" s="1"/>
  <c r="D24" i="1"/>
  <c r="E24" i="1" s="1"/>
  <c r="D25" i="1"/>
  <c r="E25" i="1" s="1"/>
  <c r="D26" i="1"/>
  <c r="E26" i="1" s="1"/>
  <c r="D27" i="1"/>
  <c r="E27" i="1" s="1"/>
  <c r="D28" i="1"/>
  <c r="E28" i="1" s="1"/>
  <c r="D29" i="1"/>
  <c r="E29" i="1" s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H19" i="1" l="1"/>
  <c r="H20" i="1"/>
  <c r="H22" i="1" l="1"/>
  <c r="H23" i="1"/>
  <c r="H24" i="1"/>
  <c r="H25" i="1"/>
  <c r="H26" i="1"/>
  <c r="H27" i="1"/>
  <c r="H28" i="1"/>
  <c r="H29" i="1"/>
  <c r="H30" i="1"/>
  <c r="H18" i="1" l="1"/>
  <c r="H21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17" i="1"/>
  <c r="A3" i="2" l="1"/>
  <c r="A4" i="2" l="1"/>
  <c r="E17" i="1"/>
  <c r="A5" i="2" l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18" i="1" l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</calcChain>
</file>

<file path=xl/sharedStrings.xml><?xml version="1.0" encoding="utf-8"?>
<sst xmlns="http://schemas.openxmlformats.org/spreadsheetml/2006/main" count="33" uniqueCount="31">
  <si>
    <t>N°</t>
  </si>
  <si>
    <t>Désignations</t>
  </si>
  <si>
    <t>TOTAL</t>
  </si>
  <si>
    <t>Articles</t>
  </si>
  <si>
    <t>prix</t>
  </si>
  <si>
    <t>Client</t>
  </si>
  <si>
    <t>Qté</t>
  </si>
  <si>
    <t xml:space="preserve">Reste </t>
  </si>
  <si>
    <t>P U</t>
  </si>
  <si>
    <t>Mode P</t>
  </si>
  <si>
    <t>Prix</t>
  </si>
  <si>
    <t>pomme</t>
  </si>
  <si>
    <t>Poire</t>
  </si>
  <si>
    <t>Pêche</t>
  </si>
  <si>
    <t>Fraise</t>
  </si>
  <si>
    <t>Cerise</t>
  </si>
  <si>
    <t>Banane</t>
  </si>
  <si>
    <t>tomate</t>
  </si>
  <si>
    <t>petit poids</t>
  </si>
  <si>
    <t>salade</t>
  </si>
  <si>
    <t>concombre</t>
  </si>
  <si>
    <t>courgette</t>
  </si>
  <si>
    <t>orange</t>
  </si>
  <si>
    <t>clémentine</t>
  </si>
  <si>
    <t>Noix</t>
  </si>
  <si>
    <t>datte</t>
  </si>
  <si>
    <t>figue</t>
  </si>
  <si>
    <t>Pomme de terre</t>
  </si>
  <si>
    <t>celerie</t>
  </si>
  <si>
    <t>Choux blanc salé</t>
  </si>
  <si>
    <t>Carotte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</si>
</sst>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-* #,##0.00\ [$€-1]_-;\-* #,##0.00\ [$€-1]_-;_-* &quot;-&quot;??\ [$€-1]_-"/>
    <numFmt numFmtId="167" formatCode="_-* #,##0.00_-;_-* #,##0.00\-;_-* &quot;-&quot;??_-;_-@_-"/>
    <numFmt numFmtId="168" formatCode="#,###"/>
    <numFmt numFmtId="169" formatCode="_(&quot;$&quot;* #,##0.00_);_(&quot;$&quot;* \(#,##0.00\);_(&quot;$&quot;* &quot;-&quot;??_);_(@_)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name val="Consolas"/>
      <family val="3"/>
    </font>
    <font>
      <sz val="11"/>
      <name val="Consolas"/>
      <family val="3"/>
    </font>
    <font>
      <sz val="10"/>
      <color indexed="8"/>
      <name val="Arial"/>
      <family val="2"/>
    </font>
    <font>
      <b/>
      <sz val="14"/>
      <color theme="1"/>
      <name val="Consolas"/>
      <family val="3"/>
    </font>
    <font>
      <b/>
      <sz val="36"/>
      <name val="Vivaldi"/>
      <family val="4"/>
    </font>
    <font>
      <b/>
      <i/>
      <sz val="11"/>
      <color indexed="8"/>
      <name val="Calibri"/>
      <family val="2"/>
    </font>
    <font>
      <b/>
      <sz val="36"/>
      <name val="Segoe Media Center Semibold"/>
      <family val="2"/>
    </font>
    <font>
      <b/>
      <sz val="18"/>
      <name val="Consolas"/>
      <family val="3"/>
    </font>
    <font>
      <b/>
      <sz val="14"/>
      <name val="Consolas"/>
      <family val="3"/>
    </font>
    <font>
      <b/>
      <sz val="20"/>
      <name val="Consolas"/>
      <family val="3"/>
    </font>
  </fonts>
  <fills count="8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5">
    <xf numFmtId="0" fontId="0" fillId="0" borderId="0"/>
    <xf numFmtId="166" fontId="2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8" fillId="0" borderId="0">
      <alignment vertical="top"/>
    </xf>
    <xf numFmtId="169" fontId="2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/>
    <xf numFmtId="0" fontId="0" fillId="0" borderId="0" xfId="0"/>
    <xf numFmtId="0" fontId="1" fillId="0" borderId="0" xfId="0" applyFont="1"/>
    <xf numFmtId="164" fontId="1" fillId="0" borderId="0" xfId="11" applyFont="1"/>
    <xf numFmtId="164" fontId="0" fillId="0" borderId="0" xfId="11" applyFont="1"/>
    <xf numFmtId="0" fontId="7" fillId="3" borderId="1" xfId="10" applyFont="1" applyFill="1" applyBorder="1" applyAlignment="1" applyProtection="1">
      <alignment horizontal="center" vertical="center"/>
      <protection locked="0"/>
    </xf>
    <xf numFmtId="168" fontId="7" fillId="3" borderId="1" xfId="10" applyNumberFormat="1" applyFont="1" applyFill="1" applyBorder="1" applyAlignment="1" applyProtection="1">
      <alignment horizontal="center" vertical="center"/>
      <protection locked="0"/>
    </xf>
    <xf numFmtId="0" fontId="1" fillId="4" borderId="2" xfId="0" applyFont="1" applyFill="1" applyBorder="1"/>
    <xf numFmtId="164" fontId="6" fillId="4" borderId="2" xfId="11" applyFont="1" applyFill="1" applyBorder="1" applyAlignment="1">
      <alignment horizontal="center" vertical="top"/>
    </xf>
    <xf numFmtId="164" fontId="7" fillId="3" borderId="1" xfId="11" applyFont="1" applyFill="1" applyBorder="1" applyAlignment="1">
      <alignment horizontal="center" vertical="center"/>
    </xf>
    <xf numFmtId="0" fontId="6" fillId="2" borderId="1" xfId="10" applyFont="1" applyFill="1" applyBorder="1" applyAlignment="1">
      <alignment horizontal="center" vertical="center"/>
    </xf>
    <xf numFmtId="0" fontId="6" fillId="2" borderId="1" xfId="10" applyFont="1" applyFill="1" applyBorder="1" applyAlignment="1">
      <alignment vertical="center"/>
    </xf>
    <xf numFmtId="0" fontId="7" fillId="3" borderId="1" xfId="11" applyNumberFormat="1" applyFont="1" applyFill="1" applyBorder="1" applyAlignment="1">
      <alignment horizontal="center" vertical="center"/>
    </xf>
    <xf numFmtId="0" fontId="6" fillId="6" borderId="0" xfId="0" applyFont="1" applyFill="1" applyBorder="1"/>
    <xf numFmtId="0" fontId="0" fillId="6" borderId="0" xfId="0" applyFill="1"/>
    <xf numFmtId="0" fontId="11" fillId="3" borderId="1" xfId="9" applyFont="1" applyFill="1" applyBorder="1"/>
    <xf numFmtId="0" fontId="1" fillId="3" borderId="0" xfId="0" applyFont="1" applyFill="1"/>
    <xf numFmtId="0" fontId="0" fillId="3" borderId="0" xfId="0" applyFill="1"/>
    <xf numFmtId="0" fontId="6" fillId="2" borderId="1" xfId="1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164" fontId="9" fillId="4" borderId="1" xfId="11" applyFont="1" applyFill="1" applyBorder="1" applyAlignment="1">
      <alignment horizontal="center" vertical="center"/>
    </xf>
    <xf numFmtId="14" fontId="6" fillId="6" borderId="0" xfId="0" applyNumberFormat="1" applyFont="1" applyFill="1" applyBorder="1"/>
    <xf numFmtId="0" fontId="6" fillId="2" borderId="0" xfId="10" applyFont="1" applyFill="1" applyBorder="1" applyAlignment="1">
      <alignment horizontal="left" vertical="center"/>
    </xf>
    <xf numFmtId="0" fontId="7" fillId="3" borderId="0" xfId="11" applyNumberFormat="1" applyFont="1" applyFill="1" applyBorder="1" applyAlignment="1">
      <alignment horizontal="center" vertical="center"/>
    </xf>
    <xf numFmtId="164" fontId="14" fillId="4" borderId="2" xfId="11" applyFont="1" applyFill="1" applyBorder="1" applyAlignment="1">
      <alignment horizontal="left" vertical="top"/>
    </xf>
    <xf numFmtId="0" fontId="10" fillId="5" borderId="3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10" fillId="5" borderId="0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14" fontId="12" fillId="5" borderId="4" xfId="0" applyNumberFormat="1" applyFont="1" applyFill="1" applyBorder="1" applyAlignment="1">
      <alignment horizontal="center" vertical="center"/>
    </xf>
    <xf numFmtId="14" fontId="12" fillId="5" borderId="5" xfId="0" applyNumberFormat="1" applyFont="1" applyFill="1" applyBorder="1" applyAlignment="1">
      <alignment horizontal="center" vertical="center"/>
    </xf>
    <xf numFmtId="14" fontId="12" fillId="5" borderId="0" xfId="0" applyNumberFormat="1" applyFont="1" applyFill="1" applyBorder="1" applyAlignment="1">
      <alignment horizontal="center" vertical="center"/>
    </xf>
    <xf numFmtId="14" fontId="12" fillId="5" borderId="7" xfId="0" applyNumberFormat="1" applyFont="1" applyFill="1" applyBorder="1" applyAlignment="1">
      <alignment horizontal="center" vertical="center"/>
    </xf>
    <xf numFmtId="14" fontId="12" fillId="5" borderId="9" xfId="0" applyNumberFormat="1" applyFont="1" applyFill="1" applyBorder="1" applyAlignment="1">
      <alignment horizontal="center" vertical="center"/>
    </xf>
    <xf numFmtId="14" fontId="12" fillId="5" borderId="10" xfId="0" applyNumberFormat="1" applyFont="1" applyFill="1" applyBorder="1" applyAlignment="1">
      <alignment horizontal="center" vertical="center"/>
    </xf>
    <xf numFmtId="0" fontId="15" fillId="7" borderId="11" xfId="0" applyFont="1" applyFill="1" applyBorder="1" applyAlignment="1">
      <alignment horizontal="center" vertical="center"/>
    </xf>
    <xf numFmtId="0" fontId="15" fillId="7" borderId="12" xfId="0" applyFont="1" applyFill="1" applyBorder="1" applyAlignment="1">
      <alignment horizontal="center" vertical="center"/>
    </xf>
    <xf numFmtId="0" fontId="15" fillId="7" borderId="13" xfId="0" applyFont="1" applyFill="1" applyBorder="1" applyAlignment="1">
      <alignment horizontal="center" vertical="center"/>
    </xf>
    <xf numFmtId="0" fontId="15" fillId="7" borderId="14" xfId="0" applyFont="1" applyFill="1" applyBorder="1" applyAlignment="1">
      <alignment horizontal="center" vertical="center"/>
    </xf>
    <xf numFmtId="0" fontId="15" fillId="7" borderId="15" xfId="0" applyFont="1" applyFill="1" applyBorder="1" applyAlignment="1">
      <alignment horizontal="center" vertical="center"/>
    </xf>
    <xf numFmtId="0" fontId="15" fillId="7" borderId="16" xfId="0" applyFont="1" applyFill="1" applyBorder="1" applyAlignment="1">
      <alignment horizontal="center" vertical="center"/>
    </xf>
    <xf numFmtId="0" fontId="13" fillId="7" borderId="11" xfId="0" applyFont="1" applyFill="1" applyBorder="1" applyAlignment="1">
      <alignment horizontal="center" vertical="center"/>
    </xf>
    <xf numFmtId="0" fontId="13" fillId="7" borderId="12" xfId="0" applyFont="1" applyFill="1" applyBorder="1" applyAlignment="1">
      <alignment horizontal="center" vertical="center"/>
    </xf>
    <xf numFmtId="0" fontId="13" fillId="7" borderId="13" xfId="0" applyFont="1" applyFill="1" applyBorder="1" applyAlignment="1">
      <alignment horizontal="center" vertical="center"/>
    </xf>
    <xf numFmtId="0" fontId="13" fillId="7" borderId="14" xfId="0" applyFont="1" applyFill="1" applyBorder="1" applyAlignment="1">
      <alignment horizontal="center" vertical="center"/>
    </xf>
    <xf numFmtId="0" fontId="13" fillId="7" borderId="15" xfId="0" applyFont="1" applyFill="1" applyBorder="1" applyAlignment="1">
      <alignment horizontal="center" vertical="center"/>
    </xf>
    <xf numFmtId="0" fontId="13" fillId="7" borderId="16" xfId="0" applyFont="1" applyFill="1" applyBorder="1" applyAlignment="1">
      <alignment horizontal="center" vertical="center"/>
    </xf>
  </cellXfs>
  <cellStyles count="15">
    <cellStyle name="Euro" xfId="1"/>
    <cellStyle name="Excel Built-in Normal" xfId="2"/>
    <cellStyle name="Lien hypertexte 2" xfId="3"/>
    <cellStyle name="Milliers" xfId="11" builtinId="3"/>
    <cellStyle name="Milliers 2" xfId="4"/>
    <cellStyle name="Milliers 2 2" xfId="5"/>
    <cellStyle name="Milliers 3" xfId="6"/>
    <cellStyle name="Milliers 4" xfId="12"/>
    <cellStyle name="Monétaire 2" xfId="7"/>
    <cellStyle name="Monétaire 3" xfId="8"/>
    <cellStyle name="Normal" xfId="0" builtinId="0"/>
    <cellStyle name="Normal 2" xfId="9"/>
    <cellStyle name="Normal 2 2" xfId="13"/>
    <cellStyle name="Normal 3" xfId="10"/>
    <cellStyle name="Währung" xfId="14"/>
  </cellStyles>
  <dxfs count="0"/>
  <tableStyles count="0" defaultTableStyle="TableStyleMedium2" defaultPivotStyle="PivotStyleLight16"/>
  <colors>
    <mruColors>
      <color rgb="FF00FF00"/>
      <color rgb="FFFF3300"/>
      <color rgb="FF045ECC"/>
      <color rgb="FF95B3D7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26</xdr:row>
          <xdr:rowOff>180975</xdr:rowOff>
        </xdr:from>
        <xdr:to>
          <xdr:col>26</xdr:col>
          <xdr:colOff>47625</xdr:colOff>
          <xdr:row>29</xdr:row>
          <xdr:rowOff>85725</xdr:rowOff>
        </xdr:to>
        <xdr:sp macro="" textlink="">
          <xdr:nvSpPr>
            <xdr:cNvPr id="1075" name="Valider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26</xdr:row>
          <xdr:rowOff>161925</xdr:rowOff>
        </xdr:from>
        <xdr:to>
          <xdr:col>26</xdr:col>
          <xdr:colOff>38100</xdr:colOff>
          <xdr:row>29</xdr:row>
          <xdr:rowOff>85725</xdr:rowOff>
        </xdr:to>
        <xdr:sp macro="" textlink="">
          <xdr:nvSpPr>
            <xdr:cNvPr id="1076" name="Annuler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23</xdr:row>
          <xdr:rowOff>19050</xdr:rowOff>
        </xdr:from>
        <xdr:to>
          <xdr:col>27</xdr:col>
          <xdr:colOff>457200</xdr:colOff>
          <xdr:row>26</xdr:row>
          <xdr:rowOff>57150</xdr:rowOff>
        </xdr:to>
        <xdr:sp macro="" textlink="">
          <xdr:nvSpPr>
            <xdr:cNvPr id="1077" name="EtablirFacture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22222\vente%20v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fichier%20client_Saisi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Bat34_Filtr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guizbize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istrateur\Mes%20documents\Vins%20%25281%2529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Documents%20and%20Settings\ZINE.ZINE-208C72DF3C\Bureau\Cyril3382%20Copie%20dans%20un%20tableau%20V001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djohub57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22222\Documents%20and%20Settings\ZINE.ZINE-208C72DF3C\Bureau\balance1Z.ht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Mewl%20org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Simon\Local%20Settings\Temporary%20Internet%20Files\Content.Outlook\S1RRED32\Utilitaire%20VIVARTE%20(4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VENTE"/>
      <sheetName val="recap"/>
    </sheetNames>
    <sheetDataSet>
      <sheetData sheetId="0" refreshError="1"/>
      <sheetData sheetId="1" refreshError="1">
        <row r="1">
          <cell r="H1">
            <v>41514</v>
          </cell>
        </row>
        <row r="8">
          <cell r="B8" t="str">
            <v>Date d'achat</v>
          </cell>
          <cell r="C8" t="str">
            <v>COMPTOIR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lients"/>
      <sheetName val="recherche"/>
      <sheetName val="ventes"/>
      <sheetName val="Pays"/>
      <sheetName val="Feuil3"/>
      <sheetName val="Feuil1"/>
    </sheetNames>
    <sheetDataSet>
      <sheetData sheetId="0"/>
      <sheetData sheetId="1"/>
      <sheetData sheetId="2">
        <row r="1">
          <cell r="A1" t="str">
            <v>Dates</v>
          </cell>
        </row>
        <row r="2">
          <cell r="A2">
            <v>40805</v>
          </cell>
          <cell r="B2" t="str">
            <v>aClient1</v>
          </cell>
          <cell r="C2" t="str">
            <v>Produit3</v>
          </cell>
          <cell r="D2">
            <v>50</v>
          </cell>
        </row>
        <row r="3">
          <cell r="A3">
            <v>40818</v>
          </cell>
        </row>
        <row r="4">
          <cell r="A4">
            <v>40836</v>
          </cell>
        </row>
        <row r="5">
          <cell r="A5">
            <v>40843</v>
          </cell>
        </row>
        <row r="6">
          <cell r="A6">
            <v>40856</v>
          </cell>
        </row>
        <row r="7">
          <cell r="A7">
            <v>40862</v>
          </cell>
        </row>
        <row r="8">
          <cell r="A8">
            <v>40899</v>
          </cell>
        </row>
        <row r="9">
          <cell r="A9">
            <v>40907</v>
          </cell>
        </row>
        <row r="10">
          <cell r="A10">
            <v>40923</v>
          </cell>
        </row>
        <row r="11">
          <cell r="A11">
            <v>40950</v>
          </cell>
        </row>
        <row r="12">
          <cell r="A12">
            <v>40955</v>
          </cell>
        </row>
        <row r="13">
          <cell r="A13">
            <v>40954</v>
          </cell>
        </row>
        <row r="14">
          <cell r="A14">
            <v>40955</v>
          </cell>
        </row>
        <row r="15">
          <cell r="A15">
            <v>40956</v>
          </cell>
        </row>
        <row r="16">
          <cell r="A16">
            <v>41624</v>
          </cell>
        </row>
        <row r="17">
          <cell r="A17">
            <v>41624</v>
          </cell>
        </row>
      </sheetData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herche"/>
    </sheetNames>
    <sheetDataSet>
      <sheetData sheetId="0">
        <row r="9">
          <cell r="L9" t="str">
            <v>Plafonnier encastré</v>
          </cell>
          <cell r="N9" t="str">
            <v>Tube fluorescent</v>
          </cell>
        </row>
        <row r="10">
          <cell r="L10" t="str">
            <v>Downlight</v>
          </cell>
          <cell r="N10" t="str">
            <v>LED</v>
          </cell>
        </row>
        <row r="12">
          <cell r="M12">
            <v>4</v>
          </cell>
        </row>
        <row r="13">
          <cell r="M13">
            <v>3</v>
          </cell>
          <cell r="O13" t="str">
            <v>14W</v>
          </cell>
        </row>
        <row r="14">
          <cell r="M14">
            <v>2</v>
          </cell>
          <cell r="O14" t="str">
            <v>28W</v>
          </cell>
        </row>
        <row r="15">
          <cell r="M15">
            <v>1</v>
          </cell>
          <cell r="O15" t="str">
            <v>35W</v>
          </cell>
        </row>
        <row r="18">
          <cell r="N18" t="str">
            <v>extensive</v>
          </cell>
        </row>
        <row r="19">
          <cell r="N19" t="str">
            <v>intensive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s"/>
      <sheetName val="Encaissement"/>
      <sheetName val="ENCAISSEMENT2"/>
      <sheetName val="Liste"/>
    </sheetNames>
    <sheetDataSet>
      <sheetData sheetId="0">
        <row r="1">
          <cell r="D1" t="str">
            <v>montant</v>
          </cell>
        </row>
        <row r="2">
          <cell r="B2" t="str">
            <v>Charlie</v>
          </cell>
          <cell r="C2" t="str">
            <v>FACT-2013-01</v>
          </cell>
          <cell r="D2">
            <v>50.96</v>
          </cell>
          <cell r="E2" t="str">
            <v>Oui</v>
          </cell>
          <cell r="F2">
            <v>41579</v>
          </cell>
        </row>
        <row r="3">
          <cell r="D3">
            <v>125</v>
          </cell>
        </row>
        <row r="4">
          <cell r="D4">
            <v>254.24</v>
          </cell>
        </row>
        <row r="5">
          <cell r="D5">
            <v>68</v>
          </cell>
        </row>
        <row r="6">
          <cell r="D6">
            <v>61.99</v>
          </cell>
        </row>
        <row r="7">
          <cell r="D7">
            <v>127</v>
          </cell>
        </row>
        <row r="8">
          <cell r="D8">
            <v>5555</v>
          </cell>
        </row>
        <row r="9">
          <cell r="D9">
            <v>2389.67</v>
          </cell>
        </row>
        <row r="10">
          <cell r="D10">
            <v>459.51</v>
          </cell>
        </row>
        <row r="11">
          <cell r="D11">
            <v>987.32</v>
          </cell>
        </row>
        <row r="12">
          <cell r="D12">
            <v>121.65</v>
          </cell>
        </row>
      </sheetData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Cave"/>
      <sheetName val="Vins dégustés"/>
      <sheetName val="Listes"/>
      <sheetName val="France"/>
    </sheetNames>
    <sheetDataSet>
      <sheetData sheetId="0" refreshError="1"/>
      <sheetData sheetId="1" refreshError="1"/>
      <sheetData sheetId="2" refreshError="1"/>
      <sheetData sheetId="3">
        <row r="3">
          <cell r="O3" t="str">
            <v>Rouge</v>
          </cell>
        </row>
        <row r="4">
          <cell r="O4" t="str">
            <v>Blanc</v>
          </cell>
        </row>
        <row r="5">
          <cell r="O5" t="str">
            <v>Rosé</v>
          </cell>
        </row>
        <row r="6">
          <cell r="O6" t="str">
            <v>Champagne</v>
          </cell>
        </row>
        <row r="7">
          <cell r="O7" t="str">
            <v>Pétillant</v>
          </cell>
        </row>
      </sheetData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"/>
      <sheetName val="Cyril3382 Copie dans un tableau"/>
    </sheetNames>
    <sheetDataSet>
      <sheetData sheetId="0"/>
      <sheetData sheetId="1">
        <row r="1">
          <cell r="A1" t="str">
            <v>Catégories</v>
          </cell>
        </row>
        <row r="2">
          <cell r="A2" t="str">
            <v>Alimentation</v>
          </cell>
          <cell r="B2" t="str">
            <v>Janvier</v>
          </cell>
        </row>
        <row r="3">
          <cell r="A3" t="str">
            <v>Animaux</v>
          </cell>
          <cell r="B3" t="str">
            <v>Fevrier</v>
          </cell>
        </row>
        <row r="4">
          <cell r="A4" t="str">
            <v>Divers</v>
          </cell>
          <cell r="B4" t="str">
            <v>Mars</v>
          </cell>
        </row>
        <row r="5">
          <cell r="B5" t="str">
            <v>Avril</v>
          </cell>
        </row>
        <row r="6">
          <cell r="B6" t="str">
            <v>Mai</v>
          </cell>
        </row>
        <row r="7">
          <cell r="B7" t="str">
            <v>Juin</v>
          </cell>
        </row>
        <row r="8">
          <cell r="B8" t="str">
            <v>Juillet</v>
          </cell>
        </row>
        <row r="9">
          <cell r="B9" t="str">
            <v>Août</v>
          </cell>
        </row>
        <row r="10">
          <cell r="B10" t="str">
            <v>Septembre</v>
          </cell>
        </row>
        <row r="11">
          <cell r="B11" t="str">
            <v>Octobre</v>
          </cell>
        </row>
        <row r="12">
          <cell r="B12" t="str">
            <v>Novembre</v>
          </cell>
        </row>
        <row r="13">
          <cell r="B13" t="str">
            <v>Décembre</v>
          </cell>
        </row>
      </sheetData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Recap"/>
      <sheetName val="Feuil3"/>
    </sheetNames>
    <sheetDataSet>
      <sheetData sheetId="0">
        <row r="2">
          <cell r="G2" t="str">
            <v>n°</v>
          </cell>
        </row>
        <row r="3">
          <cell r="G3">
            <v>0</v>
          </cell>
        </row>
        <row r="4">
          <cell r="G4">
            <v>0</v>
          </cell>
        </row>
        <row r="5">
          <cell r="G5">
            <v>0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balance"/>
    </sheetNames>
    <sheetDataSet>
      <sheetData sheetId="0" refreshError="1">
        <row r="1">
          <cell r="A1" t="str">
            <v>Comptes de Capitaux</v>
          </cell>
        </row>
        <row r="2">
          <cell r="A2" t="str">
            <v>EN001</v>
          </cell>
          <cell r="B2" t="str">
            <v>VENTES</v>
          </cell>
        </row>
        <row r="3">
          <cell r="A3" t="str">
            <v>SO001</v>
          </cell>
          <cell r="B3" t="str">
            <v>LOCATION</v>
          </cell>
        </row>
        <row r="4">
          <cell r="A4" t="str">
            <v>SO002</v>
          </cell>
          <cell r="B4" t="str">
            <v>PAYE G</v>
          </cell>
        </row>
        <row r="5">
          <cell r="A5" t="str">
            <v>SO003</v>
          </cell>
          <cell r="B5" t="str">
            <v>PAYE S</v>
          </cell>
        </row>
        <row r="6">
          <cell r="A6" t="str">
            <v>SO004</v>
          </cell>
          <cell r="B6" t="str">
            <v>FRAIS</v>
          </cell>
        </row>
      </sheetData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Gestion"/>
      <sheetName val="Facture"/>
      <sheetName val="Feuil2"/>
    </sheetNames>
    <sheetDataSet>
      <sheetData sheetId="0">
        <row r="9">
          <cell r="B9" t="str">
            <v>ANTIVERUS KASPERSKY 2013 3 POSTE</v>
          </cell>
        </row>
        <row r="10">
          <cell r="B10" t="str">
            <v>BARBONE ICASE</v>
          </cell>
        </row>
        <row r="11">
          <cell r="B11" t="str">
            <v>BOITE D'ALIMANTATION  450W</v>
          </cell>
        </row>
        <row r="12">
          <cell r="B12" t="str">
            <v>CABLE  HDMI 1.5M</v>
          </cell>
        </row>
        <row r="13">
          <cell r="B13" t="str">
            <v>CABLE  HDMI 3 M LUX</v>
          </cell>
        </row>
        <row r="14">
          <cell r="B14" t="str">
            <v>CABLE ALIMENTATION LUX</v>
          </cell>
        </row>
        <row r="15">
          <cell r="B15" t="str">
            <v>CABLE DB9 F/F</v>
          </cell>
        </row>
        <row r="16">
          <cell r="B16" t="str">
            <v>CABLE DB9 F/F</v>
          </cell>
        </row>
        <row r="17">
          <cell r="B17" t="str">
            <v>CABLE ONDILEUR</v>
          </cell>
        </row>
        <row r="18">
          <cell r="B18" t="str">
            <v>CABLE ONDILEURE LUX</v>
          </cell>
        </row>
        <row r="19">
          <cell r="B19" t="str">
            <v>CABLE ONDILEURE LUX 3M</v>
          </cell>
        </row>
        <row r="20">
          <cell r="B20" t="str">
            <v>CABLE RES 100M CAT6</v>
          </cell>
        </row>
        <row r="21">
          <cell r="B21" t="str">
            <v>CABLE RES 10M CAT6</v>
          </cell>
        </row>
        <row r="22">
          <cell r="B22" t="str">
            <v>CABLE RES 15M CAT6</v>
          </cell>
        </row>
        <row r="23">
          <cell r="B23" t="str">
            <v>CABLE RES 20M CAT6</v>
          </cell>
        </row>
        <row r="24">
          <cell r="B24" t="str">
            <v>CABLE RES 25M CAT6</v>
          </cell>
        </row>
        <row r="25">
          <cell r="B25" t="str">
            <v>CABLE RES 2M CAT5</v>
          </cell>
        </row>
        <row r="26">
          <cell r="B26" t="str">
            <v>CABLE RES 30M CAT6</v>
          </cell>
        </row>
        <row r="27">
          <cell r="B27" t="str">
            <v>CABLE RES 40M CAT6</v>
          </cell>
        </row>
        <row r="28">
          <cell r="B28" t="str">
            <v>CABLE RES 50M CAT6</v>
          </cell>
        </row>
        <row r="29">
          <cell r="B29" t="str">
            <v>CABLE RES 5M CAT5</v>
          </cell>
        </row>
        <row r="30">
          <cell r="B30" t="str">
            <v>CABLE SECTEUR LUX</v>
          </cell>
        </row>
        <row r="31">
          <cell r="B31" t="str">
            <v>CABLE TRAVEL 1.5M  POUR LAPTOP</v>
          </cell>
        </row>
        <row r="32">
          <cell r="B32" t="str">
            <v>CABLE USB 10M IMPRIMANT 1ER CHOIX</v>
          </cell>
        </row>
        <row r="33">
          <cell r="B33" t="str">
            <v>CABLE USB 2.0 1.5M IMPRIMANT LUX</v>
          </cell>
        </row>
        <row r="34">
          <cell r="B34" t="str">
            <v>CABLE USB EXTENTOIN 1.5 M LUX</v>
          </cell>
        </row>
        <row r="35">
          <cell r="B35" t="str">
            <v>CABLE USB EXTENTOIN 1.8M 1er CHOIX</v>
          </cell>
        </row>
        <row r="36">
          <cell r="B36" t="str">
            <v>CABLE VGA 1,5 M</v>
          </cell>
        </row>
        <row r="37">
          <cell r="B37" t="str">
            <v>CAISE MARON</v>
          </cell>
        </row>
        <row r="38">
          <cell r="B38" t="str">
            <v>CAISE PDG NOIR</v>
          </cell>
        </row>
        <row r="39">
          <cell r="B39" t="str">
            <v>CARTAB 10" NOTBOOK</v>
          </cell>
        </row>
        <row r="40">
          <cell r="B40" t="str">
            <v>CARTAB IPAD</v>
          </cell>
        </row>
        <row r="41">
          <cell r="B41" t="str">
            <v>CARTAB MIC DU-B1535 15.6 VDUNTH</v>
          </cell>
        </row>
        <row r="42">
          <cell r="B42" t="str">
            <v>CARTAB MIC DU-B1535 17.6 VDUNTH</v>
          </cell>
        </row>
        <row r="43">
          <cell r="B43" t="str">
            <v>CARTABL MIC SACAD DUNTH 07</v>
          </cell>
        </row>
        <row r="44">
          <cell r="B44" t="str">
            <v>CARTABL MIC SACAD DUNTH 08</v>
          </cell>
        </row>
        <row r="45">
          <cell r="B45" t="str">
            <v>CARTABL MIC SACAD DUNTH 09</v>
          </cell>
        </row>
        <row r="46">
          <cell r="B46" t="str">
            <v>CARTABLE 15,6" 1515</v>
          </cell>
        </row>
        <row r="47">
          <cell r="B47" t="str">
            <v>CARTABLE 15,6" 1519</v>
          </cell>
        </row>
        <row r="48">
          <cell r="B48" t="str">
            <v>CARTABLE 15,6" 1524</v>
          </cell>
        </row>
        <row r="49">
          <cell r="B49" t="str">
            <v>CARTABLE 15,6" 1533</v>
          </cell>
        </row>
        <row r="50">
          <cell r="B50" t="str">
            <v>CARTABLE 15,6" 1584</v>
          </cell>
        </row>
        <row r="51">
          <cell r="B51" t="str">
            <v>CARTE  PCI 2COM+PARALLELE</v>
          </cell>
        </row>
        <row r="52">
          <cell r="B52" t="str">
            <v>CARTE MERE G41 ESONIC</v>
          </cell>
        </row>
        <row r="53">
          <cell r="B53" t="str">
            <v>CARTE RESEAU SAN FIL PCI TP-LINK 150MBPS  123</v>
          </cell>
        </row>
        <row r="54">
          <cell r="B54" t="str">
            <v>CARTE RESEAU SAN FIL PCI TP-LINK 150MBPS AVEC ANTEINE 727</v>
          </cell>
        </row>
        <row r="55">
          <cell r="B55" t="str">
            <v>CARTE RESEAU SAN FIL USB TP-LINK 300 MBPS  821M</v>
          </cell>
        </row>
        <row r="56">
          <cell r="B56" t="str">
            <v>CARTE SAT SKYSTAR2</v>
          </cell>
        </row>
        <row r="57">
          <cell r="B57" t="str">
            <v>CARTE SAT SKYSTAR2 PCI HD</v>
          </cell>
        </row>
        <row r="58">
          <cell r="B58" t="str">
            <v>CARTE SON USB</v>
          </cell>
        </row>
        <row r="59">
          <cell r="B59" t="str">
            <v>CARTE USB PCI</v>
          </cell>
        </row>
        <row r="60">
          <cell r="B60" t="str">
            <v>CASQUE CREATI DU-922</v>
          </cell>
        </row>
        <row r="61">
          <cell r="B61" t="str">
            <v>CASQUE EURPHONE HS-297</v>
          </cell>
        </row>
        <row r="62">
          <cell r="B62" t="str">
            <v>CASQUE GOLDEN B10</v>
          </cell>
        </row>
        <row r="63">
          <cell r="B63" t="str">
            <v>CASQUE GOLDEN B11</v>
          </cell>
        </row>
        <row r="64">
          <cell r="B64" t="str">
            <v>CASQUE GOLDEN M6</v>
          </cell>
        </row>
        <row r="65">
          <cell r="B65" t="str">
            <v>CASQUE GOLDEN M9</v>
          </cell>
        </row>
        <row r="66">
          <cell r="B66" t="str">
            <v>CASQUE HAVIT-2069</v>
          </cell>
        </row>
        <row r="67">
          <cell r="B67" t="str">
            <v>CASQUE HZ STAR 001</v>
          </cell>
        </row>
        <row r="68">
          <cell r="B68" t="str">
            <v>CASQUE KOMC KM-311</v>
          </cell>
        </row>
        <row r="69">
          <cell r="B69" t="str">
            <v>CASQUE SANS FIL BLUUETOOTH REF.MV300</v>
          </cell>
        </row>
        <row r="70">
          <cell r="B70" t="str">
            <v>CASQUE STAR HALLA-06</v>
          </cell>
        </row>
        <row r="71">
          <cell r="B71" t="str">
            <v>CASQUE STAR HALLA-8060</v>
          </cell>
        </row>
        <row r="72">
          <cell r="B72" t="str">
            <v>CASQUE SUPPER B9 RED</v>
          </cell>
        </row>
        <row r="73">
          <cell r="B73" t="str">
            <v>CASQUE VDUNTH 194 SPONBOB</v>
          </cell>
        </row>
        <row r="74">
          <cell r="B74" t="str">
            <v>CASQUE VDUNTH 808</v>
          </cell>
        </row>
        <row r="75">
          <cell r="B75" t="str">
            <v>CASQUE VDUNTH 9010</v>
          </cell>
        </row>
        <row r="76">
          <cell r="B76" t="str">
            <v>CASQUE VDUNTH 944</v>
          </cell>
        </row>
        <row r="77">
          <cell r="B77" t="str">
            <v>CASQUE VDUNTH DU1000 SON FIL/FM</v>
          </cell>
        </row>
        <row r="78">
          <cell r="B78" t="str">
            <v>CD GRAVE</v>
          </cell>
        </row>
        <row r="79">
          <cell r="B79" t="str">
            <v>CD VEIRGE</v>
          </cell>
        </row>
        <row r="80">
          <cell r="B80" t="str">
            <v>CHARGEUR HP ENTEX 18.5/3.5/5.0</v>
          </cell>
        </row>
        <row r="81">
          <cell r="B81" t="str">
            <v>CLAVIER  SANS FIL HAVIT KB306</v>
          </cell>
        </row>
        <row r="82">
          <cell r="B82" t="str">
            <v>CLAVIER ACB K001</v>
          </cell>
        </row>
        <row r="83">
          <cell r="B83" t="str">
            <v>CLAVIER ICON MINI USB KB8500</v>
          </cell>
        </row>
        <row r="84">
          <cell r="B84" t="str">
            <v>CLAVIER MACTECH MT-KB2042</v>
          </cell>
        </row>
        <row r="85">
          <cell r="B85" t="str">
            <v>CLAVIER SOURIS SANS FIL STARVIT KB510</v>
          </cell>
        </row>
        <row r="86">
          <cell r="B86" t="str">
            <v>CLAVIER STAR HALLA 373 USB</v>
          </cell>
        </row>
        <row r="87">
          <cell r="B87" t="str">
            <v>CLAVIER TECH COM 805</v>
          </cell>
        </row>
        <row r="88">
          <cell r="B88" t="str">
            <v>CLAVIER USB BITA-502</v>
          </cell>
        </row>
        <row r="89">
          <cell r="B89" t="str">
            <v>CONNECTEUR CAT5</v>
          </cell>
        </row>
        <row r="90">
          <cell r="B90" t="str">
            <v>CPU 3.0 DUEL CORE</v>
          </cell>
        </row>
        <row r="91">
          <cell r="B91" t="str">
            <v>DDR2 1GO</v>
          </cell>
        </row>
        <row r="92">
          <cell r="B92" t="str">
            <v>DDR3 2G NANYA</v>
          </cell>
        </row>
        <row r="93">
          <cell r="B93" t="str">
            <v>DDR3 4G KINGSTON</v>
          </cell>
        </row>
        <row r="94">
          <cell r="B94" t="str">
            <v>DDRII 2G KINGSTON</v>
          </cell>
        </row>
        <row r="95">
          <cell r="B95" t="str">
            <v>DVD GRAVE</v>
          </cell>
        </row>
        <row r="96">
          <cell r="B96" t="str">
            <v>DVD VEIRGE</v>
          </cell>
        </row>
        <row r="97">
          <cell r="B97" t="str">
            <v>ECRAN 19" PAKARDBEL 19"</v>
          </cell>
        </row>
        <row r="98">
          <cell r="B98" t="str">
            <v>ECRAN 22"  SAMSUNG LED S22A100N</v>
          </cell>
        </row>
        <row r="99">
          <cell r="B99" t="str">
            <v>ECRAN LG TFT LED</v>
          </cell>
        </row>
        <row r="100">
          <cell r="B100" t="str">
            <v>FAN  LGA FOXCONN VIS</v>
          </cell>
        </row>
        <row r="101">
          <cell r="B101" t="str">
            <v>FAN I3/G620/  INTEL</v>
          </cell>
        </row>
        <row r="102">
          <cell r="B102" t="str">
            <v>FAN P4 LGA</v>
          </cell>
        </row>
        <row r="103">
          <cell r="B103" t="str">
            <v>FILTER MICRO PORT</v>
          </cell>
        </row>
        <row r="104">
          <cell r="B104" t="str">
            <v>FLASH DISK 16 GO PATRIOT</v>
          </cell>
        </row>
        <row r="105">
          <cell r="B105" t="str">
            <v>FLASH DISK 4GB</v>
          </cell>
        </row>
        <row r="106">
          <cell r="B106" t="str">
            <v xml:space="preserve">FLASH DISK 8GB </v>
          </cell>
        </row>
        <row r="107">
          <cell r="B107" t="str">
            <v>GAM PAD  PS2 GOLDEN</v>
          </cell>
        </row>
        <row r="108">
          <cell r="B108" t="str">
            <v>GAM PAD DOUBLE VIB STAR</v>
          </cell>
        </row>
        <row r="109">
          <cell r="B109" t="str">
            <v>GAM PAD ICON STK-2021 PS2</v>
          </cell>
        </row>
        <row r="110">
          <cell r="B110" t="str">
            <v>GAM PAD SIMPLE SUPER</v>
          </cell>
        </row>
        <row r="111">
          <cell r="B111" t="str">
            <v>GAM PAD SING VIB HALA M-900</v>
          </cell>
        </row>
        <row r="112">
          <cell r="B112" t="str">
            <v>GAME PADE SINLE VIB STAR</v>
          </cell>
        </row>
        <row r="113">
          <cell r="B113" t="str">
            <v>GRAVEUR DVD</v>
          </cell>
        </row>
        <row r="114">
          <cell r="B114" t="str">
            <v>GRAVEUR DVD LG SATA</v>
          </cell>
        </row>
        <row r="115">
          <cell r="B115" t="str">
            <v>HDD 250G SEAGATE SATA</v>
          </cell>
        </row>
        <row r="116">
          <cell r="B116" t="str">
            <v>HP  DUNTH SP012 FLASH+LECT CART</v>
          </cell>
        </row>
        <row r="117">
          <cell r="B117" t="str">
            <v>HP  DUNTH SP072 FLASH+LECT CART</v>
          </cell>
        </row>
        <row r="118">
          <cell r="B118" t="str">
            <v>HP  STAR HZ B 1100</v>
          </cell>
        </row>
        <row r="119">
          <cell r="B119" t="str">
            <v>HP 2018 USB</v>
          </cell>
        </row>
        <row r="120">
          <cell r="B120" t="str">
            <v>HP GOLDEN SS100</v>
          </cell>
        </row>
        <row r="121">
          <cell r="B121" t="str">
            <v>HP ICON ICON IP-040</v>
          </cell>
        </row>
        <row r="122">
          <cell r="B122" t="str">
            <v>HP ICON ICON IP-07</v>
          </cell>
        </row>
        <row r="123">
          <cell r="B123" t="str">
            <v>HP INTEX IT155SU</v>
          </cell>
        </row>
        <row r="124">
          <cell r="B124" t="str">
            <v>HP INTEX NB 20 USB C/SOND INTG</v>
          </cell>
        </row>
        <row r="125">
          <cell r="B125" t="str">
            <v>HP MACTECH 1900</v>
          </cell>
        </row>
        <row r="126">
          <cell r="B126" t="str">
            <v>HP SIMPLE 128</v>
          </cell>
        </row>
        <row r="127">
          <cell r="B127" t="str">
            <v>HP SIMPLE DIAMOND LS-1500</v>
          </cell>
        </row>
        <row r="128">
          <cell r="B128" t="str">
            <v>HP SIMPLE TS-128</v>
          </cell>
        </row>
        <row r="129">
          <cell r="B129" t="str">
            <v>HUB USB 2.0 4 PORTS  STAR H003</v>
          </cell>
        </row>
        <row r="130">
          <cell r="B130" t="str">
            <v>IMP CANON LASER LBP 6020</v>
          </cell>
        </row>
        <row r="131">
          <cell r="B131" t="str">
            <v>IMPRIMANT brother DCP-195C</v>
          </cell>
        </row>
        <row r="132">
          <cell r="B132" t="str">
            <v>INSTALATION COMPLETE</v>
          </cell>
        </row>
        <row r="133">
          <cell r="B133" t="str">
            <v>KIT NET</v>
          </cell>
        </row>
        <row r="134">
          <cell r="B134" t="str">
            <v>KIT NET 3 in 1 pack</v>
          </cell>
        </row>
        <row r="135">
          <cell r="B135" t="str">
            <v>LEC CARTE USB HI-SPEED 630</v>
          </cell>
        </row>
        <row r="136">
          <cell r="B136" t="str">
            <v>LEC DVD SAMSUNG SATA</v>
          </cell>
        </row>
        <row r="137">
          <cell r="B137" t="str">
            <v>MICRO PORTABLE LENOVO I3/4GO/500GO/WIFI</v>
          </cell>
        </row>
        <row r="138">
          <cell r="B138" t="str">
            <v>MODEM ROTER TP-LINK N150M 2,4GHZ ADSL2+</v>
          </cell>
        </row>
        <row r="139">
          <cell r="B139" t="str">
            <v>MODILATEUR MP3 R</v>
          </cell>
        </row>
        <row r="140">
          <cell r="B140" t="str">
            <v>MOUSSE NETOYAGE</v>
          </cell>
        </row>
        <row r="141">
          <cell r="B141" t="str">
            <v>ONDULEUR 700VA 2 SOR</v>
          </cell>
        </row>
        <row r="142">
          <cell r="B142" t="str">
            <v>P4/2,2 DC/2GO/250 GO/GDVD/GIGABYTE G41/19" LG</v>
          </cell>
        </row>
        <row r="143">
          <cell r="B143" t="str">
            <v>P4/3/2GO/160GO/LDVD/19" Pack bel</v>
          </cell>
        </row>
        <row r="144">
          <cell r="B144" t="str">
            <v>PC POR OCC DELLP3</v>
          </cell>
        </row>
        <row r="145">
          <cell r="B145" t="str">
            <v>PC POR OCC HP 1,86</v>
          </cell>
        </row>
        <row r="146">
          <cell r="B146" t="str">
            <v>PC POR OCC HP CORE DIO</v>
          </cell>
        </row>
        <row r="147">
          <cell r="B147" t="str">
            <v>POCHETT CD 80 PCS</v>
          </cell>
        </row>
        <row r="148">
          <cell r="B148" t="str">
            <v>POUCHETTE CD PAQUET DE 100</v>
          </cell>
        </row>
        <row r="149">
          <cell r="B149" t="str">
            <v>PRIS ADAPTTEUR</v>
          </cell>
        </row>
        <row r="150">
          <cell r="B150" t="str">
            <v>PRISE FILTER APC 300 3 SORT</v>
          </cell>
        </row>
        <row r="151">
          <cell r="B151" t="str">
            <v>PRISE FILTER APC 5 SORTE APC</v>
          </cell>
        </row>
        <row r="152">
          <cell r="B152" t="str">
            <v>PRISE FILTER LIANXIN 680</v>
          </cell>
        </row>
        <row r="153">
          <cell r="B153" t="str">
            <v>PRISE FILTER LUX QIAO SHENG 3M+USB 886</v>
          </cell>
        </row>
        <row r="154">
          <cell r="B154" t="str">
            <v>PRISE FILTER QIAOSHENG QS-009A</v>
          </cell>
        </row>
        <row r="155">
          <cell r="B155" t="str">
            <v>PRISE FILTRE 5 SORTIES LIGHT WAVE LW715E</v>
          </cell>
        </row>
        <row r="156">
          <cell r="B156" t="str">
            <v>PROTECTEUR LAPTOP INTEX 3IN1 (PROTEC+PROT CLAV+FILTER 15.6'')</v>
          </cell>
        </row>
        <row r="157">
          <cell r="B157" t="str">
            <v xml:space="preserve">PROTEGE  CLAVIER LAPTOP </v>
          </cell>
        </row>
        <row r="158">
          <cell r="B158" t="str">
            <v>PROTEGE  LAPTOP AUTOCOLLANT 15.6"</v>
          </cell>
        </row>
        <row r="159">
          <cell r="B159" t="str">
            <v>RAK HDD 2.5 STA</v>
          </cell>
        </row>
        <row r="160">
          <cell r="B160" t="str">
            <v>RAK HDD PORTABLE</v>
          </cell>
        </row>
        <row r="161">
          <cell r="B161" t="str">
            <v>RAM PAPIER EL-HILAL</v>
          </cell>
        </row>
        <row r="162">
          <cell r="B162" t="str">
            <v>REFROIDISSEUR LAPTOP</v>
          </cell>
        </row>
        <row r="163">
          <cell r="B163" t="str">
            <v>RUBAN LQ2080</v>
          </cell>
        </row>
        <row r="164">
          <cell r="B164" t="str">
            <v>RUBAN LQ300</v>
          </cell>
        </row>
        <row r="165">
          <cell r="B165" t="str">
            <v>SOURIE  PS/2  INTEX OP 21</v>
          </cell>
        </row>
        <row r="166">
          <cell r="B166" t="str">
            <v>SOURIE GM 10 REF A01 GOLDEN</v>
          </cell>
        </row>
        <row r="167">
          <cell r="B167" t="str">
            <v>SOURIE SANS FIL HAVT 518</v>
          </cell>
        </row>
        <row r="168">
          <cell r="B168" t="str">
            <v>SOURIE SONS FIL ICON 2.4GHZ MX-800</v>
          </cell>
        </row>
        <row r="169">
          <cell r="B169" t="str">
            <v>SOURIE USB  KM-680  ICON</v>
          </cell>
        </row>
        <row r="170">
          <cell r="B170" t="str">
            <v>SOURIE USB MACTECH MINI MT-OM28</v>
          </cell>
        </row>
        <row r="171">
          <cell r="B171" t="str">
            <v>SOURIE USB MINI   LT400  ICON</v>
          </cell>
        </row>
        <row r="172">
          <cell r="B172" t="str">
            <v>SOURIE USB MINI   LT63  ICON</v>
          </cell>
        </row>
        <row r="173">
          <cell r="B173" t="str">
            <v>SOURIE USB MINI   LT90  ICON</v>
          </cell>
        </row>
        <row r="174">
          <cell r="B174" t="str">
            <v>SOURIE USB NTEX OP 21</v>
          </cell>
        </row>
        <row r="175">
          <cell r="B175" t="str">
            <v>SOURIS HP DELL LUX</v>
          </cell>
        </row>
        <row r="176">
          <cell r="B176" t="str">
            <v>SOURIS PS2 MIRAGE</v>
          </cell>
        </row>
        <row r="177">
          <cell r="B177" t="str">
            <v>SOURIS USB HZ-A03</v>
          </cell>
        </row>
        <row r="178">
          <cell r="B178" t="str">
            <v>SOURIS USB HZ-M006</v>
          </cell>
        </row>
        <row r="179">
          <cell r="B179" t="str">
            <v>SOURIS USB HZ-M007</v>
          </cell>
        </row>
        <row r="180">
          <cell r="B180" t="str">
            <v>SOURIS USB HZ-M012</v>
          </cell>
        </row>
        <row r="181">
          <cell r="B181" t="str">
            <v>SOURIS USB HZ-M013</v>
          </cell>
        </row>
        <row r="182">
          <cell r="B182" t="str">
            <v>SOURIS USB HZ-M015</v>
          </cell>
        </row>
        <row r="183">
          <cell r="B183" t="str">
            <v>SOURIS USB MACTEC MT-OM71</v>
          </cell>
        </row>
        <row r="184">
          <cell r="B184" t="str">
            <v>SOUTIS BITA USB RG009</v>
          </cell>
        </row>
        <row r="185">
          <cell r="B185" t="str">
            <v>STIKUER CLAV TRANSPAR</v>
          </cell>
        </row>
        <row r="186">
          <cell r="B186" t="str">
            <v>SWITCH 5 PORTS GOLDEN</v>
          </cell>
        </row>
        <row r="187">
          <cell r="B187" t="str">
            <v>SWITCH 8PORT GOLDEN</v>
          </cell>
        </row>
        <row r="188">
          <cell r="B188" t="str">
            <v xml:space="preserve">TABLE  MICRO307B </v>
          </cell>
        </row>
        <row r="189">
          <cell r="B189" t="str">
            <v>TABLE MICRO 303 B VERRE</v>
          </cell>
        </row>
        <row r="190">
          <cell r="B190" t="str">
            <v>TABLE MICRO** PIANO P049</v>
          </cell>
        </row>
        <row r="191">
          <cell r="B191" t="str">
            <v>TABLE MICRO** PIANO P058</v>
          </cell>
        </row>
        <row r="192">
          <cell r="B192" t="str">
            <v>TAPIS SOURIS EURO-DOLAR</v>
          </cell>
        </row>
        <row r="193">
          <cell r="B193" t="str">
            <v>TAPIS SOURIS Microsoft</v>
          </cell>
        </row>
        <row r="194">
          <cell r="B194" t="str">
            <v>TONNER 2900/2612A</v>
          </cell>
        </row>
        <row r="195">
          <cell r="B195" t="str">
            <v>TONNER BEST INK 35A 36A-78A-85A-388A</v>
          </cell>
        </row>
        <row r="196">
          <cell r="B196" t="str">
            <v>TONNER GOODHAL 278A/4410</v>
          </cell>
        </row>
        <row r="197">
          <cell r="B197" t="str">
            <v>VGA 1G 210 GEFORCE  POINT OF VIEW</v>
          </cell>
        </row>
        <row r="198">
          <cell r="B198" t="str">
            <v>WEB CAM STAR HALA HZ-1300</v>
          </cell>
        </row>
        <row r="199">
          <cell r="B199" t="str">
            <v>WEB CAM STAR HALA HZ-4000</v>
          </cell>
        </row>
        <row r="200">
          <cell r="B200" t="str">
            <v>WEB CAM STAR HALA HZ-5000</v>
          </cell>
        </row>
        <row r="201">
          <cell r="B201">
            <v>0</v>
          </cell>
        </row>
        <row r="202">
          <cell r="B202">
            <v>0</v>
          </cell>
        </row>
        <row r="203">
          <cell r="B203">
            <v>0</v>
          </cell>
        </row>
        <row r="204">
          <cell r="B204">
            <v>0</v>
          </cell>
        </row>
        <row r="205">
          <cell r="B205">
            <v>0</v>
          </cell>
        </row>
        <row r="206">
          <cell r="B206">
            <v>0</v>
          </cell>
        </row>
        <row r="207">
          <cell r="B207">
            <v>0</v>
          </cell>
        </row>
        <row r="208">
          <cell r="B208">
            <v>0</v>
          </cell>
        </row>
        <row r="209">
          <cell r="B209">
            <v>0</v>
          </cell>
        </row>
        <row r="210">
          <cell r="B210">
            <v>0</v>
          </cell>
        </row>
        <row r="211">
          <cell r="B211">
            <v>0</v>
          </cell>
        </row>
        <row r="212">
          <cell r="B212">
            <v>0</v>
          </cell>
        </row>
        <row r="213">
          <cell r="B213">
            <v>0</v>
          </cell>
        </row>
        <row r="214">
          <cell r="B214">
            <v>0</v>
          </cell>
        </row>
        <row r="215">
          <cell r="B215">
            <v>0</v>
          </cell>
        </row>
        <row r="216">
          <cell r="B216">
            <v>0</v>
          </cell>
        </row>
        <row r="217">
          <cell r="B217">
            <v>0</v>
          </cell>
        </row>
        <row r="218">
          <cell r="B218">
            <v>0</v>
          </cell>
        </row>
        <row r="219">
          <cell r="B219">
            <v>0</v>
          </cell>
        </row>
        <row r="220">
          <cell r="B220">
            <v>0</v>
          </cell>
        </row>
        <row r="221">
          <cell r="B221">
            <v>0</v>
          </cell>
        </row>
        <row r="222">
          <cell r="B222">
            <v>0</v>
          </cell>
        </row>
        <row r="223">
          <cell r="B223">
            <v>0</v>
          </cell>
        </row>
        <row r="224">
          <cell r="B224">
            <v>0</v>
          </cell>
        </row>
        <row r="225">
          <cell r="B225">
            <v>0</v>
          </cell>
        </row>
        <row r="226">
          <cell r="B226">
            <v>0</v>
          </cell>
        </row>
        <row r="227">
          <cell r="B227">
            <v>0</v>
          </cell>
        </row>
        <row r="228">
          <cell r="B228">
            <v>0</v>
          </cell>
        </row>
        <row r="229">
          <cell r="B229">
            <v>0</v>
          </cell>
        </row>
        <row r="230">
          <cell r="B230">
            <v>0</v>
          </cell>
        </row>
        <row r="231">
          <cell r="B231">
            <v>0</v>
          </cell>
        </row>
        <row r="232">
          <cell r="B232">
            <v>0</v>
          </cell>
        </row>
        <row r="233">
          <cell r="B233">
            <v>0</v>
          </cell>
        </row>
        <row r="234">
          <cell r="B234">
            <v>0</v>
          </cell>
        </row>
        <row r="235">
          <cell r="B235">
            <v>0</v>
          </cell>
        </row>
        <row r="236">
          <cell r="B236">
            <v>0</v>
          </cell>
        </row>
        <row r="237">
          <cell r="B237">
            <v>0</v>
          </cell>
        </row>
        <row r="238">
          <cell r="B238">
            <v>0</v>
          </cell>
        </row>
        <row r="239">
          <cell r="B239">
            <v>0</v>
          </cell>
        </row>
        <row r="240">
          <cell r="B240">
            <v>0</v>
          </cell>
        </row>
        <row r="241">
          <cell r="B241">
            <v>0</v>
          </cell>
        </row>
        <row r="242">
          <cell r="B242">
            <v>0</v>
          </cell>
        </row>
        <row r="243">
          <cell r="B243">
            <v>0</v>
          </cell>
        </row>
        <row r="244">
          <cell r="B244">
            <v>0</v>
          </cell>
        </row>
        <row r="245">
          <cell r="B245">
            <v>0</v>
          </cell>
        </row>
        <row r="246">
          <cell r="B246">
            <v>0</v>
          </cell>
        </row>
        <row r="247">
          <cell r="B247">
            <v>0</v>
          </cell>
        </row>
        <row r="248">
          <cell r="B248">
            <v>0</v>
          </cell>
        </row>
        <row r="249">
          <cell r="B249">
            <v>0</v>
          </cell>
        </row>
        <row r="250">
          <cell r="B250">
            <v>0</v>
          </cell>
        </row>
        <row r="251">
          <cell r="B251">
            <v>0</v>
          </cell>
        </row>
        <row r="252">
          <cell r="B252">
            <v>0</v>
          </cell>
        </row>
        <row r="253">
          <cell r="B253">
            <v>0</v>
          </cell>
        </row>
        <row r="254">
          <cell r="B254">
            <v>0</v>
          </cell>
        </row>
        <row r="255">
          <cell r="B255">
            <v>0</v>
          </cell>
        </row>
        <row r="256">
          <cell r="B256">
            <v>0</v>
          </cell>
        </row>
        <row r="257">
          <cell r="B257">
            <v>0</v>
          </cell>
        </row>
        <row r="258">
          <cell r="B258">
            <v>0</v>
          </cell>
        </row>
        <row r="259">
          <cell r="B259">
            <v>0</v>
          </cell>
        </row>
        <row r="260">
          <cell r="B260">
            <v>0</v>
          </cell>
        </row>
        <row r="261">
          <cell r="B261">
            <v>0</v>
          </cell>
        </row>
        <row r="262">
          <cell r="B262">
            <v>0</v>
          </cell>
        </row>
        <row r="263">
          <cell r="B263">
            <v>0</v>
          </cell>
        </row>
        <row r="264">
          <cell r="B264">
            <v>0</v>
          </cell>
        </row>
        <row r="265">
          <cell r="B265">
            <v>0</v>
          </cell>
        </row>
        <row r="266">
          <cell r="B266">
            <v>0</v>
          </cell>
        </row>
        <row r="267">
          <cell r="B267">
            <v>0</v>
          </cell>
        </row>
        <row r="268">
          <cell r="B268">
            <v>0</v>
          </cell>
        </row>
        <row r="269">
          <cell r="B269">
            <v>0</v>
          </cell>
        </row>
        <row r="270">
          <cell r="B270">
            <v>0</v>
          </cell>
        </row>
        <row r="271">
          <cell r="B271">
            <v>0</v>
          </cell>
        </row>
        <row r="272">
          <cell r="B272">
            <v>0</v>
          </cell>
        </row>
        <row r="273">
          <cell r="B273">
            <v>0</v>
          </cell>
        </row>
        <row r="274">
          <cell r="B274">
            <v>0</v>
          </cell>
        </row>
        <row r="275">
          <cell r="B275">
            <v>0</v>
          </cell>
        </row>
        <row r="276">
          <cell r="B276">
            <v>0</v>
          </cell>
        </row>
        <row r="277">
          <cell r="B277">
            <v>0</v>
          </cell>
        </row>
        <row r="278">
          <cell r="B278">
            <v>0</v>
          </cell>
        </row>
        <row r="279">
          <cell r="B279">
            <v>0</v>
          </cell>
        </row>
        <row r="280">
          <cell r="B280">
            <v>0</v>
          </cell>
        </row>
        <row r="281">
          <cell r="B281">
            <v>0</v>
          </cell>
        </row>
        <row r="282">
          <cell r="B282">
            <v>0</v>
          </cell>
        </row>
        <row r="283">
          <cell r="B283">
            <v>0</v>
          </cell>
        </row>
        <row r="284">
          <cell r="B284">
            <v>0</v>
          </cell>
        </row>
        <row r="285">
          <cell r="B285">
            <v>0</v>
          </cell>
        </row>
        <row r="286">
          <cell r="B286">
            <v>0</v>
          </cell>
        </row>
        <row r="287">
          <cell r="B287">
            <v>0</v>
          </cell>
        </row>
        <row r="288">
          <cell r="B288">
            <v>0</v>
          </cell>
        </row>
        <row r="289">
          <cell r="B289">
            <v>0</v>
          </cell>
        </row>
        <row r="290">
          <cell r="B290">
            <v>0</v>
          </cell>
        </row>
        <row r="291">
          <cell r="B291">
            <v>0</v>
          </cell>
        </row>
        <row r="292">
          <cell r="B292">
            <v>0</v>
          </cell>
        </row>
        <row r="293">
          <cell r="B293">
            <v>0</v>
          </cell>
        </row>
        <row r="294">
          <cell r="B294">
            <v>0</v>
          </cell>
        </row>
        <row r="295">
          <cell r="B295">
            <v>0</v>
          </cell>
        </row>
        <row r="296">
          <cell r="B296">
            <v>0</v>
          </cell>
        </row>
        <row r="297">
          <cell r="B297">
            <v>0</v>
          </cell>
        </row>
        <row r="298">
          <cell r="B298">
            <v>0</v>
          </cell>
        </row>
        <row r="299">
          <cell r="B299">
            <v>0</v>
          </cell>
        </row>
        <row r="300">
          <cell r="B300">
            <v>0</v>
          </cell>
        </row>
        <row r="301">
          <cell r="B301">
            <v>0</v>
          </cell>
        </row>
        <row r="302">
          <cell r="B302">
            <v>0</v>
          </cell>
        </row>
        <row r="303">
          <cell r="B303">
            <v>0</v>
          </cell>
        </row>
        <row r="304">
          <cell r="B304">
            <v>0</v>
          </cell>
        </row>
        <row r="305">
          <cell r="B305">
            <v>0</v>
          </cell>
        </row>
        <row r="306">
          <cell r="B306">
            <v>0</v>
          </cell>
        </row>
        <row r="307">
          <cell r="B307">
            <v>0</v>
          </cell>
        </row>
        <row r="308">
          <cell r="B308">
            <v>0</v>
          </cell>
        </row>
        <row r="309">
          <cell r="B309">
            <v>0</v>
          </cell>
        </row>
        <row r="310">
          <cell r="B310">
            <v>0</v>
          </cell>
        </row>
        <row r="311">
          <cell r="B311">
            <v>0</v>
          </cell>
        </row>
        <row r="312">
          <cell r="B312">
            <v>0</v>
          </cell>
        </row>
        <row r="313">
          <cell r="B313">
            <v>0</v>
          </cell>
        </row>
        <row r="314">
          <cell r="B314">
            <v>0</v>
          </cell>
        </row>
        <row r="315">
          <cell r="B315">
            <v>0</v>
          </cell>
        </row>
        <row r="316">
          <cell r="B316">
            <v>0</v>
          </cell>
        </row>
        <row r="317">
          <cell r="B317">
            <v>0</v>
          </cell>
        </row>
        <row r="318">
          <cell r="B318">
            <v>0</v>
          </cell>
        </row>
        <row r="319">
          <cell r="B319">
            <v>0</v>
          </cell>
        </row>
        <row r="320">
          <cell r="B320">
            <v>0</v>
          </cell>
        </row>
        <row r="321">
          <cell r="B321">
            <v>0</v>
          </cell>
        </row>
        <row r="322">
          <cell r="B322">
            <v>0</v>
          </cell>
        </row>
        <row r="323">
          <cell r="B323">
            <v>0</v>
          </cell>
        </row>
        <row r="324">
          <cell r="B324">
            <v>0</v>
          </cell>
        </row>
        <row r="325">
          <cell r="B325">
            <v>0</v>
          </cell>
        </row>
        <row r="326">
          <cell r="B326">
            <v>0</v>
          </cell>
        </row>
        <row r="327">
          <cell r="B327">
            <v>0</v>
          </cell>
        </row>
        <row r="328">
          <cell r="B328">
            <v>0</v>
          </cell>
        </row>
        <row r="329">
          <cell r="B329">
            <v>0</v>
          </cell>
        </row>
        <row r="330">
          <cell r="B330">
            <v>0</v>
          </cell>
        </row>
        <row r="331">
          <cell r="B331">
            <v>0</v>
          </cell>
        </row>
        <row r="332">
          <cell r="B332">
            <v>0</v>
          </cell>
        </row>
        <row r="333">
          <cell r="B333">
            <v>0</v>
          </cell>
        </row>
        <row r="334">
          <cell r="B334">
            <v>0</v>
          </cell>
        </row>
        <row r="335">
          <cell r="B335">
            <v>0</v>
          </cell>
        </row>
        <row r="336">
          <cell r="B336">
            <v>0</v>
          </cell>
        </row>
        <row r="337">
          <cell r="B337">
            <v>0</v>
          </cell>
        </row>
        <row r="338">
          <cell r="B338">
            <v>0</v>
          </cell>
        </row>
        <row r="339">
          <cell r="B339">
            <v>0</v>
          </cell>
        </row>
        <row r="340">
          <cell r="B340">
            <v>0</v>
          </cell>
        </row>
        <row r="341">
          <cell r="B341">
            <v>0</v>
          </cell>
        </row>
        <row r="342">
          <cell r="B342">
            <v>0</v>
          </cell>
        </row>
        <row r="343">
          <cell r="B343">
            <v>0</v>
          </cell>
        </row>
        <row r="344">
          <cell r="B344">
            <v>0</v>
          </cell>
        </row>
        <row r="345">
          <cell r="B345">
            <v>0</v>
          </cell>
        </row>
        <row r="346">
          <cell r="B346">
            <v>0</v>
          </cell>
        </row>
        <row r="347">
          <cell r="B347">
            <v>0</v>
          </cell>
        </row>
        <row r="348">
          <cell r="B348">
            <v>0</v>
          </cell>
        </row>
        <row r="349">
          <cell r="B349">
            <v>0</v>
          </cell>
        </row>
        <row r="350">
          <cell r="B350">
            <v>0</v>
          </cell>
        </row>
        <row r="351">
          <cell r="B351">
            <v>0</v>
          </cell>
        </row>
        <row r="352">
          <cell r="B352">
            <v>0</v>
          </cell>
        </row>
        <row r="353">
          <cell r="B353">
            <v>0</v>
          </cell>
        </row>
        <row r="354">
          <cell r="B354">
            <v>0</v>
          </cell>
        </row>
        <row r="355">
          <cell r="B355">
            <v>0</v>
          </cell>
        </row>
        <row r="356">
          <cell r="B356">
            <v>0</v>
          </cell>
        </row>
        <row r="357">
          <cell r="B357">
            <v>0</v>
          </cell>
        </row>
        <row r="358">
          <cell r="B358">
            <v>0</v>
          </cell>
        </row>
        <row r="359">
          <cell r="B359">
            <v>0</v>
          </cell>
        </row>
        <row r="360">
          <cell r="B360">
            <v>0</v>
          </cell>
        </row>
        <row r="361">
          <cell r="B361">
            <v>0</v>
          </cell>
        </row>
        <row r="362">
          <cell r="B362">
            <v>0</v>
          </cell>
        </row>
        <row r="363">
          <cell r="B363">
            <v>0</v>
          </cell>
        </row>
        <row r="364">
          <cell r="B364">
            <v>0</v>
          </cell>
        </row>
        <row r="365">
          <cell r="B365">
            <v>0</v>
          </cell>
        </row>
        <row r="366">
          <cell r="B366">
            <v>0</v>
          </cell>
        </row>
        <row r="367">
          <cell r="B367">
            <v>0</v>
          </cell>
        </row>
        <row r="368">
          <cell r="B368">
            <v>0</v>
          </cell>
        </row>
        <row r="369">
          <cell r="B369">
            <v>0</v>
          </cell>
        </row>
        <row r="370">
          <cell r="B370">
            <v>0</v>
          </cell>
        </row>
        <row r="371">
          <cell r="B371">
            <v>0</v>
          </cell>
        </row>
        <row r="372">
          <cell r="B372">
            <v>0</v>
          </cell>
        </row>
        <row r="373">
          <cell r="B373">
            <v>0</v>
          </cell>
        </row>
        <row r="374">
          <cell r="B374">
            <v>0</v>
          </cell>
        </row>
        <row r="375">
          <cell r="B375">
            <v>0</v>
          </cell>
        </row>
        <row r="376">
          <cell r="B376">
            <v>0</v>
          </cell>
        </row>
        <row r="377">
          <cell r="B377">
            <v>0</v>
          </cell>
        </row>
        <row r="378">
          <cell r="B378">
            <v>0</v>
          </cell>
        </row>
        <row r="379">
          <cell r="B379">
            <v>0</v>
          </cell>
        </row>
        <row r="380">
          <cell r="B380">
            <v>0</v>
          </cell>
        </row>
        <row r="381">
          <cell r="B381">
            <v>0</v>
          </cell>
        </row>
        <row r="382">
          <cell r="B382">
            <v>0</v>
          </cell>
        </row>
        <row r="383">
          <cell r="B383">
            <v>0</v>
          </cell>
        </row>
        <row r="384">
          <cell r="B384">
            <v>0</v>
          </cell>
        </row>
        <row r="385">
          <cell r="B385">
            <v>0</v>
          </cell>
        </row>
        <row r="386">
          <cell r="B386">
            <v>0</v>
          </cell>
        </row>
        <row r="387">
          <cell r="B387">
            <v>0</v>
          </cell>
        </row>
        <row r="388">
          <cell r="B388">
            <v>0</v>
          </cell>
        </row>
        <row r="389">
          <cell r="B389">
            <v>0</v>
          </cell>
        </row>
        <row r="390">
          <cell r="B390">
            <v>0</v>
          </cell>
        </row>
        <row r="391">
          <cell r="B391">
            <v>0</v>
          </cell>
        </row>
        <row r="392">
          <cell r="B392">
            <v>0</v>
          </cell>
        </row>
        <row r="393">
          <cell r="B393">
            <v>0</v>
          </cell>
        </row>
        <row r="394">
          <cell r="B394">
            <v>0</v>
          </cell>
        </row>
        <row r="395">
          <cell r="B395">
            <v>0</v>
          </cell>
        </row>
        <row r="396">
          <cell r="B396">
            <v>0</v>
          </cell>
        </row>
        <row r="397">
          <cell r="B397">
            <v>0</v>
          </cell>
        </row>
        <row r="398">
          <cell r="B398">
            <v>0</v>
          </cell>
        </row>
        <row r="399">
          <cell r="B399">
            <v>0</v>
          </cell>
        </row>
        <row r="400">
          <cell r="B400">
            <v>0</v>
          </cell>
        </row>
        <row r="401">
          <cell r="B401">
            <v>0</v>
          </cell>
        </row>
        <row r="402">
          <cell r="B402">
            <v>0</v>
          </cell>
        </row>
        <row r="403">
          <cell r="B403">
            <v>0</v>
          </cell>
        </row>
        <row r="404">
          <cell r="B404">
            <v>0</v>
          </cell>
        </row>
        <row r="405">
          <cell r="B405">
            <v>0</v>
          </cell>
        </row>
        <row r="406">
          <cell r="B406">
            <v>0</v>
          </cell>
        </row>
        <row r="407">
          <cell r="B407">
            <v>0</v>
          </cell>
        </row>
        <row r="408">
          <cell r="B408">
            <v>0</v>
          </cell>
        </row>
        <row r="409">
          <cell r="B409">
            <v>0</v>
          </cell>
        </row>
        <row r="410">
          <cell r="B410">
            <v>0</v>
          </cell>
        </row>
        <row r="411">
          <cell r="B411">
            <v>0</v>
          </cell>
        </row>
        <row r="412">
          <cell r="B412">
            <v>0</v>
          </cell>
        </row>
        <row r="413">
          <cell r="B413">
            <v>0</v>
          </cell>
        </row>
        <row r="414">
          <cell r="B414">
            <v>0</v>
          </cell>
        </row>
        <row r="415">
          <cell r="B415">
            <v>0</v>
          </cell>
        </row>
        <row r="416">
          <cell r="B416">
            <v>0</v>
          </cell>
        </row>
        <row r="417">
          <cell r="B417">
            <v>0</v>
          </cell>
        </row>
        <row r="418">
          <cell r="B418">
            <v>0</v>
          </cell>
        </row>
        <row r="419">
          <cell r="B419">
            <v>0</v>
          </cell>
        </row>
        <row r="420">
          <cell r="B420">
            <v>0</v>
          </cell>
        </row>
        <row r="421">
          <cell r="B421">
            <v>0</v>
          </cell>
        </row>
        <row r="422">
          <cell r="B422">
            <v>0</v>
          </cell>
        </row>
        <row r="423">
          <cell r="B423">
            <v>0</v>
          </cell>
        </row>
        <row r="424">
          <cell r="B424">
            <v>0</v>
          </cell>
        </row>
        <row r="425">
          <cell r="B425">
            <v>0</v>
          </cell>
        </row>
        <row r="426">
          <cell r="B426">
            <v>0</v>
          </cell>
        </row>
        <row r="427">
          <cell r="B427">
            <v>0</v>
          </cell>
        </row>
        <row r="428">
          <cell r="B428">
            <v>0</v>
          </cell>
        </row>
        <row r="429">
          <cell r="B429">
            <v>0</v>
          </cell>
        </row>
        <row r="430">
          <cell r="B430">
            <v>0</v>
          </cell>
        </row>
        <row r="431">
          <cell r="B431">
            <v>0</v>
          </cell>
        </row>
        <row r="432">
          <cell r="B432">
            <v>0</v>
          </cell>
        </row>
        <row r="433">
          <cell r="B433">
            <v>0</v>
          </cell>
        </row>
        <row r="434">
          <cell r="B434">
            <v>0</v>
          </cell>
        </row>
        <row r="435">
          <cell r="B435">
            <v>0</v>
          </cell>
        </row>
        <row r="436">
          <cell r="B436">
            <v>0</v>
          </cell>
        </row>
        <row r="437">
          <cell r="B437">
            <v>0</v>
          </cell>
        </row>
        <row r="438">
          <cell r="B438">
            <v>0</v>
          </cell>
        </row>
        <row r="439">
          <cell r="B439">
            <v>0</v>
          </cell>
        </row>
        <row r="440">
          <cell r="B440">
            <v>0</v>
          </cell>
        </row>
        <row r="441">
          <cell r="B441">
            <v>0</v>
          </cell>
        </row>
        <row r="442">
          <cell r="B442">
            <v>0</v>
          </cell>
        </row>
        <row r="443">
          <cell r="B443">
            <v>0</v>
          </cell>
        </row>
        <row r="444">
          <cell r="B444">
            <v>0</v>
          </cell>
        </row>
        <row r="445">
          <cell r="B445">
            <v>0</v>
          </cell>
        </row>
        <row r="446">
          <cell r="B446">
            <v>0</v>
          </cell>
        </row>
        <row r="447">
          <cell r="B447">
            <v>0</v>
          </cell>
        </row>
        <row r="448">
          <cell r="B448">
            <v>0</v>
          </cell>
        </row>
        <row r="449">
          <cell r="B449">
            <v>0</v>
          </cell>
        </row>
        <row r="450">
          <cell r="B450">
            <v>0</v>
          </cell>
        </row>
        <row r="451">
          <cell r="B451">
            <v>0</v>
          </cell>
        </row>
        <row r="452">
          <cell r="B452">
            <v>0</v>
          </cell>
        </row>
        <row r="453">
          <cell r="B453">
            <v>0</v>
          </cell>
        </row>
        <row r="454">
          <cell r="B454">
            <v>0</v>
          </cell>
        </row>
        <row r="455">
          <cell r="B455">
            <v>0</v>
          </cell>
        </row>
        <row r="456">
          <cell r="B456">
            <v>0</v>
          </cell>
        </row>
        <row r="457">
          <cell r="B457">
            <v>0</v>
          </cell>
        </row>
        <row r="458">
          <cell r="B458">
            <v>0</v>
          </cell>
        </row>
        <row r="459">
          <cell r="B459">
            <v>0</v>
          </cell>
        </row>
        <row r="460">
          <cell r="B460">
            <v>0</v>
          </cell>
        </row>
        <row r="461">
          <cell r="B461">
            <v>0</v>
          </cell>
        </row>
        <row r="462">
          <cell r="B462">
            <v>0</v>
          </cell>
        </row>
        <row r="463">
          <cell r="B463">
            <v>0</v>
          </cell>
        </row>
        <row r="464">
          <cell r="B464">
            <v>0</v>
          </cell>
        </row>
        <row r="465">
          <cell r="B465">
            <v>0</v>
          </cell>
        </row>
        <row r="466">
          <cell r="B466">
            <v>0</v>
          </cell>
        </row>
      </sheetData>
      <sheetData sheetId="1"/>
      <sheetData sheetId="2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Feuil1"/>
      <sheetName val="Feuil2"/>
      <sheetName val="Feuil3"/>
      <sheetName val="Feuil4"/>
    </sheetNames>
    <sheetDataSet>
      <sheetData sheetId="0"/>
      <sheetData sheetId="1"/>
      <sheetData sheetId="2">
        <row r="12">
          <cell r="D12" t="str">
            <v>H1a</v>
          </cell>
          <cell r="E12" t="str">
            <v>H1b</v>
          </cell>
          <cell r="F12" t="str">
            <v>H1c</v>
          </cell>
          <cell r="G12" t="str">
            <v>H2a</v>
          </cell>
          <cell r="H12" t="str">
            <v>H2b</v>
          </cell>
          <cell r="I12" t="str">
            <v>H2c</v>
          </cell>
          <cell r="J12" t="str">
            <v>H2d</v>
          </cell>
          <cell r="K12" t="str">
            <v>H3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2" tint="-0.499984740745262"/>
  </sheetPr>
  <dimension ref="A1:X67"/>
  <sheetViews>
    <sheetView showGridLines="0" tabSelected="1" view="pageBreakPreview" zoomScale="77" zoomScaleNormal="95" zoomScaleSheetLayoutView="77" workbookViewId="0">
      <selection activeCell="B10" sqref="B10:C12"/>
    </sheetView>
  </sheetViews>
  <sheetFormatPr baseColWidth="10" defaultRowHeight="15"/>
  <cols>
    <col min="1" max="1" width="3.85546875" style="1" customWidth="1"/>
    <col min="2" max="2" width="28.5703125" style="1" customWidth="1"/>
    <col min="3" max="3" width="4.7109375" style="1" customWidth="1"/>
    <col min="4" max="4" width="13.7109375" style="1" customWidth="1"/>
    <col min="5" max="5" width="13.5703125" style="1" customWidth="1"/>
    <col min="6" max="6" width="12.85546875" style="2" customWidth="1"/>
    <col min="7" max="7" width="9.42578125" style="2" customWidth="1"/>
    <col min="8" max="8" width="7.28515625" customWidth="1"/>
    <col min="9" max="24" width="7.28515625" style="2" customWidth="1"/>
    <col min="25" max="25" width="6.85546875" bestFit="1" customWidth="1"/>
    <col min="26" max="26" width="7.5703125" bestFit="1" customWidth="1"/>
    <col min="28" max="28" width="21.85546875" bestFit="1" customWidth="1"/>
    <col min="29" max="29" width="14.7109375" bestFit="1" customWidth="1"/>
    <col min="30" max="30" width="6.28515625" bestFit="1" customWidth="1"/>
  </cols>
  <sheetData>
    <row r="1" spans="1:24" s="2" customFormat="1" ht="15" customHeight="1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</row>
    <row r="2" spans="1:24" s="2" customFormat="1" ht="15" customHeight="1">
      <c r="A2" s="14"/>
      <c r="B2" s="26"/>
      <c r="C2" s="27"/>
      <c r="D2" s="32">
        <f ca="1">TODAY()</f>
        <v>41913</v>
      </c>
      <c r="E2" s="32"/>
      <c r="F2" s="32"/>
      <c r="G2" s="33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</row>
    <row r="3" spans="1:24" ht="15" customHeight="1">
      <c r="A3" s="22"/>
      <c r="B3" s="28"/>
      <c r="C3" s="29"/>
      <c r="D3" s="34"/>
      <c r="E3" s="34"/>
      <c r="F3" s="34"/>
      <c r="G3" s="35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</row>
    <row r="4" spans="1:24" ht="15" customHeight="1">
      <c r="A4" s="14"/>
      <c r="B4" s="30"/>
      <c r="C4" s="31"/>
      <c r="D4" s="36"/>
      <c r="E4" s="36"/>
      <c r="F4" s="36"/>
      <c r="G4" s="37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</row>
    <row r="5" spans="1:24" s="2" customFormat="1" ht="15" customHeight="1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</row>
    <row r="6" spans="1:24" s="2" customFormat="1" ht="15" customHeight="1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</row>
    <row r="7" spans="1:24" s="2" customFormat="1" ht="15" customHeight="1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2" customFormat="1" ht="15" customHeight="1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</row>
    <row r="9" spans="1:24" s="2" customFormat="1" ht="15" customHeight="1" thickBot="1">
      <c r="A9" s="14"/>
      <c r="B9" s="14" t="s">
        <v>3</v>
      </c>
      <c r="C9" s="14"/>
      <c r="D9" s="14"/>
      <c r="E9" s="14" t="s">
        <v>10</v>
      </c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</row>
    <row r="10" spans="1:24" s="2" customFormat="1" ht="15" customHeight="1">
      <c r="A10" s="14"/>
      <c r="B10" s="38"/>
      <c r="C10" s="39"/>
      <c r="D10" s="14"/>
      <c r="E10" s="44"/>
      <c r="F10" s="45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</row>
    <row r="11" spans="1:24" s="2" customFormat="1" ht="15" customHeight="1">
      <c r="A11" s="14"/>
      <c r="B11" s="40"/>
      <c r="C11" s="41"/>
      <c r="D11" s="14"/>
      <c r="E11" s="46"/>
      <c r="F11" s="47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</row>
    <row r="12" spans="1:24" s="2" customFormat="1" ht="15" customHeight="1" thickBot="1">
      <c r="A12" s="14"/>
      <c r="B12" s="42"/>
      <c r="C12" s="43"/>
      <c r="D12" s="14"/>
      <c r="E12" s="48"/>
      <c r="F12" s="49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</row>
    <row r="13" spans="1:24" s="2" customFormat="1" ht="15" customHeight="1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</row>
    <row r="14" spans="1:24" s="2" customFormat="1" ht="15" customHeight="1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</row>
    <row r="15" spans="1:24" ht="15" customHeight="1">
      <c r="A15" s="14"/>
      <c r="B15" s="14"/>
      <c r="C15" s="14"/>
      <c r="D15" s="14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</row>
    <row r="16" spans="1:24" ht="15.75" customHeight="1">
      <c r="A16" s="11" t="s">
        <v>0</v>
      </c>
      <c r="B16" s="12" t="s">
        <v>1</v>
      </c>
      <c r="C16" s="11" t="s">
        <v>6</v>
      </c>
      <c r="D16" s="11" t="s">
        <v>8</v>
      </c>
      <c r="E16" s="11" t="s">
        <v>2</v>
      </c>
      <c r="F16" s="11" t="s">
        <v>5</v>
      </c>
      <c r="G16" s="11" t="s">
        <v>9</v>
      </c>
      <c r="H16" s="19" t="s">
        <v>7</v>
      </c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</row>
    <row r="17" spans="1:24" ht="15" customHeight="1">
      <c r="A17" s="6">
        <v>1</v>
      </c>
      <c r="B17" s="16"/>
      <c r="C17" s="7"/>
      <c r="D17" s="10"/>
      <c r="E17" s="10" t="str">
        <f>IF(B17="","",SUM(C17*D17))</f>
        <v/>
      </c>
      <c r="F17" s="10"/>
      <c r="G17" s="10"/>
      <c r="H17" s="13" t="str">
        <f>IF(B17&gt;"",VLOOKUP(B17,Service!$B$2:$C$21,3)-(C17),"")</f>
        <v/>
      </c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</row>
    <row r="18" spans="1:24" ht="15" customHeight="1">
      <c r="A18" s="6">
        <f>A17+1</f>
        <v>2</v>
      </c>
      <c r="B18" s="16"/>
      <c r="C18" s="7"/>
      <c r="D18" s="10" t="str">
        <f>IF(B18&gt;"",VLOOKUP(B18,Service!$B$2:$C$21,2),"")</f>
        <v/>
      </c>
      <c r="E18" s="10" t="str">
        <f t="shared" ref="E18:E56" si="0">IF(B18="","",SUM(C18*D18))</f>
        <v/>
      </c>
      <c r="F18" s="10"/>
      <c r="G18" s="10"/>
      <c r="H18" s="13" t="str">
        <f>IF(B18&gt;"",VLOOKUP(B18,Service!$B$2:$C$21,3)-(C18),"")</f>
        <v/>
      </c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</row>
    <row r="19" spans="1:24" ht="15" customHeight="1">
      <c r="A19" s="6">
        <f t="shared" ref="A19:A56" si="1">A18+1</f>
        <v>3</v>
      </c>
      <c r="B19" s="16"/>
      <c r="C19" s="7"/>
      <c r="D19" s="10" t="str">
        <f>IF(B19&gt;"",VLOOKUP(B19,Service!$B$2:$C$21,2),"")</f>
        <v/>
      </c>
      <c r="E19" s="10" t="str">
        <f t="shared" si="0"/>
        <v/>
      </c>
      <c r="F19" s="10"/>
      <c r="G19" s="10"/>
      <c r="H19" s="13" t="str">
        <f>IF(B19&gt;"",VLOOKUP(B19,Service!$B$2:$C$21,3)-(C19),"")</f>
        <v/>
      </c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</row>
    <row r="20" spans="1:24" ht="15" customHeight="1">
      <c r="A20" s="6">
        <f t="shared" si="1"/>
        <v>4</v>
      </c>
      <c r="B20" s="16"/>
      <c r="C20" s="7"/>
      <c r="D20" s="10" t="str">
        <f>IF(B20&gt;"",VLOOKUP(B20,Service!$B$2:$C$21,2),"")</f>
        <v/>
      </c>
      <c r="E20" s="10" t="str">
        <f t="shared" si="0"/>
        <v/>
      </c>
      <c r="F20" s="10"/>
      <c r="G20" s="10"/>
      <c r="H20" s="13" t="str">
        <f>IF(B20&gt;"",VLOOKUP(B20,Service!$B$2:$C$21,3)-(C20),"")</f>
        <v/>
      </c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</row>
    <row r="21" spans="1:24" ht="15" customHeight="1">
      <c r="A21" s="6">
        <f t="shared" si="1"/>
        <v>5</v>
      </c>
      <c r="B21" s="16"/>
      <c r="C21" s="7"/>
      <c r="D21" s="10" t="str">
        <f>IF(B21&gt;"",VLOOKUP(B21,Service!$B$2:$C$21,2),"")</f>
        <v/>
      </c>
      <c r="E21" s="10" t="str">
        <f t="shared" si="0"/>
        <v/>
      </c>
      <c r="F21" s="10"/>
      <c r="G21" s="10"/>
      <c r="H21" s="13" t="str">
        <f>IF(B21&gt;"",VLOOKUP(B21,Service!$B$2:$C$21,3)-(C21),"")</f>
        <v/>
      </c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</row>
    <row r="22" spans="1:24" ht="15" customHeight="1">
      <c r="A22" s="6">
        <f t="shared" si="1"/>
        <v>6</v>
      </c>
      <c r="B22" s="16"/>
      <c r="C22" s="7"/>
      <c r="D22" s="10" t="str">
        <f>IF(B22&gt;"",VLOOKUP(B22,Service!$B$2:$C$21,2),"")</f>
        <v/>
      </c>
      <c r="E22" s="10" t="str">
        <f t="shared" si="0"/>
        <v/>
      </c>
      <c r="F22" s="10"/>
      <c r="G22" s="10"/>
      <c r="H22" s="13" t="str">
        <f>IF(B22&gt;"",VLOOKUP(B22,Service!$B$2:$C$21,3)-(C22),"")</f>
        <v/>
      </c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</row>
    <row r="23" spans="1:24" ht="15.75" customHeight="1">
      <c r="A23" s="6">
        <f t="shared" si="1"/>
        <v>7</v>
      </c>
      <c r="B23" s="16"/>
      <c r="C23" s="7"/>
      <c r="D23" s="10" t="str">
        <f>IF(B23&gt;"",VLOOKUP(B23,Service!$B$2:$C$21,2),"")</f>
        <v/>
      </c>
      <c r="E23" s="10" t="str">
        <f t="shared" si="0"/>
        <v/>
      </c>
      <c r="F23" s="10"/>
      <c r="G23" s="10"/>
      <c r="H23" s="13" t="str">
        <f>IF(B23&gt;"",VLOOKUP(B23,Service!$B$2:$C$21,3)-(C23),"")</f>
        <v/>
      </c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</row>
    <row r="24" spans="1:24" ht="15" customHeight="1">
      <c r="A24" s="6">
        <f t="shared" si="1"/>
        <v>8</v>
      </c>
      <c r="B24" s="16"/>
      <c r="C24" s="7"/>
      <c r="D24" s="10" t="str">
        <f>IF(B24&gt;"",VLOOKUP(B24,Service!$B$2:$C$21,2),"")</f>
        <v/>
      </c>
      <c r="E24" s="10" t="str">
        <f t="shared" si="0"/>
        <v/>
      </c>
      <c r="F24" s="10"/>
      <c r="G24" s="10"/>
      <c r="H24" s="13" t="str">
        <f>IF(B24&gt;"",VLOOKUP(B24,Service!$B$2:$C$21,3)-(C24),"")</f>
        <v/>
      </c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</row>
    <row r="25" spans="1:24" s="2" customFormat="1" ht="15" customHeight="1">
      <c r="A25" s="6">
        <f t="shared" si="1"/>
        <v>9</v>
      </c>
      <c r="B25" s="16"/>
      <c r="C25" s="7"/>
      <c r="D25" s="10" t="str">
        <f>IF(B25&gt;"",VLOOKUP(B25,Service!$B$2:$C$21,2),"")</f>
        <v/>
      </c>
      <c r="E25" s="10" t="str">
        <f t="shared" si="0"/>
        <v/>
      </c>
      <c r="F25" s="10"/>
      <c r="G25" s="10"/>
      <c r="H25" s="13" t="str">
        <f>IF(B25&gt;"",VLOOKUP(B25,Service!$B$2:$C$21,3)-(C25),"")</f>
        <v/>
      </c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</row>
    <row r="26" spans="1:24" s="2" customFormat="1" ht="15" customHeight="1">
      <c r="A26" s="6">
        <f t="shared" si="1"/>
        <v>10</v>
      </c>
      <c r="B26" s="16"/>
      <c r="C26" s="7"/>
      <c r="D26" s="10" t="str">
        <f>IF(B26&gt;"",VLOOKUP(B26,Service!$B$2:$C$21,2),"")</f>
        <v/>
      </c>
      <c r="E26" s="10" t="str">
        <f t="shared" si="0"/>
        <v/>
      </c>
      <c r="F26" s="10"/>
      <c r="G26" s="10"/>
      <c r="H26" s="13" t="str">
        <f>IF(B26&gt;"",VLOOKUP(B26,Service!$B$2:$C$21,3)-(C26),"")</f>
        <v/>
      </c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</row>
    <row r="27" spans="1:24" s="2" customFormat="1" ht="15" customHeight="1">
      <c r="A27" s="6">
        <f t="shared" si="1"/>
        <v>11</v>
      </c>
      <c r="B27" s="16"/>
      <c r="C27" s="7"/>
      <c r="D27" s="10" t="str">
        <f>IF(B27&gt;"",VLOOKUP(B27,Service!$B$2:$C$21,2),"")</f>
        <v/>
      </c>
      <c r="E27" s="10" t="str">
        <f t="shared" si="0"/>
        <v/>
      </c>
      <c r="F27" s="10"/>
      <c r="G27" s="10"/>
      <c r="H27" s="13" t="str">
        <f>IF(B27&gt;"",VLOOKUP(B27,Service!$B$2:$C$21,3)-(C27),"")</f>
        <v/>
      </c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</row>
    <row r="28" spans="1:24" s="2" customFormat="1" ht="15" customHeight="1">
      <c r="A28" s="6">
        <f t="shared" si="1"/>
        <v>12</v>
      </c>
      <c r="B28" s="16"/>
      <c r="C28" s="7"/>
      <c r="D28" s="10" t="str">
        <f>IF(B28&gt;"",VLOOKUP(B28,Service!$B$2:$C$21,2),"")</f>
        <v/>
      </c>
      <c r="E28" s="10" t="str">
        <f t="shared" si="0"/>
        <v/>
      </c>
      <c r="F28" s="10"/>
      <c r="G28" s="10"/>
      <c r="H28" s="13" t="str">
        <f>IF(B28&gt;"",VLOOKUP(B28,Service!$B$2:$C$21,3)-(C28),"")</f>
        <v/>
      </c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</row>
    <row r="29" spans="1:24" ht="15" customHeight="1">
      <c r="A29" s="6">
        <f t="shared" si="1"/>
        <v>13</v>
      </c>
      <c r="B29" s="16"/>
      <c r="C29" s="7"/>
      <c r="D29" s="10" t="str">
        <f>IF(B29&gt;"",VLOOKUP(B29,Service!$B$2:$C$21,2),"")</f>
        <v/>
      </c>
      <c r="E29" s="10" t="str">
        <f t="shared" si="0"/>
        <v/>
      </c>
      <c r="F29" s="10"/>
      <c r="G29" s="10"/>
      <c r="H29" s="13" t="str">
        <f>IF(B29&gt;"",VLOOKUP(B29,Service!$B$2:$C$21,3)-(C29),"")</f>
        <v/>
      </c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</row>
    <row r="30" spans="1:24" ht="15.75" customHeight="1">
      <c r="A30" s="6">
        <f t="shared" si="1"/>
        <v>14</v>
      </c>
      <c r="B30" s="16"/>
      <c r="C30" s="7"/>
      <c r="D30" s="10" t="str">
        <f>IF(B30&gt;"",VLOOKUP(B30,Service!$B$2:$C$21,2),"")</f>
        <v/>
      </c>
      <c r="E30" s="10" t="str">
        <f t="shared" si="0"/>
        <v/>
      </c>
      <c r="F30" s="10"/>
      <c r="G30" s="10"/>
      <c r="H30" s="13" t="str">
        <f>IF(B30&gt;"",VLOOKUP(B30,Service!$B$2:$C$21,3)-(C30),"")</f>
        <v/>
      </c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</row>
    <row r="31" spans="1:24" ht="16.5" customHeight="1">
      <c r="A31" s="6">
        <f t="shared" si="1"/>
        <v>15</v>
      </c>
      <c r="B31" s="16"/>
      <c r="C31" s="7"/>
      <c r="D31" s="10" t="str">
        <f>IF(B31&gt;"",VLOOKUP(B31,Service!$B$2:$C$21,2),"")</f>
        <v/>
      </c>
      <c r="E31" s="10" t="str">
        <f t="shared" si="0"/>
        <v/>
      </c>
      <c r="F31" s="10"/>
      <c r="G31" s="10"/>
      <c r="H31" s="13" t="str">
        <f>IF(B31&gt;"",VLOOKUP(B31,Service!$B$2:$C$21,3)-(C31),"")</f>
        <v/>
      </c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</row>
    <row r="32" spans="1:24" ht="15.75" customHeight="1">
      <c r="A32" s="6">
        <f t="shared" si="1"/>
        <v>16</v>
      </c>
      <c r="B32" s="16"/>
      <c r="C32" s="7"/>
      <c r="D32" s="10" t="str">
        <f>IF(B32&gt;"",VLOOKUP(B32,Service!$B$2:$C$21,2),"")</f>
        <v/>
      </c>
      <c r="E32" s="10" t="str">
        <f t="shared" si="0"/>
        <v/>
      </c>
      <c r="F32" s="10"/>
      <c r="G32" s="10"/>
      <c r="H32" s="13" t="str">
        <f>IF(B32&gt;"",VLOOKUP(B32,Service!$B$2:$C$21,3)-(C32),"")</f>
        <v/>
      </c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</row>
    <row r="33" spans="1:24" s="2" customFormat="1" ht="15.75" customHeight="1">
      <c r="A33" s="6">
        <f t="shared" si="1"/>
        <v>17</v>
      </c>
      <c r="B33" s="16"/>
      <c r="C33" s="7"/>
      <c r="D33" s="10" t="str">
        <f>IF(B33&gt;"",VLOOKUP(B33,Service!$B$2:$C$21,2),"")</f>
        <v/>
      </c>
      <c r="E33" s="10" t="str">
        <f t="shared" si="0"/>
        <v/>
      </c>
      <c r="F33" s="10"/>
      <c r="G33" s="10"/>
      <c r="H33" s="13" t="str">
        <f>IF(B33&gt;"",VLOOKUP(B33,Service!$B$2:$C$21,3)-(C33),"")</f>
        <v/>
      </c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</row>
    <row r="34" spans="1:24">
      <c r="A34" s="6">
        <f t="shared" si="1"/>
        <v>18</v>
      </c>
      <c r="B34" s="16"/>
      <c r="C34" s="7"/>
      <c r="D34" s="10" t="str">
        <f>IF(B34&gt;"",VLOOKUP(B34,Service!$B$2:$C$21,2),"")</f>
        <v/>
      </c>
      <c r="E34" s="10" t="str">
        <f t="shared" si="0"/>
        <v/>
      </c>
      <c r="F34" s="10"/>
      <c r="G34" s="10"/>
      <c r="H34" s="13" t="str">
        <f>IF(B34&gt;"",VLOOKUP(B34,Service!$B$2:$C$21,3)-(C34),"")</f>
        <v/>
      </c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</row>
    <row r="35" spans="1:24" s="2" customFormat="1" ht="15" customHeight="1">
      <c r="A35" s="6">
        <f t="shared" si="1"/>
        <v>19</v>
      </c>
      <c r="B35" s="16"/>
      <c r="C35" s="7"/>
      <c r="D35" s="10" t="str">
        <f>IF(B35&gt;"",VLOOKUP(B35,Service!$B$2:$C$21,2),"")</f>
        <v/>
      </c>
      <c r="E35" s="10" t="str">
        <f t="shared" si="0"/>
        <v/>
      </c>
      <c r="F35" s="10"/>
      <c r="G35" s="10"/>
      <c r="H35" s="13" t="str">
        <f>IF(B35&gt;"",VLOOKUP(B35,Service!$B$2:$C$21,3)-(C35),"")</f>
        <v/>
      </c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</row>
    <row r="36" spans="1:24" s="2" customFormat="1" ht="15" customHeight="1">
      <c r="A36" s="6">
        <f t="shared" si="1"/>
        <v>20</v>
      </c>
      <c r="B36" s="16"/>
      <c r="C36" s="7"/>
      <c r="D36" s="10" t="str">
        <f>IF(B36&gt;"",VLOOKUP(B36,Service!$B$2:$C$21,2),"")</f>
        <v/>
      </c>
      <c r="E36" s="10" t="str">
        <f t="shared" si="0"/>
        <v/>
      </c>
      <c r="F36" s="10"/>
      <c r="G36" s="10"/>
      <c r="H36" s="13" t="str">
        <f>IF(B36&gt;"",VLOOKUP(B36,Service!$B$2:$C$21,3)-(C36),"")</f>
        <v/>
      </c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</row>
    <row r="37" spans="1:24" s="2" customFormat="1" ht="15" customHeight="1">
      <c r="A37" s="6">
        <f t="shared" si="1"/>
        <v>21</v>
      </c>
      <c r="B37" s="16"/>
      <c r="C37" s="7"/>
      <c r="D37" s="10" t="str">
        <f>IF(B37&gt;"",VLOOKUP(B37,Service!$B$2:$C$21,2),"")</f>
        <v/>
      </c>
      <c r="E37" s="10" t="str">
        <f t="shared" si="0"/>
        <v/>
      </c>
      <c r="F37" s="10"/>
      <c r="G37" s="10"/>
      <c r="H37" s="13" t="str">
        <f>IF(B37&gt;"",VLOOKUP(B37,Service!$B$2:$C$21,3)-(C37),"")</f>
        <v/>
      </c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</row>
    <row r="38" spans="1:24" s="2" customFormat="1">
      <c r="A38" s="6">
        <f t="shared" si="1"/>
        <v>22</v>
      </c>
      <c r="B38" s="16"/>
      <c r="C38" s="7"/>
      <c r="D38" s="10" t="str">
        <f>IF(B38&gt;"",VLOOKUP(B38,Service!$B$2:$C$21,2),"")</f>
        <v/>
      </c>
      <c r="E38" s="10" t="str">
        <f t="shared" si="0"/>
        <v/>
      </c>
      <c r="F38" s="10"/>
      <c r="G38" s="10"/>
      <c r="H38" s="13" t="str">
        <f>IF(B38&gt;"",VLOOKUP(B38,Service!$B$2:$C$21,3)-(C38),"")</f>
        <v/>
      </c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</row>
    <row r="39" spans="1:24" s="2" customFormat="1">
      <c r="A39" s="6">
        <f t="shared" si="1"/>
        <v>23</v>
      </c>
      <c r="B39" s="16"/>
      <c r="C39" s="7"/>
      <c r="D39" s="10" t="str">
        <f>IF(B39&gt;"",VLOOKUP(B39,Service!$B$2:$C$21,2),"")</f>
        <v/>
      </c>
      <c r="E39" s="10" t="str">
        <f t="shared" si="0"/>
        <v/>
      </c>
      <c r="F39" s="10"/>
      <c r="G39" s="10"/>
      <c r="H39" s="13" t="str">
        <f>IF(B39&gt;"",VLOOKUP(B39,Service!$B$2:$C$21,3)-(C39),"")</f>
        <v/>
      </c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</row>
    <row r="40" spans="1:24">
      <c r="A40" s="6">
        <f t="shared" si="1"/>
        <v>24</v>
      </c>
      <c r="B40" s="16"/>
      <c r="C40" s="7"/>
      <c r="D40" s="10" t="str">
        <f>IF(B40&gt;"",VLOOKUP(B40,Service!$B$2:$C$21,2),"")</f>
        <v/>
      </c>
      <c r="E40" s="10" t="str">
        <f t="shared" si="0"/>
        <v/>
      </c>
      <c r="F40" s="10"/>
      <c r="G40" s="10"/>
      <c r="H40" s="13" t="str">
        <f>IF(B40&gt;"",VLOOKUP(B40,Service!$B$2:$C$21,3)-(C40),"")</f>
        <v/>
      </c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</row>
    <row r="41" spans="1:24" ht="15" customHeight="1">
      <c r="A41" s="6">
        <f t="shared" si="1"/>
        <v>25</v>
      </c>
      <c r="B41" s="16"/>
      <c r="C41" s="7"/>
      <c r="D41" s="10" t="str">
        <f>IF(B41&gt;"",VLOOKUP(B41,Service!$B$2:$C$21,2),"")</f>
        <v/>
      </c>
      <c r="E41" s="10" t="str">
        <f t="shared" si="0"/>
        <v/>
      </c>
      <c r="F41" s="10"/>
      <c r="G41" s="10"/>
      <c r="H41" s="13" t="str">
        <f>IF(B41&gt;"",VLOOKUP(B41,Service!$B$2:$C$21,3)-(C41),"")</f>
        <v/>
      </c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</row>
    <row r="42" spans="1:24" ht="15" customHeight="1">
      <c r="A42" s="6">
        <f t="shared" si="1"/>
        <v>26</v>
      </c>
      <c r="B42" s="16"/>
      <c r="C42" s="7"/>
      <c r="D42" s="10" t="str">
        <f>IF(B42&gt;"",VLOOKUP(B42,Service!$B$2:$C$21,2),"")</f>
        <v/>
      </c>
      <c r="E42" s="10" t="str">
        <f t="shared" si="0"/>
        <v/>
      </c>
      <c r="F42" s="10"/>
      <c r="G42" s="10"/>
      <c r="H42" s="13" t="str">
        <f>IF(B42&gt;"",VLOOKUP(B42,Service!$B$2:$C$21,3)-(C42),"")</f>
        <v/>
      </c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</row>
    <row r="43" spans="1:24">
      <c r="A43" s="6">
        <f t="shared" si="1"/>
        <v>27</v>
      </c>
      <c r="B43" s="16"/>
      <c r="C43" s="7"/>
      <c r="D43" s="10" t="str">
        <f>IF(B43&gt;"",VLOOKUP(B43,Service!$B$2:$C$21,2),"")</f>
        <v/>
      </c>
      <c r="E43" s="10" t="str">
        <f t="shared" si="0"/>
        <v/>
      </c>
      <c r="F43" s="10"/>
      <c r="G43" s="10"/>
      <c r="H43" s="13" t="str">
        <f>IF(B43&gt;"",VLOOKUP(B43,Service!$B$2:$C$21,3)-(C43),"")</f>
        <v/>
      </c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</row>
    <row r="44" spans="1:24">
      <c r="A44" s="6">
        <f t="shared" si="1"/>
        <v>28</v>
      </c>
      <c r="B44" s="16"/>
      <c r="C44" s="7"/>
      <c r="D44" s="10" t="str">
        <f>IF(B44&gt;"",VLOOKUP(B44,Service!$B$2:$C$21,2),"")</f>
        <v/>
      </c>
      <c r="E44" s="10" t="str">
        <f t="shared" si="0"/>
        <v/>
      </c>
      <c r="F44" s="10"/>
      <c r="G44" s="10"/>
      <c r="H44" s="13" t="str">
        <f>IF(B44&gt;"",VLOOKUP(B44,Service!$B$2:$C$21,3)-(C44),"")</f>
        <v/>
      </c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</row>
    <row r="45" spans="1:24">
      <c r="A45" s="6">
        <f t="shared" si="1"/>
        <v>29</v>
      </c>
      <c r="B45" s="16"/>
      <c r="C45" s="7"/>
      <c r="D45" s="10" t="str">
        <f>IF(B45&gt;"",VLOOKUP(B45,Service!$B$2:$C$21,2),"")</f>
        <v/>
      </c>
      <c r="E45" s="10" t="str">
        <f t="shared" si="0"/>
        <v/>
      </c>
      <c r="F45" s="10"/>
      <c r="G45" s="10"/>
      <c r="H45" s="13" t="str">
        <f>IF(B45&gt;"",VLOOKUP(B45,Service!$B$2:$C$21,3)-(C45),"")</f>
        <v/>
      </c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</row>
    <row r="46" spans="1:24" ht="15" customHeight="1">
      <c r="A46" s="6">
        <f t="shared" si="1"/>
        <v>30</v>
      </c>
      <c r="B46" s="16"/>
      <c r="C46" s="7"/>
      <c r="D46" s="10" t="str">
        <f>IF(B46&gt;"",VLOOKUP(B46,Service!$B$2:$C$21,2),"")</f>
        <v/>
      </c>
      <c r="E46" s="10" t="str">
        <f t="shared" si="0"/>
        <v/>
      </c>
      <c r="F46" s="10"/>
      <c r="G46" s="10"/>
      <c r="H46" s="13" t="str">
        <f>IF(B46&gt;"",VLOOKUP(B46,Service!$B$2:$C$21,3)-(C46),"")</f>
        <v/>
      </c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</row>
    <row r="47" spans="1:24" ht="15" customHeight="1">
      <c r="A47" s="6">
        <f t="shared" si="1"/>
        <v>31</v>
      </c>
      <c r="B47" s="16"/>
      <c r="C47" s="7"/>
      <c r="D47" s="10" t="str">
        <f>IF(B47&gt;"",VLOOKUP(B47,Service!$B$2:$C$21,2),"")</f>
        <v/>
      </c>
      <c r="E47" s="10" t="str">
        <f t="shared" si="0"/>
        <v/>
      </c>
      <c r="F47" s="10"/>
      <c r="G47" s="10"/>
      <c r="H47" s="13" t="str">
        <f>IF(B47&gt;"",VLOOKUP(B47,Service!$B$2:$C$21,3)-(C47),"")</f>
        <v/>
      </c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</row>
    <row r="48" spans="1:24" ht="15" customHeight="1">
      <c r="A48" s="6">
        <f t="shared" si="1"/>
        <v>32</v>
      </c>
      <c r="B48" s="16"/>
      <c r="C48" s="7"/>
      <c r="D48" s="10" t="str">
        <f>IF(B48&gt;"",VLOOKUP(B48,Service!$B$2:$C$21,2),"")</f>
        <v/>
      </c>
      <c r="E48" s="10" t="str">
        <f t="shared" si="0"/>
        <v/>
      </c>
      <c r="F48" s="10"/>
      <c r="G48" s="10"/>
      <c r="H48" s="13" t="str">
        <f>IF(B48&gt;"",VLOOKUP(B48,Service!$B$2:$C$21,3)-(C48),"")</f>
        <v/>
      </c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</row>
    <row r="49" spans="1:24">
      <c r="A49" s="6">
        <f t="shared" si="1"/>
        <v>33</v>
      </c>
      <c r="B49" s="16"/>
      <c r="C49" s="7"/>
      <c r="D49" s="10" t="str">
        <f>IF(B49&gt;"",VLOOKUP(B49,Service!$B$2:$C$21,2),"")</f>
        <v/>
      </c>
      <c r="E49" s="10" t="str">
        <f t="shared" si="0"/>
        <v/>
      </c>
      <c r="F49" s="10"/>
      <c r="G49" s="10"/>
      <c r="H49" s="13" t="str">
        <f>IF(B49&gt;"",VLOOKUP(B49,Service!$B$2:$C$21,3)-(C49),"")</f>
        <v/>
      </c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</row>
    <row r="50" spans="1:24">
      <c r="A50" s="6">
        <f t="shared" si="1"/>
        <v>34</v>
      </c>
      <c r="B50" s="16"/>
      <c r="C50" s="7"/>
      <c r="D50" s="10" t="str">
        <f>IF(B50&gt;"",VLOOKUP(B50,Service!$B$2:$C$21,2),"")</f>
        <v/>
      </c>
      <c r="E50" s="10" t="str">
        <f t="shared" si="0"/>
        <v/>
      </c>
      <c r="F50" s="10"/>
      <c r="G50" s="10"/>
      <c r="H50" s="13" t="str">
        <f>IF(B50&gt;"",VLOOKUP(B50,Service!$B$2:$C$21,3)-(C50),"")</f>
        <v/>
      </c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</row>
    <row r="51" spans="1:24">
      <c r="A51" s="6">
        <f t="shared" si="1"/>
        <v>35</v>
      </c>
      <c r="B51" s="16"/>
      <c r="C51" s="7"/>
      <c r="D51" s="10" t="str">
        <f>IF(B51&gt;"",VLOOKUP(B51,Service!$B$2:$C$21,2),"")</f>
        <v/>
      </c>
      <c r="E51" s="10" t="str">
        <f t="shared" si="0"/>
        <v/>
      </c>
      <c r="F51" s="10"/>
      <c r="G51" s="10"/>
      <c r="H51" s="13" t="str">
        <f>IF(B51&gt;"",VLOOKUP(B51,Service!$B$2:$C$21,3)-(C51),"")</f>
        <v/>
      </c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</row>
    <row r="52" spans="1:24">
      <c r="A52" s="6">
        <f t="shared" si="1"/>
        <v>36</v>
      </c>
      <c r="B52" s="16"/>
      <c r="C52" s="7"/>
      <c r="D52" s="10" t="str">
        <f>IF(B52&gt;"",VLOOKUP(B52,Service!$B$2:$C$21,2),"")</f>
        <v/>
      </c>
      <c r="E52" s="10" t="str">
        <f t="shared" si="0"/>
        <v/>
      </c>
      <c r="F52" s="10"/>
      <c r="G52" s="10"/>
      <c r="H52" s="13" t="str">
        <f>IF(B52&gt;"",VLOOKUP(B52,Service!$B$2:$C$21,3)-(C52),"")</f>
        <v/>
      </c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</row>
    <row r="53" spans="1:24">
      <c r="A53" s="6">
        <f t="shared" si="1"/>
        <v>37</v>
      </c>
      <c r="B53" s="16"/>
      <c r="C53" s="7"/>
      <c r="D53" s="10" t="str">
        <f>IF(B53&gt;"",VLOOKUP(B53,Service!$B$2:$C$21,2),"")</f>
        <v/>
      </c>
      <c r="E53" s="10" t="str">
        <f t="shared" si="0"/>
        <v/>
      </c>
      <c r="F53" s="10"/>
      <c r="G53" s="10"/>
      <c r="H53" s="13" t="str">
        <f>IF(B53&gt;"",VLOOKUP(B53,Service!$B$2:$C$21,3)-(C53),"")</f>
        <v/>
      </c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</row>
    <row r="54" spans="1:24">
      <c r="A54" s="6">
        <f t="shared" si="1"/>
        <v>38</v>
      </c>
      <c r="B54" s="16"/>
      <c r="C54" s="7"/>
      <c r="D54" s="10" t="str">
        <f>IF(B54&gt;"",VLOOKUP(B54,Service!$B$2:$C$21,2),"")</f>
        <v/>
      </c>
      <c r="E54" s="10" t="str">
        <f t="shared" si="0"/>
        <v/>
      </c>
      <c r="F54" s="10"/>
      <c r="G54" s="10"/>
      <c r="H54" s="13" t="str">
        <f>IF(B54&gt;"",VLOOKUP(B54,Service!$B$2:$C$21,3)-(C54),"")</f>
        <v/>
      </c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</row>
    <row r="55" spans="1:24">
      <c r="A55" s="6">
        <f t="shared" si="1"/>
        <v>39</v>
      </c>
      <c r="B55" s="16"/>
      <c r="C55" s="7"/>
      <c r="D55" s="10" t="str">
        <f>IF(B55&gt;"",VLOOKUP(B55,Service!$B$2:$C$21,2),"")</f>
        <v/>
      </c>
      <c r="E55" s="10" t="str">
        <f t="shared" si="0"/>
        <v/>
      </c>
      <c r="F55" s="10"/>
      <c r="G55" s="10"/>
      <c r="H55" s="13" t="str">
        <f>IF(B55&gt;"",VLOOKUP(B55,Service!$B$2:$C$21,3)-(C55),"")</f>
        <v/>
      </c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</row>
    <row r="56" spans="1:24">
      <c r="A56" s="6">
        <f t="shared" si="1"/>
        <v>40</v>
      </c>
      <c r="B56" s="16"/>
      <c r="C56" s="7"/>
      <c r="D56" s="10" t="str">
        <f>IF(B56&gt;"",VLOOKUP(B56,Service!$B$2:$C$21,2),"")</f>
        <v/>
      </c>
      <c r="E56" s="10" t="str">
        <f t="shared" si="0"/>
        <v/>
      </c>
      <c r="F56" s="10"/>
      <c r="G56" s="10"/>
      <c r="H56" s="13" t="str">
        <f>IF(B56&gt;"",VLOOKUP(B56,Service!$B$2:$C$21,3)-(C56),"")</f>
        <v/>
      </c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</row>
    <row r="57" spans="1:24">
      <c r="A57" s="18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</row>
    <row r="58" spans="1:24">
      <c r="A58" s="18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</row>
    <row r="59" spans="1:24">
      <c r="A59" s="18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</row>
    <row r="60" spans="1:24">
      <c r="A60" s="18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</row>
    <row r="61" spans="1:24">
      <c r="A61" s="18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</row>
    <row r="62" spans="1:24">
      <c r="A62" s="18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</row>
    <row r="63" spans="1:24">
      <c r="A63" s="18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</row>
    <row r="64" spans="1:24">
      <c r="A64" s="18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</row>
    <row r="65" spans="1:24">
      <c r="A65" s="18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</row>
    <row r="66" spans="1:24">
      <c r="A66" s="18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</row>
    <row r="67" spans="1:24">
      <c r="A67" s="18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</row>
  </sheetData>
  <mergeCells count="4">
    <mergeCell ref="B2:C4"/>
    <mergeCell ref="D2:G4"/>
    <mergeCell ref="B10:C12"/>
    <mergeCell ref="E10:F12"/>
  </mergeCells>
  <dataValidations count="3">
    <dataValidation type="list" allowBlank="1" showInputMessage="1" showErrorMessage="1" sqref="B17:B56">
      <formula1>OFFSET(liste4,MATCH(B17&amp;"*",liste4,0)-1,,COUNTIF(liste4,B17&amp;"*"))</formula1>
    </dataValidation>
    <dataValidation type="list" allowBlank="1" showInputMessage="1" showErrorMessage="1" sqref="G30:G56 G17:G27">
      <formula1>IF(F17="comptoir",#REF!,#REF!)</formula1>
    </dataValidation>
    <dataValidation type="list" allowBlank="1" showInputMessage="1" showErrorMessage="1" sqref="F17:F27 F30:F56">
      <formula1>#REF!</formula1>
    </dataValidation>
  </dataValidations>
  <pageMargins left="0.39370078740157483" right="0.19685039370078741" top="0" bottom="0" header="0.31496062992125984" footer="0.11811023622047245"/>
  <pageSetup paperSize="9" scale="91" orientation="portrait" verticalDpi="300" r:id="rId1"/>
  <ignoredErrors>
    <ignoredError sqref="A18:A56" unlockedFormula="1"/>
  </ignoredErrors>
  <drawing r:id="rId2"/>
  <legacyDrawing r:id="rId3"/>
  <controls>
    <mc:AlternateContent xmlns:mc="http://schemas.openxmlformats.org/markup-compatibility/2006">
      <mc:Choice Requires="x14">
        <control shapeId="1075" r:id="rId4" name="Valider">
          <controlPr defaultSize="0" disabled="1" autoLine="0" autoPict="0" r:id="rId5">
            <anchor moveWithCells="1">
              <from>
                <xdr:col>24</xdr:col>
                <xdr:colOff>0</xdr:colOff>
                <xdr:row>26</xdr:row>
                <xdr:rowOff>180975</xdr:rowOff>
              </from>
              <to>
                <xdr:col>26</xdr:col>
                <xdr:colOff>47625</xdr:colOff>
                <xdr:row>29</xdr:row>
                <xdr:rowOff>85725</xdr:rowOff>
              </to>
            </anchor>
          </controlPr>
        </control>
      </mc:Choice>
      <mc:Fallback>
        <control shapeId="1075" r:id="rId4" name="Valider"/>
      </mc:Fallback>
    </mc:AlternateContent>
    <mc:AlternateContent xmlns:mc="http://schemas.openxmlformats.org/markup-compatibility/2006">
      <mc:Choice Requires="x14">
        <control shapeId="1076" r:id="rId6" name="Annuler">
          <controlPr defaultSize="0" disabled="1" autoLine="0" r:id="rId7">
            <anchor moveWithCells="1">
              <from>
                <xdr:col>24</xdr:col>
                <xdr:colOff>0</xdr:colOff>
                <xdr:row>26</xdr:row>
                <xdr:rowOff>161925</xdr:rowOff>
              </from>
              <to>
                <xdr:col>26</xdr:col>
                <xdr:colOff>38100</xdr:colOff>
                <xdr:row>29</xdr:row>
                <xdr:rowOff>85725</xdr:rowOff>
              </to>
            </anchor>
          </controlPr>
        </control>
      </mc:Choice>
      <mc:Fallback>
        <control shapeId="1076" r:id="rId6" name="Annuler"/>
      </mc:Fallback>
    </mc:AlternateContent>
    <mc:AlternateContent xmlns:mc="http://schemas.openxmlformats.org/markup-compatibility/2006">
      <mc:Choice Requires="x14">
        <control shapeId="1077" r:id="rId8" name="EtablirFacture">
          <controlPr locked="0" defaultSize="0" autoLine="0" r:id="rId9">
            <anchor moveWithCells="1">
              <from>
                <xdr:col>24</xdr:col>
                <xdr:colOff>0</xdr:colOff>
                <xdr:row>23</xdr:row>
                <xdr:rowOff>19050</xdr:rowOff>
              </from>
              <to>
                <xdr:col>27</xdr:col>
                <xdr:colOff>457200</xdr:colOff>
                <xdr:row>26</xdr:row>
                <xdr:rowOff>57150</xdr:rowOff>
              </to>
            </anchor>
          </controlPr>
        </control>
      </mc:Choice>
      <mc:Fallback>
        <control shapeId="1077" r:id="rId8" name="EtablirFactur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Service!$B$2:$B$21</xm:f>
          </x14:formula1>
          <xm:sqref>B10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 tint="-4.9989318521683403E-2"/>
  </sheetPr>
  <dimension ref="A1:G21"/>
  <sheetViews>
    <sheetView zoomScale="80" zoomScaleNormal="80" zoomScaleSheetLayoutView="87" workbookViewId="0">
      <selection activeCell="C2" sqref="C2"/>
    </sheetView>
  </sheetViews>
  <sheetFormatPr baseColWidth="10" defaultRowHeight="15"/>
  <cols>
    <col min="1" max="1" width="4.42578125" style="3" bestFit="1" customWidth="1"/>
    <col min="2" max="2" width="33.42578125" style="4" customWidth="1"/>
    <col min="3" max="3" width="14.5703125" bestFit="1" customWidth="1"/>
    <col min="4" max="4" width="9.5703125" style="2" bestFit="1" customWidth="1"/>
    <col min="5" max="5" width="20.7109375" style="2" bestFit="1" customWidth="1"/>
    <col min="6" max="6" width="17" style="2" bestFit="1" customWidth="1"/>
    <col min="7" max="7" width="12.5703125" style="2" bestFit="1" customWidth="1"/>
    <col min="8" max="9" width="11.42578125" style="2"/>
    <col min="10" max="18" width="10.7109375" style="2" customWidth="1"/>
    <col min="19" max="16384" width="11.42578125" style="2"/>
  </cols>
  <sheetData>
    <row r="1" spans="1:7" ht="26.25" customHeight="1">
      <c r="A1" s="20" t="s">
        <v>0</v>
      </c>
      <c r="B1" s="21" t="s">
        <v>3</v>
      </c>
      <c r="C1" s="20" t="s">
        <v>4</v>
      </c>
    </row>
    <row r="2" spans="1:7" ht="16.5" customHeight="1">
      <c r="A2" s="8">
        <v>1</v>
      </c>
      <c r="B2" s="25" t="s">
        <v>16</v>
      </c>
      <c r="C2" s="9">
        <v>2000</v>
      </c>
    </row>
    <row r="3" spans="1:7" ht="18.75">
      <c r="A3" s="8">
        <f>A2+1</f>
        <v>2</v>
      </c>
      <c r="B3" s="25" t="s">
        <v>30</v>
      </c>
      <c r="C3" s="9">
        <v>120</v>
      </c>
      <c r="F3" s="5"/>
    </row>
    <row r="4" spans="1:7" ht="18.75">
      <c r="A4" s="8">
        <f t="shared" ref="A4:A21" si="0">A3+1</f>
        <v>3</v>
      </c>
      <c r="B4" s="25" t="s">
        <v>28</v>
      </c>
      <c r="C4" s="9">
        <v>200</v>
      </c>
    </row>
    <row r="5" spans="1:7" ht="18.75">
      <c r="A5" s="8">
        <f t="shared" si="0"/>
        <v>4</v>
      </c>
      <c r="B5" s="25" t="s">
        <v>15</v>
      </c>
      <c r="C5" s="9">
        <v>1900</v>
      </c>
    </row>
    <row r="6" spans="1:7" ht="18.75">
      <c r="A6" s="8">
        <f t="shared" si="0"/>
        <v>5</v>
      </c>
      <c r="B6" s="25" t="s">
        <v>29</v>
      </c>
      <c r="C6" s="9">
        <v>300</v>
      </c>
      <c r="F6" s="2" t="str">
        <f>IF(C2&gt;"",VLOOKUP(C2,Service!$B$2:$C$22,3),"")</f>
        <v/>
      </c>
    </row>
    <row r="7" spans="1:7" ht="18.75">
      <c r="A7" s="8">
        <f t="shared" si="0"/>
        <v>6</v>
      </c>
      <c r="B7" s="25" t="s">
        <v>23</v>
      </c>
      <c r="C7" s="9">
        <v>300</v>
      </c>
      <c r="G7" s="2" t="str">
        <f>IF(C2&gt;"",VLOOKUP(#REF!,Service!$B$2:$C$21,2),"")</f>
        <v/>
      </c>
    </row>
    <row r="8" spans="1:7" ht="18.75">
      <c r="A8" s="8">
        <f t="shared" si="0"/>
        <v>7</v>
      </c>
      <c r="B8" s="25" t="s">
        <v>20</v>
      </c>
      <c r="C8" s="9">
        <v>200</v>
      </c>
    </row>
    <row r="9" spans="1:7" ht="18.75">
      <c r="A9" s="8">
        <f t="shared" si="0"/>
        <v>8</v>
      </c>
      <c r="B9" s="25" t="s">
        <v>21</v>
      </c>
      <c r="C9" s="9">
        <v>200</v>
      </c>
    </row>
    <row r="10" spans="1:7" ht="18.75">
      <c r="A10" s="8">
        <f t="shared" si="0"/>
        <v>9</v>
      </c>
      <c r="B10" s="25" t="s">
        <v>25</v>
      </c>
      <c r="C10" s="9">
        <v>520</v>
      </c>
    </row>
    <row r="11" spans="1:7" ht="18.75">
      <c r="A11" s="8">
        <f t="shared" si="0"/>
        <v>10</v>
      </c>
      <c r="B11" s="25" t="s">
        <v>26</v>
      </c>
      <c r="C11" s="9">
        <v>650</v>
      </c>
    </row>
    <row r="12" spans="1:7" ht="18.75">
      <c r="A12" s="8">
        <f t="shared" si="0"/>
        <v>11</v>
      </c>
      <c r="B12" s="25" t="s">
        <v>14</v>
      </c>
      <c r="C12" s="9">
        <v>900</v>
      </c>
    </row>
    <row r="13" spans="1:7" ht="18.75">
      <c r="A13" s="8">
        <f t="shared" si="0"/>
        <v>12</v>
      </c>
      <c r="B13" s="25" t="s">
        <v>24</v>
      </c>
      <c r="C13" s="9">
        <v>190</v>
      </c>
    </row>
    <row r="14" spans="1:7" ht="18.75">
      <c r="A14" s="8">
        <f t="shared" si="0"/>
        <v>13</v>
      </c>
      <c r="B14" s="25" t="s">
        <v>22</v>
      </c>
      <c r="C14" s="9">
        <v>400</v>
      </c>
    </row>
    <row r="15" spans="1:7" ht="18.75">
      <c r="A15" s="8">
        <f t="shared" si="0"/>
        <v>14</v>
      </c>
      <c r="B15" s="25" t="s">
        <v>13</v>
      </c>
      <c r="C15" s="9">
        <v>6500</v>
      </c>
    </row>
    <row r="16" spans="1:7" ht="18.75">
      <c r="A16" s="8">
        <f t="shared" si="0"/>
        <v>15</v>
      </c>
      <c r="B16" s="25" t="s">
        <v>18</v>
      </c>
      <c r="C16" s="9">
        <v>50</v>
      </c>
    </row>
    <row r="17" spans="1:3" ht="18.75">
      <c r="A17" s="8">
        <f t="shared" si="0"/>
        <v>16</v>
      </c>
      <c r="B17" s="25" t="s">
        <v>12</v>
      </c>
      <c r="C17" s="9">
        <v>400</v>
      </c>
    </row>
    <row r="18" spans="1:3" ht="18.75">
      <c r="A18" s="8">
        <f t="shared" si="0"/>
        <v>17</v>
      </c>
      <c r="B18" s="25" t="s">
        <v>11</v>
      </c>
      <c r="C18" s="9">
        <v>300</v>
      </c>
    </row>
    <row r="19" spans="1:3" ht="18.75">
      <c r="A19" s="8">
        <f t="shared" si="0"/>
        <v>18</v>
      </c>
      <c r="B19" s="25" t="s">
        <v>27</v>
      </c>
      <c r="C19" s="9">
        <v>500</v>
      </c>
    </row>
    <row r="20" spans="1:3" ht="18.75">
      <c r="A20" s="8">
        <f t="shared" si="0"/>
        <v>19</v>
      </c>
      <c r="B20" s="25" t="s">
        <v>19</v>
      </c>
      <c r="C20" s="9">
        <v>200</v>
      </c>
    </row>
    <row r="21" spans="1:3" ht="18.75">
      <c r="A21" s="8">
        <f t="shared" si="0"/>
        <v>20</v>
      </c>
      <c r="B21" s="25" t="s">
        <v>17</v>
      </c>
      <c r="C21" s="9">
        <v>50</v>
      </c>
    </row>
  </sheetData>
  <sortState ref="B2:C21">
    <sortCondition ref="B2"/>
  </sortState>
  <dataValidations count="2">
    <dataValidation type="decimal" operator="greaterThanOrEqual" allowBlank="1" showInputMessage="1" showErrorMessage="1" sqref="B2:B7 B13:B18">
      <formula1>-9.9999999999999E+307</formula1>
    </dataValidation>
    <dataValidation allowBlank="1" showInputMessage="1" showErrorMessage="1" sqref="B2:B7 B13:B18"/>
  </dataValidation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Facture</vt:lpstr>
      <vt:lpstr>Service</vt:lpstr>
      <vt:lpstr>Facture!Extraire</vt:lpstr>
      <vt:lpstr>liste</vt:lpstr>
      <vt:lpstr>liste4</vt:lpstr>
      <vt:lpstr>Facture!Zone_d_impression</vt:lpstr>
    </vt:vector>
  </TitlesOfParts>
  <Company>Edition ULTRA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Ultra</dc:creator>
  <cp:lastModifiedBy>ZINE</cp:lastModifiedBy>
  <cp:lastPrinted>2014-06-03T14:12:59Z</cp:lastPrinted>
  <dcterms:created xsi:type="dcterms:W3CDTF">2013-12-20T19:06:56Z</dcterms:created>
  <dcterms:modified xsi:type="dcterms:W3CDTF">2014-10-01T21:24:13Z</dcterms:modified>
</cp:coreProperties>
</file>