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/>
  </bookViews>
  <sheets>
    <sheet name="Settings" sheetId="4" r:id="rId1"/>
    <sheet name="Data" sheetId="1" r:id="rId2"/>
    <sheet name="Marksheet Template" sheetId="3" r:id="rId3"/>
    <sheet name="Grades" sheetId="2" r:id="rId4"/>
  </sheets>
  <calcPr calcId="144525"/>
</workbook>
</file>

<file path=xl/calcChain.xml><?xml version="1.0" encoding="utf-8"?>
<calcChain xmlns="http://schemas.openxmlformats.org/spreadsheetml/2006/main">
  <c r="K12" i="1" l="1"/>
  <c r="L12" i="1" s="1"/>
  <c r="M12" i="1" s="1"/>
  <c r="K3" i="1"/>
  <c r="L3" i="1" s="1"/>
  <c r="M3" i="1" s="1"/>
  <c r="K4" i="1"/>
  <c r="L4" i="1" s="1"/>
  <c r="M4" i="1" s="1"/>
  <c r="K5" i="1"/>
  <c r="L5" i="1" s="1"/>
  <c r="M5" i="1" s="1"/>
  <c r="K7" i="1"/>
  <c r="L7" i="1" s="1"/>
  <c r="M7" i="1" s="1"/>
  <c r="K8" i="1"/>
  <c r="L8" i="1" s="1"/>
  <c r="M8" i="1" s="1"/>
  <c r="K9" i="1"/>
  <c r="L9" i="1" s="1"/>
  <c r="M9" i="1" s="1"/>
  <c r="K11" i="1"/>
  <c r="L11" i="1" s="1"/>
  <c r="M11" i="1" s="1"/>
  <c r="K13" i="1"/>
  <c r="L13" i="1" s="1"/>
  <c r="M13" i="1" s="1"/>
  <c r="K15" i="1"/>
  <c r="L15" i="1" s="1"/>
  <c r="M15" i="1" s="1"/>
  <c r="K16" i="1"/>
  <c r="L16" i="1" s="1"/>
  <c r="M16" i="1" s="1"/>
  <c r="F12" i="3"/>
  <c r="E12" i="3"/>
  <c r="F11" i="3"/>
  <c r="E11" i="3"/>
  <c r="F10" i="3"/>
  <c r="E10" i="3"/>
  <c r="F9" i="3"/>
  <c r="E9" i="3"/>
  <c r="F8" i="3"/>
  <c r="E8" i="3"/>
  <c r="F7" i="3"/>
  <c r="E7" i="3"/>
  <c r="C13" i="3"/>
  <c r="K6" i="1"/>
  <c r="L6" i="1" s="1"/>
  <c r="M6" i="1" s="1"/>
  <c r="K10" i="1"/>
  <c r="L10" i="1" s="1"/>
  <c r="M10" i="1" s="1"/>
  <c r="K14" i="1"/>
  <c r="L14" i="1" s="1"/>
  <c r="M14" i="1" s="1"/>
  <c r="K2" i="1"/>
  <c r="L2" i="1" s="1"/>
  <c r="M2" i="1" s="1"/>
  <c r="F13" i="3" l="1"/>
  <c r="C16" i="3"/>
  <c r="E13" i="3"/>
  <c r="F16" i="3" s="1"/>
  <c r="N2" i="1"/>
  <c r="N14" i="1"/>
  <c r="N10" i="1"/>
  <c r="N6" i="1"/>
  <c r="N13" i="1"/>
  <c r="N9" i="1"/>
  <c r="N5" i="1"/>
  <c r="N16" i="1"/>
  <c r="N12" i="1"/>
  <c r="N8" i="1"/>
  <c r="N4" i="1"/>
  <c r="N15" i="1"/>
  <c r="N11" i="1"/>
  <c r="N7" i="1"/>
  <c r="N3" i="1"/>
</calcChain>
</file>

<file path=xl/sharedStrings.xml><?xml version="1.0" encoding="utf-8"?>
<sst xmlns="http://schemas.openxmlformats.org/spreadsheetml/2006/main" count="99" uniqueCount="54">
  <si>
    <t>Name</t>
  </si>
  <si>
    <t>Roll Number</t>
  </si>
  <si>
    <t>Class</t>
  </si>
  <si>
    <t>Section</t>
  </si>
  <si>
    <t>Hindi</t>
  </si>
  <si>
    <t>English</t>
  </si>
  <si>
    <t>History</t>
  </si>
  <si>
    <t>Geography</t>
  </si>
  <si>
    <t>Total Marks</t>
  </si>
  <si>
    <t>Pass/Fail</t>
  </si>
  <si>
    <t>Grade</t>
  </si>
  <si>
    <t>D</t>
  </si>
  <si>
    <t>C</t>
  </si>
  <si>
    <t>B</t>
  </si>
  <si>
    <t>A</t>
  </si>
  <si>
    <t>Fail</t>
  </si>
  <si>
    <t>Percentage</t>
  </si>
  <si>
    <t>Student-1</t>
  </si>
  <si>
    <t>Student-2</t>
  </si>
  <si>
    <t>Student-3</t>
  </si>
  <si>
    <t>Student-4</t>
  </si>
  <si>
    <t>Student-5</t>
  </si>
  <si>
    <t>Student-6</t>
  </si>
  <si>
    <t>Student-7</t>
  </si>
  <si>
    <t>Student-8</t>
  </si>
  <si>
    <t>Student-9</t>
  </si>
  <si>
    <t>Student-10</t>
  </si>
  <si>
    <t>Student-11</t>
  </si>
  <si>
    <t>Student-12</t>
  </si>
  <si>
    <t>Student-13</t>
  </si>
  <si>
    <t>Student-14</t>
  </si>
  <si>
    <t>Student-15</t>
  </si>
  <si>
    <t>9th</t>
  </si>
  <si>
    <t>10th</t>
  </si>
  <si>
    <t>XYZ Public School</t>
  </si>
  <si>
    <t>Name:</t>
  </si>
  <si>
    <t>Roll Number:</t>
  </si>
  <si>
    <t>Subject</t>
  </si>
  <si>
    <t>Marks Obtained</t>
  </si>
  <si>
    <t>Remarks</t>
  </si>
  <si>
    <t>Marks</t>
  </si>
  <si>
    <t>Poor</t>
  </si>
  <si>
    <t>Average</t>
  </si>
  <si>
    <t>Good</t>
  </si>
  <si>
    <t>Excellent</t>
  </si>
  <si>
    <t>Total</t>
  </si>
  <si>
    <t>Result</t>
  </si>
  <si>
    <t>Class Teacher's Sign</t>
  </si>
  <si>
    <t>Principal's Sign</t>
  </si>
  <si>
    <t>Folder  Path:</t>
  </si>
  <si>
    <t>Math</t>
  </si>
  <si>
    <t>Science</t>
  </si>
  <si>
    <t>Parents' Sign</t>
  </si>
  <si>
    <t>WWW.PK-AnExcelExpert.Com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</si>
</sst>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2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theme="0"/>
      <name val="Arial"/>
      <family val="2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theme="7"/>
        <bgColor indexed="64"/>
      </patternFill>
    </fill>
    <fill>
      <gradientFill degree="90">
        <stop position="0">
          <color theme="4" tint="0.40000610370189521"/>
        </stop>
        <stop position="1">
          <color rgb="FF00B0F0"/>
        </stop>
      </gradientFill>
    </fill>
    <fill>
      <gradientFill degree="270">
        <stop position="0">
          <color theme="7"/>
        </stop>
        <stop position="1">
          <color theme="7" tint="0.59999389629810485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double">
        <color rgb="FF0070C0"/>
      </top>
      <bottom style="thin">
        <color rgb="FF0070C0"/>
      </bottom>
      <diagonal/>
    </border>
    <border>
      <left/>
      <right/>
      <top style="double">
        <color rgb="FF0070C0"/>
      </top>
      <bottom style="thin">
        <color rgb="FF0070C0"/>
      </bottom>
      <diagonal/>
    </border>
    <border>
      <left/>
      <right style="thin">
        <color rgb="FF0070C0"/>
      </right>
      <top style="double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9" fontId="2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5" fillId="0" borderId="11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" xfId="0" applyBorder="1"/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6" borderId="17" xfId="0" applyFont="1" applyFill="1" applyBorder="1" applyAlignment="1">
      <alignment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8" fillId="7" borderId="2" xfId="0" applyFont="1" applyFill="1" applyBorder="1" applyAlignment="1">
      <alignment horizontal="center" vertical="center"/>
    </xf>
    <xf numFmtId="0" fontId="0" fillId="7" borderId="7" xfId="0" applyFill="1" applyBorder="1"/>
    <xf numFmtId="0" fontId="0" fillId="7" borderId="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8" fillId="8" borderId="2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4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6</xdr:row>
      <xdr:rowOff>114300</xdr:rowOff>
    </xdr:from>
    <xdr:to>
      <xdr:col>4</xdr:col>
      <xdr:colOff>864691</xdr:colOff>
      <xdr:row>11</xdr:row>
      <xdr:rowOff>76200</xdr:rowOff>
    </xdr:to>
    <xdr:pic macro="[0]!Create_Excel_Files">
      <xdr:nvPicPr>
        <xdr:cNvPr id="2" name="Picture 1" descr="Image result for excel ic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647825"/>
          <a:ext cx="931366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5</xdr:col>
      <xdr:colOff>695325</xdr:colOff>
      <xdr:row>6</xdr:row>
      <xdr:rowOff>114300</xdr:rowOff>
    </xdr:from>
    <xdr:to>
      <xdr:col>5</xdr:col>
      <xdr:colOff>1626691</xdr:colOff>
      <xdr:row>11</xdr:row>
      <xdr:rowOff>76200</xdr:rowOff>
    </xdr:to>
    <xdr:pic macro="[0]!Create_Word_Files">
      <xdr:nvPicPr>
        <xdr:cNvPr id="3" name="Picture 2" descr="Image result for word ico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275" y="1647825"/>
          <a:ext cx="931366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5</xdr:col>
      <xdr:colOff>2505075</xdr:colOff>
      <xdr:row>6</xdr:row>
      <xdr:rowOff>114300</xdr:rowOff>
    </xdr:from>
    <xdr:to>
      <xdr:col>6</xdr:col>
      <xdr:colOff>49245</xdr:colOff>
      <xdr:row>11</xdr:row>
      <xdr:rowOff>76200</xdr:rowOff>
    </xdr:to>
    <xdr:pic macro="[0]!Create_PDF_Files">
      <xdr:nvPicPr>
        <xdr:cNvPr id="4" name="Picture 3" descr="Image result for pdf ico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1647825"/>
          <a:ext cx="74457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showGridLines="0" showRowColHeaders="0" tabSelected="1" workbookViewId="0">
      <selection activeCell="F13" sqref="F13"/>
    </sheetView>
  </sheetViews>
  <sheetFormatPr baseColWidth="10" defaultColWidth="0" defaultRowHeight="15" zeroHeight="1" x14ac:dyDescent="0.25"/>
  <cols>
    <col min="1" max="1" width="9.140625" customWidth="1"/>
    <col min="2" max="2" width="6.140625" customWidth="1"/>
    <col min="3" max="3" width="5.28515625" customWidth="1"/>
    <col min="4" max="4" width="9.140625" customWidth="1"/>
    <col min="5" max="5" width="15.7109375" customWidth="1"/>
    <col min="6" max="6" width="48" customWidth="1"/>
    <col min="7" max="8" width="9.140625" customWidth="1"/>
    <col min="9" max="16384" width="9.140625" hidden="1"/>
  </cols>
  <sheetData>
    <row r="1" spans="4:7" ht="45" customHeight="1" x14ac:dyDescent="0.25"/>
    <row r="2" spans="4:7" ht="15.75" thickBot="1" x14ac:dyDescent="0.3"/>
    <row r="3" spans="4:7" x14ac:dyDescent="0.25">
      <c r="D3" s="19"/>
      <c r="E3" s="20"/>
      <c r="F3" s="20"/>
      <c r="G3" s="21"/>
    </row>
    <row r="4" spans="4:7" ht="15" customHeight="1" x14ac:dyDescent="0.25">
      <c r="D4" s="22"/>
      <c r="E4" s="23" t="s">
        <v>49</v>
      </c>
      <c r="F4" s="29"/>
      <c r="G4" s="24"/>
    </row>
    <row r="5" spans="4:7" ht="15" customHeight="1" x14ac:dyDescent="0.25">
      <c r="D5" s="22"/>
      <c r="E5" s="25"/>
      <c r="F5" s="25"/>
      <c r="G5" s="24"/>
    </row>
    <row r="6" spans="4:7" x14ac:dyDescent="0.25">
      <c r="D6" s="22"/>
      <c r="E6" s="25"/>
      <c r="F6" s="25"/>
      <c r="G6" s="24"/>
    </row>
    <row r="7" spans="4:7" x14ac:dyDescent="0.25">
      <c r="D7" s="22"/>
      <c r="E7" s="25"/>
      <c r="F7" s="25"/>
      <c r="G7" s="24"/>
    </row>
    <row r="8" spans="4:7" x14ac:dyDescent="0.25">
      <c r="D8" s="22"/>
      <c r="E8" s="25"/>
      <c r="F8" s="25"/>
      <c r="G8" s="24"/>
    </row>
    <row r="9" spans="4:7" x14ac:dyDescent="0.25">
      <c r="D9" s="22"/>
      <c r="E9" s="25"/>
      <c r="F9" s="25"/>
      <c r="G9" s="24"/>
    </row>
    <row r="10" spans="4:7" x14ac:dyDescent="0.25">
      <c r="D10" s="22"/>
      <c r="E10" s="25"/>
      <c r="F10" s="25"/>
      <c r="G10" s="24"/>
    </row>
    <row r="11" spans="4:7" x14ac:dyDescent="0.25">
      <c r="D11" s="22"/>
      <c r="E11" s="25"/>
      <c r="F11" s="25"/>
      <c r="G11" s="24"/>
    </row>
    <row r="12" spans="4:7" x14ac:dyDescent="0.25">
      <c r="D12" s="22"/>
      <c r="E12" s="25"/>
      <c r="F12" s="25"/>
      <c r="G12" s="24"/>
    </row>
    <row r="13" spans="4:7" x14ac:dyDescent="0.25">
      <c r="D13" s="22"/>
      <c r="E13" s="25"/>
      <c r="F13" s="25"/>
      <c r="G13" s="24"/>
    </row>
    <row r="14" spans="4:7" ht="15.75" thickBot="1" x14ac:dyDescent="0.3">
      <c r="D14" s="26"/>
      <c r="E14" s="27"/>
      <c r="F14" s="27"/>
      <c r="G14" s="28"/>
    </row>
    <row r="15" spans="4:7" x14ac:dyDescent="0.25"/>
    <row r="16" spans="4:7" x14ac:dyDescent="0.25">
      <c r="F16" s="36" t="s">
        <v>53</v>
      </c>
      <c r="G16" s="36"/>
    </row>
  </sheetData>
  <mergeCells count="1">
    <mergeCell ref="F16:G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6"/>
  <sheetViews>
    <sheetView showGridLines="0" workbookViewId="0">
      <selection activeCell="A2" sqref="A2"/>
    </sheetView>
  </sheetViews>
  <sheetFormatPr baseColWidth="10" defaultColWidth="9.140625" defaultRowHeight="15" outlineLevelCol="1" x14ac:dyDescent="0.25"/>
  <cols>
    <col min="1" max="1" width="15.7109375" customWidth="1"/>
    <col min="2" max="2" width="13" customWidth="1"/>
    <col min="3" max="3" width="7.7109375" customWidth="1"/>
    <col min="4" max="4" width="8" customWidth="1"/>
    <col min="5" max="10" width="15.7109375" customWidth="1" outlineLevel="1"/>
    <col min="11" max="14" width="15.7109375" customWidth="1"/>
  </cols>
  <sheetData>
    <row r="1" spans="1:14" ht="1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50</v>
      </c>
      <c r="H1" s="3" t="s">
        <v>7</v>
      </c>
      <c r="I1" s="3" t="s">
        <v>51</v>
      </c>
      <c r="J1" s="3" t="s">
        <v>6</v>
      </c>
      <c r="K1" s="2" t="s">
        <v>8</v>
      </c>
      <c r="L1" s="2" t="s">
        <v>16</v>
      </c>
      <c r="M1" s="2" t="s">
        <v>9</v>
      </c>
      <c r="N1" s="2" t="s">
        <v>10</v>
      </c>
    </row>
    <row r="2" spans="1:14" ht="15" customHeight="1" x14ac:dyDescent="0.25">
      <c r="A2" s="1" t="s">
        <v>17</v>
      </c>
      <c r="B2" s="1">
        <v>1</v>
      </c>
      <c r="C2" s="1" t="s">
        <v>32</v>
      </c>
      <c r="D2" s="1" t="s">
        <v>14</v>
      </c>
      <c r="E2" s="1">
        <v>70</v>
      </c>
      <c r="F2" s="1">
        <v>50</v>
      </c>
      <c r="G2" s="1">
        <v>23</v>
      </c>
      <c r="H2" s="1">
        <v>42</v>
      </c>
      <c r="I2" s="1">
        <v>40</v>
      </c>
      <c r="J2" s="1">
        <v>73</v>
      </c>
      <c r="K2" s="1">
        <f>SUM(E2:J2)</f>
        <v>298</v>
      </c>
      <c r="L2" s="4">
        <f>K2/600</f>
        <v>0.49666666666666665</v>
      </c>
      <c r="M2" s="1" t="str">
        <f>IF(L2&lt;33%,"Fail","Pass")</f>
        <v>Pass</v>
      </c>
      <c r="N2" s="1" t="str">
        <f>VLOOKUP(K2/600,Grades!$A$2:$B$6,2,1)</f>
        <v>D</v>
      </c>
    </row>
    <row r="3" spans="1:14" ht="15" customHeight="1" x14ac:dyDescent="0.25">
      <c r="A3" s="1" t="s">
        <v>18</v>
      </c>
      <c r="B3" s="1">
        <v>2</v>
      </c>
      <c r="C3" s="1" t="s">
        <v>32</v>
      </c>
      <c r="D3" s="1" t="s">
        <v>14</v>
      </c>
      <c r="E3" s="1">
        <v>85</v>
      </c>
      <c r="F3" s="1">
        <v>65</v>
      </c>
      <c r="G3" s="1">
        <v>98</v>
      </c>
      <c r="H3" s="1">
        <v>87</v>
      </c>
      <c r="I3" s="1">
        <v>33</v>
      </c>
      <c r="J3" s="1">
        <v>37</v>
      </c>
      <c r="K3" s="1">
        <f t="shared" ref="K3:K16" si="0">SUM(E3:J3)</f>
        <v>405</v>
      </c>
      <c r="L3" s="4">
        <f t="shared" ref="L3:L16" si="1">K3/600</f>
        <v>0.67500000000000004</v>
      </c>
      <c r="M3" s="1" t="str">
        <f t="shared" ref="M3:M16" si="2">IF(L3&lt;33%,"Fail","Pass")</f>
        <v>Pass</v>
      </c>
      <c r="N3" s="1" t="str">
        <f>VLOOKUP(K3/600,Grades!$A$2:$B$6,2,1)</f>
        <v>C</v>
      </c>
    </row>
    <row r="4" spans="1:14" ht="15" customHeight="1" x14ac:dyDescent="0.25">
      <c r="A4" s="1" t="s">
        <v>19</v>
      </c>
      <c r="B4" s="1">
        <v>3</v>
      </c>
      <c r="C4" s="1" t="s">
        <v>32</v>
      </c>
      <c r="D4" s="1" t="s">
        <v>14</v>
      </c>
      <c r="E4" s="1">
        <v>78</v>
      </c>
      <c r="F4" s="1">
        <v>34</v>
      </c>
      <c r="G4" s="1">
        <v>90</v>
      </c>
      <c r="H4" s="1">
        <v>80</v>
      </c>
      <c r="I4" s="1">
        <v>55</v>
      </c>
      <c r="J4" s="1">
        <v>38</v>
      </c>
      <c r="K4" s="1">
        <f t="shared" si="0"/>
        <v>375</v>
      </c>
      <c r="L4" s="4">
        <f t="shared" si="1"/>
        <v>0.625</v>
      </c>
      <c r="M4" s="1" t="str">
        <f t="shared" si="2"/>
        <v>Pass</v>
      </c>
      <c r="N4" s="1" t="str">
        <f>VLOOKUP(K4/600,Grades!$A$2:$B$6,2,1)</f>
        <v>C</v>
      </c>
    </row>
    <row r="5" spans="1:14" ht="15" customHeight="1" x14ac:dyDescent="0.25">
      <c r="A5" s="1" t="s">
        <v>20</v>
      </c>
      <c r="B5" s="1">
        <v>4</v>
      </c>
      <c r="C5" s="1" t="s">
        <v>32</v>
      </c>
      <c r="D5" s="1" t="s">
        <v>14</v>
      </c>
      <c r="E5" s="1">
        <v>69</v>
      </c>
      <c r="F5" s="1">
        <v>36</v>
      </c>
      <c r="G5" s="1">
        <v>49</v>
      </c>
      <c r="H5" s="1">
        <v>29</v>
      </c>
      <c r="I5" s="1">
        <v>53</v>
      </c>
      <c r="J5" s="1">
        <v>89</v>
      </c>
      <c r="K5" s="1">
        <f t="shared" si="0"/>
        <v>325</v>
      </c>
      <c r="L5" s="4">
        <f t="shared" si="1"/>
        <v>0.54166666666666663</v>
      </c>
      <c r="M5" s="1" t="str">
        <f t="shared" si="2"/>
        <v>Pass</v>
      </c>
      <c r="N5" s="1" t="str">
        <f>VLOOKUP(K5/600,Grades!$A$2:$B$6,2,1)</f>
        <v>C</v>
      </c>
    </row>
    <row r="6" spans="1:14" ht="15" customHeight="1" x14ac:dyDescent="0.25">
      <c r="A6" s="1" t="s">
        <v>21</v>
      </c>
      <c r="B6" s="1">
        <v>5</v>
      </c>
      <c r="C6" s="1" t="s">
        <v>32</v>
      </c>
      <c r="D6" s="1" t="s">
        <v>13</v>
      </c>
      <c r="E6" s="1">
        <v>12</v>
      </c>
      <c r="F6" s="1">
        <v>20</v>
      </c>
      <c r="G6" s="1">
        <v>32</v>
      </c>
      <c r="H6" s="1">
        <v>73</v>
      </c>
      <c r="I6" s="1">
        <v>15</v>
      </c>
      <c r="J6" s="1">
        <v>22</v>
      </c>
      <c r="K6" s="1">
        <f t="shared" si="0"/>
        <v>174</v>
      </c>
      <c r="L6" s="4">
        <f t="shared" si="1"/>
        <v>0.28999999999999998</v>
      </c>
      <c r="M6" s="1" t="str">
        <f t="shared" si="2"/>
        <v>Fail</v>
      </c>
      <c r="N6" s="1" t="str">
        <f>VLOOKUP(K6/600,Grades!$A$2:$B$6,2,1)</f>
        <v>Fail</v>
      </c>
    </row>
    <row r="7" spans="1:14" ht="15" customHeight="1" x14ac:dyDescent="0.25">
      <c r="A7" s="1" t="s">
        <v>22</v>
      </c>
      <c r="B7" s="1">
        <v>6</v>
      </c>
      <c r="C7" s="1" t="s">
        <v>32</v>
      </c>
      <c r="D7" s="1" t="s">
        <v>13</v>
      </c>
      <c r="E7" s="1">
        <v>39</v>
      </c>
      <c r="F7" s="1">
        <v>38</v>
      </c>
      <c r="G7" s="1">
        <v>92</v>
      </c>
      <c r="H7" s="1">
        <v>75</v>
      </c>
      <c r="I7" s="1">
        <v>21</v>
      </c>
      <c r="J7" s="1">
        <v>56</v>
      </c>
      <c r="K7" s="1">
        <f t="shared" si="0"/>
        <v>321</v>
      </c>
      <c r="L7" s="4">
        <f t="shared" si="1"/>
        <v>0.53500000000000003</v>
      </c>
      <c r="M7" s="1" t="str">
        <f t="shared" si="2"/>
        <v>Pass</v>
      </c>
      <c r="N7" s="1" t="str">
        <f>VLOOKUP(K7/600,Grades!$A$2:$B$6,2,1)</f>
        <v>C</v>
      </c>
    </row>
    <row r="8" spans="1:14" ht="15" customHeight="1" x14ac:dyDescent="0.25">
      <c r="A8" s="1" t="s">
        <v>23</v>
      </c>
      <c r="B8" s="1">
        <v>7</v>
      </c>
      <c r="C8" s="1" t="s">
        <v>32</v>
      </c>
      <c r="D8" s="1" t="s">
        <v>13</v>
      </c>
      <c r="E8" s="1">
        <v>36</v>
      </c>
      <c r="F8" s="1">
        <v>40</v>
      </c>
      <c r="G8" s="1">
        <v>33</v>
      </c>
      <c r="H8" s="1">
        <v>41</v>
      </c>
      <c r="I8" s="1">
        <v>50</v>
      </c>
      <c r="J8" s="1">
        <v>61</v>
      </c>
      <c r="K8" s="1">
        <f t="shared" si="0"/>
        <v>261</v>
      </c>
      <c r="L8" s="4">
        <f t="shared" si="1"/>
        <v>0.435</v>
      </c>
      <c r="M8" s="1" t="str">
        <f t="shared" si="2"/>
        <v>Pass</v>
      </c>
      <c r="N8" s="1" t="str">
        <f>VLOOKUP(K8/600,Grades!$A$2:$B$6,2,1)</f>
        <v>D</v>
      </c>
    </row>
    <row r="9" spans="1:14" ht="15" customHeight="1" x14ac:dyDescent="0.25">
      <c r="A9" s="1" t="s">
        <v>24</v>
      </c>
      <c r="B9" s="1">
        <v>8</v>
      </c>
      <c r="C9" s="1" t="s">
        <v>32</v>
      </c>
      <c r="D9" s="1" t="s">
        <v>13</v>
      </c>
      <c r="E9" s="1">
        <v>51</v>
      </c>
      <c r="F9" s="1">
        <v>51</v>
      </c>
      <c r="G9" s="1">
        <v>34</v>
      </c>
      <c r="H9" s="1">
        <v>49</v>
      </c>
      <c r="I9" s="1">
        <v>88</v>
      </c>
      <c r="J9" s="1">
        <v>95</v>
      </c>
      <c r="K9" s="1">
        <f t="shared" si="0"/>
        <v>368</v>
      </c>
      <c r="L9" s="4">
        <f t="shared" si="1"/>
        <v>0.61333333333333329</v>
      </c>
      <c r="M9" s="1" t="str">
        <f t="shared" si="2"/>
        <v>Pass</v>
      </c>
      <c r="N9" s="1" t="str">
        <f>VLOOKUP(K9/600,Grades!$A$2:$B$6,2,1)</f>
        <v>C</v>
      </c>
    </row>
    <row r="10" spans="1:14" ht="15" customHeight="1" x14ac:dyDescent="0.25">
      <c r="A10" s="1" t="s">
        <v>25</v>
      </c>
      <c r="B10" s="1">
        <v>9</v>
      </c>
      <c r="C10" s="1" t="s">
        <v>33</v>
      </c>
      <c r="D10" s="1" t="s">
        <v>14</v>
      </c>
      <c r="E10" s="1">
        <v>95</v>
      </c>
      <c r="F10" s="1">
        <v>94</v>
      </c>
      <c r="G10" s="1">
        <v>41</v>
      </c>
      <c r="H10" s="1">
        <v>62</v>
      </c>
      <c r="I10" s="1">
        <v>38</v>
      </c>
      <c r="J10" s="1">
        <v>29</v>
      </c>
      <c r="K10" s="1">
        <f t="shared" si="0"/>
        <v>359</v>
      </c>
      <c r="L10" s="4">
        <f t="shared" si="1"/>
        <v>0.59833333333333338</v>
      </c>
      <c r="M10" s="1" t="str">
        <f t="shared" si="2"/>
        <v>Pass</v>
      </c>
      <c r="N10" s="1" t="str">
        <f>VLOOKUP(K10/600,Grades!$A$2:$B$6,2,1)</f>
        <v>C</v>
      </c>
    </row>
    <row r="11" spans="1:14" ht="15" customHeight="1" x14ac:dyDescent="0.25">
      <c r="A11" s="1" t="s">
        <v>26</v>
      </c>
      <c r="B11" s="1">
        <v>10</v>
      </c>
      <c r="C11" s="1" t="s">
        <v>33</v>
      </c>
      <c r="D11" s="1" t="s">
        <v>14</v>
      </c>
      <c r="E11" s="1">
        <v>81</v>
      </c>
      <c r="F11" s="1">
        <v>92</v>
      </c>
      <c r="G11" s="1">
        <v>66</v>
      </c>
      <c r="H11" s="1">
        <v>64</v>
      </c>
      <c r="I11" s="1">
        <v>86</v>
      </c>
      <c r="J11" s="1">
        <v>94</v>
      </c>
      <c r="K11" s="1">
        <f t="shared" si="0"/>
        <v>483</v>
      </c>
      <c r="L11" s="4">
        <f t="shared" si="1"/>
        <v>0.80500000000000005</v>
      </c>
      <c r="M11" s="1" t="str">
        <f t="shared" si="2"/>
        <v>Pass</v>
      </c>
      <c r="N11" s="1" t="str">
        <f>VLOOKUP(K11/600,Grades!$A$2:$B$6,2,1)</f>
        <v>B</v>
      </c>
    </row>
    <row r="12" spans="1:14" ht="15" customHeight="1" x14ac:dyDescent="0.25">
      <c r="A12" s="1" t="s">
        <v>27</v>
      </c>
      <c r="B12" s="1">
        <v>11</v>
      </c>
      <c r="C12" s="1" t="s">
        <v>33</v>
      </c>
      <c r="D12" s="1" t="s">
        <v>14</v>
      </c>
      <c r="E12" s="1">
        <v>39</v>
      </c>
      <c r="F12" s="1">
        <v>37</v>
      </c>
      <c r="G12" s="1">
        <v>20</v>
      </c>
      <c r="H12" s="1">
        <v>23</v>
      </c>
      <c r="I12" s="1">
        <v>25</v>
      </c>
      <c r="J12" s="1">
        <v>27</v>
      </c>
      <c r="K12" s="1">
        <f t="shared" si="0"/>
        <v>171</v>
      </c>
      <c r="L12" s="4">
        <f t="shared" si="1"/>
        <v>0.28499999999999998</v>
      </c>
      <c r="M12" s="1" t="str">
        <f t="shared" si="2"/>
        <v>Fail</v>
      </c>
      <c r="N12" s="1" t="str">
        <f>VLOOKUP(K12/600,Grades!$A$2:$B$6,2,1)</f>
        <v>Fail</v>
      </c>
    </row>
    <row r="13" spans="1:14" ht="15" customHeight="1" x14ac:dyDescent="0.25">
      <c r="A13" s="1" t="s">
        <v>28</v>
      </c>
      <c r="B13" s="1">
        <v>12</v>
      </c>
      <c r="C13" s="1" t="s">
        <v>33</v>
      </c>
      <c r="D13" s="1" t="s">
        <v>14</v>
      </c>
      <c r="E13" s="1">
        <v>61</v>
      </c>
      <c r="F13" s="1">
        <v>91</v>
      </c>
      <c r="G13" s="1">
        <v>85</v>
      </c>
      <c r="H13" s="1">
        <v>23</v>
      </c>
      <c r="I13" s="1">
        <v>87</v>
      </c>
      <c r="J13" s="1">
        <v>66</v>
      </c>
      <c r="K13" s="1">
        <f t="shared" si="0"/>
        <v>413</v>
      </c>
      <c r="L13" s="4">
        <f t="shared" si="1"/>
        <v>0.68833333333333335</v>
      </c>
      <c r="M13" s="1" t="str">
        <f t="shared" si="2"/>
        <v>Pass</v>
      </c>
      <c r="N13" s="1" t="str">
        <f>VLOOKUP(K13/600,Grades!$A$2:$B$6,2,1)</f>
        <v>C</v>
      </c>
    </row>
    <row r="14" spans="1:14" ht="15" customHeight="1" x14ac:dyDescent="0.25">
      <c r="A14" s="1" t="s">
        <v>29</v>
      </c>
      <c r="B14" s="1">
        <v>13</v>
      </c>
      <c r="C14" s="1" t="s">
        <v>33</v>
      </c>
      <c r="D14" s="1" t="s">
        <v>13</v>
      </c>
      <c r="E14" s="1">
        <v>37</v>
      </c>
      <c r="F14" s="1">
        <v>60</v>
      </c>
      <c r="G14" s="1">
        <v>80</v>
      </c>
      <c r="H14" s="1">
        <v>26</v>
      </c>
      <c r="I14" s="1">
        <v>73</v>
      </c>
      <c r="J14" s="1">
        <v>66</v>
      </c>
      <c r="K14" s="1">
        <f t="shared" si="0"/>
        <v>342</v>
      </c>
      <c r="L14" s="4">
        <f t="shared" si="1"/>
        <v>0.56999999999999995</v>
      </c>
      <c r="M14" s="1" t="str">
        <f t="shared" si="2"/>
        <v>Pass</v>
      </c>
      <c r="N14" s="1" t="str">
        <f>VLOOKUP(K14/600,Grades!$A$2:$B$6,2,1)</f>
        <v>C</v>
      </c>
    </row>
    <row r="15" spans="1:14" ht="15" customHeight="1" x14ac:dyDescent="0.25">
      <c r="A15" s="1" t="s">
        <v>30</v>
      </c>
      <c r="B15" s="1">
        <v>14</v>
      </c>
      <c r="C15" s="1" t="s">
        <v>33</v>
      </c>
      <c r="D15" s="1" t="s">
        <v>13</v>
      </c>
      <c r="E15" s="1">
        <v>41</v>
      </c>
      <c r="F15" s="1">
        <v>83</v>
      </c>
      <c r="G15" s="1">
        <v>41</v>
      </c>
      <c r="H15" s="1">
        <v>85</v>
      </c>
      <c r="I15" s="1">
        <v>87</v>
      </c>
      <c r="J15" s="1">
        <v>74</v>
      </c>
      <c r="K15" s="1">
        <f t="shared" si="0"/>
        <v>411</v>
      </c>
      <c r="L15" s="4">
        <f t="shared" si="1"/>
        <v>0.68500000000000005</v>
      </c>
      <c r="M15" s="1" t="str">
        <f t="shared" si="2"/>
        <v>Pass</v>
      </c>
      <c r="N15" s="1" t="str">
        <f>VLOOKUP(K15/600,Grades!$A$2:$B$6,2,1)</f>
        <v>C</v>
      </c>
    </row>
    <row r="16" spans="1:14" ht="15" customHeight="1" x14ac:dyDescent="0.25">
      <c r="A16" s="1" t="s">
        <v>31</v>
      </c>
      <c r="B16" s="1">
        <v>15</v>
      </c>
      <c r="C16" s="1" t="s">
        <v>33</v>
      </c>
      <c r="D16" s="1" t="s">
        <v>13</v>
      </c>
      <c r="E16" s="1">
        <v>76</v>
      </c>
      <c r="F16" s="1">
        <v>74</v>
      </c>
      <c r="G16" s="1">
        <v>99</v>
      </c>
      <c r="H16" s="1">
        <v>29</v>
      </c>
      <c r="I16" s="1">
        <v>37</v>
      </c>
      <c r="J16" s="1">
        <v>65</v>
      </c>
      <c r="K16" s="1">
        <f t="shared" si="0"/>
        <v>380</v>
      </c>
      <c r="L16" s="4">
        <f t="shared" si="1"/>
        <v>0.6333333333333333</v>
      </c>
      <c r="M16" s="1" t="str">
        <f t="shared" si="2"/>
        <v>Pass</v>
      </c>
      <c r="N16" s="1" t="str">
        <f>VLOOKUP(K16/600,Grades!$A$2:$B$6,2,1)</f>
        <v>C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9"/>
  <sheetViews>
    <sheetView showGridLines="0" workbookViewId="0">
      <selection activeCell="E6" sqref="E6"/>
    </sheetView>
  </sheetViews>
  <sheetFormatPr baseColWidth="10" defaultColWidth="9.140625" defaultRowHeight="15" x14ac:dyDescent="0.25"/>
  <cols>
    <col min="1" max="1" width="3.42578125" customWidth="1"/>
    <col min="2" max="2" width="23.42578125" customWidth="1"/>
    <col min="3" max="3" width="23.7109375" customWidth="1"/>
    <col min="4" max="5" width="22.28515625" customWidth="1"/>
    <col min="6" max="6" width="22.5703125" customWidth="1"/>
    <col min="7" max="7" width="3" customWidth="1"/>
  </cols>
  <sheetData>
    <row r="1" spans="1:7" ht="30" x14ac:dyDescent="0.25">
      <c r="A1" s="37" t="s">
        <v>34</v>
      </c>
      <c r="B1" s="37"/>
      <c r="C1" s="37"/>
      <c r="D1" s="37"/>
      <c r="E1" s="37"/>
      <c r="F1" s="37"/>
      <c r="G1" s="37"/>
    </row>
    <row r="2" spans="1:7" x14ac:dyDescent="0.25">
      <c r="A2" s="6"/>
      <c r="B2" s="6"/>
      <c r="C2" s="6"/>
      <c r="D2" s="6"/>
      <c r="E2" s="6"/>
      <c r="F2" s="6"/>
      <c r="G2" s="5"/>
    </row>
    <row r="3" spans="1:7" x14ac:dyDescent="0.25">
      <c r="B3" s="13" t="s">
        <v>35</v>
      </c>
      <c r="C3" s="33" t="s">
        <v>17</v>
      </c>
      <c r="E3" s="13" t="s">
        <v>2</v>
      </c>
      <c r="F3" s="34" t="s">
        <v>32</v>
      </c>
    </row>
    <row r="4" spans="1:7" x14ac:dyDescent="0.25">
      <c r="B4" s="13" t="s">
        <v>36</v>
      </c>
      <c r="C4" s="33">
        <v>1</v>
      </c>
      <c r="E4" s="13" t="s">
        <v>3</v>
      </c>
      <c r="F4" s="34" t="s">
        <v>14</v>
      </c>
    </row>
    <row r="6" spans="1:7" ht="21.75" customHeight="1" x14ac:dyDescent="0.25">
      <c r="B6" s="30" t="s">
        <v>37</v>
      </c>
      <c r="C6" s="31" t="s">
        <v>8</v>
      </c>
      <c r="D6" s="31" t="s">
        <v>38</v>
      </c>
      <c r="E6" s="31" t="s">
        <v>10</v>
      </c>
      <c r="F6" s="32" t="s">
        <v>39</v>
      </c>
    </row>
    <row r="7" spans="1:7" ht="21.75" customHeight="1" x14ac:dyDescent="0.25">
      <c r="B7" s="7" t="s">
        <v>4</v>
      </c>
      <c r="C7" s="9">
        <v>100</v>
      </c>
      <c r="D7" s="9">
        <v>70</v>
      </c>
      <c r="E7" s="9" t="str">
        <f>IFERROR(VLOOKUP(D7/C7,Grades!$A$1:$C$6,2,1),"")</f>
        <v>B</v>
      </c>
      <c r="F7" s="11" t="str">
        <f>IFERROR(VLOOKUP(D7/C7,Grades!$A$1:$C$6,3,1),"")</f>
        <v>Good</v>
      </c>
    </row>
    <row r="8" spans="1:7" ht="21.75" customHeight="1" x14ac:dyDescent="0.25">
      <c r="B8" s="7" t="s">
        <v>5</v>
      </c>
      <c r="C8" s="9">
        <v>100</v>
      </c>
      <c r="D8" s="9">
        <v>50</v>
      </c>
      <c r="E8" s="9" t="str">
        <f>IFERROR(VLOOKUP(D8/C8,Grades!$A$1:$C$6,2,1),"")</f>
        <v>C</v>
      </c>
      <c r="F8" s="11" t="str">
        <f>IFERROR(VLOOKUP(D8/C8,Grades!$A$1:$C$6,3,1),"")</f>
        <v>Average</v>
      </c>
    </row>
    <row r="9" spans="1:7" ht="21.75" customHeight="1" x14ac:dyDescent="0.25">
      <c r="B9" s="7" t="s">
        <v>50</v>
      </c>
      <c r="C9" s="9">
        <v>100</v>
      </c>
      <c r="D9" s="9">
        <v>23</v>
      </c>
      <c r="E9" s="9" t="str">
        <f>IFERROR(VLOOKUP(D9/C9,Grades!$A$1:$C$6,2,1),"")</f>
        <v>Fail</v>
      </c>
      <c r="F9" s="11" t="str">
        <f>IFERROR(VLOOKUP(D9/C9,Grades!$A$1:$C$6,3,1),"")</f>
        <v>Fail</v>
      </c>
    </row>
    <row r="10" spans="1:7" ht="21.75" customHeight="1" x14ac:dyDescent="0.25">
      <c r="B10" s="7" t="s">
        <v>7</v>
      </c>
      <c r="C10" s="9">
        <v>100</v>
      </c>
      <c r="D10" s="9">
        <v>42</v>
      </c>
      <c r="E10" s="9" t="str">
        <f>IFERROR(VLOOKUP(D10/C10,Grades!$A$1:$C$6,2,1),"")</f>
        <v>D</v>
      </c>
      <c r="F10" s="11" t="str">
        <f>IFERROR(VLOOKUP(D10/C10,Grades!$A$1:$C$6,3,1),"")</f>
        <v>Poor</v>
      </c>
    </row>
    <row r="11" spans="1:7" ht="21.75" customHeight="1" x14ac:dyDescent="0.25">
      <c r="B11" s="7" t="s">
        <v>51</v>
      </c>
      <c r="C11" s="9">
        <v>100</v>
      </c>
      <c r="D11" s="9">
        <v>40</v>
      </c>
      <c r="E11" s="9" t="str">
        <f>IFERROR(VLOOKUP(D11/C11,Grades!$A$1:$C$6,2,1),"")</f>
        <v>D</v>
      </c>
      <c r="F11" s="11" t="str">
        <f>IFERROR(VLOOKUP(D11/C11,Grades!$A$1:$C$6,3,1),"")</f>
        <v>Poor</v>
      </c>
    </row>
    <row r="12" spans="1:7" ht="21.75" customHeight="1" thickBot="1" x14ac:dyDescent="0.3">
      <c r="B12" s="8" t="s">
        <v>6</v>
      </c>
      <c r="C12" s="10">
        <v>100</v>
      </c>
      <c r="D12" s="10">
        <v>73</v>
      </c>
      <c r="E12" s="10" t="str">
        <f>IFERROR(VLOOKUP(D12/C12,Grades!$A$1:$C$6,2,1),"")</f>
        <v>B</v>
      </c>
      <c r="F12" s="12" t="str">
        <f>IFERROR(VLOOKUP(D12/C12,Grades!$A$1:$C$6,3,1),"")</f>
        <v>Good</v>
      </c>
    </row>
    <row r="13" spans="1:7" ht="21.75" customHeight="1" thickTop="1" x14ac:dyDescent="0.25">
      <c r="B13" s="16" t="s">
        <v>45</v>
      </c>
      <c r="C13" s="17">
        <f>SUM(C7:C12)</f>
        <v>600</v>
      </c>
      <c r="D13" s="17">
        <v>65</v>
      </c>
      <c r="E13" s="17" t="str">
        <f>IFERROR(VLOOKUP(D13/C13,Grades!$A$1:$C$6,2,1),"")</f>
        <v>Fail</v>
      </c>
      <c r="F13" s="18" t="str">
        <f>IFERROR(VLOOKUP(D13/C13,Grades!$A$1:$C$6,3,1),"")</f>
        <v>Fail</v>
      </c>
    </row>
    <row r="16" spans="1:7" ht="15.75" x14ac:dyDescent="0.25">
      <c r="B16" s="13" t="s">
        <v>16</v>
      </c>
      <c r="C16" s="35">
        <f>D13/C13</f>
        <v>0.10833333333333334</v>
      </c>
      <c r="E16" s="13" t="s">
        <v>46</v>
      </c>
      <c r="F16" s="35" t="str">
        <f>IF(E13="Fail","Fail","Pass")</f>
        <v>Fail</v>
      </c>
    </row>
    <row r="18" spans="2:6" ht="15.75" thickBot="1" x14ac:dyDescent="0.3"/>
    <row r="19" spans="2:6" x14ac:dyDescent="0.25">
      <c r="B19" s="14" t="s">
        <v>47</v>
      </c>
      <c r="C19" s="15"/>
      <c r="D19" s="14" t="s">
        <v>52</v>
      </c>
      <c r="E19" s="15"/>
      <c r="F19" s="14" t="s">
        <v>48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showGridLines="0" workbookViewId="0">
      <selection activeCell="D9" sqref="D9"/>
    </sheetView>
  </sheetViews>
  <sheetFormatPr baseColWidth="10" defaultColWidth="9.140625" defaultRowHeight="15" x14ac:dyDescent="0.25"/>
  <cols>
    <col min="1" max="3" width="15.7109375" customWidth="1"/>
  </cols>
  <sheetData>
    <row r="1" spans="1:3" ht="15" customHeight="1" x14ac:dyDescent="0.25">
      <c r="A1" s="2" t="s">
        <v>40</v>
      </c>
      <c r="B1" s="2" t="s">
        <v>10</v>
      </c>
      <c r="C1" s="2" t="s">
        <v>39</v>
      </c>
    </row>
    <row r="2" spans="1:3" ht="15" customHeight="1" x14ac:dyDescent="0.25">
      <c r="A2" s="4">
        <v>0</v>
      </c>
      <c r="B2" s="1" t="s">
        <v>15</v>
      </c>
      <c r="C2" s="1" t="s">
        <v>15</v>
      </c>
    </row>
    <row r="3" spans="1:3" ht="15" customHeight="1" x14ac:dyDescent="0.25">
      <c r="A3" s="4">
        <v>0.33</v>
      </c>
      <c r="B3" s="1" t="s">
        <v>11</v>
      </c>
      <c r="C3" s="1" t="s">
        <v>41</v>
      </c>
    </row>
    <row r="4" spans="1:3" ht="15" customHeight="1" x14ac:dyDescent="0.25">
      <c r="A4" s="4">
        <v>0.5</v>
      </c>
      <c r="B4" s="1" t="s">
        <v>12</v>
      </c>
      <c r="C4" s="1" t="s">
        <v>42</v>
      </c>
    </row>
    <row r="5" spans="1:3" ht="15" customHeight="1" x14ac:dyDescent="0.25">
      <c r="A5" s="4">
        <v>0.7</v>
      </c>
      <c r="B5" s="1" t="s">
        <v>13</v>
      </c>
      <c r="C5" s="1" t="s">
        <v>43</v>
      </c>
    </row>
    <row r="6" spans="1:3" ht="15" customHeight="1" x14ac:dyDescent="0.25">
      <c r="A6" s="4">
        <v>0.9</v>
      </c>
      <c r="B6" s="1" t="s">
        <v>14</v>
      </c>
      <c r="C6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Settings</vt:lpstr>
      <vt:lpstr>Data</vt:lpstr>
      <vt:lpstr>Marksheet Template</vt:lpstr>
      <vt:lpstr>Grades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ZAD INFO</cp:lastModifiedBy>
  <cp:lastPrinted>2019-10-29T07:13:33Z</cp:lastPrinted>
  <dcterms:created xsi:type="dcterms:W3CDTF">2019-10-27T11:35:05Z</dcterms:created>
  <dcterms:modified xsi:type="dcterms:W3CDTF">2020-03-27T12:25:48Z</dcterms:modified>
</cp:coreProperties>
</file>