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always" codeName="ThisWorkbook" defaultThemeVersion="124226"/>
  <bookViews>
    <workbookView xWindow="0" yWindow="0" windowWidth="11880" windowHeight="4995" tabRatio="501"/>
  </bookViews>
  <sheets>
    <sheet name="Liste Prod" sheetId="5" r:id="rId1"/>
    <sheet name="Service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_xlnm._FilterDatabase" localSheetId="0" hidden="1">'Liste Prod'!$A$1:$F$318</definedName>
    <definedName name="_xlnm._FilterDatabase" localSheetId="1" hidden="1">Service!$A$2:$H$186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>OFFSET([2]ventes!$B$2,,,COUNTA(Dates))</definedName>
    <definedName name="Clients">OFFSET(#REF!,,,COUNTA(#REF!)-1)</definedName>
    <definedName name="Code_article">OFFSET(#REF!,1,0,COUNTA(#REF!),1)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_xlnm.Criteria" localSheetId="0">'Liste Prod'!#REF!</definedName>
    <definedName name="_xlnm.Criteria" localSheetId="1">Service!#REF!</definedName>
    <definedName name="d">#REF!</definedName>
    <definedName name="DATE">[1]VENTE!$H$1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0">'Liste Prod'!#REF!</definedName>
    <definedName name="_xlnm.Extract" localSheetId="1">Service!#REF!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OFFSET([5]Liste!$A$2,,,COUNTA([5]Liste!$A:$A)-1)</definedName>
    <definedName name="LesMois">[5]Liste!$B$2:$B$13</definedName>
    <definedName name="LFC">#REF!</definedName>
    <definedName name="Linolite">#REF!</definedName>
    <definedName name="liste">Service!$B$2:$B$244</definedName>
    <definedName name="liste2">Service!$R:$R</definedName>
    <definedName name="liste3">Service!$R$2:$R$182</definedName>
    <definedName name="Marque">#REF!</definedName>
    <definedName name="Mercure">#REF!</definedName>
    <definedName name="n°">OFFSET([6]Gestion!$G$4,0,0,COUNTA([6]Gestion!$G:$G)-1)</definedName>
    <definedName name="Nb_sources">[3]Base!$M$12:$M$15</definedName>
    <definedName name="notballast">#REF!</definedName>
    <definedName name="PAR">#REF!</definedName>
    <definedName name="PC">[7]pc!$A$1:$B$1100</definedName>
    <definedName name="Peugeot">#REF!</definedName>
    <definedName name="Pro">#REF!</definedName>
    <definedName name="Prod">[8]Base!$B$9:$B$488</definedName>
    <definedName name="Produit">#REF!</definedName>
    <definedName name="Produits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[9]Feuil2!$D$12:$K$12</definedName>
    <definedName name="ZZZ">[1]VENTE!$A$2,[1]VENTE!$C$8,[1]VENTE!$B$8</definedName>
  </definedNames>
  <calcPr calcId="144525" iterateDelta="252"/>
</workbook>
</file>

<file path=xl/calcChain.xml><?xml version="1.0" encoding="utf-8"?>
<calcChain xmlns="http://schemas.openxmlformats.org/spreadsheetml/2006/main">
  <c r="G2" i="5" l="1"/>
  <c r="G3" i="5" l="1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242" i="5"/>
  <c r="G243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61" i="5"/>
  <c r="G262" i="5"/>
  <c r="G263" i="5"/>
  <c r="G264" i="5"/>
  <c r="G265" i="5"/>
  <c r="G266" i="5"/>
  <c r="G267" i="5"/>
  <c r="G268" i="5"/>
  <c r="G269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87" i="5"/>
  <c r="G288" i="5"/>
  <c r="G289" i="5"/>
  <c r="G290" i="5"/>
  <c r="G291" i="5"/>
  <c r="G292" i="5"/>
  <c r="G293" i="5"/>
  <c r="G294" i="5"/>
  <c r="G295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313" i="5"/>
  <c r="G314" i="5"/>
  <c r="G315" i="5"/>
  <c r="G316" i="5"/>
  <c r="G317" i="5"/>
  <c r="G318" i="5"/>
  <c r="A404" i="2" l="1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H437" i="2"/>
  <c r="H436" i="2"/>
  <c r="K1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F357" i="2"/>
  <c r="G357" i="2" s="1"/>
  <c r="H356" i="2"/>
  <c r="F356" i="2"/>
  <c r="G356" i="2" s="1"/>
  <c r="H355" i="2"/>
  <c r="F355" i="2"/>
  <c r="G355" i="2" s="1"/>
  <c r="H354" i="2"/>
  <c r="F354" i="2"/>
  <c r="G354" i="2" s="1"/>
  <c r="H353" i="2"/>
  <c r="F353" i="2"/>
  <c r="G353" i="2" s="1"/>
  <c r="H352" i="2"/>
  <c r="F352" i="2"/>
  <c r="G352" i="2" s="1"/>
  <c r="H351" i="2"/>
  <c r="F351" i="2"/>
  <c r="G351" i="2" s="1"/>
  <c r="H350" i="2"/>
  <c r="F350" i="2"/>
  <c r="G350" i="2" s="1"/>
  <c r="H349" i="2"/>
  <c r="F349" i="2"/>
  <c r="G349" i="2" s="1"/>
  <c r="H348" i="2"/>
  <c r="F348" i="2"/>
  <c r="G348" i="2" s="1"/>
  <c r="H347" i="2"/>
  <c r="F347" i="2"/>
  <c r="G347" i="2" s="1"/>
  <c r="H346" i="2"/>
  <c r="F346" i="2"/>
  <c r="G346" i="2" s="1"/>
  <c r="H345" i="2"/>
  <c r="F345" i="2"/>
  <c r="G345" i="2" s="1"/>
  <c r="H344" i="2"/>
  <c r="F344" i="2"/>
  <c r="G344" i="2" s="1"/>
  <c r="H343" i="2"/>
  <c r="F343" i="2"/>
  <c r="G343" i="2" s="1"/>
  <c r="H342" i="2"/>
  <c r="F342" i="2"/>
  <c r="G342" i="2" s="1"/>
  <c r="H341" i="2"/>
  <c r="F341" i="2"/>
  <c r="G341" i="2" s="1"/>
  <c r="H340" i="2"/>
  <c r="F340" i="2"/>
  <c r="G340" i="2" s="1"/>
  <c r="H339" i="2"/>
  <c r="F339" i="2"/>
  <c r="G339" i="2" s="1"/>
  <c r="H338" i="2"/>
  <c r="F338" i="2"/>
  <c r="G338" i="2" s="1"/>
  <c r="H337" i="2"/>
  <c r="F337" i="2"/>
  <c r="G337" i="2" s="1"/>
  <c r="H336" i="2"/>
  <c r="F336" i="2"/>
  <c r="G336" i="2" s="1"/>
  <c r="H335" i="2"/>
  <c r="F335" i="2"/>
  <c r="G335" i="2" s="1"/>
  <c r="H334" i="2"/>
  <c r="F334" i="2"/>
  <c r="G334" i="2" s="1"/>
  <c r="H333" i="2"/>
  <c r="F333" i="2"/>
  <c r="G333" i="2" s="1"/>
  <c r="H332" i="2"/>
  <c r="F332" i="2"/>
  <c r="G332" i="2" s="1"/>
  <c r="H331" i="2"/>
  <c r="F331" i="2"/>
  <c r="G331" i="2" s="1"/>
  <c r="H330" i="2"/>
  <c r="F330" i="2"/>
  <c r="G330" i="2" s="1"/>
  <c r="H329" i="2"/>
  <c r="F329" i="2"/>
  <c r="G329" i="2" s="1"/>
  <c r="H328" i="2"/>
  <c r="F328" i="2"/>
  <c r="G328" i="2" s="1"/>
  <c r="H327" i="2"/>
  <c r="F327" i="2"/>
  <c r="G327" i="2" s="1"/>
  <c r="H326" i="2"/>
  <c r="F326" i="2"/>
  <c r="G326" i="2" s="1"/>
  <c r="H325" i="2"/>
  <c r="F325" i="2"/>
  <c r="G325" i="2" s="1"/>
  <c r="H324" i="2"/>
  <c r="F324" i="2"/>
  <c r="G324" i="2" s="1"/>
  <c r="H323" i="2"/>
  <c r="F323" i="2"/>
  <c r="G323" i="2" s="1"/>
  <c r="H322" i="2"/>
  <c r="F322" i="2"/>
  <c r="G322" i="2" s="1"/>
  <c r="H321" i="2"/>
  <c r="F321" i="2"/>
  <c r="G321" i="2" s="1"/>
  <c r="H320" i="2"/>
  <c r="F320" i="2"/>
  <c r="G320" i="2" s="1"/>
  <c r="H319" i="2"/>
  <c r="F319" i="2"/>
  <c r="G319" i="2" s="1"/>
  <c r="H318" i="2"/>
  <c r="F318" i="2"/>
  <c r="G318" i="2" s="1"/>
  <c r="H317" i="2"/>
  <c r="F317" i="2"/>
  <c r="G317" i="2" s="1"/>
  <c r="H316" i="2"/>
  <c r="F316" i="2"/>
  <c r="G316" i="2" s="1"/>
  <c r="H315" i="2"/>
  <c r="F315" i="2"/>
  <c r="G315" i="2" s="1"/>
  <c r="H314" i="2"/>
  <c r="F314" i="2"/>
  <c r="G314" i="2" s="1"/>
  <c r="H313" i="2"/>
  <c r="F313" i="2"/>
  <c r="G313" i="2" s="1"/>
  <c r="H312" i="2"/>
  <c r="F312" i="2"/>
  <c r="G312" i="2" s="1"/>
  <c r="H311" i="2"/>
  <c r="F311" i="2"/>
  <c r="G311" i="2" s="1"/>
  <c r="H310" i="2"/>
  <c r="F310" i="2"/>
  <c r="G310" i="2" s="1"/>
  <c r="H309" i="2"/>
  <c r="F309" i="2"/>
  <c r="G309" i="2" s="1"/>
  <c r="H308" i="2"/>
  <c r="F308" i="2"/>
  <c r="G308" i="2" s="1"/>
  <c r="H307" i="2"/>
  <c r="F307" i="2"/>
  <c r="G307" i="2" s="1"/>
  <c r="H306" i="2"/>
  <c r="F306" i="2"/>
  <c r="G306" i="2" s="1"/>
  <c r="H305" i="2"/>
  <c r="F305" i="2"/>
  <c r="G305" i="2" s="1"/>
  <c r="H304" i="2"/>
  <c r="F304" i="2"/>
  <c r="G304" i="2" s="1"/>
  <c r="H303" i="2"/>
  <c r="F303" i="2"/>
  <c r="G303" i="2" s="1"/>
  <c r="H302" i="2"/>
  <c r="F302" i="2"/>
  <c r="G302" i="2" s="1"/>
  <c r="H301" i="2"/>
  <c r="F301" i="2"/>
  <c r="G301" i="2" s="1"/>
  <c r="H300" i="2"/>
  <c r="F300" i="2"/>
  <c r="G300" i="2" s="1"/>
  <c r="H299" i="2"/>
  <c r="F299" i="2"/>
  <c r="G299" i="2" s="1"/>
  <c r="H298" i="2"/>
  <c r="F298" i="2"/>
  <c r="G298" i="2" s="1"/>
  <c r="H297" i="2"/>
  <c r="F297" i="2"/>
  <c r="G297" i="2" s="1"/>
  <c r="H296" i="2"/>
  <c r="F296" i="2"/>
  <c r="G296" i="2" s="1"/>
  <c r="H295" i="2"/>
  <c r="F295" i="2"/>
  <c r="G295" i="2" s="1"/>
  <c r="H294" i="2"/>
  <c r="F294" i="2"/>
  <c r="G294" i="2" s="1"/>
  <c r="H293" i="2"/>
  <c r="F293" i="2"/>
  <c r="G293" i="2" s="1"/>
  <c r="H292" i="2"/>
  <c r="F292" i="2"/>
  <c r="G292" i="2" s="1"/>
  <c r="H291" i="2"/>
  <c r="F291" i="2"/>
  <c r="G291" i="2" s="1"/>
  <c r="H290" i="2"/>
  <c r="F290" i="2"/>
  <c r="G290" i="2" s="1"/>
  <c r="H289" i="2"/>
  <c r="F289" i="2"/>
  <c r="G289" i="2" s="1"/>
  <c r="H288" i="2"/>
  <c r="F288" i="2"/>
  <c r="G288" i="2" s="1"/>
  <c r="H287" i="2"/>
  <c r="F287" i="2"/>
  <c r="G287" i="2" s="1"/>
  <c r="H286" i="2"/>
  <c r="F286" i="2"/>
  <c r="G286" i="2" s="1"/>
  <c r="H285" i="2"/>
  <c r="F285" i="2"/>
  <c r="G285" i="2" s="1"/>
  <c r="H284" i="2"/>
  <c r="F284" i="2"/>
  <c r="G284" i="2" s="1"/>
  <c r="H283" i="2"/>
  <c r="F283" i="2"/>
  <c r="G283" i="2" s="1"/>
  <c r="H282" i="2"/>
  <c r="F282" i="2"/>
  <c r="G282" i="2" s="1"/>
  <c r="H281" i="2"/>
  <c r="F281" i="2"/>
  <c r="G281" i="2" s="1"/>
  <c r="H280" i="2"/>
  <c r="F280" i="2"/>
  <c r="G280" i="2" s="1"/>
  <c r="H279" i="2"/>
  <c r="F279" i="2"/>
  <c r="G279" i="2" s="1"/>
  <c r="H278" i="2"/>
  <c r="F278" i="2"/>
  <c r="G278" i="2" s="1"/>
  <c r="H277" i="2"/>
  <c r="F277" i="2"/>
  <c r="G277" i="2" s="1"/>
  <c r="H276" i="2"/>
  <c r="F276" i="2"/>
  <c r="G276" i="2" s="1"/>
  <c r="H275" i="2"/>
  <c r="F275" i="2"/>
  <c r="G275" i="2" s="1"/>
  <c r="H274" i="2"/>
  <c r="F274" i="2"/>
  <c r="G274" i="2" s="1"/>
  <c r="H273" i="2"/>
  <c r="F273" i="2"/>
  <c r="G273" i="2" s="1"/>
  <c r="H272" i="2"/>
  <c r="F272" i="2"/>
  <c r="G272" i="2" s="1"/>
  <c r="H271" i="2"/>
  <c r="F271" i="2"/>
  <c r="G271" i="2" s="1"/>
  <c r="H270" i="2"/>
  <c r="F270" i="2"/>
  <c r="G270" i="2" s="1"/>
  <c r="H269" i="2"/>
  <c r="F269" i="2"/>
  <c r="G269" i="2" s="1"/>
  <c r="H268" i="2"/>
  <c r="F268" i="2"/>
  <c r="G268" i="2" s="1"/>
  <c r="H267" i="2"/>
  <c r="F267" i="2"/>
  <c r="G267" i="2" s="1"/>
  <c r="H266" i="2"/>
  <c r="F266" i="2"/>
  <c r="G266" i="2" s="1"/>
  <c r="H265" i="2"/>
  <c r="F265" i="2"/>
  <c r="G265" i="2" s="1"/>
  <c r="H264" i="2"/>
  <c r="F264" i="2"/>
  <c r="G264" i="2" s="1"/>
  <c r="H263" i="2"/>
  <c r="F263" i="2"/>
  <c r="G263" i="2" s="1"/>
  <c r="H262" i="2"/>
  <c r="F262" i="2"/>
  <c r="G262" i="2" s="1"/>
  <c r="H261" i="2"/>
  <c r="F261" i="2"/>
  <c r="G261" i="2" s="1"/>
  <c r="H260" i="2"/>
  <c r="F260" i="2"/>
  <c r="G260" i="2" s="1"/>
  <c r="H259" i="2"/>
  <c r="F259" i="2"/>
  <c r="G259" i="2" s="1"/>
  <c r="H258" i="2"/>
  <c r="F258" i="2"/>
  <c r="G258" i="2" s="1"/>
  <c r="H257" i="2"/>
  <c r="F257" i="2"/>
  <c r="G257" i="2" s="1"/>
  <c r="H256" i="2"/>
  <c r="F256" i="2"/>
  <c r="G256" i="2" s="1"/>
  <c r="H255" i="2"/>
  <c r="F255" i="2"/>
  <c r="G255" i="2" s="1"/>
  <c r="H254" i="2"/>
  <c r="F254" i="2"/>
  <c r="G254" i="2" s="1"/>
  <c r="H253" i="2"/>
  <c r="F253" i="2"/>
  <c r="G253" i="2" s="1"/>
  <c r="H252" i="2"/>
  <c r="F252" i="2"/>
  <c r="G252" i="2" s="1"/>
  <c r="H251" i="2"/>
  <c r="F251" i="2"/>
  <c r="G251" i="2" s="1"/>
  <c r="H250" i="2"/>
  <c r="F250" i="2"/>
  <c r="G250" i="2" s="1"/>
  <c r="H249" i="2"/>
  <c r="F249" i="2"/>
  <c r="G249" i="2" s="1"/>
  <c r="H248" i="2"/>
  <c r="F248" i="2"/>
  <c r="G248" i="2" s="1"/>
  <c r="H247" i="2"/>
  <c r="F247" i="2"/>
  <c r="G247" i="2" s="1"/>
  <c r="H246" i="2"/>
  <c r="F246" i="2"/>
  <c r="G246" i="2" s="1"/>
  <c r="H245" i="2"/>
  <c r="F245" i="2"/>
  <c r="G245" i="2" s="1"/>
  <c r="H244" i="2"/>
  <c r="F244" i="2"/>
  <c r="G244" i="2" s="1"/>
  <c r="H243" i="2"/>
  <c r="F243" i="2"/>
  <c r="G243" i="2" s="1"/>
  <c r="H242" i="2"/>
  <c r="F242" i="2"/>
  <c r="G242" i="2" s="1"/>
  <c r="H241" i="2"/>
  <c r="F241" i="2"/>
  <c r="G241" i="2" s="1"/>
  <c r="H240" i="2"/>
  <c r="F240" i="2"/>
  <c r="G240" i="2" s="1"/>
  <c r="H239" i="2"/>
  <c r="F239" i="2"/>
  <c r="G239" i="2" s="1"/>
  <c r="H238" i="2"/>
  <c r="F238" i="2"/>
  <c r="G238" i="2" s="1"/>
  <c r="H237" i="2"/>
  <c r="F237" i="2"/>
  <c r="G237" i="2" s="1"/>
  <c r="H236" i="2"/>
  <c r="F236" i="2"/>
  <c r="G236" i="2" s="1"/>
  <c r="H235" i="2"/>
  <c r="F235" i="2"/>
  <c r="G235" i="2" s="1"/>
  <c r="H234" i="2"/>
  <c r="F234" i="2"/>
  <c r="G234" i="2" s="1"/>
  <c r="H233" i="2"/>
  <c r="F233" i="2"/>
  <c r="G233" i="2" s="1"/>
  <c r="H232" i="2"/>
  <c r="H231" i="2"/>
  <c r="F231" i="2"/>
  <c r="G231" i="2" s="1"/>
  <c r="H230" i="2"/>
  <c r="F230" i="2"/>
  <c r="G230" i="2" s="1"/>
  <c r="H229" i="2"/>
  <c r="F229" i="2"/>
  <c r="G229" i="2" s="1"/>
  <c r="H228" i="2"/>
  <c r="F228" i="2"/>
  <c r="G228" i="2" s="1"/>
  <c r="H227" i="2"/>
  <c r="F227" i="2"/>
  <c r="G227" i="2" s="1"/>
  <c r="H226" i="2"/>
  <c r="F226" i="2"/>
  <c r="G226" i="2" s="1"/>
  <c r="H225" i="2"/>
  <c r="F225" i="2"/>
  <c r="G225" i="2" s="1"/>
  <c r="H224" i="2"/>
  <c r="F224" i="2"/>
  <c r="G224" i="2" s="1"/>
  <c r="H223" i="2"/>
  <c r="F223" i="2"/>
  <c r="G223" i="2" s="1"/>
  <c r="H222" i="2"/>
  <c r="F222" i="2"/>
  <c r="G222" i="2" s="1"/>
  <c r="H221" i="2"/>
  <c r="F221" i="2"/>
  <c r="G221" i="2" s="1"/>
  <c r="H220" i="2"/>
  <c r="F220" i="2"/>
  <c r="G220" i="2" s="1"/>
  <c r="H219" i="2"/>
  <c r="F219" i="2"/>
  <c r="G219" i="2" s="1"/>
  <c r="H218" i="2"/>
  <c r="F218" i="2"/>
  <c r="G218" i="2" s="1"/>
  <c r="H217" i="2"/>
  <c r="F217" i="2"/>
  <c r="G217" i="2" s="1"/>
  <c r="H216" i="2"/>
  <c r="F216" i="2"/>
  <c r="G216" i="2" s="1"/>
  <c r="H215" i="2"/>
  <c r="F215" i="2"/>
  <c r="G215" i="2" s="1"/>
  <c r="H214" i="2"/>
  <c r="F214" i="2"/>
  <c r="G214" i="2" s="1"/>
  <c r="H213" i="2"/>
  <c r="F213" i="2"/>
  <c r="G213" i="2" s="1"/>
  <c r="H212" i="2"/>
  <c r="F212" i="2"/>
  <c r="G212" i="2" s="1"/>
  <c r="H211" i="2"/>
  <c r="F211" i="2"/>
  <c r="G211" i="2" s="1"/>
  <c r="H210" i="2"/>
  <c r="F210" i="2"/>
  <c r="G210" i="2" s="1"/>
  <c r="H209" i="2"/>
  <c r="F209" i="2"/>
  <c r="G209" i="2" s="1"/>
  <c r="H208" i="2"/>
  <c r="F208" i="2"/>
  <c r="G208" i="2" s="1"/>
  <c r="H207" i="2"/>
  <c r="F207" i="2"/>
  <c r="G207" i="2" s="1"/>
  <c r="H206" i="2"/>
  <c r="F206" i="2"/>
  <c r="G206" i="2" s="1"/>
  <c r="H205" i="2"/>
  <c r="F205" i="2"/>
  <c r="G205" i="2" s="1"/>
  <c r="H204" i="2"/>
  <c r="F204" i="2"/>
  <c r="G204" i="2" s="1"/>
  <c r="H203" i="2"/>
  <c r="F203" i="2"/>
  <c r="G203" i="2" s="1"/>
  <c r="H202" i="2"/>
  <c r="F202" i="2"/>
  <c r="G202" i="2" s="1"/>
  <c r="H201" i="2"/>
  <c r="F201" i="2"/>
  <c r="G201" i="2" s="1"/>
  <c r="H200" i="2"/>
  <c r="F200" i="2"/>
  <c r="G200" i="2" s="1"/>
  <c r="H199" i="2"/>
  <c r="F199" i="2"/>
  <c r="G199" i="2" s="1"/>
  <c r="H198" i="2"/>
  <c r="F198" i="2"/>
  <c r="G198" i="2" s="1"/>
  <c r="H197" i="2"/>
  <c r="F197" i="2"/>
  <c r="G197" i="2" s="1"/>
  <c r="H196" i="2"/>
  <c r="F196" i="2"/>
  <c r="G196" i="2" s="1"/>
  <c r="H195" i="2"/>
  <c r="F195" i="2"/>
  <c r="G195" i="2" s="1"/>
  <c r="H194" i="2"/>
  <c r="F194" i="2"/>
  <c r="G194" i="2" s="1"/>
  <c r="H193" i="2"/>
  <c r="F193" i="2"/>
  <c r="G193" i="2" s="1"/>
  <c r="H192" i="2"/>
  <c r="F192" i="2"/>
  <c r="G192" i="2" s="1"/>
  <c r="H191" i="2"/>
  <c r="F191" i="2"/>
  <c r="G191" i="2" s="1"/>
  <c r="H190" i="2"/>
  <c r="F190" i="2"/>
  <c r="G190" i="2" s="1"/>
  <c r="H189" i="2"/>
  <c r="F189" i="2"/>
  <c r="G189" i="2" s="1"/>
  <c r="H188" i="2"/>
  <c r="F188" i="2"/>
  <c r="G188" i="2" s="1"/>
  <c r="H187" i="2"/>
  <c r="F187" i="2"/>
  <c r="G187" i="2" s="1"/>
  <c r="H186" i="2"/>
  <c r="F186" i="2"/>
  <c r="G186" i="2" s="1"/>
  <c r="H185" i="2"/>
  <c r="F185" i="2"/>
  <c r="G185" i="2" s="1"/>
  <c r="H184" i="2"/>
  <c r="F184" i="2"/>
  <c r="G184" i="2" s="1"/>
  <c r="H183" i="2"/>
  <c r="F183" i="2"/>
  <c r="G183" i="2" s="1"/>
  <c r="H182" i="2"/>
  <c r="F182" i="2"/>
  <c r="G182" i="2" s="1"/>
  <c r="H181" i="2"/>
  <c r="F181" i="2"/>
  <c r="G181" i="2" s="1"/>
  <c r="H180" i="2"/>
  <c r="F180" i="2"/>
  <c r="G180" i="2" s="1"/>
  <c r="H179" i="2"/>
  <c r="F179" i="2"/>
  <c r="G179" i="2" s="1"/>
  <c r="H178" i="2"/>
  <c r="F178" i="2"/>
  <c r="G178" i="2" s="1"/>
  <c r="H177" i="2"/>
  <c r="F177" i="2"/>
  <c r="G177" i="2" s="1"/>
  <c r="H176" i="2"/>
  <c r="F176" i="2"/>
  <c r="G176" i="2" s="1"/>
  <c r="H175" i="2"/>
  <c r="F175" i="2"/>
  <c r="G175" i="2" s="1"/>
  <c r="H174" i="2"/>
  <c r="F174" i="2"/>
  <c r="G174" i="2" s="1"/>
  <c r="H173" i="2"/>
  <c r="F173" i="2"/>
  <c r="G173" i="2" s="1"/>
  <c r="H172" i="2"/>
  <c r="F172" i="2"/>
  <c r="G172" i="2" s="1"/>
  <c r="H171" i="2"/>
  <c r="F171" i="2"/>
  <c r="G171" i="2" s="1"/>
  <c r="H170" i="2"/>
  <c r="F170" i="2"/>
  <c r="G170" i="2" s="1"/>
  <c r="H169" i="2"/>
  <c r="F169" i="2"/>
  <c r="G169" i="2" s="1"/>
  <c r="H168" i="2"/>
  <c r="F168" i="2"/>
  <c r="G168" i="2" s="1"/>
  <c r="H167" i="2"/>
  <c r="F167" i="2"/>
  <c r="G167" i="2" s="1"/>
  <c r="H166" i="2"/>
  <c r="F166" i="2"/>
  <c r="G166" i="2" s="1"/>
  <c r="H165" i="2"/>
  <c r="F165" i="2"/>
  <c r="G165" i="2" s="1"/>
  <c r="H164" i="2"/>
  <c r="F164" i="2"/>
  <c r="G164" i="2" s="1"/>
  <c r="H163" i="2"/>
  <c r="F163" i="2"/>
  <c r="G163" i="2" s="1"/>
  <c r="H162" i="2"/>
  <c r="F162" i="2"/>
  <c r="G162" i="2" s="1"/>
  <c r="H161" i="2"/>
  <c r="F161" i="2"/>
  <c r="G161" i="2" s="1"/>
  <c r="H160" i="2"/>
  <c r="F160" i="2"/>
  <c r="G160" i="2" s="1"/>
  <c r="H159" i="2"/>
  <c r="F159" i="2"/>
  <c r="G159" i="2" s="1"/>
  <c r="H158" i="2"/>
  <c r="F158" i="2"/>
  <c r="G158" i="2" s="1"/>
  <c r="H157" i="2"/>
  <c r="F157" i="2"/>
  <c r="G157" i="2" s="1"/>
  <c r="H156" i="2"/>
  <c r="F156" i="2"/>
  <c r="G156" i="2" s="1"/>
  <c r="H155" i="2"/>
  <c r="F155" i="2"/>
  <c r="G155" i="2" s="1"/>
  <c r="H154" i="2"/>
  <c r="F154" i="2"/>
  <c r="G154" i="2" s="1"/>
  <c r="H153" i="2"/>
  <c r="F153" i="2"/>
  <c r="G153" i="2" s="1"/>
  <c r="H152" i="2"/>
  <c r="F152" i="2"/>
  <c r="G152" i="2" s="1"/>
  <c r="H151" i="2"/>
  <c r="F151" i="2"/>
  <c r="G151" i="2" s="1"/>
  <c r="H150" i="2"/>
  <c r="F150" i="2"/>
  <c r="G150" i="2" s="1"/>
  <c r="H149" i="2"/>
  <c r="F149" i="2"/>
  <c r="G149" i="2" s="1"/>
  <c r="H148" i="2"/>
  <c r="F148" i="2"/>
  <c r="G148" i="2" s="1"/>
  <c r="H147" i="2"/>
  <c r="F147" i="2"/>
  <c r="G147" i="2" s="1"/>
  <c r="H146" i="2"/>
  <c r="F146" i="2"/>
  <c r="G146" i="2" s="1"/>
  <c r="H145" i="2"/>
  <c r="F145" i="2"/>
  <c r="G145" i="2" s="1"/>
  <c r="H144" i="2"/>
  <c r="F144" i="2"/>
  <c r="G144" i="2" s="1"/>
  <c r="H143" i="2"/>
  <c r="F143" i="2"/>
  <c r="G143" i="2" s="1"/>
  <c r="H142" i="2"/>
  <c r="F142" i="2"/>
  <c r="G142" i="2" s="1"/>
  <c r="H141" i="2"/>
  <c r="F141" i="2"/>
  <c r="G141" i="2" s="1"/>
  <c r="H140" i="2"/>
  <c r="F140" i="2"/>
  <c r="G140" i="2" s="1"/>
  <c r="H139" i="2"/>
  <c r="F139" i="2"/>
  <c r="G139" i="2" s="1"/>
  <c r="H138" i="2"/>
  <c r="F138" i="2"/>
  <c r="G138" i="2" s="1"/>
  <c r="H137" i="2"/>
  <c r="F137" i="2"/>
  <c r="G137" i="2" s="1"/>
  <c r="H136" i="2"/>
  <c r="F136" i="2"/>
  <c r="G136" i="2" s="1"/>
  <c r="H135" i="2"/>
  <c r="F135" i="2"/>
  <c r="G135" i="2" s="1"/>
  <c r="H134" i="2"/>
  <c r="F134" i="2"/>
  <c r="G134" i="2" s="1"/>
  <c r="H133" i="2"/>
  <c r="F133" i="2"/>
  <c r="G133" i="2" s="1"/>
  <c r="H132" i="2"/>
  <c r="F132" i="2"/>
  <c r="G132" i="2" s="1"/>
  <c r="H131" i="2"/>
  <c r="F131" i="2"/>
  <c r="G131" i="2" s="1"/>
  <c r="H130" i="2"/>
  <c r="F130" i="2"/>
  <c r="G130" i="2" s="1"/>
  <c r="H129" i="2"/>
  <c r="F129" i="2"/>
  <c r="G129" i="2" s="1"/>
  <c r="H128" i="2"/>
  <c r="F128" i="2"/>
  <c r="G128" i="2" s="1"/>
  <c r="H127" i="2"/>
  <c r="F127" i="2"/>
  <c r="G127" i="2" s="1"/>
  <c r="H126" i="2"/>
  <c r="F126" i="2"/>
  <c r="G126" i="2" s="1"/>
  <c r="H125" i="2"/>
  <c r="F125" i="2"/>
  <c r="G125" i="2" s="1"/>
  <c r="H124" i="2"/>
  <c r="F124" i="2"/>
  <c r="G124" i="2" s="1"/>
  <c r="H123" i="2"/>
  <c r="F123" i="2"/>
  <c r="G123" i="2" s="1"/>
  <c r="H122" i="2"/>
  <c r="F122" i="2"/>
  <c r="G122" i="2" s="1"/>
  <c r="H121" i="2"/>
  <c r="F121" i="2"/>
  <c r="G121" i="2" s="1"/>
  <c r="H120" i="2"/>
  <c r="F120" i="2"/>
  <c r="G120" i="2" s="1"/>
  <c r="H119" i="2"/>
  <c r="F119" i="2"/>
  <c r="G119" i="2" s="1"/>
  <c r="H118" i="2"/>
  <c r="F118" i="2"/>
  <c r="G118" i="2" s="1"/>
  <c r="H117" i="2"/>
  <c r="F117" i="2"/>
  <c r="G117" i="2" s="1"/>
  <c r="H116" i="2"/>
  <c r="F116" i="2"/>
  <c r="G116" i="2" s="1"/>
  <c r="H115" i="2"/>
  <c r="F115" i="2"/>
  <c r="G115" i="2" s="1"/>
  <c r="H114" i="2"/>
  <c r="F114" i="2"/>
  <c r="G114" i="2" s="1"/>
  <c r="H113" i="2"/>
  <c r="F113" i="2"/>
  <c r="G113" i="2" s="1"/>
  <c r="H112" i="2"/>
  <c r="F112" i="2"/>
  <c r="G112" i="2" s="1"/>
  <c r="H111" i="2"/>
  <c r="F111" i="2"/>
  <c r="G111" i="2" s="1"/>
  <c r="H110" i="2"/>
  <c r="F110" i="2"/>
  <c r="G110" i="2" s="1"/>
  <c r="H109" i="2"/>
  <c r="F109" i="2"/>
  <c r="G109" i="2" s="1"/>
  <c r="H108" i="2"/>
  <c r="F108" i="2"/>
  <c r="G108" i="2" s="1"/>
  <c r="H107" i="2"/>
  <c r="F107" i="2"/>
  <c r="G107" i="2" s="1"/>
  <c r="H106" i="2"/>
  <c r="F106" i="2"/>
  <c r="G106" i="2" s="1"/>
  <c r="H105" i="2"/>
  <c r="F105" i="2"/>
  <c r="G105" i="2" s="1"/>
  <c r="H104" i="2"/>
  <c r="F104" i="2"/>
  <c r="G104" i="2" s="1"/>
  <c r="H103" i="2"/>
  <c r="F103" i="2"/>
  <c r="G103" i="2" s="1"/>
  <c r="H102" i="2"/>
  <c r="F102" i="2"/>
  <c r="G102" i="2" s="1"/>
  <c r="H101" i="2"/>
  <c r="F101" i="2"/>
  <c r="G101" i="2" s="1"/>
  <c r="H100" i="2"/>
  <c r="F100" i="2"/>
  <c r="G100" i="2" s="1"/>
  <c r="H99" i="2"/>
  <c r="F99" i="2"/>
  <c r="G99" i="2" s="1"/>
  <c r="H98" i="2"/>
  <c r="F98" i="2"/>
  <c r="G98" i="2" s="1"/>
  <c r="H97" i="2"/>
  <c r="F97" i="2"/>
  <c r="G97" i="2" s="1"/>
  <c r="H96" i="2"/>
  <c r="F96" i="2"/>
  <c r="G96" i="2" s="1"/>
  <c r="H95" i="2"/>
  <c r="F95" i="2"/>
  <c r="G95" i="2" s="1"/>
  <c r="H94" i="2"/>
  <c r="F94" i="2"/>
  <c r="G94" i="2" s="1"/>
  <c r="H93" i="2"/>
  <c r="F93" i="2"/>
  <c r="G93" i="2" s="1"/>
  <c r="H92" i="2"/>
  <c r="F92" i="2"/>
  <c r="G92" i="2" s="1"/>
  <c r="H91" i="2"/>
  <c r="F91" i="2"/>
  <c r="G91" i="2" s="1"/>
  <c r="H90" i="2"/>
  <c r="F90" i="2"/>
  <c r="G90" i="2" s="1"/>
  <c r="H89" i="2"/>
  <c r="F89" i="2"/>
  <c r="G89" i="2" s="1"/>
  <c r="H88" i="2"/>
  <c r="F88" i="2"/>
  <c r="G88" i="2" s="1"/>
  <c r="H87" i="2"/>
  <c r="F87" i="2"/>
  <c r="G87" i="2" s="1"/>
  <c r="H86" i="2"/>
  <c r="F86" i="2"/>
  <c r="G86" i="2" s="1"/>
  <c r="H85" i="2"/>
  <c r="H84" i="2"/>
  <c r="F84" i="2"/>
  <c r="G84" i="2" s="1"/>
  <c r="H83" i="2"/>
  <c r="F83" i="2"/>
  <c r="G83" i="2" s="1"/>
  <c r="H82" i="2"/>
  <c r="F82" i="2"/>
  <c r="G82" i="2" s="1"/>
  <c r="H81" i="2"/>
  <c r="F81" i="2"/>
  <c r="G81" i="2" s="1"/>
  <c r="H80" i="2"/>
  <c r="F80" i="2"/>
  <c r="G80" i="2" s="1"/>
  <c r="H79" i="2"/>
  <c r="F79" i="2"/>
  <c r="G79" i="2" s="1"/>
  <c r="H78" i="2"/>
  <c r="F78" i="2"/>
  <c r="G78" i="2" s="1"/>
  <c r="H77" i="2"/>
  <c r="F77" i="2"/>
  <c r="G77" i="2" s="1"/>
  <c r="H76" i="2"/>
  <c r="F76" i="2"/>
  <c r="G76" i="2" s="1"/>
  <c r="H75" i="2"/>
  <c r="H74" i="2"/>
  <c r="F74" i="2"/>
  <c r="G74" i="2" s="1"/>
  <c r="H73" i="2"/>
  <c r="F73" i="2"/>
  <c r="G73" i="2" s="1"/>
  <c r="H72" i="2"/>
  <c r="F72" i="2"/>
  <c r="G72" i="2" s="1"/>
  <c r="H71" i="2"/>
  <c r="F71" i="2"/>
  <c r="G71" i="2" s="1"/>
  <c r="H70" i="2"/>
  <c r="F70" i="2"/>
  <c r="G70" i="2" s="1"/>
  <c r="H69" i="2"/>
  <c r="F69" i="2"/>
  <c r="G69" i="2" s="1"/>
  <c r="H68" i="2"/>
  <c r="F68" i="2"/>
  <c r="G68" i="2" s="1"/>
  <c r="H67" i="2"/>
  <c r="F67" i="2"/>
  <c r="G67" i="2" s="1"/>
  <c r="H66" i="2"/>
  <c r="F66" i="2"/>
  <c r="G66" i="2" s="1"/>
  <c r="H65" i="2"/>
  <c r="F65" i="2"/>
  <c r="G65" i="2" s="1"/>
  <c r="H64" i="2"/>
  <c r="F64" i="2"/>
  <c r="G64" i="2" s="1"/>
  <c r="H63" i="2"/>
  <c r="F63" i="2"/>
  <c r="G63" i="2" s="1"/>
  <c r="H62" i="2"/>
  <c r="F62" i="2"/>
  <c r="G62" i="2" s="1"/>
  <c r="H61" i="2"/>
  <c r="F61" i="2"/>
  <c r="G61" i="2" s="1"/>
  <c r="H60" i="2"/>
  <c r="F60" i="2"/>
  <c r="G60" i="2" s="1"/>
  <c r="H59" i="2"/>
  <c r="F59" i="2"/>
  <c r="G59" i="2" s="1"/>
  <c r="H58" i="2"/>
  <c r="F58" i="2"/>
  <c r="G58" i="2" s="1"/>
  <c r="H57" i="2"/>
  <c r="F57" i="2"/>
  <c r="G57" i="2" s="1"/>
  <c r="H56" i="2"/>
  <c r="F56" i="2"/>
  <c r="G56" i="2" s="1"/>
  <c r="H55" i="2"/>
  <c r="F55" i="2"/>
  <c r="G55" i="2" s="1"/>
  <c r="H54" i="2"/>
  <c r="F54" i="2"/>
  <c r="G54" i="2" s="1"/>
  <c r="H53" i="2"/>
  <c r="F53" i="2"/>
  <c r="G53" i="2" s="1"/>
  <c r="H52" i="2"/>
  <c r="F52" i="2"/>
  <c r="G52" i="2" s="1"/>
  <c r="H51" i="2"/>
  <c r="F51" i="2"/>
  <c r="G51" i="2" s="1"/>
  <c r="H50" i="2"/>
  <c r="F50" i="2"/>
  <c r="G50" i="2" s="1"/>
  <c r="H49" i="2"/>
  <c r="F49" i="2"/>
  <c r="G49" i="2" s="1"/>
  <c r="H48" i="2"/>
  <c r="F48" i="2"/>
  <c r="G48" i="2" s="1"/>
  <c r="H47" i="2"/>
  <c r="F47" i="2"/>
  <c r="G47" i="2" s="1"/>
  <c r="H46" i="2"/>
  <c r="F46" i="2"/>
  <c r="G46" i="2" s="1"/>
  <c r="H45" i="2"/>
  <c r="F45" i="2"/>
  <c r="G45" i="2" s="1"/>
  <c r="H44" i="2"/>
  <c r="F44" i="2"/>
  <c r="G44" i="2" s="1"/>
  <c r="H43" i="2"/>
  <c r="F43" i="2"/>
  <c r="G43" i="2" s="1"/>
  <c r="H42" i="2"/>
  <c r="F42" i="2"/>
  <c r="G42" i="2" s="1"/>
  <c r="H41" i="2"/>
  <c r="F41" i="2"/>
  <c r="G41" i="2" s="1"/>
  <c r="H40" i="2"/>
  <c r="F40" i="2"/>
  <c r="G40" i="2" s="1"/>
  <c r="H39" i="2"/>
  <c r="F39" i="2"/>
  <c r="G39" i="2" s="1"/>
  <c r="H38" i="2"/>
  <c r="F38" i="2"/>
  <c r="G38" i="2" s="1"/>
  <c r="H37" i="2"/>
  <c r="F37" i="2"/>
  <c r="G37" i="2" s="1"/>
  <c r="H36" i="2"/>
  <c r="F36" i="2"/>
  <c r="G36" i="2" s="1"/>
  <c r="H35" i="2"/>
  <c r="F35" i="2"/>
  <c r="G35" i="2" s="1"/>
  <c r="H34" i="2"/>
  <c r="F34" i="2"/>
  <c r="G34" i="2" s="1"/>
  <c r="H33" i="2"/>
  <c r="F33" i="2"/>
  <c r="G33" i="2" s="1"/>
  <c r="H32" i="2"/>
  <c r="F32" i="2"/>
  <c r="G32" i="2" s="1"/>
  <c r="H31" i="2"/>
  <c r="F31" i="2"/>
  <c r="G31" i="2" s="1"/>
  <c r="H30" i="2"/>
  <c r="F30" i="2"/>
  <c r="G30" i="2" s="1"/>
  <c r="H29" i="2"/>
  <c r="F29" i="2"/>
  <c r="G29" i="2" s="1"/>
  <c r="H28" i="2"/>
  <c r="F28" i="2"/>
  <c r="G28" i="2" s="1"/>
  <c r="H27" i="2"/>
  <c r="F27" i="2"/>
  <c r="G27" i="2" s="1"/>
  <c r="H26" i="2"/>
  <c r="F26" i="2"/>
  <c r="G26" i="2" s="1"/>
  <c r="H25" i="2"/>
  <c r="F25" i="2"/>
  <c r="G25" i="2" s="1"/>
  <c r="H24" i="2"/>
  <c r="F24" i="2"/>
  <c r="G24" i="2" s="1"/>
  <c r="H23" i="2"/>
  <c r="F23" i="2"/>
  <c r="G23" i="2" s="1"/>
  <c r="H22" i="2"/>
  <c r="F22" i="2"/>
  <c r="G22" i="2" s="1"/>
  <c r="H21" i="2"/>
  <c r="F21" i="2"/>
  <c r="G21" i="2" s="1"/>
  <c r="H20" i="2"/>
  <c r="F20" i="2"/>
  <c r="G20" i="2" s="1"/>
  <c r="H19" i="2"/>
  <c r="F19" i="2"/>
  <c r="G19" i="2" s="1"/>
  <c r="H18" i="2"/>
  <c r="F18" i="2"/>
  <c r="G18" i="2" s="1"/>
  <c r="H17" i="2"/>
  <c r="F17" i="2"/>
  <c r="G17" i="2" s="1"/>
  <c r="H16" i="2"/>
  <c r="F16" i="2"/>
  <c r="G16" i="2" s="1"/>
  <c r="H15" i="2"/>
  <c r="F15" i="2"/>
  <c r="G15" i="2" s="1"/>
  <c r="H14" i="2"/>
  <c r="F14" i="2"/>
  <c r="G14" i="2" s="1"/>
  <c r="H13" i="2"/>
  <c r="F13" i="2"/>
  <c r="G13" i="2" s="1"/>
  <c r="H12" i="2"/>
  <c r="F12" i="2"/>
  <c r="G12" i="2" s="1"/>
  <c r="H11" i="2"/>
  <c r="F11" i="2"/>
  <c r="G11" i="2" s="1"/>
  <c r="H10" i="2"/>
  <c r="F10" i="2"/>
  <c r="G10" i="2" s="1"/>
  <c r="H9" i="2"/>
  <c r="F9" i="2"/>
  <c r="G9" i="2" s="1"/>
  <c r="H8" i="2"/>
  <c r="F8" i="2"/>
  <c r="G8" i="2" s="1"/>
  <c r="H7" i="2"/>
  <c r="F7" i="2"/>
  <c r="G7" i="2" s="1"/>
  <c r="H6" i="2"/>
  <c r="F6" i="2"/>
  <c r="G6" i="2" s="1"/>
  <c r="H5" i="2"/>
  <c r="F5" i="2"/>
  <c r="G5" i="2" s="1"/>
  <c r="H4" i="2"/>
  <c r="F4" i="2"/>
  <c r="G4" i="2" s="1"/>
  <c r="H3" i="2"/>
  <c r="F3" i="2"/>
  <c r="G3" i="2" s="1"/>
  <c r="A3" i="2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A401" i="2" s="1"/>
  <c r="A402" i="2" s="1"/>
  <c r="A403" i="2" s="1"/>
  <c r="H2" i="2"/>
  <c r="K2" i="2" s="1"/>
  <c r="F2" i="2"/>
  <c r="G2" i="2" s="1"/>
  <c r="E310" i="5" l="1"/>
  <c r="E311" i="5"/>
  <c r="E312" i="5"/>
  <c r="E313" i="5"/>
  <c r="E314" i="5"/>
  <c r="E315" i="5"/>
  <c r="E316" i="5"/>
  <c r="E317" i="5"/>
  <c r="E318" i="5"/>
  <c r="E309" i="5" l="1"/>
  <c r="E116" i="5" l="1"/>
  <c r="E293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05" i="5" l="1"/>
  <c r="E202" i="5" l="1"/>
  <c r="E203" i="5"/>
  <c r="E298" i="5"/>
  <c r="E299" i="5"/>
  <c r="E300" i="5"/>
  <c r="E301" i="5"/>
  <c r="E302" i="5"/>
  <c r="E303" i="5"/>
  <c r="E304" i="5"/>
  <c r="E305" i="5"/>
  <c r="E306" i="5"/>
  <c r="E307" i="5"/>
  <c r="E308" i="5"/>
  <c r="E194" i="5" l="1"/>
  <c r="E297" i="5" l="1"/>
  <c r="E296" i="5"/>
  <c r="E295" i="5"/>
  <c r="E294" i="5"/>
  <c r="E278" i="5"/>
  <c r="E277" i="5"/>
  <c r="E276" i="5"/>
  <c r="E275" i="5"/>
  <c r="E274" i="5"/>
  <c r="E273" i="5"/>
  <c r="E272" i="5"/>
  <c r="E271" i="5"/>
  <c r="E270" i="5"/>
  <c r="E269" i="5"/>
  <c r="E268" i="5"/>
  <c r="E267" i="5"/>
  <c r="E266" i="5"/>
  <c r="E265" i="5"/>
  <c r="E264" i="5"/>
  <c r="E263" i="5"/>
  <c r="E262" i="5"/>
  <c r="E261" i="5"/>
  <c r="E260" i="5"/>
  <c r="E259" i="5"/>
  <c r="E258" i="5"/>
  <c r="E257" i="5"/>
  <c r="E256" i="5"/>
  <c r="E255" i="5"/>
  <c r="E254" i="5"/>
  <c r="E253" i="5"/>
  <c r="E252" i="5"/>
  <c r="E251" i="5"/>
  <c r="E250" i="5"/>
  <c r="E249" i="5"/>
  <c r="E248" i="5"/>
  <c r="E247" i="5"/>
  <c r="E246" i="5"/>
  <c r="E245" i="5"/>
  <c r="E244" i="5"/>
  <c r="E243" i="5"/>
  <c r="E242" i="5"/>
  <c r="E241" i="5"/>
  <c r="E240" i="5"/>
  <c r="E239" i="5"/>
  <c r="E238" i="5"/>
  <c r="E237" i="5"/>
  <c r="E236" i="5"/>
  <c r="E235" i="5"/>
  <c r="E234" i="5"/>
  <c r="E233" i="5"/>
  <c r="E232" i="5"/>
  <c r="E231" i="5"/>
  <c r="E230" i="5"/>
  <c r="E229" i="5"/>
  <c r="E228" i="5"/>
  <c r="E227" i="5"/>
  <c r="E226" i="5"/>
  <c r="E225" i="5"/>
  <c r="E224" i="5"/>
  <c r="E223" i="5"/>
  <c r="E222" i="5"/>
  <c r="E221" i="5"/>
  <c r="E220" i="5"/>
  <c r="E219" i="5"/>
  <c r="E218" i="5"/>
  <c r="E217" i="5"/>
  <c r="E216" i="5"/>
  <c r="E215" i="5"/>
  <c r="E214" i="5"/>
  <c r="E213" i="5"/>
  <c r="E212" i="5"/>
  <c r="E211" i="5"/>
  <c r="E210" i="5"/>
  <c r="E209" i="5"/>
  <c r="E208" i="5"/>
  <c r="E207" i="5"/>
  <c r="E206" i="5"/>
  <c r="E204" i="5"/>
  <c r="E201" i="5"/>
  <c r="E200" i="5"/>
  <c r="E199" i="5"/>
  <c r="E198" i="5"/>
  <c r="E197" i="5"/>
  <c r="E196" i="5"/>
  <c r="E195" i="5"/>
  <c r="E193" i="5"/>
  <c r="E192" i="5"/>
  <c r="E191" i="5"/>
  <c r="E190" i="5"/>
  <c r="E189" i="5"/>
  <c r="E188" i="5"/>
  <c r="E187" i="5"/>
  <c r="E186" i="5"/>
  <c r="E185" i="5"/>
  <c r="E184" i="5"/>
  <c r="E183" i="5"/>
  <c r="E182" i="5"/>
  <c r="E181" i="5"/>
  <c r="E180" i="5"/>
  <c r="E179" i="5"/>
  <c r="E178" i="5"/>
  <c r="E177" i="5"/>
  <c r="E176" i="5"/>
  <c r="E175" i="5"/>
  <c r="E174" i="5"/>
  <c r="E173" i="5"/>
  <c r="E172" i="5"/>
  <c r="E171" i="5"/>
  <c r="E170" i="5"/>
  <c r="E169" i="5"/>
  <c r="E168" i="5"/>
  <c r="E167" i="5"/>
  <c r="E166" i="5"/>
  <c r="E165" i="5"/>
  <c r="E164" i="5"/>
  <c r="E163" i="5"/>
  <c r="E162" i="5"/>
  <c r="E161" i="5"/>
  <c r="E160" i="5"/>
  <c r="E159" i="5"/>
  <c r="E158" i="5"/>
  <c r="E157" i="5"/>
  <c r="E156" i="5"/>
  <c r="E155" i="5"/>
  <c r="E154" i="5"/>
  <c r="E153" i="5"/>
  <c r="E152" i="5"/>
  <c r="E151" i="5"/>
  <c r="E150" i="5"/>
  <c r="E149" i="5"/>
  <c r="E148" i="5"/>
  <c r="E147" i="5"/>
  <c r="E146" i="5"/>
  <c r="E145" i="5"/>
  <c r="E144" i="5"/>
  <c r="E143" i="5"/>
  <c r="E142" i="5"/>
  <c r="E141" i="5"/>
  <c r="E140" i="5"/>
  <c r="E139" i="5"/>
  <c r="E138" i="5"/>
  <c r="E137" i="5"/>
  <c r="E136" i="5"/>
  <c r="E135" i="5"/>
  <c r="E134" i="5"/>
  <c r="E133" i="5"/>
  <c r="E132" i="5"/>
  <c r="E131" i="5"/>
  <c r="E130" i="5"/>
  <c r="E129" i="5"/>
  <c r="E128" i="5"/>
  <c r="E127" i="5"/>
  <c r="E126" i="5"/>
  <c r="E125" i="5"/>
  <c r="E124" i="5"/>
  <c r="E123" i="5"/>
  <c r="E122" i="5"/>
  <c r="E121" i="5"/>
  <c r="E120" i="5"/>
  <c r="E119" i="5"/>
  <c r="E118" i="5"/>
  <c r="E117" i="5"/>
  <c r="E115" i="5"/>
  <c r="E114" i="5"/>
  <c r="E113" i="5"/>
  <c r="E112" i="5"/>
  <c r="E111" i="5"/>
  <c r="E110" i="5"/>
  <c r="E109" i="5"/>
  <c r="E108" i="5"/>
  <c r="E107" i="5"/>
  <c r="E106" i="5"/>
  <c r="E105" i="5"/>
  <c r="E104" i="5"/>
  <c r="E103" i="5"/>
  <c r="E102" i="5"/>
  <c r="E101" i="5"/>
  <c r="E100" i="5"/>
  <c r="E99" i="5"/>
  <c r="E98" i="5"/>
  <c r="E97" i="5"/>
  <c r="E96" i="5"/>
  <c r="E95" i="5"/>
  <c r="E94" i="5"/>
  <c r="E93" i="5"/>
  <c r="E92" i="5"/>
  <c r="E91" i="5"/>
  <c r="E90" i="5"/>
  <c r="E89" i="5"/>
  <c r="E88" i="5"/>
  <c r="E87" i="5"/>
  <c r="E86" i="5"/>
  <c r="E85" i="5"/>
  <c r="E84" i="5"/>
  <c r="E83" i="5"/>
  <c r="E82" i="5"/>
  <c r="E81" i="5"/>
  <c r="E80" i="5"/>
  <c r="E79" i="5"/>
  <c r="E78" i="5"/>
  <c r="E77" i="5"/>
  <c r="E76" i="5"/>
  <c r="E75" i="5"/>
  <c r="E74" i="5"/>
  <c r="E73" i="5"/>
  <c r="E72" i="5"/>
  <c r="E71" i="5"/>
  <c r="E70" i="5"/>
  <c r="E69" i="5"/>
  <c r="E68" i="5"/>
  <c r="E67" i="5"/>
  <c r="E66" i="5"/>
  <c r="E65" i="5"/>
  <c r="E64" i="5"/>
  <c r="E63" i="5"/>
  <c r="E62" i="5"/>
  <c r="E61" i="5"/>
  <c r="E60" i="5"/>
  <c r="E59" i="5"/>
  <c r="E58" i="5"/>
  <c r="E57" i="5"/>
  <c r="E56" i="5"/>
  <c r="E55" i="5"/>
  <c r="E54" i="5"/>
  <c r="E53" i="5"/>
  <c r="E52" i="5"/>
  <c r="E51" i="5"/>
  <c r="E50" i="5"/>
  <c r="E49" i="5"/>
  <c r="E48" i="5"/>
  <c r="E47" i="5"/>
  <c r="E46" i="5"/>
  <c r="E44" i="5"/>
  <c r="E43" i="5"/>
  <c r="E42" i="5"/>
  <c r="E41" i="5"/>
  <c r="E40" i="5"/>
  <c r="E39" i="5"/>
  <c r="E38" i="5"/>
  <c r="E37" i="5"/>
  <c r="E36" i="5"/>
  <c r="E35" i="5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E3" i="5"/>
  <c r="E2" i="5"/>
  <c r="A3" i="5"/>
  <c r="A4" i="5" s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301" i="5" s="1"/>
  <c r="A302" i="5" s="1"/>
  <c r="A303" i="5" s="1"/>
  <c r="A304" i="5" s="1"/>
  <c r="A305" i="5" s="1"/>
  <c r="A306" i="5" s="1"/>
  <c r="A307" i="5" s="1"/>
  <c r="A308" i="5" s="1"/>
  <c r="A309" i="5" s="1"/>
  <c r="A310" i="5" s="1"/>
  <c r="A311" i="5" s="1"/>
  <c r="A312" i="5" s="1"/>
  <c r="A313" i="5" s="1"/>
  <c r="A314" i="5" s="1"/>
  <c r="A315" i="5" s="1"/>
  <c r="A316" i="5" s="1"/>
  <c r="A317" i="5" s="1"/>
  <c r="A318" i="5" s="1"/>
  <c r="R149" i="2" l="1" a="1"/>
  <c r="R149" i="2" s="1"/>
  <c r="R152" i="2" a="1"/>
  <c r="R152" i="2" s="1"/>
  <c r="R159" i="2" a="1"/>
  <c r="R159" i="2" s="1"/>
  <c r="R168" i="2" a="1"/>
  <c r="R168" i="2" s="1"/>
  <c r="R144" i="2" a="1"/>
  <c r="R144" i="2" s="1"/>
  <c r="R153" i="2" a="1"/>
  <c r="R153" i="2" s="1"/>
  <c r="R161" i="2" a="1"/>
  <c r="R161" i="2" s="1"/>
  <c r="R145" i="2" a="1"/>
  <c r="R145" i="2" s="1"/>
  <c r="R151" i="2" a="1"/>
  <c r="R151" i="2" s="1"/>
  <c r="R154" i="2" a="1"/>
  <c r="R154" i="2" s="1"/>
  <c r="R156" i="2" a="1"/>
  <c r="R156" i="2" s="1"/>
  <c r="R163" i="2" a="1"/>
  <c r="R163" i="2" s="1"/>
  <c r="R166" i="2" a="1"/>
  <c r="R166" i="2" s="1"/>
  <c r="R171" i="2" a="1"/>
  <c r="R171" i="2" s="1"/>
  <c r="R178" i="2" a="1"/>
  <c r="R178" i="2" s="1"/>
  <c r="R148" i="2" a="1"/>
  <c r="R148" i="2" s="1"/>
  <c r="R158" i="2" a="1"/>
  <c r="R158" i="2" s="1"/>
  <c r="R162" i="2" a="1"/>
  <c r="R162" i="2" s="1"/>
  <c r="R167" i="2" a="1"/>
  <c r="R167" i="2" s="1"/>
  <c r="R174" i="2" a="1"/>
  <c r="R174" i="2" s="1"/>
  <c r="R176" i="2" a="1"/>
  <c r="R176" i="2" s="1"/>
  <c r="R7" i="2" a="1"/>
  <c r="R7" i="2" s="1"/>
  <c r="R8" i="2" a="1"/>
  <c r="R8" i="2" s="1"/>
  <c r="R12" i="2" a="1"/>
  <c r="R12" i="2" s="1"/>
  <c r="R17" i="2" a="1"/>
  <c r="R17" i="2" s="1"/>
  <c r="R20" i="2" a="1"/>
  <c r="R20" i="2" s="1"/>
  <c r="R25" i="2" a="1"/>
  <c r="R25" i="2" s="1"/>
  <c r="R28" i="2" a="1"/>
  <c r="R28" i="2" s="1"/>
  <c r="R31" i="2" a="1"/>
  <c r="R31" i="2" s="1"/>
  <c r="R36" i="2" a="1"/>
  <c r="R36" i="2" s="1"/>
  <c r="R40" i="2" a="1"/>
  <c r="R40" i="2" s="1"/>
  <c r="R49" i="2" a="1"/>
  <c r="R49" i="2" s="1"/>
  <c r="R55" i="2" a="1"/>
  <c r="R55" i="2" s="1"/>
  <c r="R57" i="2" a="1"/>
  <c r="R57" i="2" s="1"/>
  <c r="R61" i="2" a="1"/>
  <c r="R61" i="2" s="1"/>
  <c r="R63" i="2" a="1"/>
  <c r="R63" i="2" s="1"/>
  <c r="R64" i="2" a="1"/>
  <c r="R64" i="2" s="1"/>
  <c r="R68" i="2" a="1"/>
  <c r="R68" i="2" s="1"/>
  <c r="R70" i="2" a="1"/>
  <c r="R70" i="2" s="1"/>
  <c r="R82" i="2" a="1"/>
  <c r="R82" i="2" s="1"/>
  <c r="R4" i="2" a="1"/>
  <c r="R4" i="2" s="1"/>
  <c r="R6" i="2" a="1"/>
  <c r="R6" i="2" s="1"/>
  <c r="R11" i="2" a="1"/>
  <c r="R11" i="2" s="1"/>
  <c r="R15" i="2" a="1"/>
  <c r="R15" i="2" s="1"/>
  <c r="R19" i="2" a="1"/>
  <c r="R19" i="2" s="1"/>
  <c r="R22" i="2" a="1"/>
  <c r="R22" i="2" s="1"/>
  <c r="R24" i="2" a="1"/>
  <c r="R24" i="2" s="1"/>
  <c r="R27" i="2" a="1"/>
  <c r="R27" i="2" s="1"/>
  <c r="R30" i="2" a="1"/>
  <c r="R30" i="2" s="1"/>
  <c r="R32" i="2" a="1"/>
  <c r="R32" i="2" s="1"/>
  <c r="R35" i="2" a="1"/>
  <c r="R35" i="2" s="1"/>
  <c r="R39" i="2" a="1"/>
  <c r="R39" i="2" s="1"/>
  <c r="R44" i="2" a="1"/>
  <c r="R44" i="2" s="1"/>
  <c r="R46" i="2" a="1"/>
  <c r="R46" i="2" s="1"/>
  <c r="R52" i="2" a="1"/>
  <c r="R52" i="2" s="1"/>
  <c r="R53" i="2" a="1"/>
  <c r="R53" i="2" s="1"/>
  <c r="R56" i="2" a="1"/>
  <c r="R56" i="2" s="1"/>
  <c r="R60" i="2" a="1"/>
  <c r="R60" i="2" s="1"/>
  <c r="R69" i="2" a="1"/>
  <c r="R69" i="2" s="1"/>
  <c r="R74" i="2" a="1"/>
  <c r="R74" i="2" s="1"/>
  <c r="R76" i="2" a="1"/>
  <c r="R76" i="2" s="1"/>
  <c r="R79" i="2" a="1"/>
  <c r="R79" i="2" s="1"/>
  <c r="R81" i="2" a="1"/>
  <c r="R81" i="2" s="1"/>
  <c r="R84" i="2" a="1"/>
  <c r="R84" i="2" s="1"/>
  <c r="R86" i="2" a="1"/>
  <c r="R86" i="2" s="1"/>
  <c r="R89" i="2" a="1"/>
  <c r="R89" i="2" s="1"/>
  <c r="R91" i="2" a="1"/>
  <c r="R91" i="2" s="1"/>
  <c r="R96" i="2" a="1"/>
  <c r="R96" i="2" s="1"/>
  <c r="R99" i="2" a="1"/>
  <c r="R99" i="2" s="1"/>
  <c r="R101" i="2" a="1"/>
  <c r="R101" i="2" s="1"/>
  <c r="R104" i="2" a="1"/>
  <c r="R104" i="2" s="1"/>
  <c r="R106" i="2" a="1"/>
  <c r="R106" i="2" s="1"/>
  <c r="R109" i="2" a="1"/>
  <c r="R109" i="2" s="1"/>
  <c r="R112" i="2" a="1"/>
  <c r="R112" i="2" s="1"/>
  <c r="R119" i="2" a="1"/>
  <c r="R119" i="2" s="1"/>
  <c r="R121" i="2" a="1"/>
  <c r="R121" i="2" s="1"/>
  <c r="R126" i="2" a="1"/>
  <c r="R126" i="2" s="1"/>
  <c r="R136" i="2" a="1"/>
  <c r="R136" i="2" s="1"/>
  <c r="R138" i="2" a="1"/>
  <c r="R138" i="2" s="1"/>
  <c r="R141" i="2" a="1"/>
  <c r="R141" i="2" s="1"/>
  <c r="R85" i="2" a="1"/>
  <c r="R85" i="2" s="1"/>
  <c r="R94" i="2" a="1"/>
  <c r="R94" i="2" s="1"/>
  <c r="R103" i="2" a="1"/>
  <c r="R103" i="2" s="1"/>
  <c r="R108" i="2" a="1"/>
  <c r="R108" i="2" s="1"/>
  <c r="R111" i="2" a="1"/>
  <c r="R111" i="2" s="1"/>
  <c r="R113" i="2" a="1"/>
  <c r="R113" i="2" s="1"/>
  <c r="R114" i="2" a="1"/>
  <c r="R114" i="2" s="1"/>
  <c r="R118" i="2" a="1"/>
  <c r="R118" i="2" s="1"/>
  <c r="R120" i="2" a="1"/>
  <c r="R120" i="2" s="1"/>
  <c r="R122" i="2" a="1"/>
  <c r="R122" i="2" s="1"/>
  <c r="R125" i="2" a="1"/>
  <c r="R125" i="2" s="1"/>
  <c r="R128" i="2" a="1"/>
  <c r="R128" i="2" s="1"/>
  <c r="R131" i="2" a="1"/>
  <c r="R131" i="2" s="1"/>
  <c r="R132" i="2" a="1"/>
  <c r="R132" i="2" s="1"/>
  <c r="R135" i="2" a="1"/>
  <c r="R135" i="2" s="1"/>
  <c r="R142" i="2" a="1"/>
  <c r="R142" i="2" s="1"/>
  <c r="R5" i="2" a="1"/>
  <c r="R5" i="2" s="1"/>
  <c r="R10" i="2" a="1"/>
  <c r="R10" i="2" s="1"/>
  <c r="R21" i="2" a="1"/>
  <c r="R21" i="2" s="1"/>
  <c r="R26" i="2" a="1"/>
  <c r="R26" i="2" s="1"/>
  <c r="R29" i="2" a="1"/>
  <c r="R29" i="2" s="1"/>
  <c r="R34" i="2" a="1"/>
  <c r="R34" i="2" s="1"/>
  <c r="R38" i="2" a="1"/>
  <c r="R38" i="2" s="1"/>
  <c r="R42" i="2" a="1"/>
  <c r="R42" i="2" s="1"/>
  <c r="R43" i="2" a="1"/>
  <c r="R43" i="2" s="1"/>
  <c r="R45" i="2" a="1"/>
  <c r="R45" i="2" s="1"/>
  <c r="R48" i="2" a="1"/>
  <c r="R48" i="2" s="1"/>
  <c r="R51" i="2" a="1"/>
  <c r="R51" i="2" s="1"/>
  <c r="R59" i="2" a="1"/>
  <c r="R59" i="2" s="1"/>
  <c r="R62" i="2" a="1"/>
  <c r="R62" i="2" s="1"/>
  <c r="R66" i="2" a="1"/>
  <c r="R66" i="2" s="1"/>
  <c r="R73" i="2" a="1"/>
  <c r="R73" i="2" s="1"/>
  <c r="R75" i="2" a="1"/>
  <c r="R75" i="2" s="1"/>
  <c r="R78" i="2" a="1"/>
  <c r="R78" i="2" s="1"/>
  <c r="R80" i="2" a="1"/>
  <c r="R80" i="2" s="1"/>
  <c r="R83" i="2" a="1"/>
  <c r="R83" i="2" s="1"/>
  <c r="R3" i="2" a="1"/>
  <c r="R3" i="2" s="1"/>
  <c r="R9" i="2" a="1"/>
  <c r="R9" i="2" s="1"/>
  <c r="R13" i="2" a="1"/>
  <c r="R13" i="2" s="1"/>
  <c r="R14" i="2" a="1"/>
  <c r="R14" i="2" s="1"/>
  <c r="R16" i="2" a="1"/>
  <c r="R16" i="2" s="1"/>
  <c r="R18" i="2" a="1"/>
  <c r="R18" i="2" s="1"/>
  <c r="R23" i="2" a="1"/>
  <c r="R23" i="2" s="1"/>
  <c r="R33" i="2" a="1"/>
  <c r="R33" i="2" s="1"/>
  <c r="R37" i="2" a="1"/>
  <c r="R37" i="2" s="1"/>
  <c r="R41" i="2" a="1"/>
  <c r="R41" i="2" s="1"/>
  <c r="R47" i="2" a="1"/>
  <c r="R47" i="2" s="1"/>
  <c r="R50" i="2" a="1"/>
  <c r="R50" i="2" s="1"/>
  <c r="R54" i="2" a="1"/>
  <c r="R54" i="2" s="1"/>
  <c r="R58" i="2" a="1"/>
  <c r="R58" i="2" s="1"/>
  <c r="R65" i="2" a="1"/>
  <c r="R65" i="2" s="1"/>
  <c r="R67" i="2" a="1"/>
  <c r="R67" i="2" s="1"/>
  <c r="R71" i="2" a="1"/>
  <c r="R71" i="2" s="1"/>
  <c r="R72" i="2" a="1"/>
  <c r="R72" i="2" s="1"/>
  <c r="R77" i="2" a="1"/>
  <c r="R77" i="2" s="1"/>
  <c r="R88" i="2" a="1"/>
  <c r="R88" i="2" s="1"/>
  <c r="R93" i="2" a="1"/>
  <c r="R93" i="2" s="1"/>
  <c r="R95" i="2" a="1"/>
  <c r="R95" i="2" s="1"/>
  <c r="R98" i="2" a="1"/>
  <c r="R98" i="2" s="1"/>
  <c r="R100" i="2" a="1"/>
  <c r="R100" i="2" s="1"/>
  <c r="R115" i="2" a="1"/>
  <c r="R115" i="2" s="1"/>
  <c r="R117" i="2" a="1"/>
  <c r="R117" i="2" s="1"/>
  <c r="R123" i="2" a="1"/>
  <c r="R123" i="2" s="1"/>
  <c r="R124" i="2" a="1"/>
  <c r="R124" i="2" s="1"/>
  <c r="R127" i="2" a="1"/>
  <c r="R127" i="2" s="1"/>
  <c r="R134" i="2" a="1"/>
  <c r="R134" i="2" s="1"/>
  <c r="R140" i="2" a="1"/>
  <c r="R140" i="2" s="1"/>
  <c r="R87" i="2" a="1"/>
  <c r="R87" i="2" s="1"/>
  <c r="R90" i="2" a="1"/>
  <c r="R90" i="2" s="1"/>
  <c r="R92" i="2" a="1"/>
  <c r="R92" i="2" s="1"/>
  <c r="R97" i="2" a="1"/>
  <c r="R97" i="2" s="1"/>
  <c r="R102" i="2" a="1"/>
  <c r="R102" i="2" s="1"/>
  <c r="R105" i="2" a="1"/>
  <c r="R105" i="2" s="1"/>
  <c r="R107" i="2" a="1"/>
  <c r="R107" i="2" s="1"/>
  <c r="R110" i="2" a="1"/>
  <c r="R110" i="2" s="1"/>
  <c r="R116" i="2" a="1"/>
  <c r="R116" i="2" s="1"/>
  <c r="R129" i="2" a="1"/>
  <c r="R129" i="2" s="1"/>
  <c r="R130" i="2" a="1"/>
  <c r="R130" i="2" s="1"/>
  <c r="R133" i="2" a="1"/>
  <c r="R133" i="2" s="1"/>
  <c r="R137" i="2" a="1"/>
  <c r="R137" i="2" s="1"/>
  <c r="R139" i="2" a="1"/>
  <c r="R139" i="2" s="1"/>
  <c r="R177" i="2" a="1"/>
  <c r="R177" i="2" s="1"/>
  <c r="R175" i="2" a="1"/>
  <c r="R175" i="2" s="1"/>
  <c r="R172" i="2" a="1"/>
  <c r="R172" i="2" s="1"/>
  <c r="R169" i="2" a="1"/>
  <c r="R169" i="2" s="1"/>
  <c r="R143" i="2" a="1"/>
  <c r="R143" i="2" s="1"/>
  <c r="R147" i="2" a="1"/>
  <c r="R147" i="2" s="1"/>
  <c r="R155" i="2" a="1"/>
  <c r="R155" i="2" s="1"/>
  <c r="R160" i="2" a="1"/>
  <c r="R160" i="2" s="1"/>
  <c r="R164" i="2" a="1"/>
  <c r="R164" i="2" s="1"/>
  <c r="R165" i="2" a="1"/>
  <c r="R165" i="2" s="1"/>
  <c r="R170" i="2" a="1"/>
  <c r="R170" i="2" s="1"/>
  <c r="R173" i="2" a="1"/>
  <c r="R173" i="2" s="1"/>
  <c r="R146" i="2" a="1"/>
  <c r="R146" i="2" s="1"/>
  <c r="R150" i="2" a="1"/>
  <c r="R150" i="2" s="1"/>
  <c r="R157" i="2" a="1"/>
  <c r="R157" i="2" s="1"/>
  <c r="U117" i="2" l="1" a="1"/>
  <c r="U117" i="2" s="1"/>
  <c r="U118" i="2" a="1"/>
  <c r="U118" i="2" s="1"/>
  <c r="U119" i="2" a="1"/>
  <c r="U119" i="2" s="1"/>
  <c r="U120" i="2" a="1"/>
  <c r="U120" i="2" s="1"/>
  <c r="U121" i="2" a="1"/>
  <c r="U121" i="2" s="1"/>
  <c r="U122" i="2" a="1"/>
  <c r="U122" i="2" s="1"/>
  <c r="U123" i="2" a="1"/>
  <c r="U123" i="2" s="1"/>
  <c r="U124" i="2" a="1"/>
  <c r="U124" i="2" s="1"/>
  <c r="U125" i="2" a="1"/>
  <c r="U125" i="2" s="1"/>
  <c r="U126" i="2" a="1"/>
  <c r="U126" i="2" s="1"/>
  <c r="U127" i="2" a="1"/>
  <c r="U127" i="2" s="1"/>
  <c r="U128" i="2" a="1"/>
  <c r="U128" i="2" s="1"/>
  <c r="U129" i="2" a="1"/>
  <c r="U129" i="2" s="1"/>
  <c r="U130" i="2" a="1"/>
  <c r="U130" i="2" s="1"/>
  <c r="U131" i="2" a="1"/>
  <c r="U131" i="2" s="1"/>
  <c r="U132" i="2" a="1"/>
  <c r="U132" i="2" s="1"/>
  <c r="U133" i="2" a="1"/>
  <c r="U133" i="2" s="1"/>
  <c r="U134" i="2" a="1"/>
  <c r="U134" i="2" s="1"/>
  <c r="U135" i="2" a="1"/>
  <c r="U135" i="2" s="1"/>
  <c r="U136" i="2" a="1"/>
  <c r="U136" i="2" s="1"/>
  <c r="U137" i="2" a="1"/>
  <c r="U137" i="2" s="1"/>
  <c r="U138" i="2" a="1"/>
  <c r="U138" i="2" s="1"/>
  <c r="U139" i="2" a="1"/>
  <c r="U139" i="2" s="1"/>
  <c r="U140" i="2" a="1"/>
  <c r="U140" i="2" s="1"/>
  <c r="U141" i="2" a="1"/>
  <c r="U141" i="2" s="1"/>
  <c r="U142" i="2" a="1"/>
  <c r="U142" i="2" s="1"/>
  <c r="R2" i="2" a="1"/>
  <c r="R2" i="2" s="1"/>
  <c r="U201" i="2" a="1"/>
  <c r="U201" i="2" s="1"/>
  <c r="U200" i="2" a="1"/>
  <c r="U200" i="2" s="1"/>
  <c r="U199" i="2" a="1"/>
  <c r="U199" i="2" s="1"/>
  <c r="U198" i="2" a="1"/>
  <c r="U198" i="2" s="1"/>
  <c r="U197" i="2" a="1"/>
  <c r="U197" i="2" s="1"/>
  <c r="U196" i="2" a="1"/>
  <c r="U196" i="2" s="1"/>
  <c r="U195" i="2" a="1"/>
  <c r="U195" i="2" s="1"/>
  <c r="U194" i="2" a="1"/>
  <c r="U194" i="2" s="1"/>
  <c r="U193" i="2" a="1"/>
  <c r="U193" i="2" s="1"/>
  <c r="U192" i="2" a="1"/>
  <c r="U192" i="2" s="1"/>
  <c r="U191" i="2" a="1"/>
  <c r="U191" i="2" s="1"/>
  <c r="U190" i="2" a="1"/>
  <c r="U190" i="2" s="1"/>
  <c r="U189" i="2" a="1"/>
  <c r="U189" i="2" s="1"/>
  <c r="U188" i="2" a="1"/>
  <c r="U188" i="2" s="1"/>
  <c r="U187" i="2" a="1"/>
  <c r="U187" i="2" s="1"/>
  <c r="U186" i="2" a="1"/>
  <c r="U186" i="2" s="1"/>
  <c r="U185" i="2" a="1"/>
  <c r="U185" i="2" s="1"/>
  <c r="U184" i="2" a="1"/>
  <c r="U184" i="2" s="1"/>
  <c r="U183" i="2" a="1"/>
  <c r="U183" i="2" s="1"/>
  <c r="U182" i="2" a="1"/>
  <c r="U182" i="2" s="1"/>
  <c r="U181" i="2" a="1"/>
  <c r="U181" i="2" s="1"/>
  <c r="U180" i="2" a="1"/>
  <c r="U180" i="2" s="1"/>
  <c r="U179" i="2" a="1"/>
  <c r="U179" i="2" s="1"/>
  <c r="U178" i="2" a="1"/>
  <c r="U178" i="2" s="1"/>
  <c r="U177" i="2" a="1"/>
  <c r="U177" i="2" s="1"/>
  <c r="U176" i="2" a="1"/>
  <c r="U176" i="2" s="1"/>
  <c r="U175" i="2" a="1"/>
  <c r="U175" i="2" s="1"/>
  <c r="U174" i="2" a="1"/>
  <c r="U174" i="2" s="1"/>
  <c r="U173" i="2" a="1"/>
  <c r="U173" i="2" s="1"/>
  <c r="U172" i="2" a="1"/>
  <c r="U172" i="2" s="1"/>
  <c r="U171" i="2" a="1"/>
  <c r="U171" i="2" s="1"/>
  <c r="U170" i="2" a="1"/>
  <c r="U170" i="2" s="1"/>
  <c r="U169" i="2" a="1"/>
  <c r="U169" i="2" s="1"/>
  <c r="U168" i="2" a="1"/>
  <c r="U168" i="2" s="1"/>
  <c r="U167" i="2" a="1"/>
  <c r="U167" i="2" s="1"/>
  <c r="U166" i="2" a="1"/>
  <c r="U166" i="2" s="1"/>
  <c r="U165" i="2" a="1"/>
  <c r="U165" i="2" s="1"/>
  <c r="U164" i="2" a="1"/>
  <c r="U164" i="2" s="1"/>
  <c r="U163" i="2" a="1"/>
  <c r="U163" i="2" s="1"/>
  <c r="U162" i="2" a="1"/>
  <c r="U162" i="2" s="1"/>
  <c r="U161" i="2" a="1"/>
  <c r="U161" i="2" s="1"/>
  <c r="U160" i="2" a="1"/>
  <c r="U160" i="2" s="1"/>
  <c r="U159" i="2" a="1"/>
  <c r="U159" i="2" s="1"/>
  <c r="U158" i="2" a="1"/>
  <c r="U158" i="2" s="1"/>
  <c r="U157" i="2" a="1"/>
  <c r="U157" i="2" s="1"/>
  <c r="U156" i="2" a="1"/>
  <c r="U156" i="2" s="1"/>
  <c r="U155" i="2" a="1"/>
  <c r="U155" i="2" s="1"/>
  <c r="U154" i="2" a="1"/>
  <c r="U154" i="2" s="1"/>
  <c r="U153" i="2" a="1"/>
  <c r="U153" i="2" s="1"/>
  <c r="U152" i="2" a="1"/>
  <c r="U152" i="2" s="1"/>
  <c r="U151" i="2" a="1"/>
  <c r="U151" i="2" s="1"/>
  <c r="U150" i="2" a="1"/>
  <c r="U150" i="2" s="1"/>
  <c r="U149" i="2" a="1"/>
  <c r="U149" i="2" s="1"/>
  <c r="U148" i="2" a="1"/>
  <c r="U148" i="2" s="1"/>
  <c r="U147" i="2" a="1"/>
  <c r="U147" i="2" s="1"/>
  <c r="U146" i="2" a="1"/>
  <c r="U146" i="2" s="1"/>
  <c r="U145" i="2" a="1"/>
  <c r="U145" i="2" s="1"/>
  <c r="U144" i="2" a="1"/>
  <c r="U144" i="2" s="1"/>
  <c r="U143" i="2" a="1"/>
  <c r="U143" i="2" s="1"/>
  <c r="R179" i="2" l="1" a="1"/>
  <c r="R179" i="2" s="1"/>
  <c r="R181" i="2" a="1"/>
  <c r="R181" i="2" s="1"/>
  <c r="R184" i="2" a="1"/>
  <c r="R184" i="2" s="1"/>
  <c r="R180" i="2" a="1"/>
  <c r="R180" i="2" s="1"/>
  <c r="R182" i="2" a="1"/>
  <c r="R182" i="2" s="1"/>
  <c r="R183" i="2" a="1"/>
  <c r="R183" i="2" s="1"/>
</calcChain>
</file>

<file path=xl/sharedStrings.xml><?xml version="1.0" encoding="utf-8"?>
<sst xmlns="http://schemas.openxmlformats.org/spreadsheetml/2006/main" count="1011" uniqueCount="589">
  <si>
    <t>N°</t>
  </si>
  <si>
    <t>Désignations</t>
  </si>
  <si>
    <t>TOTAL</t>
  </si>
  <si>
    <t>CABLE ONDILEURE LUX</t>
  </si>
  <si>
    <t>ADAPTAEUR SATA TO IDE SATA E USB</t>
  </si>
  <si>
    <t>ADAPTAEUR USB TO PS/2</t>
  </si>
  <si>
    <t>BOITE ALIMENTATION  GOLDEN</t>
  </si>
  <si>
    <t>BOITE ALIMENTATION 530W GOLDEN</t>
  </si>
  <si>
    <t>BOITE ALIMENTATION ICON  500W LUX</t>
  </si>
  <si>
    <t>BOITE iCON LUX AVEC1 VENTILO 2008B</t>
  </si>
  <si>
    <t>CABL ALIMENTATION SATA</t>
  </si>
  <si>
    <t>CABLE ALIMENTATION LUX</t>
  </si>
  <si>
    <t>CABLE DB9 F/F</t>
  </si>
  <si>
    <t>CABLE DVI HDMI 1.5M</t>
  </si>
  <si>
    <t>CABLE RES 20M CAT6</t>
  </si>
  <si>
    <t>CABLE RES 25M CAT6</t>
  </si>
  <si>
    <t>CABLE RES 30M CAT6</t>
  </si>
  <si>
    <t>BOITE iCON LUX AVEC1 VENTILO 2008C</t>
  </si>
  <si>
    <t>CABLE HDMI 3M LUX</t>
  </si>
  <si>
    <t>Articles</t>
  </si>
  <si>
    <t>Stock</t>
  </si>
  <si>
    <t>Sorties</t>
  </si>
  <si>
    <t>Stock D</t>
  </si>
  <si>
    <t>Stock N</t>
  </si>
  <si>
    <t>prix</t>
  </si>
  <si>
    <t>Client</t>
  </si>
  <si>
    <t>CABLE RES 40M CAT6</t>
  </si>
  <si>
    <t>CABLE RES 50M CAT6</t>
  </si>
  <si>
    <t>CABLE RES 5M CAT6</t>
  </si>
  <si>
    <t>CABLE RES FTP CAT5 305M</t>
  </si>
  <si>
    <t>CABLE TRAVEL 1.5M  POUR LAPTOP</t>
  </si>
  <si>
    <t>CABLE USB 2.0 1.5M IMPRIMANT FLAT</t>
  </si>
  <si>
    <t>CABLE USB 2.0 1.5M IMPRIMANT LUX</t>
  </si>
  <si>
    <t>CABLE USB 2.0 5M IMPRIMANT</t>
  </si>
  <si>
    <t>CABLE USB EXTENTOIN 1.5 M LUX</t>
  </si>
  <si>
    <t>CABLE USB EXTENTOIN 1.5 M LUX FLAT</t>
  </si>
  <si>
    <t>CABLE USB EXTENTOIN 3M LUX</t>
  </si>
  <si>
    <t>CABLE USB iPHONE</t>
  </si>
  <si>
    <t>CABLE VGA 1.5M/MM BLEU</t>
  </si>
  <si>
    <t>CARTAB MIC B1515 15.6" VDUNTH</t>
  </si>
  <si>
    <t>CARTAB MIC B1519 15.6" VDUNTH</t>
  </si>
  <si>
    <t>CARTAB MIC B1524 15.6" VDUNTH</t>
  </si>
  <si>
    <t>CARTAB MIC B15247 15.6" VDUNTH</t>
  </si>
  <si>
    <t>CARTAB MIC B1580 15.6" VDUNTH</t>
  </si>
  <si>
    <t>CARTAB MIC B1593 15.6" VDUNTH</t>
  </si>
  <si>
    <t>CARTAB MIC DU-B1001 10.2 VDUNTH</t>
  </si>
  <si>
    <t>CARTAB MIC DU-B1102 11.2 VDUNTH</t>
  </si>
  <si>
    <t>CARTAB MIC DU-B1103 11.2 VDUNTH</t>
  </si>
  <si>
    <t>CARTAB MIC DU-B1512 15.6 VDUNTH</t>
  </si>
  <si>
    <t>CARTAB MIC DU-B1513 15.6 VDUNTH</t>
  </si>
  <si>
    <t>CARTAB MIC DU-B1514 15.6 VDUNTH</t>
  </si>
  <si>
    <t>CARTAB MIC DU-B1516 15.6 VDUNTH</t>
  </si>
  <si>
    <t>CARTAB MIC DU-B1517 15.6 VDUNTH</t>
  </si>
  <si>
    <t>CARTAB MIC DU-B1518 15.6 VDUNTH</t>
  </si>
  <si>
    <t>CARTAB MIC DU-B1522 15.6 VDUNTH</t>
  </si>
  <si>
    <t>CARTAB MIC DU-B1528 15.6 VDUNTH</t>
  </si>
  <si>
    <t>CARTAB MIC DU-B1535 17.6 VDUNTH</t>
  </si>
  <si>
    <t>CARTAB MIC DU-B1544 15.6 VDUNTH</t>
  </si>
  <si>
    <t>CARTABL MIC SACAD DUNTH 04</t>
  </si>
  <si>
    <t>CARTABL MIC SACAD DUNTH 06</t>
  </si>
  <si>
    <t>CARTABL MIC SACAD DUNTH 07</t>
  </si>
  <si>
    <t>CARTABL MIC SACAD DUNTH 08</t>
  </si>
  <si>
    <t>CARTABL MIC SACAD DUNTH 09</t>
  </si>
  <si>
    <t>CARTE MEMOIRE MICRO SD 8G+ADAPTATEUR TRANCEND</t>
  </si>
  <si>
    <t>CARTE MER GIGABYTE G41MT-S2PT</t>
  </si>
  <si>
    <t>CARTE RESEAU PCI</t>
  </si>
  <si>
    <t>CARTE RESEAU USB D-LINK N 150Mbps DWA-123</t>
  </si>
  <si>
    <t>CARTE SON USB</t>
  </si>
  <si>
    <t>CARTE SOND PCI 4 CHANELS</t>
  </si>
  <si>
    <t>CARTOUCHE IMPRIMANT brother-195C NOIR/COUL</t>
  </si>
  <si>
    <t>CASQUE CREATI DU-21</t>
  </si>
  <si>
    <t>CASQUE CREATI DU-922</t>
  </si>
  <si>
    <t>CASQUE CREATIV CR-667</t>
  </si>
  <si>
    <t>CASQUE DUNTH DU-194</t>
  </si>
  <si>
    <t>CASQUE DUNTH DU-302</t>
  </si>
  <si>
    <t>CASQUE DUNTH DU-73</t>
  </si>
  <si>
    <t>CASQUE DUNTH DU-78</t>
  </si>
  <si>
    <t>CASQUE DUNTH DU-782</t>
  </si>
  <si>
    <t>CASQUE DUNTH DU-808</t>
  </si>
  <si>
    <t>CASQUE DUNTH DU-82</t>
  </si>
  <si>
    <t>CASQUE DUNTH DU-86</t>
  </si>
  <si>
    <t>CASQUE DUNTH DU-87</t>
  </si>
  <si>
    <t>CASQUE DUNTH DU-9010</t>
  </si>
  <si>
    <t>CASQUE DUNTH DU-903</t>
  </si>
  <si>
    <t>CASQUE DUNTH DU-944</t>
  </si>
  <si>
    <t>CASQUE DUNTH DU-97</t>
  </si>
  <si>
    <t>CASQUE DUNTH S/FILE /FM  DU-1000</t>
  </si>
  <si>
    <t>CASQUE GOLDEN B10</t>
  </si>
  <si>
    <t>CASQUE GOLDEN B11</t>
  </si>
  <si>
    <t>CASQUE HAVIT H-56D LUX</t>
  </si>
  <si>
    <t>CASQUE HZ- STAR-HD001</t>
  </si>
  <si>
    <t>CASQUE KOMC KM-311</t>
  </si>
  <si>
    <t>CASQUE STAR HALA- 04</t>
  </si>
  <si>
    <t>CASQUE STAR HALA CAS02</t>
  </si>
  <si>
    <t>CHARGEUR POR NOTBOOK ACER INPUT 19V/1.58A</t>
  </si>
  <si>
    <t>CHARGEUR POR SAMSUNG  INPUT 19V/4.47  C</t>
  </si>
  <si>
    <t>CHARGEUR PORTABLE ACER INPUT 19V/4.74A</t>
  </si>
  <si>
    <t>CHARGEUR PORTABLE DELL INPUT 19.5V/4.62A C</t>
  </si>
  <si>
    <t>CHARGEUR PORTABLE TOSHIBA INPUT 19V/4.74A</t>
  </si>
  <si>
    <t>CIRING CILICON ARGENTE 30G</t>
  </si>
  <si>
    <t>CLAVIE USB BITA-502</t>
  </si>
  <si>
    <t>CLAVIER  USB GOLDEN 580 GM</t>
  </si>
  <si>
    <t>CLAVIER SOURIS SANS FIL NOVA 1020G</t>
  </si>
  <si>
    <t>CONECTEUR RJ45 METAL</t>
  </si>
  <si>
    <t>CPU 2.0 CORE 2 DUO</t>
  </si>
  <si>
    <t>CPU 3.0  DUAL COR E5700</t>
  </si>
  <si>
    <t>CPU 3.0 G P4</t>
  </si>
  <si>
    <t>CPU INTEL CORE I3-2120 3.3GHz SANDY BRIDGE BOX</t>
  </si>
  <si>
    <t>CPU INTEL G2020 2.9GHZ 3MO BOX</t>
  </si>
  <si>
    <t>DATA SHWE ACER X112 SVGA DLP</t>
  </si>
  <si>
    <t>DDR2 1G SAMSUNG</t>
  </si>
  <si>
    <t>DDR-3 2G XENA</t>
  </si>
  <si>
    <t>ECRAN 20" LED  BENQ</t>
  </si>
  <si>
    <t>ECRAN AOC 18.5" LED e950SW</t>
  </si>
  <si>
    <t>ECRAN18.5"  SAMSUNG LED 19AB150N</t>
  </si>
  <si>
    <t>FAN I3/G620/  INTEL</t>
  </si>
  <si>
    <t>FAN P4 LGA 775 VIS</t>
  </si>
  <si>
    <t>FILTER LCD 19" LG</t>
  </si>
  <si>
    <t>FLASH DISK 8G ADATA 906</t>
  </si>
  <si>
    <t>GAM PAD 1 PCS TRANSP VIB EW-702</t>
  </si>
  <si>
    <t>GAM PAD 2 PCS TRANSP VIB EW-706D</t>
  </si>
  <si>
    <t>GAM PAD DOUBLE SIMPL GOLDEN REF G-02</t>
  </si>
  <si>
    <t>GAM PAD DUBL SIMPL DU-GP280</t>
  </si>
  <si>
    <t>GAM PAD SINGL SIMPL BITA-108</t>
  </si>
  <si>
    <t>GAM PAD SINGLE SIMPLE DU-GP180</t>
  </si>
  <si>
    <t>GAM PAD SINGLE VIBRE DU-GP188</t>
  </si>
  <si>
    <t>GAM PAD STK-2009P PLAY STATION ICON</t>
  </si>
  <si>
    <t>GRAVEUR DVD SAMSUNG SATA</t>
  </si>
  <si>
    <t>HDD 160G SEAGATE SATA</t>
  </si>
  <si>
    <t>HDD 160G WESTERN DIGITAL SATA</t>
  </si>
  <si>
    <t>HDD 750 G SEGATE SATA</t>
  </si>
  <si>
    <t>HDD EXT 500 G USB3.0 ADATA 710 ANTI-CHOC</t>
  </si>
  <si>
    <t>HDD KINGSTON 120G SSD</t>
  </si>
  <si>
    <t>HDD MICRO PORT 2.5 500G HGST</t>
  </si>
  <si>
    <t>HP  DUNTH SP011 FLASH+LECT CART</t>
  </si>
  <si>
    <t>HP  DUNTH SP012 FLASH+LECT CART</t>
  </si>
  <si>
    <t>HP  DUNTH SP015</t>
  </si>
  <si>
    <t>HP  DUNTH SP072 FLASH+LECT CART</t>
  </si>
  <si>
    <t>HP  DUNTH SP639 FLASH+LECT CART</t>
  </si>
  <si>
    <t>HP 2.1 VAENSONG V-300T L/MMS-USB</t>
  </si>
  <si>
    <t>HP DUNTH 2.1 WITH USB SD DU-SP160</t>
  </si>
  <si>
    <t>HP DUNTH 2.1 WITH USB SD DU-SP203</t>
  </si>
  <si>
    <t>HP DUNTH 2.1 WITH USB SD DU-SP206</t>
  </si>
  <si>
    <t>HP DUNTH 2.1 WITH USB SD DU-SP305</t>
  </si>
  <si>
    <t>HP DUNTH 2.1 WITH USB SD DU-SP312</t>
  </si>
  <si>
    <t>HP DUNTH DU-SP108</t>
  </si>
  <si>
    <t>HP MINI IPBT28H BLUETOOTH ICON</t>
  </si>
  <si>
    <t>HUB USB 2.0 4 PORTS MT-HB411</t>
  </si>
  <si>
    <t>HUB USB+RESISTANCE+MONTRE USB2</t>
  </si>
  <si>
    <t>IMP CANON LASER 3010 MULT FONC/285A</t>
  </si>
  <si>
    <t>IMP CANON LASER LBP 6020</t>
  </si>
  <si>
    <t>IMPRIMANT brother DCP-195C</t>
  </si>
  <si>
    <t>IMPRIMANT CANON MILTIFONCTION 4730/LBP728/HP78</t>
  </si>
  <si>
    <t>KIT NET 3 in 1 pack</t>
  </si>
  <si>
    <t>KIT RECHARGE N/C 100ML GOLDEN</t>
  </si>
  <si>
    <t>KIT RECHARGEBLE BROTHER 140/195</t>
  </si>
  <si>
    <t>LEC CARTE MEM 15 IN 1 480MBPS</t>
  </si>
  <si>
    <t>LECT DE CARTE SD</t>
  </si>
  <si>
    <t>MODEM ROUTER D-LINK 300MBS DSL-2750U</t>
  </si>
  <si>
    <t>MODEM ROUTER TINDA 150Mbps 2.4GHz ADSL2+</t>
  </si>
  <si>
    <t>MODEM ROUTER TP-LINK 300MBS TD-W8961ND</t>
  </si>
  <si>
    <t>MODEM ROUTER TP-LINK N 150Mbps 2.4GHz ADSL2+</t>
  </si>
  <si>
    <t>NAP IDE</t>
  </si>
  <si>
    <t>NAP SATA</t>
  </si>
  <si>
    <t>ONDILEUR ET STABIL  NITRAM 600VA</t>
  </si>
  <si>
    <t>PAVE NUMERIQUE</t>
  </si>
  <si>
    <t>POINT D'ACCES TP-LINK TL-WA7510N</t>
  </si>
  <si>
    <t>POUCHETTE 10'' POUR NOT BOOK</t>
  </si>
  <si>
    <t>POUCHETTE 10'' TABLETTE DU-i02</t>
  </si>
  <si>
    <t>POUCHETTE 10'' TABLETTE DU-i06</t>
  </si>
  <si>
    <t>POUCHETTE 10'' TABLETTE DU-i08</t>
  </si>
  <si>
    <t>POUCHETTE 10'' TABLETTE DU-i09</t>
  </si>
  <si>
    <t>POUCHETTE 10'' TABLETTE DU-i10</t>
  </si>
  <si>
    <t>POUCHETTE 10'' TABLETTE DU-i11</t>
  </si>
  <si>
    <t>POUCHETTE 15.6'' POUR LAPTOP</t>
  </si>
  <si>
    <t>POUCHETTE CD PAQUET DE 100</t>
  </si>
  <si>
    <t>PRISE FILTER APC 5 SORTE APC</t>
  </si>
  <si>
    <t>PRISE FILTER LUX QIAO SHENG 3M+USB 886</t>
  </si>
  <si>
    <t>PROTEGE  LAPTOP AVEC PHOTO</t>
  </si>
  <si>
    <t>PROTEGE LAPTOP 3IN1 PCOM</t>
  </si>
  <si>
    <t>RAK HDD 2.5 SATA SILVER/NOIR</t>
  </si>
  <si>
    <t>REFROIDISSEUR PORTABLE DUNTH DU-CP01</t>
  </si>
  <si>
    <t>REFROIDISSEUR PORTABLE DUNTH DU-CP02</t>
  </si>
  <si>
    <t>ROFROIDISSEUR HEATSINK X-870</t>
  </si>
  <si>
    <t>SCANNER  A3 MUSTEK</t>
  </si>
  <si>
    <t>SOURIE USB  HZ -A1203</t>
  </si>
  <si>
    <t>SOURIE USB  HZ -M012</t>
  </si>
  <si>
    <t>SOURIE USB  HZ -M013</t>
  </si>
  <si>
    <t>SOURIE USB MACTECH MT-OM54</t>
  </si>
  <si>
    <t>SOURIS BITA USB RG-009</t>
  </si>
  <si>
    <t>SOURIS USB 209</t>
  </si>
  <si>
    <t>SOURIS USB GOLDEN COLOR N/A</t>
  </si>
  <si>
    <t>STICKER CLAV FR/AR</t>
  </si>
  <si>
    <t>STICKER CLAV FR/AR 3M</t>
  </si>
  <si>
    <t>SWITCH 5 PORTS GOLDEN</t>
  </si>
  <si>
    <t>SWITCH 8PORT GOLDEN</t>
  </si>
  <si>
    <t>TABEL 700 SMART</t>
  </si>
  <si>
    <t>TAPIS SOURIS L-8</t>
  </si>
  <si>
    <t>TONER  PHOTOCOPIEUR DUNTH 2016/2018</t>
  </si>
  <si>
    <t>TONER SAMSUNG 1640</t>
  </si>
  <si>
    <t>TONER SAMSUNG 1660</t>
  </si>
  <si>
    <t>TONNER LBP 1120/1100/92A INK-PRO</t>
  </si>
  <si>
    <t>VGA ATI HD R5450 2G</t>
  </si>
  <si>
    <t>WEB CAM  GOLDEN CLIP CAM-01</t>
  </si>
  <si>
    <t>WEB CAM  GOLDEN REF20</t>
  </si>
  <si>
    <t>WEB CAM ATW-M30 ICON</t>
  </si>
  <si>
    <t>WEB CAM BLANC/NOIR GOLDEN CAM-50</t>
  </si>
  <si>
    <t>WEB CAM JEWAY JW-5010</t>
  </si>
  <si>
    <t>WEB CAM STAR HALA HZ-4000</t>
  </si>
  <si>
    <t>WEB CAM STAR HALA HZ-W1300</t>
  </si>
  <si>
    <t>Total</t>
  </si>
  <si>
    <t>Quantité pièces:</t>
  </si>
  <si>
    <t>Valeur Totale Stock:</t>
  </si>
  <si>
    <t>CABLE RES 1,5M CATE6</t>
  </si>
  <si>
    <t>CABLE USB 2.0 10M IMPRIMANT LUX</t>
  </si>
  <si>
    <t>CARTE  PCI 2COM+PARALLELE</t>
  </si>
  <si>
    <t>CARTE RESEAU USB TENDA 150Mbps</t>
  </si>
  <si>
    <t>CARTE USB PCI</t>
  </si>
  <si>
    <t>CASQUE 82</t>
  </si>
  <si>
    <t>CASQUE STAR HALA-06</t>
  </si>
  <si>
    <t>CD GRAVE</t>
  </si>
  <si>
    <t>CD VEIRGE</t>
  </si>
  <si>
    <t>CHARGEUR PORTABLE HP INPUT 19V/4.74A 7.4*5.0</t>
  </si>
  <si>
    <t>CLAVIER  JEWA</t>
  </si>
  <si>
    <t>CONECTEUR RJ45 PLASTIQUE 100PCS/BOX</t>
  </si>
  <si>
    <t>DVD GRAVE</t>
  </si>
  <si>
    <t>DVD VEIRGE</t>
  </si>
  <si>
    <t>GAM PAD DUBL VIBRE DU-GP288</t>
  </si>
  <si>
    <t>HP GOLDEN SS100</t>
  </si>
  <si>
    <t>HP INTEX</t>
  </si>
  <si>
    <t>LEC CARTE USB HI- SPEED 630</t>
  </si>
  <si>
    <t>MOUS NET</t>
  </si>
  <si>
    <t>PAPIER PHOTO A4</t>
  </si>
  <si>
    <t>PRISE FILTER ZIS MODLE 300</t>
  </si>
  <si>
    <t>PROTEGE  LAPTOP AVEC CLAVIER</t>
  </si>
  <si>
    <t>RAM PAPIER ALIF 75GRA</t>
  </si>
  <si>
    <t>SOURIS DUNTH S/F DU-MW01</t>
  </si>
  <si>
    <t>TABLE MICRO 307B</t>
  </si>
  <si>
    <t>TAPIS SOURIS EU-DOLAR</t>
  </si>
  <si>
    <t>TAPIS SOURIS GEL</t>
  </si>
  <si>
    <t>TONER DUNTH285/435/ 6000/3010</t>
  </si>
  <si>
    <t xml:space="preserve"> -   </t>
  </si>
  <si>
    <t xml:space="preserve">ARMOIRE METALIQUE 2P </t>
  </si>
  <si>
    <t xml:space="preserve">BLEUTOUCH </t>
  </si>
  <si>
    <t xml:space="preserve">CABLE AUDIO </t>
  </si>
  <si>
    <t>Installation Complète</t>
  </si>
  <si>
    <t>CARTE RESEAU USB</t>
  </si>
  <si>
    <t>TONNER LBP 2900</t>
  </si>
  <si>
    <t>CLAVIE DIAMOND PS/2 KB-618</t>
  </si>
  <si>
    <t>POUCHETTE TABLETTE 7"/8"MT-5056</t>
  </si>
  <si>
    <t xml:space="preserve">SOURIS HP DELL LUX </t>
  </si>
  <si>
    <t>KASPERSKY INTERNET SECURITY 1 POST 2014</t>
  </si>
  <si>
    <t>CASQUE GREENTREE GT-ST21</t>
  </si>
  <si>
    <t>CLAVIER+SOURIS SANS FIL HAVIT 830</t>
  </si>
  <si>
    <t>PU.HT</t>
  </si>
  <si>
    <t>Qte</t>
  </si>
  <si>
    <t xml:space="preserve"> Stock</t>
  </si>
  <si>
    <t>BARBO MAXIPOWER</t>
  </si>
  <si>
    <t>CABLE AUDIO 2RCA LUX</t>
  </si>
  <si>
    <t>CABLE RES 1.5M CAT6</t>
  </si>
  <si>
    <t>CABLE RES 100M CAT6 HAVIT</t>
  </si>
  <si>
    <t>CABLE USB 2.0 1.5M IMPRIMANT</t>
  </si>
  <si>
    <t>CDV PRINCO</t>
  </si>
  <si>
    <t>CLAVIER DIAMOND PS/2 KB-618</t>
  </si>
  <si>
    <t>DDR3 2G AMC</t>
  </si>
  <si>
    <t>DVDV PRINCO</t>
  </si>
  <si>
    <t>GEL NITTOYANT</t>
  </si>
  <si>
    <t>HDD 320G WESTERN DIGITAL</t>
  </si>
  <si>
    <t>HP GREENTREE GT-SP21</t>
  </si>
  <si>
    <t>HP MAGNETIQUE</t>
  </si>
  <si>
    <t>LEC CARTE USB HI-SPEED 630</t>
  </si>
  <si>
    <t>PINCE RESSEAU RJ45/11</t>
  </si>
  <si>
    <t>PRISE FILTER APC 5 SORTIES</t>
  </si>
  <si>
    <t>SOURIE USB HAVIT-689-675</t>
  </si>
  <si>
    <t>SOURIS HP DELL LUX</t>
  </si>
  <si>
    <t>TAPIS SOURIS EURO-DOLAR</t>
  </si>
  <si>
    <t>VGA GEFORCE 1G 210 GALAXY</t>
  </si>
  <si>
    <t>WEB CAM Y- B/R 38 MP</t>
  </si>
  <si>
    <t xml:space="preserve"> </t>
  </si>
  <si>
    <t xml:space="preserve">HP RADIO </t>
  </si>
  <si>
    <t>CARTE SAT SKYSTAR2</t>
  </si>
  <si>
    <t>CASQUE HP 601 LUX</t>
  </si>
  <si>
    <t>CLAVIER SCOOP MM USB</t>
  </si>
  <si>
    <t>CPU 2.13 CORE 2 DUO</t>
  </si>
  <si>
    <t>CPU 2.4 CORE 2 DUO</t>
  </si>
  <si>
    <t>ECRAN ACER 22"</t>
  </si>
  <si>
    <t>HDD 1TR TOSHIBA SATA</t>
  </si>
  <si>
    <t>HDD 2TR 3.5'' SATA TOSHIBA</t>
  </si>
  <si>
    <t>LECT DE CARTE SD  KS-T55</t>
  </si>
  <si>
    <t>MOUS NET G CAPASITE</t>
  </si>
  <si>
    <t>SOURIS HAVIT MS-519</t>
  </si>
  <si>
    <t>SOURIS USB VIRTEX COULER</t>
  </si>
  <si>
    <t>STIKUER CLAV FR lumineux</t>
  </si>
  <si>
    <t>VGA 2G  GEFORCE GT 610 N-VIDIA</t>
  </si>
  <si>
    <t>WEB CAM MAGIC U 639</t>
  </si>
  <si>
    <t>TONER  278A/4410</t>
  </si>
  <si>
    <t>SOURIE USB HAVIT MS-519</t>
  </si>
  <si>
    <t>STIKUR CLAV FR LUMINEUX</t>
  </si>
  <si>
    <t>CARTOUCH EPSON D78- 711/712/713/714</t>
  </si>
  <si>
    <t>CARTABLE 15,6" PORTE</t>
  </si>
  <si>
    <t>CABLE ALIMANTATION</t>
  </si>
  <si>
    <t>CABLE USB EXTENTOIN 1.5M LUX</t>
  </si>
  <si>
    <t>CARTE MER 945 INTEL DDR2</t>
  </si>
  <si>
    <t>CARTE MER LOGICOM G41</t>
  </si>
  <si>
    <t>CARTE SAT SKYSTAR2 USB HD</t>
  </si>
  <si>
    <t>CLAVIER USB NOVA-NT K-510</t>
  </si>
  <si>
    <t>FLASH DISK 32GB TOSHIBA</t>
  </si>
  <si>
    <t>HP AMPLY  STARVIT  BF811</t>
  </si>
  <si>
    <t>HP AMPLY  STARVIT  BF813</t>
  </si>
  <si>
    <t>HP INTEX IT-2625  SD+USB VDO</t>
  </si>
  <si>
    <t>KITMAN DUNTH</t>
  </si>
  <si>
    <t>KITMAN IPHONE 5</t>
  </si>
  <si>
    <t>PATE CPU SACHET</t>
  </si>
  <si>
    <t>SOURIE USB MACTECH MT-OM68</t>
  </si>
  <si>
    <t>SOURIE USB MACTECH MT-OM75</t>
  </si>
  <si>
    <t>TONNER  278A/4410</t>
  </si>
  <si>
    <t>VGA ATI HD5450 2G XFX RADEON</t>
  </si>
  <si>
    <t>CARTABLE SP515</t>
  </si>
  <si>
    <t>CARTABLE SP452</t>
  </si>
  <si>
    <t>CARTABLE SP886</t>
  </si>
  <si>
    <t>CARTABLE ST422</t>
  </si>
  <si>
    <t>CARTABLE CK040</t>
  </si>
  <si>
    <t xml:space="preserve">CABLE ALIMENTATION </t>
  </si>
  <si>
    <t>CARTE RESEAU SAN FIL USB W311M 150MBPS TENDA+ ANT</t>
  </si>
  <si>
    <t xml:space="preserve">CARTE SAT SKYSTAR2 </t>
  </si>
  <si>
    <t>SOURIS PS/2 HI-TECH-S837</t>
  </si>
  <si>
    <t>CHARGEUR HAVIT 90W</t>
  </si>
  <si>
    <t>PAT CPU SACHET</t>
  </si>
  <si>
    <t>SOURIS HAVIT MINI HV-MS232</t>
  </si>
  <si>
    <t>SOURIS HAVIT MINI HV-MS233</t>
  </si>
  <si>
    <t>REFROIDISSEUR HAVIT HV-2025</t>
  </si>
  <si>
    <t>CASQUE HAVIT HV-607D</t>
  </si>
  <si>
    <t>CASQUE HAVIT HV-H2069D</t>
  </si>
  <si>
    <t xml:space="preserve">CABLE VGA HAVIT 1,5M FLAT </t>
  </si>
  <si>
    <t>FLASH DISK 16 GB ADATA</t>
  </si>
  <si>
    <t>CLAVIER SOURIS SANS FIL HK3960</t>
  </si>
  <si>
    <t>HP MINI 2018 USB</t>
  </si>
  <si>
    <t>ADAPTAEUR USB TO COM</t>
  </si>
  <si>
    <t>BARBON SCOOP</t>
  </si>
  <si>
    <t>BOITE ALIMENTATION ATX  REAL</t>
  </si>
  <si>
    <t>CABLE ALIMENTATION LUX SECTEUR</t>
  </si>
  <si>
    <t>CABLE HDMI 1.5M FLAT  RELAX RHD18</t>
  </si>
  <si>
    <t>CABLE HDMI FLAT 1.5M 1.4V</t>
  </si>
  <si>
    <t>CABLE HDMI TO VGA 1.5M</t>
  </si>
  <si>
    <t>CABLE TRAVEL 1.5M  POUR LAPTOP 1ER CHOIX</t>
  </si>
  <si>
    <t>CABLE USB 2.0 3M IMPRIMANT FLAT</t>
  </si>
  <si>
    <t>CABLE USB EXTENTOIN 10M COULER  LUX</t>
  </si>
  <si>
    <t>CABLE USB EXTENTOIN 3M LUX FLAT</t>
  </si>
  <si>
    <t>CABLE VGA HAVIT 1.5M FLAT</t>
  </si>
  <si>
    <t>CARTAB MIC DU-B1101 11.2 VDUNTH</t>
  </si>
  <si>
    <t>CARTAB MIC DU-B1525 15.6 VDUNTH</t>
  </si>
  <si>
    <t>CARTAB MIC DU-B1535 15.6 VDUNTH</t>
  </si>
  <si>
    <t>CARTABL MIC GREENTREE 15.6" 325W</t>
  </si>
  <si>
    <t>CARTABL MIC HAVIT 15.6'' HV-B650</t>
  </si>
  <si>
    <t>CARTE MEMOIRE MICRO SD 4G+ADAPTATEUR ICONIX</t>
  </si>
  <si>
    <t>CARTE MER GIGABYTE H61M- S2P R3 USB3</t>
  </si>
  <si>
    <t>CARTE RESEAU SAN FIL PCI TP-LINK 150MBPS AVEC ANTEINE 751ND</t>
  </si>
  <si>
    <t>CARTE RESEAU SAN FIL USB TP-LINK 150MBPS AVEC ANTEINE 722N</t>
  </si>
  <si>
    <t>CARTE RESEAU SAN FIL USB W311M 150MBPS TENDA</t>
  </si>
  <si>
    <t>CARTE SON USB 7.1 APPLE LUX</t>
  </si>
  <si>
    <t>CARTOUCHE BROTHER 195 N/C T-PLUS</t>
  </si>
  <si>
    <t>CARTOUCHE IMP brother-C125/315w NOIR/COUL</t>
  </si>
  <si>
    <t>CARTOUCHE IMP XP 205/305/405 PACK</t>
  </si>
  <si>
    <t>CHARGEUR NETBOOK TOSHIBA 19V/1.58A</t>
  </si>
  <si>
    <t>CHARGEUR POR NOTBOOK ACER INPUT 19V/2.15A</t>
  </si>
  <si>
    <t>CHARGEUR POR SAMSUNG  INPUT 19V/4.74</t>
  </si>
  <si>
    <t>CHARGEUR PORTABLE ACER INPUT/19V/3.42A</t>
  </si>
  <si>
    <t>CHARGEUR PORTABLE HP COMPAQ INPUT 19V/4.74A</t>
  </si>
  <si>
    <t>CHARGEUR PORTABLE HP INPUT 18.5V/3.5A</t>
  </si>
  <si>
    <t>CHARGEUR PORTABLE LENOVO INPUT 20V/4.5A</t>
  </si>
  <si>
    <t>CHARGEUR PORTABLE TOSHIBA INPUT 15V/5A</t>
  </si>
  <si>
    <t>CHARGEUR STD UNVERSAL 100W</t>
  </si>
  <si>
    <t>CLAVIE RELAX 301 USB</t>
  </si>
  <si>
    <t>CLAVIER + SOURIS S/FIL INTEX DUO 0808</t>
  </si>
  <si>
    <t>CLAVIER MM PS2  KB-560</t>
  </si>
  <si>
    <t>CLAVIER PS2 GOLDEN 670 protect waterproof</t>
  </si>
  <si>
    <t>CLAVIER+SOURI SANS FIL HK3960</t>
  </si>
  <si>
    <t>CPU DC 3.0 G2030 BOX</t>
  </si>
  <si>
    <t>DDR3 2G CRUCIAL</t>
  </si>
  <si>
    <t>DDR3 2G SIMMTRONICS</t>
  </si>
  <si>
    <t>ECRAN 20" SAMSUNG LED S20C300NL</t>
  </si>
  <si>
    <t>ECRAN 22" AOC LED</t>
  </si>
  <si>
    <t>FAN CPU LGA 775 HODNA</t>
  </si>
  <si>
    <t>FLASH DISK 16G ADATA UV100</t>
  </si>
  <si>
    <t>FLASH DISK 8G ADATA UV110</t>
  </si>
  <si>
    <t>GAM PAD 1 PCS TRANSP VIB EW-706</t>
  </si>
  <si>
    <t>GAM PAD DUBL VIBRATION FLYFOX ZF-706D</t>
  </si>
  <si>
    <t>GAM PAD SING VIBR  F-262 USB LUX</t>
  </si>
  <si>
    <t>GAM PAD SING VIBRATION FLYFOX F-706</t>
  </si>
  <si>
    <t>GRAVEUR DVD LITON SATA</t>
  </si>
  <si>
    <t>GRAVEUR DVD USB SAMSUNG SE-208</t>
  </si>
  <si>
    <t>HDD 2TR 3.5'' USB ADATA AINTI-CHOC</t>
  </si>
  <si>
    <t>HDD 500G SEAGATE SATA</t>
  </si>
  <si>
    <t>HDD EXT 1 TR USB3.0 ADATA 650 ANTI-CHOC</t>
  </si>
  <si>
    <t>HDD EXT 1 TR USB3.0 ADATA 710 ANTI-CHOC</t>
  </si>
  <si>
    <t>HP MEC TECH MT-2525 SD+USB 2.1</t>
  </si>
  <si>
    <t>HP SIMPL MINI E-018/E-028/BF-2</t>
  </si>
  <si>
    <t>HUB USB 2.0  RECHARGABLE EF-0089E</t>
  </si>
  <si>
    <t>HUB USB2 7 PORT SUPPORT 500G</t>
  </si>
  <si>
    <t>POUCHETTE TABLETTE  7''/8'' MT-5056</t>
  </si>
  <si>
    <t>PRISE FILTER 4 SORT</t>
  </si>
  <si>
    <t>PROTAIGE LAPTOP 15.6 AVEC PHOTO</t>
  </si>
  <si>
    <t>PROTEGE  LAPTOP 3IN1 15.6"</t>
  </si>
  <si>
    <t>PROTEGE  LAPTOP AVEC PHOTO 3D</t>
  </si>
  <si>
    <t>PROTEGE LAPTOP DUNTH DU-3IN1</t>
  </si>
  <si>
    <t>SOURIE GAMER HODNA GM-1301</t>
  </si>
  <si>
    <t>SOURIS HAVIT USB HV-MS675</t>
  </si>
  <si>
    <t>SOURIS HAVIT USB HV-MS689</t>
  </si>
  <si>
    <t>SWITCH 16 POR TP-LINK</t>
  </si>
  <si>
    <t>SWITCH 8 PORTS TENDA S8</t>
  </si>
  <si>
    <t>TABLETTE  SAMSUNG GALAXY TAB3 DC1.2GHZ 3MP FHD 10.1'' 16G</t>
  </si>
  <si>
    <t>TABLETTE 7'' SAMSUNG GALAXY TAB2 8G</t>
  </si>
  <si>
    <t>TABLETTE 7'' SAMSUNG GALAXY TAB3 DC1.2GHZ 3MP FHD 7''</t>
  </si>
  <si>
    <t>TONNER PRINT LBP 2900/FX100</t>
  </si>
  <si>
    <t>VGA 1G  MSI DDR3 210/HDMI/DVI</t>
  </si>
  <si>
    <t>VGA ATI HD R5450 1G  64BIT</t>
  </si>
  <si>
    <t>VGA ATI HD R5450 1G TURBO 128bit</t>
  </si>
  <si>
    <t xml:space="preserve">HP GOLDEN SS 900 </t>
  </si>
  <si>
    <t>GRAVEUR DVD OCCA</t>
  </si>
  <si>
    <t>CARTABL  MIC HAVIT 15,6" HV-B650</t>
  </si>
  <si>
    <t>GAM PAD SING VIBR F-262 USB LUX</t>
  </si>
  <si>
    <t>ADAPTAEUR  USB TO COM</t>
  </si>
  <si>
    <t>CARTABLE NET BOOK</t>
  </si>
  <si>
    <t xml:space="preserve"> -</t>
  </si>
  <si>
    <t>ADAPAPTER POWERLINE AV200 TP-LINK TL-PA211</t>
  </si>
  <si>
    <t xml:space="preserve">ARMOIRE METALIQUE P </t>
  </si>
  <si>
    <t>BANDLE CPU CORE I5-650+CM PECATRON  P55A</t>
  </si>
  <si>
    <t>BOITE ALIMENTATION ICON  550W LUX</t>
  </si>
  <si>
    <t>BOITE PC GLOBE</t>
  </si>
  <si>
    <t>BOITIER COOLER MASTER ELITE 311</t>
  </si>
  <si>
    <t>BOITIER COOLER MASTER ELITE 343</t>
  </si>
  <si>
    <t>CABLE HDMI 1.5M FLAT</t>
  </si>
  <si>
    <t>CABLE HDMI 1.5M LUX</t>
  </si>
  <si>
    <t>CABLE HDMI 1.8M 24K GOLD PLATED CONNECTORS 1.4A</t>
  </si>
  <si>
    <t>CABLE HDMI 5M  LUX</t>
  </si>
  <si>
    <t>CABLE ONDILEURE LUX 3M</t>
  </si>
  <si>
    <t>CABLE RES 100M CAT6</t>
  </si>
  <si>
    <t>CABLE RES 10M CAT6</t>
  </si>
  <si>
    <t>CABLE RES 2M CAT5</t>
  </si>
  <si>
    <t>CABLE RES 50M CAT5</t>
  </si>
  <si>
    <t>CABLE USB EXTENTOIN 5M 1er CHOIX</t>
  </si>
  <si>
    <t>CARTAB MIC DU-B1571 15.6 VDUNTH</t>
  </si>
  <si>
    <t>CARTABLE 15,6" 1580</t>
  </si>
  <si>
    <t>CARTABLE CP173</t>
  </si>
  <si>
    <t>CARTABLE ST388</t>
  </si>
  <si>
    <t>CARTABLE ST570</t>
  </si>
  <si>
    <t>CARTE MER ASROK  G41</t>
  </si>
  <si>
    <t>CARTE MER GIGABYTE H61 S2PV</t>
  </si>
  <si>
    <t>CARTE MER LOGICOM H61</t>
  </si>
  <si>
    <t>CARTE MERE DDR1 OCCA</t>
  </si>
  <si>
    <t>CARTE MERE DDR2 OCCA</t>
  </si>
  <si>
    <t>CARTE RESEAU SAN FIL PCI TP-LINK 54MBPS AVEC ANTEINE 350G</t>
  </si>
  <si>
    <t>CARTE RESEAU SAN FIL USB TP-LINK 300MBPS 821N</t>
  </si>
  <si>
    <t>CARTOUCHE EPSON SX 125 NOIR INKWEL</t>
  </si>
  <si>
    <t>CARTOUCHE IMP brother-C125/315C NOIR INKWELL</t>
  </si>
  <si>
    <t>CASQUE DUNTH DU-01</t>
  </si>
  <si>
    <t>CASQUE DUNTH DU-29</t>
  </si>
  <si>
    <t>CASQUE S/F 880 8.1 GOLDEN</t>
  </si>
  <si>
    <t>CASQUE STAR HALA-8060</t>
  </si>
  <si>
    <t>CASQUE TECH-COM 314/315</t>
  </si>
  <si>
    <t>CHAISE OPERATEUR 036</t>
  </si>
  <si>
    <t>CHARGEUR POR NOTBOOK ACER INPUT 19V/2.1A C</t>
  </si>
  <si>
    <t>CHARGEUR POR NOTBOOK SAMSUNG  INPUT 19V/2.1A C</t>
  </si>
  <si>
    <t>CHARGEUR PORTABLE 120W lux</t>
  </si>
  <si>
    <t>CHARGEUR PORTABLE ACER INPUT 19V/4.74A 7.4*5.0</t>
  </si>
  <si>
    <t>CHARGEUR PORTABLE DELL INPUT 19.5V/4.62A 7.4*5.0</t>
  </si>
  <si>
    <t>CHARGEUR PORTABLE DELL INPUT3.34/ 19.5A</t>
  </si>
  <si>
    <t>CHARGEUR PORTABLE HP INPUT 18.5V/3.5A FP C</t>
  </si>
  <si>
    <t>CHARGEUR PORTABLE HP INPUT 18.5V/3.5A FP PIN</t>
  </si>
  <si>
    <t>CHARGEUR PORTABLE HP INPUT 19V/4.74A C</t>
  </si>
  <si>
    <t>CHARGEUR PORTABLE HP INPUT 19V/4.74A FP</t>
  </si>
  <si>
    <t>CHARGEUR PORTABLE TOSHIBA  INPUT 19V/4.74A 7.4*5.0</t>
  </si>
  <si>
    <t>CHARGEUR PORTABLE TOSHIBA INPUT 19V/3.42A C</t>
  </si>
  <si>
    <t>CHARGEUR PORTABLE TOSHIBA INPUT 19V/4.74A 5.5*2.5</t>
  </si>
  <si>
    <t>CHARGEUR TOSHIBA ENTEX 19/3.42</t>
  </si>
  <si>
    <t>CIRING CILICON ARGENTE 1G</t>
  </si>
  <si>
    <t>CLAVIER DIAMOND PS2</t>
  </si>
  <si>
    <t>CLAVIER ICON 2609 PS/2</t>
  </si>
  <si>
    <t>CLAVIER ICON 2609 USB</t>
  </si>
  <si>
    <t>CLAVIER iCON REF.2020 USB</t>
  </si>
  <si>
    <t>CLAVIER MM iCON REF.KB250 USB</t>
  </si>
  <si>
    <t>CLAVIER MM iCON REF.KB2930 USB</t>
  </si>
  <si>
    <t xml:space="preserve">CLAVIER PC GLOBE </t>
  </si>
  <si>
    <t xml:space="preserve">CLAVIER PS2 GOLDEN 670 PROTECT WATERPROOF </t>
  </si>
  <si>
    <t>CLAVIER SANS FIL HAVIT KB306</t>
  </si>
  <si>
    <t>CLAVIER USB MM PC GLOBE PCG-K211N</t>
  </si>
  <si>
    <t>CPU 2.0 DC</t>
  </si>
  <si>
    <t>CPU 2.5 CORE 2 DUO</t>
  </si>
  <si>
    <t>DDR3 2G V-TECH</t>
  </si>
  <si>
    <t>ECOUTEUR DUNTH</t>
  </si>
  <si>
    <t>ECRAN 17" ACER OCCA</t>
  </si>
  <si>
    <t>ECRAN 17" EBOX OCCA</t>
  </si>
  <si>
    <t>ECRAN 19" ACER OCCA</t>
  </si>
  <si>
    <t>ECRAN 20"  SAMSUNG LED S20C300NL</t>
  </si>
  <si>
    <t>ECRAN PACKARD BELL 18.5" MASTRO 195DXLB</t>
  </si>
  <si>
    <t>FLASH DISK 32GB TRANCEND TS3</t>
  </si>
  <si>
    <t>FLASH DISK 4G ADATA UV100</t>
  </si>
  <si>
    <t>FLASH DISK 4GB APACER</t>
  </si>
  <si>
    <t>FLASH DISK 4GB SAN-DISK</t>
  </si>
  <si>
    <t>FLASH DISK 8GB TOSHIBA</t>
  </si>
  <si>
    <t>GAM PAD DUBL VIBRATION SIGMA</t>
  </si>
  <si>
    <t>GAM PAD USB - PLAY STATION</t>
  </si>
  <si>
    <t>HDD 1 TR USB3.0 seagate HV620</t>
  </si>
  <si>
    <t>HDD 500 G  USB3.0 ADATA HV620</t>
  </si>
  <si>
    <t>HDD EXTERN 1THR 2.5" USB TOSHIBA</t>
  </si>
  <si>
    <t>HDD USB TRANCEND 500G 25D3 USB 3.0</t>
  </si>
  <si>
    <t>HP  DUNTH SP006 FLASH+LECT CART</t>
  </si>
  <si>
    <t>HP  DUNTH SP035 FLASH+LECT CART</t>
  </si>
  <si>
    <t>HP  DUNTH SP320  FLASH+LECT CART</t>
  </si>
  <si>
    <t>HP  DUNTH SP632  FLASH+LECT CART</t>
  </si>
  <si>
    <t>HP CURSOR 7000</t>
  </si>
  <si>
    <t>HP DUNTH 2.1 WITH USB SD DU-SP205</t>
  </si>
  <si>
    <t>HP DUNTH DU-SP113</t>
  </si>
  <si>
    <t>HP DUNTH DU-SP128</t>
  </si>
  <si>
    <t>HP DUNTH DU-SP132</t>
  </si>
  <si>
    <t>HP DUNTH DU-SP145</t>
  </si>
  <si>
    <t>HP DUNTH DU-SP160</t>
  </si>
  <si>
    <t xml:space="preserve">HP GOLDEN SS 300 </t>
  </si>
  <si>
    <t>HP ICON IP 040</t>
  </si>
  <si>
    <t>HP ICON IP380 CARTE MEMOIR/ SORT USB  4000W</t>
  </si>
  <si>
    <t>HP INTEX  IT-1800 SD+USB</t>
  </si>
  <si>
    <t>HP INTEX IT -1950  FM+SD+USB</t>
  </si>
  <si>
    <t>HP INTEX IT 2.2 -3000W SD+USB</t>
  </si>
  <si>
    <t>HP INTEX IT -2425 FM+SD+USB</t>
  </si>
  <si>
    <t>HP INTEX IT-1875  FM+SD+USB</t>
  </si>
  <si>
    <t>HP INTEX MT-2575 SD+USB</t>
  </si>
  <si>
    <t>HP INTEX NB 20 USB C/SOND INTG</t>
  </si>
  <si>
    <t>HP MAC TECH -1900  FM+SD+USB</t>
  </si>
  <si>
    <t>HP PC GLOBE PCG-S084J</t>
  </si>
  <si>
    <t>HP STD</t>
  </si>
  <si>
    <t>HP SW 201</t>
  </si>
  <si>
    <t>HUB USB 2.0 4 PORTS MT-HB412</t>
  </si>
  <si>
    <t>HUB USB 2.0 GOLDEN 1M4</t>
  </si>
  <si>
    <t>KASPERSKY INTERNET SECURITY 3 POST 2013</t>
  </si>
  <si>
    <t>LEC DVD SAMSUNG SATA</t>
  </si>
  <si>
    <t>LECT DE CARTE USB MT-CR025</t>
  </si>
  <si>
    <t>LECT DE CARTE USB MT-CR026</t>
  </si>
  <si>
    <t>MODEM ROUTER D-LINK 150 MADLS2 DSL-2730U</t>
  </si>
  <si>
    <t>ONDILEUR APC 3 SORTIE 650VA</t>
  </si>
  <si>
    <t>P4/3,0 /2GO/160GO/GB/L DVD/19"</t>
  </si>
  <si>
    <t>P4/3,0 DUEL CORE/2GO/320GO/GB/G DVD/20"</t>
  </si>
  <si>
    <t>PACK RECHARG SX125 NOIR/COUL</t>
  </si>
  <si>
    <t>PAPIER LISTING 132 COL 2EX</t>
  </si>
  <si>
    <t>RAM PAPIER HIPPONE BLEU</t>
  </si>
  <si>
    <t>RECHARGE BLEU P TABLEAU MAGIQUE</t>
  </si>
  <si>
    <t>RECHARGE ROUGE P TABLEAU MAGIQUE</t>
  </si>
  <si>
    <t>REFROIDISSEUR LAPTOP HDW-588A</t>
  </si>
  <si>
    <t>RUBAN LQ 300</t>
  </si>
  <si>
    <t>RUBAN LQ 590</t>
  </si>
  <si>
    <t>SOURIE GM 10 REF A01 GOLDEN</t>
  </si>
  <si>
    <t>SOURIE PS/2  HI-TECH S 837</t>
  </si>
  <si>
    <t>SOURIE SONS FIL ICON 1600dpi MX-3600</t>
  </si>
  <si>
    <t>SOURIE SONS FIL ICON 1600dpi MX-6600</t>
  </si>
  <si>
    <t>SOURIE SONS FIL ICON 2.4GHZ BX-7700</t>
  </si>
  <si>
    <t>SOURIE SONS FIL ICON 2.4GHZ BX-8600</t>
  </si>
  <si>
    <t>SOURIE SONS FIL ICON 2.4GHZ BX-8800</t>
  </si>
  <si>
    <t>SOURIE USB  HZ -M007</t>
  </si>
  <si>
    <t>SOURIE USB 5D DX-8000  ICON</t>
  </si>
  <si>
    <t>SOURIE USB ACER 3500</t>
  </si>
  <si>
    <t>SOURIE USB MACTECH MT-OM65</t>
  </si>
  <si>
    <t>SOURIS DUNTH USB DU-M104</t>
  </si>
  <si>
    <t>SOURIS EXR WIRELESS ARC</t>
  </si>
  <si>
    <t>SOURIS GREENTREE S/FIL GT-MS24RF</t>
  </si>
  <si>
    <t>SOURIS ICON GX-800</t>
  </si>
  <si>
    <t>SOURIS S/F HAVIT MS-518</t>
  </si>
  <si>
    <t>SOURIS USB 224</t>
  </si>
  <si>
    <t>SOURIS USB MINI  BOX GOLDEN</t>
  </si>
  <si>
    <t>SOURIS USB PC GLOBE PCG-M9318J</t>
  </si>
  <si>
    <t>SWITCH 16 PORT GOLDEN</t>
  </si>
  <si>
    <t>TABLE MICRO PIANO PO58</t>
  </si>
  <si>
    <t>TABLE MICRO VITREE' KA-750 WIDOWS7</t>
  </si>
  <si>
    <t>TABLETTE 9'' G+P SCREEN/1G/8G/ANDROID4.1/AT90H</t>
  </si>
  <si>
    <t>TAPIS SOURIS Microsoft</t>
  </si>
  <si>
    <t>TONER  PHOTOCOPIEUR DUNTH 2016/2018 HIGH VOLUME</t>
  </si>
  <si>
    <t>UC/1,6,0 DUEL CORE/2GO/160GO/GB/G DVD/</t>
  </si>
  <si>
    <t>UC/3,0 DUEL CORE/2GO/320GO/GB/G DVD/</t>
  </si>
  <si>
    <t>VGA 1G 210 GEFORCE MSI</t>
  </si>
  <si>
    <t>VGA 1G MSI DDR3210/HDMI/DVI</t>
  </si>
  <si>
    <t>VGA ATI HD R5450 1G TURBO UP TO 2GB</t>
  </si>
  <si>
    <t>VGA GEFORCE GT610 2GB PALIT 64bit</t>
  </si>
  <si>
    <t>VOLANT JEUX STK-8288E POUR PC &amp; PLAY ICON</t>
  </si>
  <si>
    <t>WEB CAM GOLDEN MO16 12MPIX</t>
  </si>
  <si>
    <t>WEB CAM JEWAY 0037</t>
  </si>
  <si>
    <t>WEB CAM NOVA TECH 12 MP</t>
  </si>
  <si>
    <t>WEB CAM STAR HALA HZ-5000</t>
  </si>
  <si>
    <t>WEB CAM YX05</t>
  </si>
  <si>
    <t>WEB CAM YX06</t>
  </si>
  <si>
    <t>Formule pour savoir le stock dans la feuille ''Service''</t>
  </si>
  <si>
    <t>le stock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</si>
</sst>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_(&quot;$&quot;* #,##0.00_);_(&quot;$&quot;* \(#,##0.00\);_(&quot;$&quot;* &quot;-&quot;??_);_(@_)"/>
    <numFmt numFmtId="169" formatCode="#,##0.00;[Red]#,##0.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onsolas"/>
      <family val="3"/>
    </font>
    <font>
      <sz val="12"/>
      <color theme="1"/>
      <name val="Calibri"/>
      <family val="2"/>
      <scheme val="minor"/>
    </font>
    <font>
      <sz val="10"/>
      <name val="Consolas"/>
      <family val="3"/>
    </font>
    <font>
      <sz val="10"/>
      <color theme="1"/>
      <name val="Calibri"/>
      <family val="2"/>
      <scheme val="minor"/>
    </font>
    <font>
      <b/>
      <sz val="11"/>
      <color indexed="8"/>
      <name val="Consolas"/>
      <family val="3"/>
    </font>
    <font>
      <sz val="12"/>
      <color rgb="FF22222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0" fillId="0" borderId="0">
      <alignment vertical="top"/>
    </xf>
    <xf numFmtId="168" fontId="2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/>
    <xf numFmtId="0" fontId="1" fillId="0" borderId="0" xfId="0" applyFont="1"/>
    <xf numFmtId="164" fontId="1" fillId="0" borderId="0" xfId="11" applyFont="1"/>
    <xf numFmtId="164" fontId="0" fillId="0" borderId="0" xfId="11" applyFont="1"/>
    <xf numFmtId="0" fontId="9" fillId="2" borderId="1" xfId="0" applyFont="1" applyFill="1" applyBorder="1"/>
    <xf numFmtId="4" fontId="9" fillId="2" borderId="1" xfId="11" applyNumberFormat="1" applyFont="1" applyFill="1" applyBorder="1"/>
    <xf numFmtId="0" fontId="1" fillId="3" borderId="2" xfId="0" applyFont="1" applyFill="1" applyBorder="1"/>
    <xf numFmtId="0" fontId="0" fillId="3" borderId="2" xfId="0" applyFill="1" applyBorder="1"/>
    <xf numFmtId="164" fontId="6" fillId="3" borderId="2" xfId="11" applyFont="1" applyFill="1" applyBorder="1" applyAlignment="1">
      <alignment horizontal="center" vertical="top"/>
    </xf>
    <xf numFmtId="0" fontId="8" fillId="3" borderId="2" xfId="0" applyFont="1" applyFill="1" applyBorder="1"/>
    <xf numFmtId="164" fontId="8" fillId="3" borderId="2" xfId="11" applyFont="1" applyFill="1" applyBorder="1"/>
    <xf numFmtId="4" fontId="8" fillId="3" borderId="2" xfId="0" applyNumberFormat="1" applyFont="1" applyFill="1" applyBorder="1"/>
    <xf numFmtId="164" fontId="6" fillId="3" borderId="2" xfId="11" applyFont="1" applyFill="1" applyBorder="1" applyAlignment="1">
      <alignment vertical="top"/>
    </xf>
    <xf numFmtId="164" fontId="12" fillId="3" borderId="2" xfId="11" applyFont="1" applyFill="1" applyBorder="1"/>
    <xf numFmtId="164" fontId="11" fillId="3" borderId="2" xfId="11" applyFont="1" applyFill="1" applyBorder="1"/>
    <xf numFmtId="0" fontId="6" fillId="3" borderId="2" xfId="13" applyFont="1" applyFill="1" applyBorder="1">
      <alignment vertical="top"/>
    </xf>
    <xf numFmtId="0" fontId="6" fillId="4" borderId="1" xfId="10" applyFont="1" applyFill="1" applyBorder="1" applyAlignment="1">
      <alignment horizontal="center" vertical="center"/>
    </xf>
    <xf numFmtId="0" fontId="6" fillId="4" borderId="1" xfId="10" applyFont="1" applyFill="1" applyBorder="1" applyAlignment="1">
      <alignment vertical="center"/>
    </xf>
    <xf numFmtId="167" fontId="7" fillId="5" borderId="1" xfId="6" applyFont="1" applyFill="1" applyBorder="1" applyAlignment="1">
      <alignment horizontal="center"/>
    </xf>
    <xf numFmtId="167" fontId="15" fillId="5" borderId="1" xfId="6" applyFont="1" applyFill="1" applyBorder="1" applyAlignment="1">
      <alignment horizontal="center"/>
    </xf>
    <xf numFmtId="0" fontId="14" fillId="3" borderId="2" xfId="0" applyFont="1" applyFill="1" applyBorder="1"/>
    <xf numFmtId="0" fontId="0" fillId="3" borderId="0" xfId="0" applyFill="1" applyBorder="1"/>
    <xf numFmtId="0" fontId="16" fillId="5" borderId="1" xfId="0" applyFont="1" applyFill="1" applyBorder="1"/>
    <xf numFmtId="0" fontId="0" fillId="0" borderId="1" xfId="0" applyBorder="1"/>
    <xf numFmtId="0" fontId="15" fillId="5" borderId="1" xfId="10" applyFont="1" applyFill="1" applyBorder="1" applyAlignment="1" applyProtection="1">
      <alignment horizontal="center" vertical="center"/>
      <protection locked="0"/>
    </xf>
    <xf numFmtId="0" fontId="0" fillId="0" borderId="1" xfId="0" applyFill="1" applyBorder="1"/>
    <xf numFmtId="0" fontId="13" fillId="3" borderId="1" xfId="0" applyFont="1" applyFill="1" applyBorder="1" applyAlignment="1">
      <alignment horizontal="center" vertical="center"/>
    </xf>
    <xf numFmtId="164" fontId="13" fillId="3" borderId="1" xfId="11" applyFont="1" applyFill="1" applyBorder="1" applyAlignment="1">
      <alignment horizontal="center" vertical="center"/>
    </xf>
    <xf numFmtId="1" fontId="16" fillId="0" borderId="1" xfId="0" applyNumberFormat="1" applyFont="1" applyBorder="1" applyAlignment="1">
      <alignment horizontal="center" vertical="center"/>
    </xf>
    <xf numFmtId="1" fontId="15" fillId="5" borderId="1" xfId="6" applyNumberFormat="1" applyFont="1" applyFill="1" applyBorder="1" applyAlignment="1">
      <alignment horizontal="center" vertical="center"/>
    </xf>
    <xf numFmtId="0" fontId="17" fillId="0" borderId="1" xfId="13" applyFont="1" applyBorder="1">
      <alignment vertical="top"/>
    </xf>
    <xf numFmtId="169" fontId="17" fillId="0" borderId="1" xfId="13" applyNumberFormat="1" applyFont="1" applyBorder="1" applyAlignment="1">
      <alignment horizontal="right" vertical="top"/>
    </xf>
    <xf numFmtId="169" fontId="0" fillId="0" borderId="0" xfId="0" applyNumberFormat="1"/>
    <xf numFmtId="0" fontId="0" fillId="0" borderId="2" xfId="0" applyBorder="1"/>
    <xf numFmtId="0" fontId="8" fillId="3" borderId="0" xfId="0" applyFont="1" applyFill="1" applyBorder="1"/>
    <xf numFmtId="0" fontId="0" fillId="3" borderId="1" xfId="0" applyFill="1" applyBorder="1"/>
    <xf numFmtId="164" fontId="6" fillId="3" borderId="1" xfId="11" applyFont="1" applyFill="1" applyBorder="1" applyAlignment="1">
      <alignment horizontal="center" vertical="top"/>
    </xf>
    <xf numFmtId="0" fontId="18" fillId="0" borderId="0" xfId="0" applyFont="1"/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Währung" xfId="14"/>
  </cellStyles>
  <dxfs count="0"/>
  <tableStyles count="0" defaultTableStyle="TableStyleMedium2" defaultPivotStyle="PivotStyleLight16"/>
  <colors>
    <mruColors>
      <color rgb="FF00FF00"/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94203</xdr:rowOff>
    </xdr:from>
    <xdr:to>
      <xdr:col>8</xdr:col>
      <xdr:colOff>0</xdr:colOff>
      <xdr:row>2</xdr:row>
      <xdr:rowOff>104671</xdr:rowOff>
    </xdr:to>
    <xdr:cxnSp macro="">
      <xdr:nvCxnSpPr>
        <xdr:cNvPr id="2" name="Connecteur droit avec flèche 1"/>
        <xdr:cNvCxnSpPr/>
      </xdr:nvCxnSpPr>
      <xdr:spPr>
        <a:xfrm flipH="1" flipV="1">
          <a:off x="6855907" y="282610"/>
          <a:ext cx="764093" cy="198874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488950</xdr:colOff>
      <xdr:row>0</xdr:row>
      <xdr:rowOff>11796</xdr:rowOff>
    </xdr:from>
    <xdr:to>
      <xdr:col>13</xdr:col>
      <xdr:colOff>748458</xdr:colOff>
      <xdr:row>1</xdr:row>
      <xdr:rowOff>181428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13495111" y="11796"/>
          <a:ext cx="1778972" cy="373739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  <xdr:twoCellAnchor>
    <xdr:from>
      <xdr:col>3</xdr:col>
      <xdr:colOff>544287</xdr:colOff>
      <xdr:row>0</xdr:row>
      <xdr:rowOff>262425</xdr:rowOff>
    </xdr:from>
    <xdr:to>
      <xdr:col>9</xdr:col>
      <xdr:colOff>19438</xdr:colOff>
      <xdr:row>5</xdr:row>
      <xdr:rowOff>38877</xdr:rowOff>
    </xdr:to>
    <xdr:cxnSp macro="">
      <xdr:nvCxnSpPr>
        <xdr:cNvPr id="4" name="Connecteur droit avec flèche 3"/>
        <xdr:cNvCxnSpPr/>
      </xdr:nvCxnSpPr>
      <xdr:spPr>
        <a:xfrm flipH="1" flipV="1">
          <a:off x="4597272" y="262425"/>
          <a:ext cx="1603697" cy="89418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22222/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VENDREDI/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VENDREDI/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VENDREDI/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VENDREDI/Documents%20and%20Settings/ZINE.ZINE-208C72DF3C/Bureau/Cyril3382%20Copie%20dans%20un%20tableau%20V0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VENDREDI/djohub57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22222/Documents%20and%20Settings/ZINE.ZINE-208C72DF3C/Bureau/balance1Z.ht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VENDREDI/Mewl%20org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Gestion%20vente%20zine201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C"/>
      <sheetName val="Liste Prod"/>
      <sheetName val="Base"/>
      <sheetName val="Facture"/>
      <sheetName val="Service"/>
      <sheetName val="Recap"/>
      <sheetName val="Zine"/>
    </sheetNames>
    <sheetDataSet>
      <sheetData sheetId="0"/>
      <sheetData sheetId="1"/>
      <sheetData sheetId="2"/>
      <sheetData sheetId="3">
        <row r="4">
          <cell r="A4">
            <v>0</v>
          </cell>
          <cell r="B4">
            <v>0</v>
          </cell>
          <cell r="C4">
            <v>0</v>
          </cell>
          <cell r="D4">
            <v>0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</row>
        <row r="6">
          <cell r="A6" t="str">
            <v>N°</v>
          </cell>
          <cell r="B6" t="str">
            <v>Désignations</v>
          </cell>
          <cell r="C6" t="str">
            <v>Qté</v>
          </cell>
          <cell r="D6" t="str">
            <v>P U</v>
          </cell>
        </row>
        <row r="7">
          <cell r="A7">
            <v>1</v>
          </cell>
          <cell r="B7" t="str">
            <v>CABLE VGA 1.5M/MM BLEU</v>
          </cell>
          <cell r="C7">
            <v>2</v>
          </cell>
          <cell r="D7">
            <v>200</v>
          </cell>
        </row>
        <row r="8">
          <cell r="A8">
            <v>2</v>
          </cell>
          <cell r="B8" t="str">
            <v>DVD GRAVE</v>
          </cell>
          <cell r="C8">
            <v>2</v>
          </cell>
          <cell r="D8">
            <v>100</v>
          </cell>
        </row>
        <row r="9">
          <cell r="A9">
            <v>3</v>
          </cell>
          <cell r="B9" t="str">
            <v>STIKUR CLAV FR LUMINEUX</v>
          </cell>
          <cell r="C9">
            <v>1</v>
          </cell>
          <cell r="D9">
            <v>150</v>
          </cell>
        </row>
        <row r="10">
          <cell r="A10">
            <v>4</v>
          </cell>
          <cell r="B10" t="str">
            <v>CD VEIRGE</v>
          </cell>
          <cell r="C10">
            <v>2</v>
          </cell>
          <cell r="D10">
            <v>20</v>
          </cell>
        </row>
        <row r="11">
          <cell r="A11">
            <v>5</v>
          </cell>
          <cell r="B11">
            <v>0</v>
          </cell>
          <cell r="C11">
            <v>0</v>
          </cell>
          <cell r="D11" t="str">
            <v/>
          </cell>
        </row>
        <row r="12">
          <cell r="A12">
            <v>6</v>
          </cell>
          <cell r="B12">
            <v>0</v>
          </cell>
          <cell r="C12">
            <v>0</v>
          </cell>
          <cell r="D12" t="str">
            <v/>
          </cell>
        </row>
        <row r="13">
          <cell r="A13">
            <v>7</v>
          </cell>
          <cell r="B13">
            <v>0</v>
          </cell>
          <cell r="C13">
            <v>0</v>
          </cell>
          <cell r="D13" t="str">
            <v/>
          </cell>
        </row>
        <row r="14">
          <cell r="A14">
            <v>8</v>
          </cell>
          <cell r="B14">
            <v>0</v>
          </cell>
          <cell r="C14">
            <v>0</v>
          </cell>
          <cell r="D14" t="str">
            <v/>
          </cell>
        </row>
        <row r="15">
          <cell r="A15">
            <v>9</v>
          </cell>
          <cell r="B15">
            <v>0</v>
          </cell>
          <cell r="C15">
            <v>0</v>
          </cell>
          <cell r="D15" t="str">
            <v/>
          </cell>
        </row>
        <row r="16">
          <cell r="A16">
            <v>10</v>
          </cell>
          <cell r="B16">
            <v>0</v>
          </cell>
          <cell r="C16">
            <v>0</v>
          </cell>
          <cell r="D16" t="str">
            <v/>
          </cell>
        </row>
        <row r="17">
          <cell r="A17">
            <v>11</v>
          </cell>
          <cell r="B17">
            <v>0</v>
          </cell>
          <cell r="C17">
            <v>0</v>
          </cell>
          <cell r="D17" t="str">
            <v/>
          </cell>
        </row>
        <row r="18">
          <cell r="A18">
            <v>12</v>
          </cell>
          <cell r="B18">
            <v>0</v>
          </cell>
          <cell r="C18">
            <v>0</v>
          </cell>
          <cell r="D18" t="str">
            <v/>
          </cell>
        </row>
        <row r="19">
          <cell r="A19">
            <v>13</v>
          </cell>
          <cell r="B19">
            <v>0</v>
          </cell>
          <cell r="C19">
            <v>0</v>
          </cell>
          <cell r="D19" t="str">
            <v/>
          </cell>
        </row>
        <row r="20">
          <cell r="A20">
            <v>14</v>
          </cell>
          <cell r="B20">
            <v>0</v>
          </cell>
          <cell r="C20">
            <v>0</v>
          </cell>
          <cell r="D20" t="str">
            <v/>
          </cell>
        </row>
        <row r="21">
          <cell r="A21">
            <v>15</v>
          </cell>
          <cell r="B21">
            <v>0</v>
          </cell>
          <cell r="C21">
            <v>0</v>
          </cell>
          <cell r="D21" t="str">
            <v/>
          </cell>
        </row>
        <row r="22">
          <cell r="A22">
            <v>16</v>
          </cell>
          <cell r="B22">
            <v>0</v>
          </cell>
          <cell r="C22">
            <v>0</v>
          </cell>
          <cell r="D22" t="str">
            <v/>
          </cell>
        </row>
        <row r="23">
          <cell r="A23">
            <v>17</v>
          </cell>
          <cell r="B23">
            <v>0</v>
          </cell>
          <cell r="C23">
            <v>0</v>
          </cell>
          <cell r="D23" t="str">
            <v/>
          </cell>
        </row>
        <row r="24">
          <cell r="A24">
            <v>18</v>
          </cell>
          <cell r="B24">
            <v>0</v>
          </cell>
          <cell r="C24">
            <v>0</v>
          </cell>
          <cell r="D24" t="str">
            <v/>
          </cell>
        </row>
        <row r="25">
          <cell r="A25">
            <v>19</v>
          </cell>
          <cell r="B25">
            <v>0</v>
          </cell>
          <cell r="C25">
            <v>0</v>
          </cell>
          <cell r="D25" t="str">
            <v/>
          </cell>
        </row>
        <row r="26">
          <cell r="A26">
            <v>20</v>
          </cell>
          <cell r="B26">
            <v>0</v>
          </cell>
          <cell r="C26">
            <v>0</v>
          </cell>
          <cell r="D26" t="str">
            <v/>
          </cell>
        </row>
        <row r="27">
          <cell r="A27">
            <v>21</v>
          </cell>
          <cell r="B27">
            <v>0</v>
          </cell>
          <cell r="C27">
            <v>0</v>
          </cell>
          <cell r="D27" t="str">
            <v/>
          </cell>
        </row>
        <row r="28">
          <cell r="A28">
            <v>22</v>
          </cell>
          <cell r="B28">
            <v>0</v>
          </cell>
          <cell r="C28">
            <v>0</v>
          </cell>
          <cell r="D28" t="str">
            <v/>
          </cell>
        </row>
        <row r="29">
          <cell r="A29">
            <v>23</v>
          </cell>
          <cell r="B29">
            <v>0</v>
          </cell>
          <cell r="C29">
            <v>0</v>
          </cell>
          <cell r="D29" t="str">
            <v/>
          </cell>
        </row>
        <row r="30">
          <cell r="A30">
            <v>24</v>
          </cell>
          <cell r="B30">
            <v>0</v>
          </cell>
          <cell r="C30">
            <v>0</v>
          </cell>
          <cell r="D30" t="str">
            <v/>
          </cell>
        </row>
        <row r="31">
          <cell r="A31">
            <v>25</v>
          </cell>
          <cell r="B31">
            <v>0</v>
          </cell>
          <cell r="C31">
            <v>0</v>
          </cell>
          <cell r="D31" t="str">
            <v/>
          </cell>
        </row>
        <row r="32">
          <cell r="A32">
            <v>26</v>
          </cell>
          <cell r="B32">
            <v>0</v>
          </cell>
          <cell r="C32">
            <v>0</v>
          </cell>
          <cell r="D32" t="str">
            <v/>
          </cell>
        </row>
        <row r="33">
          <cell r="B33">
            <v>0</v>
          </cell>
          <cell r="C33">
            <v>0</v>
          </cell>
        </row>
        <row r="34">
          <cell r="B34">
            <v>0</v>
          </cell>
          <cell r="C34">
            <v>0</v>
          </cell>
        </row>
        <row r="35">
          <cell r="B35">
            <v>0</v>
          </cell>
          <cell r="C35">
            <v>0</v>
          </cell>
        </row>
        <row r="36">
          <cell r="B36">
            <v>0</v>
          </cell>
          <cell r="C36">
            <v>0</v>
          </cell>
        </row>
        <row r="37">
          <cell r="B37">
            <v>0</v>
          </cell>
          <cell r="C37">
            <v>0</v>
          </cell>
        </row>
        <row r="38">
          <cell r="B38">
            <v>0</v>
          </cell>
          <cell r="C38">
            <v>0</v>
          </cell>
        </row>
        <row r="39">
          <cell r="B39">
            <v>0</v>
          </cell>
          <cell r="C39">
            <v>0</v>
          </cell>
        </row>
        <row r="40">
          <cell r="B40">
            <v>0</v>
          </cell>
          <cell r="C40">
            <v>0</v>
          </cell>
        </row>
        <row r="41">
          <cell r="B41">
            <v>0</v>
          </cell>
          <cell r="C41">
            <v>0</v>
          </cell>
        </row>
        <row r="42">
          <cell r="B42">
            <v>0</v>
          </cell>
          <cell r="C42">
            <v>0</v>
          </cell>
        </row>
        <row r="43">
          <cell r="B43">
            <v>0</v>
          </cell>
          <cell r="C43">
            <v>0</v>
          </cell>
        </row>
        <row r="44">
          <cell r="B44">
            <v>0</v>
          </cell>
          <cell r="C44">
            <v>0</v>
          </cell>
        </row>
        <row r="45">
          <cell r="B45">
            <v>0</v>
          </cell>
          <cell r="C45">
            <v>0</v>
          </cell>
        </row>
        <row r="46">
          <cell r="B46">
            <v>0</v>
          </cell>
          <cell r="C46">
            <v>0</v>
          </cell>
        </row>
        <row r="47">
          <cell r="B47">
            <v>0</v>
          </cell>
          <cell r="C47">
            <v>0</v>
          </cell>
        </row>
        <row r="48">
          <cell r="B48">
            <v>0</v>
          </cell>
          <cell r="C48">
            <v>0</v>
          </cell>
        </row>
        <row r="49">
          <cell r="B49">
            <v>0</v>
          </cell>
          <cell r="C49">
            <v>0</v>
          </cell>
        </row>
        <row r="50">
          <cell r="B50">
            <v>0</v>
          </cell>
          <cell r="C50">
            <v>0</v>
          </cell>
        </row>
        <row r="51">
          <cell r="B51">
            <v>0</v>
          </cell>
          <cell r="C51">
            <v>0</v>
          </cell>
        </row>
        <row r="52">
          <cell r="B52">
            <v>0</v>
          </cell>
          <cell r="C52">
            <v>0</v>
          </cell>
        </row>
        <row r="53">
          <cell r="B53">
            <v>0</v>
          </cell>
          <cell r="C53">
            <v>0</v>
          </cell>
        </row>
        <row r="54">
          <cell r="B54">
            <v>0</v>
          </cell>
          <cell r="C54">
            <v>0</v>
          </cell>
        </row>
        <row r="55">
          <cell r="B55">
            <v>0</v>
          </cell>
          <cell r="C55">
            <v>0</v>
          </cell>
        </row>
        <row r="56">
          <cell r="B56">
            <v>0</v>
          </cell>
          <cell r="C56">
            <v>0</v>
          </cell>
        </row>
        <row r="57">
          <cell r="B57">
            <v>0</v>
          </cell>
          <cell r="C57">
            <v>0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18"/>
  <sheetViews>
    <sheetView tabSelected="1" zoomScale="91" zoomScaleNormal="91" zoomScaleSheetLayoutView="93" workbookViewId="0">
      <selection activeCell="I3" sqref="I3"/>
    </sheetView>
  </sheetViews>
  <sheetFormatPr baseColWidth="10" defaultRowHeight="15" x14ac:dyDescent="0.25"/>
  <cols>
    <col min="1" max="1" width="5.140625" style="1" customWidth="1"/>
    <col min="2" max="2" width="46" style="1" customWidth="1"/>
    <col min="3" max="3" width="13.140625" style="1" bestFit="1" customWidth="1"/>
    <col min="4" max="4" width="6.5703125" style="1" customWidth="1"/>
    <col min="5" max="5" width="14.7109375" style="1" bestFit="1" customWidth="1"/>
    <col min="6" max="6" width="10.42578125" style="1" customWidth="1"/>
    <col min="7" max="7" width="6.7109375" style="1" customWidth="1"/>
    <col min="8" max="16384" width="11.42578125" style="1"/>
  </cols>
  <sheetData>
    <row r="1" spans="1:9" x14ac:dyDescent="0.25">
      <c r="A1" s="17" t="s">
        <v>278</v>
      </c>
      <c r="B1" s="18" t="s">
        <v>1</v>
      </c>
      <c r="C1" s="17" t="s">
        <v>254</v>
      </c>
      <c r="D1" s="17" t="s">
        <v>255</v>
      </c>
      <c r="E1" s="17" t="s">
        <v>2</v>
      </c>
      <c r="F1" s="17" t="s">
        <v>25</v>
      </c>
      <c r="G1" s="17" t="s">
        <v>256</v>
      </c>
    </row>
    <row r="2" spans="1:9" x14ac:dyDescent="0.25">
      <c r="A2" s="25">
        <v>1</v>
      </c>
      <c r="B2" s="31" t="s">
        <v>4</v>
      </c>
      <c r="C2" s="32">
        <v>650</v>
      </c>
      <c r="D2" s="30"/>
      <c r="E2" s="20">
        <f t="shared" ref="E2:E44" si="0">IF(B2="","",SUM(C2*D2))</f>
        <v>0</v>
      </c>
      <c r="F2" s="23"/>
      <c r="G2" s="24">
        <f>IF(B2&gt;"",VLOOKUP(B2,Service!$B$2:$D$500,3),"")</f>
        <v>33</v>
      </c>
    </row>
    <row r="3" spans="1:9" x14ac:dyDescent="0.25">
      <c r="A3" s="25">
        <f t="shared" ref="A3:A66" si="1">+A2+1</f>
        <v>2</v>
      </c>
      <c r="B3" s="31" t="s">
        <v>337</v>
      </c>
      <c r="C3" s="32">
        <v>250</v>
      </c>
      <c r="D3" s="30"/>
      <c r="E3" s="20">
        <f t="shared" si="0"/>
        <v>0</v>
      </c>
      <c r="F3" s="23"/>
      <c r="G3" s="24">
        <f>IF(B3&gt;"",VLOOKUP(B3,Service!$B$2:$D$500,3),"")</f>
        <v>33</v>
      </c>
      <c r="I3" s="1" t="s">
        <v>587</v>
      </c>
    </row>
    <row r="4" spans="1:9" x14ac:dyDescent="0.25">
      <c r="A4" s="25">
        <f t="shared" si="1"/>
        <v>3</v>
      </c>
      <c r="B4" s="31" t="s">
        <v>5</v>
      </c>
      <c r="C4" s="32">
        <v>100</v>
      </c>
      <c r="D4" s="30"/>
      <c r="E4" s="20">
        <f t="shared" si="0"/>
        <v>0</v>
      </c>
      <c r="F4" s="23"/>
      <c r="G4" s="24">
        <f>IF(B4&gt;"",VLOOKUP(B4,Service!$B$2:$D$500,3),"")</f>
        <v>0</v>
      </c>
    </row>
    <row r="5" spans="1:9" x14ac:dyDescent="0.25">
      <c r="A5" s="25">
        <f t="shared" si="1"/>
        <v>4</v>
      </c>
      <c r="B5" s="31" t="s">
        <v>257</v>
      </c>
      <c r="C5" s="32">
        <v>2650</v>
      </c>
      <c r="D5" s="30"/>
      <c r="E5" s="20">
        <f t="shared" si="0"/>
        <v>0</v>
      </c>
      <c r="F5" s="23"/>
      <c r="G5" s="24">
        <f>IF(B5&gt;"",VLOOKUP(B5,Service!$B$2:$D$500,3),"")</f>
        <v>0</v>
      </c>
    </row>
    <row r="6" spans="1:9" x14ac:dyDescent="0.25">
      <c r="A6" s="25">
        <f t="shared" si="1"/>
        <v>5</v>
      </c>
      <c r="B6" s="31" t="s">
        <v>338</v>
      </c>
      <c r="C6" s="32">
        <v>2600</v>
      </c>
      <c r="D6" s="30"/>
      <c r="E6" s="20">
        <f t="shared" si="0"/>
        <v>0</v>
      </c>
      <c r="F6" s="23"/>
      <c r="G6" s="24">
        <f>IF(B6&gt;"",VLOOKUP(B6,Service!$B$2:$D$500,3),"")</f>
        <v>0</v>
      </c>
    </row>
    <row r="7" spans="1:9" x14ac:dyDescent="0.25">
      <c r="A7" s="25">
        <f t="shared" si="1"/>
        <v>6</v>
      </c>
      <c r="B7" s="31" t="s">
        <v>6</v>
      </c>
      <c r="C7" s="32">
        <v>610</v>
      </c>
      <c r="D7" s="30"/>
      <c r="E7" s="20">
        <f t="shared" si="0"/>
        <v>0</v>
      </c>
      <c r="F7" s="23"/>
      <c r="G7" s="24">
        <f>IF(B7&gt;"",VLOOKUP(B7,Service!$B$2:$D$500,3),"")</f>
        <v>44</v>
      </c>
    </row>
    <row r="8" spans="1:9" x14ac:dyDescent="0.25">
      <c r="A8" s="25">
        <f t="shared" si="1"/>
        <v>7</v>
      </c>
      <c r="B8" s="31" t="s">
        <v>7</v>
      </c>
      <c r="C8" s="32">
        <v>1350</v>
      </c>
      <c r="D8" s="30"/>
      <c r="E8" s="20">
        <f t="shared" si="0"/>
        <v>0</v>
      </c>
      <c r="F8" s="23"/>
      <c r="G8" s="24">
        <f>IF(B8&gt;"",VLOOKUP(B8,Service!$B$2:$D$500,3),"")</f>
        <v>11</v>
      </c>
    </row>
    <row r="9" spans="1:9" x14ac:dyDescent="0.25">
      <c r="A9" s="25">
        <f t="shared" si="1"/>
        <v>8</v>
      </c>
      <c r="B9" s="31" t="s">
        <v>339</v>
      </c>
      <c r="C9" s="32">
        <v>590</v>
      </c>
      <c r="D9" s="30"/>
      <c r="E9" s="20">
        <f t="shared" si="0"/>
        <v>0</v>
      </c>
      <c r="F9" s="23"/>
      <c r="G9" s="24">
        <f>IF(B9&gt;"",VLOOKUP(B9,Service!$B$2:$D$500,3),"")</f>
        <v>11</v>
      </c>
    </row>
    <row r="10" spans="1:9" x14ac:dyDescent="0.25">
      <c r="A10" s="25">
        <f t="shared" si="1"/>
        <v>9</v>
      </c>
      <c r="B10" s="31" t="s">
        <v>8</v>
      </c>
      <c r="C10" s="32">
        <v>1550</v>
      </c>
      <c r="D10" s="30"/>
      <c r="E10" s="20">
        <f t="shared" si="0"/>
        <v>0</v>
      </c>
      <c r="F10" s="23"/>
      <c r="G10" s="24">
        <f>IF(B10&gt;"",VLOOKUP(B10,Service!$B$2:$D$500,3),"")</f>
        <v>0</v>
      </c>
    </row>
    <row r="11" spans="1:9" x14ac:dyDescent="0.25">
      <c r="A11" s="25">
        <f t="shared" si="1"/>
        <v>10</v>
      </c>
      <c r="B11" s="31" t="s">
        <v>9</v>
      </c>
      <c r="C11" s="32">
        <v>5450</v>
      </c>
      <c r="D11" s="30"/>
      <c r="E11" s="20">
        <f t="shared" si="0"/>
        <v>0</v>
      </c>
      <c r="F11" s="23"/>
      <c r="G11" s="24">
        <f>IF(B11&gt;"",VLOOKUP(B11,Service!$B$2:$D$500,3),"")</f>
        <v>0</v>
      </c>
    </row>
    <row r="12" spans="1:9" x14ac:dyDescent="0.25">
      <c r="A12" s="25">
        <f t="shared" si="1"/>
        <v>11</v>
      </c>
      <c r="B12" s="31" t="s">
        <v>17</v>
      </c>
      <c r="C12" s="32">
        <v>450</v>
      </c>
      <c r="D12" s="29"/>
      <c r="E12" s="20">
        <f t="shared" si="0"/>
        <v>0</v>
      </c>
      <c r="F12" s="23"/>
      <c r="G12" s="24">
        <f>IF(B12&gt;"",VLOOKUP(B12,Service!$B$2:$D$500,3),"")</f>
        <v>0</v>
      </c>
    </row>
    <row r="13" spans="1:9" x14ac:dyDescent="0.25">
      <c r="A13" s="25">
        <f t="shared" si="1"/>
        <v>12</v>
      </c>
      <c r="B13" s="31" t="s">
        <v>10</v>
      </c>
      <c r="C13" s="32">
        <v>18</v>
      </c>
      <c r="D13" s="29"/>
      <c r="E13" s="20">
        <f t="shared" si="0"/>
        <v>0</v>
      </c>
      <c r="F13" s="23"/>
      <c r="G13" s="24">
        <f>IF(B13&gt;"",VLOOKUP(B13,Service!$B$2:$D$500,3),"")</f>
        <v>66</v>
      </c>
    </row>
    <row r="14" spans="1:9" x14ac:dyDescent="0.25">
      <c r="A14" s="25">
        <f t="shared" si="1"/>
        <v>13</v>
      </c>
      <c r="B14" s="31" t="s">
        <v>300</v>
      </c>
      <c r="C14" s="32">
        <v>35</v>
      </c>
      <c r="D14" s="29"/>
      <c r="E14" s="20">
        <f t="shared" si="0"/>
        <v>0</v>
      </c>
      <c r="F14" s="23"/>
      <c r="G14" s="24">
        <f>IF(B14&gt;"",VLOOKUP(B14,Service!$B$2:$D$500,3),"")</f>
        <v>66</v>
      </c>
    </row>
    <row r="15" spans="1:9" x14ac:dyDescent="0.25">
      <c r="A15" s="25">
        <f t="shared" si="1"/>
        <v>14</v>
      </c>
      <c r="B15" s="31" t="s">
        <v>340</v>
      </c>
      <c r="C15" s="32">
        <v>65</v>
      </c>
      <c r="D15" s="29"/>
      <c r="E15" s="20">
        <f t="shared" si="0"/>
        <v>0</v>
      </c>
      <c r="F15" s="23"/>
      <c r="G15" s="24">
        <f>IF(B15&gt;"",VLOOKUP(B15,Service!$B$2:$D$500,3),"")</f>
        <v>22</v>
      </c>
    </row>
    <row r="16" spans="1:9" x14ac:dyDescent="0.25">
      <c r="A16" s="25">
        <f t="shared" si="1"/>
        <v>15</v>
      </c>
      <c r="B16" s="31" t="s">
        <v>258</v>
      </c>
      <c r="C16" s="32">
        <v>130</v>
      </c>
      <c r="D16" s="29"/>
      <c r="E16" s="20">
        <f t="shared" si="0"/>
        <v>0</v>
      </c>
      <c r="F16" s="23"/>
      <c r="G16" s="24">
        <f>IF(B16&gt;"",VLOOKUP(B16,Service!$B$2:$D$500,3),"")</f>
        <v>55</v>
      </c>
    </row>
    <row r="17" spans="1:7" x14ac:dyDescent="0.25">
      <c r="A17" s="25">
        <f t="shared" si="1"/>
        <v>16</v>
      </c>
      <c r="B17" s="31" t="s">
        <v>12</v>
      </c>
      <c r="C17" s="32">
        <v>90</v>
      </c>
      <c r="D17" s="29"/>
      <c r="E17" s="20">
        <f t="shared" si="0"/>
        <v>0</v>
      </c>
      <c r="F17" s="23"/>
      <c r="G17" s="24">
        <f>IF(B17&gt;"",VLOOKUP(B17,Service!$B$2:$D$500,3),"")</f>
        <v>44</v>
      </c>
    </row>
    <row r="18" spans="1:7" x14ac:dyDescent="0.25">
      <c r="A18" s="25">
        <f t="shared" si="1"/>
        <v>17</v>
      </c>
      <c r="B18" s="31" t="s">
        <v>13</v>
      </c>
      <c r="C18" s="32">
        <v>190</v>
      </c>
      <c r="D18" s="29"/>
      <c r="E18" s="20">
        <f t="shared" si="0"/>
        <v>0</v>
      </c>
      <c r="F18" s="23"/>
      <c r="G18" s="24">
        <f>IF(B18&gt;"",VLOOKUP(B18,Service!$B$2:$D$500,3),"")</f>
        <v>33</v>
      </c>
    </row>
    <row r="19" spans="1:7" x14ac:dyDescent="0.25">
      <c r="A19" s="25">
        <f t="shared" si="1"/>
        <v>18</v>
      </c>
      <c r="B19" s="31" t="s">
        <v>341</v>
      </c>
      <c r="C19" s="32">
        <v>390</v>
      </c>
      <c r="D19" s="29"/>
      <c r="E19" s="20">
        <f t="shared" si="0"/>
        <v>0</v>
      </c>
      <c r="F19" s="23"/>
      <c r="G19" s="24">
        <f>IF(B19&gt;"",VLOOKUP(B19,Service!$B$2:$D$500,3),"")</f>
        <v>0</v>
      </c>
    </row>
    <row r="20" spans="1:7" x14ac:dyDescent="0.25">
      <c r="A20" s="25">
        <f t="shared" si="1"/>
        <v>19</v>
      </c>
      <c r="B20" s="31" t="s">
        <v>18</v>
      </c>
      <c r="C20" s="32">
        <v>380</v>
      </c>
      <c r="D20" s="29"/>
      <c r="E20" s="20">
        <f t="shared" si="0"/>
        <v>0</v>
      </c>
      <c r="F20" s="23"/>
      <c r="G20" s="24">
        <f>IF(B20&gt;"",VLOOKUP(B20,Service!$B$2:$D$500,3),"")</f>
        <v>44</v>
      </c>
    </row>
    <row r="21" spans="1:7" x14ac:dyDescent="0.25">
      <c r="A21" s="25">
        <f t="shared" si="1"/>
        <v>20</v>
      </c>
      <c r="B21" s="31" t="s">
        <v>342</v>
      </c>
      <c r="C21" s="32">
        <v>280</v>
      </c>
      <c r="D21" s="29"/>
      <c r="E21" s="20">
        <f t="shared" si="0"/>
        <v>0</v>
      </c>
      <c r="F21" s="23"/>
      <c r="G21" s="24">
        <f>IF(B21&gt;"",VLOOKUP(B21,Service!$B$2:$D$500,3),"")</f>
        <v>0</v>
      </c>
    </row>
    <row r="22" spans="1:7" x14ac:dyDescent="0.25">
      <c r="A22" s="25">
        <f t="shared" si="1"/>
        <v>21</v>
      </c>
      <c r="B22" s="31" t="s">
        <v>343</v>
      </c>
      <c r="C22" s="32">
        <v>210</v>
      </c>
      <c r="D22" s="29"/>
      <c r="E22" s="20">
        <f t="shared" si="0"/>
        <v>0</v>
      </c>
      <c r="F22" s="23"/>
      <c r="G22" s="24">
        <f>IF(B22&gt;"",VLOOKUP(B22,Service!$B$2:$D$500,3),"")</f>
        <v>0</v>
      </c>
    </row>
    <row r="23" spans="1:7" x14ac:dyDescent="0.25">
      <c r="A23" s="25">
        <f t="shared" si="1"/>
        <v>22</v>
      </c>
      <c r="B23" s="31" t="s">
        <v>3</v>
      </c>
      <c r="C23" s="32">
        <v>65</v>
      </c>
      <c r="D23" s="29"/>
      <c r="E23" s="20">
        <f t="shared" si="0"/>
        <v>0</v>
      </c>
      <c r="F23" s="23"/>
      <c r="G23" s="24">
        <f>IF(B23&gt;"",VLOOKUP(B23,Service!$B$2:$D$500,3),"")</f>
        <v>120</v>
      </c>
    </row>
    <row r="24" spans="1:7" x14ac:dyDescent="0.25">
      <c r="A24" s="25">
        <f t="shared" si="1"/>
        <v>23</v>
      </c>
      <c r="B24" s="31" t="s">
        <v>259</v>
      </c>
      <c r="C24" s="32">
        <v>80</v>
      </c>
      <c r="D24" s="29"/>
      <c r="E24" s="20">
        <f t="shared" si="0"/>
        <v>0</v>
      </c>
      <c r="F24" s="23"/>
      <c r="G24" s="24">
        <f>IF(B24&gt;"",VLOOKUP(B24,Service!$B$2:$D$500,3),"")</f>
        <v>33</v>
      </c>
    </row>
    <row r="25" spans="1:7" x14ac:dyDescent="0.25">
      <c r="A25" s="25">
        <f t="shared" si="1"/>
        <v>24</v>
      </c>
      <c r="B25" s="31" t="s">
        <v>260</v>
      </c>
      <c r="C25" s="32">
        <v>1750</v>
      </c>
      <c r="D25" s="29"/>
      <c r="E25" s="20">
        <f t="shared" si="0"/>
        <v>0</v>
      </c>
      <c r="F25" s="23"/>
      <c r="G25" s="24">
        <f>IF(B25&gt;"",VLOOKUP(B25,Service!$B$2:$D$500,3),"")</f>
        <v>0</v>
      </c>
    </row>
    <row r="26" spans="1:7" x14ac:dyDescent="0.25">
      <c r="A26" s="25">
        <f t="shared" si="1"/>
        <v>25</v>
      </c>
      <c r="B26" s="31" t="s">
        <v>14</v>
      </c>
      <c r="C26" s="32">
        <v>390</v>
      </c>
      <c r="D26" s="29"/>
      <c r="E26" s="20">
        <f t="shared" si="0"/>
        <v>0</v>
      </c>
      <c r="F26" s="23"/>
      <c r="G26" s="24">
        <f>IF(B26&gt;"",VLOOKUP(B26,Service!$B$2:$D$500,3),"")</f>
        <v>22</v>
      </c>
    </row>
    <row r="27" spans="1:7" x14ac:dyDescent="0.25">
      <c r="A27" s="25">
        <f t="shared" si="1"/>
        <v>26</v>
      </c>
      <c r="B27" s="31" t="s">
        <v>15</v>
      </c>
      <c r="C27" s="32">
        <v>480</v>
      </c>
      <c r="D27" s="29"/>
      <c r="E27" s="20">
        <f t="shared" si="0"/>
        <v>0</v>
      </c>
      <c r="F27" s="23"/>
      <c r="G27" s="24">
        <f>IF(B27&gt;"",VLOOKUP(B27,Service!$B$2:$D$500,3),"")</f>
        <v>11</v>
      </c>
    </row>
    <row r="28" spans="1:7" x14ac:dyDescent="0.25">
      <c r="A28" s="25">
        <f t="shared" si="1"/>
        <v>27</v>
      </c>
      <c r="B28" s="31" t="s">
        <v>16</v>
      </c>
      <c r="C28" s="32">
        <v>540</v>
      </c>
      <c r="D28" s="29"/>
      <c r="E28" s="20">
        <f t="shared" si="0"/>
        <v>0</v>
      </c>
      <c r="F28" s="23"/>
      <c r="G28" s="24">
        <f>IF(B28&gt;"",VLOOKUP(B28,Service!$B$2:$D$500,3),"")</f>
        <v>22</v>
      </c>
    </row>
    <row r="29" spans="1:7" x14ac:dyDescent="0.25">
      <c r="A29" s="25">
        <f t="shared" si="1"/>
        <v>28</v>
      </c>
      <c r="B29" s="31" t="s">
        <v>26</v>
      </c>
      <c r="C29" s="32">
        <v>750</v>
      </c>
      <c r="D29" s="29"/>
      <c r="E29" s="20">
        <f t="shared" si="0"/>
        <v>0</v>
      </c>
      <c r="F29" s="23"/>
      <c r="G29" s="24">
        <f>IF(B29&gt;"",VLOOKUP(B29,Service!$B$2:$D$500,3),"")</f>
        <v>44</v>
      </c>
    </row>
    <row r="30" spans="1:7" x14ac:dyDescent="0.25">
      <c r="A30" s="25">
        <f t="shared" si="1"/>
        <v>29</v>
      </c>
      <c r="B30" s="31" t="s">
        <v>28</v>
      </c>
      <c r="C30" s="32">
        <v>160</v>
      </c>
      <c r="D30" s="29"/>
      <c r="E30" s="20">
        <f t="shared" si="0"/>
        <v>0</v>
      </c>
      <c r="F30" s="23"/>
      <c r="G30" s="24">
        <f>IF(B30&gt;"",VLOOKUP(B30,Service!$B$2:$D$500,3),"")</f>
        <v>111</v>
      </c>
    </row>
    <row r="31" spans="1:7" x14ac:dyDescent="0.25">
      <c r="A31" s="25">
        <f t="shared" si="1"/>
        <v>30</v>
      </c>
      <c r="B31" s="31" t="s">
        <v>29</v>
      </c>
      <c r="C31" s="32">
        <v>3000</v>
      </c>
      <c r="D31" s="29"/>
      <c r="E31" s="20">
        <f t="shared" si="0"/>
        <v>0</v>
      </c>
      <c r="F31" s="23"/>
      <c r="G31" s="24">
        <f>IF(B31&gt;"",VLOOKUP(B31,Service!$B$2:$D$500,3),"")</f>
        <v>0</v>
      </c>
    </row>
    <row r="32" spans="1:7" x14ac:dyDescent="0.25">
      <c r="A32" s="25">
        <f t="shared" si="1"/>
        <v>31</v>
      </c>
      <c r="B32" s="31" t="s">
        <v>30</v>
      </c>
      <c r="C32" s="32">
        <v>100</v>
      </c>
      <c r="D32" s="29"/>
      <c r="E32" s="20">
        <f t="shared" si="0"/>
        <v>0</v>
      </c>
      <c r="F32" s="23"/>
      <c r="G32" s="24">
        <f>IF(B32&gt;"",VLOOKUP(B32,Service!$B$2:$D$500,3),"")</f>
        <v>222</v>
      </c>
    </row>
    <row r="33" spans="1:7" x14ac:dyDescent="0.25">
      <c r="A33" s="25">
        <f t="shared" si="1"/>
        <v>32</v>
      </c>
      <c r="B33" s="31" t="s">
        <v>344</v>
      </c>
      <c r="C33" s="32">
        <v>150</v>
      </c>
      <c r="D33" s="29"/>
      <c r="E33" s="20">
        <f t="shared" si="0"/>
        <v>0</v>
      </c>
      <c r="F33" s="23"/>
      <c r="G33" s="24">
        <f>IF(B33&gt;"",VLOOKUP(B33,Service!$B$2:$D$500,3),"")</f>
        <v>222</v>
      </c>
    </row>
    <row r="34" spans="1:7" x14ac:dyDescent="0.25">
      <c r="A34" s="25">
        <f t="shared" si="1"/>
        <v>33</v>
      </c>
      <c r="B34" s="31" t="s">
        <v>261</v>
      </c>
      <c r="C34" s="32">
        <v>85</v>
      </c>
      <c r="D34" s="29"/>
      <c r="E34" s="20">
        <f t="shared" si="0"/>
        <v>0</v>
      </c>
      <c r="F34" s="23"/>
      <c r="G34" s="24">
        <f>IF(B34&gt;"",VLOOKUP(B34,Service!$B$2:$D$500,3),"")</f>
        <v>222</v>
      </c>
    </row>
    <row r="35" spans="1:7" x14ac:dyDescent="0.25">
      <c r="A35" s="25">
        <f t="shared" si="1"/>
        <v>34</v>
      </c>
      <c r="B35" s="31" t="s">
        <v>31</v>
      </c>
      <c r="C35" s="32">
        <v>140</v>
      </c>
      <c r="D35" s="29"/>
      <c r="E35" s="20">
        <f t="shared" si="0"/>
        <v>0</v>
      </c>
      <c r="F35" s="23"/>
      <c r="G35" s="24">
        <f>IF(B35&gt;"",VLOOKUP(B35,Service!$B$2:$D$500,3),"")</f>
        <v>0</v>
      </c>
    </row>
    <row r="36" spans="1:7" x14ac:dyDescent="0.25">
      <c r="A36" s="25">
        <f t="shared" si="1"/>
        <v>35</v>
      </c>
      <c r="B36" s="31" t="s">
        <v>345</v>
      </c>
      <c r="C36" s="32">
        <v>210</v>
      </c>
      <c r="D36" s="29"/>
      <c r="E36" s="20">
        <f t="shared" si="0"/>
        <v>0</v>
      </c>
      <c r="F36" s="23"/>
      <c r="G36" s="24">
        <f>IF(B36&gt;"",VLOOKUP(B36,Service!$B$2:$D$500,3),"")</f>
        <v>111</v>
      </c>
    </row>
    <row r="37" spans="1:7" x14ac:dyDescent="0.25">
      <c r="A37" s="25">
        <f t="shared" si="1"/>
        <v>36</v>
      </c>
      <c r="B37" s="31" t="s">
        <v>33</v>
      </c>
      <c r="C37" s="32">
        <v>220</v>
      </c>
      <c r="D37" s="29"/>
      <c r="E37" s="20">
        <f t="shared" si="0"/>
        <v>0</v>
      </c>
      <c r="F37" s="23"/>
      <c r="G37" s="24">
        <f>IF(B37&gt;"",VLOOKUP(B37,Service!$B$2:$D$500,3),"")</f>
        <v>0</v>
      </c>
    </row>
    <row r="38" spans="1:7" x14ac:dyDescent="0.25">
      <c r="A38" s="25">
        <f t="shared" si="1"/>
        <v>37</v>
      </c>
      <c r="B38" s="31" t="s">
        <v>35</v>
      </c>
      <c r="C38" s="32">
        <v>140</v>
      </c>
      <c r="D38" s="29"/>
      <c r="E38" s="20">
        <f t="shared" si="0"/>
        <v>0</v>
      </c>
      <c r="F38" s="23"/>
      <c r="G38" s="24">
        <f>IF(B38&gt;"",VLOOKUP(B38,Service!$B$2:$D$500,3),"")</f>
        <v>111</v>
      </c>
    </row>
    <row r="39" spans="1:7" x14ac:dyDescent="0.25">
      <c r="A39" s="25">
        <f t="shared" si="1"/>
        <v>38</v>
      </c>
      <c r="B39" s="31" t="s">
        <v>301</v>
      </c>
      <c r="C39" s="32">
        <v>90</v>
      </c>
      <c r="D39" s="29"/>
      <c r="E39" s="20">
        <f t="shared" si="0"/>
        <v>0</v>
      </c>
      <c r="F39" s="23"/>
      <c r="G39" s="24">
        <f>IF(B39&gt;"",VLOOKUP(B39,Service!$B$2:$D$500,3),"")</f>
        <v>111</v>
      </c>
    </row>
    <row r="40" spans="1:7" x14ac:dyDescent="0.25">
      <c r="A40" s="25">
        <f t="shared" si="1"/>
        <v>39</v>
      </c>
      <c r="B40" s="31" t="s">
        <v>346</v>
      </c>
      <c r="C40" s="32">
        <v>570</v>
      </c>
      <c r="D40" s="29"/>
      <c r="E40" s="20">
        <f t="shared" si="0"/>
        <v>0</v>
      </c>
      <c r="F40" s="23"/>
      <c r="G40" s="24">
        <f>IF(B40&gt;"",VLOOKUP(B40,Service!$B$2:$D$500,3),"")</f>
        <v>111</v>
      </c>
    </row>
    <row r="41" spans="1:7" x14ac:dyDescent="0.25">
      <c r="A41" s="25">
        <f t="shared" si="1"/>
        <v>40</v>
      </c>
      <c r="B41" s="31" t="s">
        <v>36</v>
      </c>
      <c r="C41" s="32">
        <v>140</v>
      </c>
      <c r="D41" s="29"/>
      <c r="E41" s="20">
        <f t="shared" si="0"/>
        <v>0</v>
      </c>
      <c r="F41" s="23"/>
      <c r="G41" s="24">
        <f>IF(B41&gt;"",VLOOKUP(B41,Service!$B$2:$D$500,3),"")</f>
        <v>333</v>
      </c>
    </row>
    <row r="42" spans="1:7" x14ac:dyDescent="0.25">
      <c r="A42" s="25">
        <f t="shared" si="1"/>
        <v>41</v>
      </c>
      <c r="B42" s="31" t="s">
        <v>347</v>
      </c>
      <c r="C42" s="32">
        <v>210</v>
      </c>
      <c r="D42" s="29"/>
      <c r="E42" s="20">
        <f t="shared" si="0"/>
        <v>0</v>
      </c>
      <c r="F42" s="23"/>
      <c r="G42" s="24">
        <f>IF(B42&gt;"",VLOOKUP(B42,Service!$B$2:$D$500,3),"")</f>
        <v>333</v>
      </c>
    </row>
    <row r="43" spans="1:7" x14ac:dyDescent="0.25">
      <c r="A43" s="25">
        <f t="shared" si="1"/>
        <v>42</v>
      </c>
      <c r="B43" s="31" t="s">
        <v>37</v>
      </c>
      <c r="C43" s="32">
        <v>75</v>
      </c>
      <c r="D43" s="29"/>
      <c r="E43" s="20">
        <f t="shared" si="0"/>
        <v>0</v>
      </c>
      <c r="F43" s="23"/>
      <c r="G43" s="24">
        <f>IF(B43&gt;"",VLOOKUP(B43,Service!$B$2:$D$500,3),"")</f>
        <v>555</v>
      </c>
    </row>
    <row r="44" spans="1:7" x14ac:dyDescent="0.25">
      <c r="A44" s="25">
        <f t="shared" si="1"/>
        <v>43</v>
      </c>
      <c r="B44" s="31" t="s">
        <v>38</v>
      </c>
      <c r="C44" s="32">
        <v>110</v>
      </c>
      <c r="D44" s="29"/>
      <c r="E44" s="20">
        <f t="shared" si="0"/>
        <v>0</v>
      </c>
      <c r="F44" s="23"/>
      <c r="G44" s="24">
        <f>IF(B44&gt;"",VLOOKUP(B44,Service!$B$2:$D$500,3),"")</f>
        <v>777</v>
      </c>
    </row>
    <row r="45" spans="1:7" x14ac:dyDescent="0.25">
      <c r="A45" s="25">
        <f t="shared" si="1"/>
        <v>44</v>
      </c>
      <c r="B45" s="31" t="s">
        <v>348</v>
      </c>
      <c r="C45" s="32">
        <v>200</v>
      </c>
      <c r="D45" s="26"/>
      <c r="E45" s="24"/>
      <c r="F45" s="23"/>
      <c r="G45" s="24">
        <f>IF(B45&gt;"",VLOOKUP(B45,Service!$B$2:$D$500,3),"")</f>
        <v>55</v>
      </c>
    </row>
    <row r="46" spans="1:7" x14ac:dyDescent="0.25">
      <c r="A46" s="25">
        <f t="shared" si="1"/>
        <v>45</v>
      </c>
      <c r="B46" s="31" t="s">
        <v>39</v>
      </c>
      <c r="C46" s="32">
        <v>1480</v>
      </c>
      <c r="D46" s="29"/>
      <c r="E46" s="20">
        <f t="shared" ref="E46:E109" si="2">IF(B46="","",SUM(C46*D46))</f>
        <v>0</v>
      </c>
      <c r="F46" s="23"/>
      <c r="G46" s="24">
        <f>IF(B46&gt;"",VLOOKUP(B46,Service!$B$2:$D$500,3),"")</f>
        <v>0</v>
      </c>
    </row>
    <row r="47" spans="1:7" x14ac:dyDescent="0.25">
      <c r="A47" s="25">
        <f t="shared" si="1"/>
        <v>46</v>
      </c>
      <c r="B47" s="31" t="s">
        <v>40</v>
      </c>
      <c r="C47" s="32">
        <v>1480</v>
      </c>
      <c r="D47" s="29"/>
      <c r="E47" s="20">
        <f t="shared" si="2"/>
        <v>0</v>
      </c>
      <c r="F47" s="23"/>
      <c r="G47" s="24">
        <f>IF(B47&gt;"",VLOOKUP(B47,Service!$B$2:$D$500,3),"")</f>
        <v>0</v>
      </c>
    </row>
    <row r="48" spans="1:7" x14ac:dyDescent="0.25">
      <c r="A48" s="25">
        <f t="shared" si="1"/>
        <v>47</v>
      </c>
      <c r="B48" s="31" t="s">
        <v>41</v>
      </c>
      <c r="C48" s="32">
        <v>1480</v>
      </c>
      <c r="D48" s="29"/>
      <c r="E48" s="20">
        <f t="shared" si="2"/>
        <v>0</v>
      </c>
      <c r="F48" s="23"/>
      <c r="G48" s="24">
        <f>IF(B48&gt;"",VLOOKUP(B48,Service!$B$2:$D$500,3),"")</f>
        <v>111</v>
      </c>
    </row>
    <row r="49" spans="1:7" x14ac:dyDescent="0.25">
      <c r="A49" s="25">
        <f t="shared" si="1"/>
        <v>48</v>
      </c>
      <c r="B49" s="31" t="s">
        <v>42</v>
      </c>
      <c r="C49" s="32">
        <v>1580</v>
      </c>
      <c r="D49" s="29"/>
      <c r="E49" s="20">
        <f t="shared" si="2"/>
        <v>0</v>
      </c>
      <c r="F49" s="23"/>
      <c r="G49" s="24">
        <f>IF(B49&gt;"",VLOOKUP(B49,Service!$B$2:$D$500,3),"")</f>
        <v>0</v>
      </c>
    </row>
    <row r="50" spans="1:7" x14ac:dyDescent="0.25">
      <c r="A50" s="25">
        <f t="shared" si="1"/>
        <v>49</v>
      </c>
      <c r="B50" s="31" t="s">
        <v>45</v>
      </c>
      <c r="C50" s="32">
        <v>780</v>
      </c>
      <c r="D50" s="29"/>
      <c r="E50" s="20">
        <f t="shared" si="2"/>
        <v>0</v>
      </c>
      <c r="F50" s="23"/>
      <c r="G50" s="24">
        <f>IF(B50&gt;"",VLOOKUP(B50,Service!$B$2:$D$500,3),"")</f>
        <v>0</v>
      </c>
    </row>
    <row r="51" spans="1:7" x14ac:dyDescent="0.25">
      <c r="A51" s="25">
        <f t="shared" si="1"/>
        <v>50</v>
      </c>
      <c r="B51" s="31" t="s">
        <v>349</v>
      </c>
      <c r="C51" s="32">
        <v>570</v>
      </c>
      <c r="D51" s="29"/>
      <c r="E51" s="20">
        <f t="shared" si="2"/>
        <v>0</v>
      </c>
      <c r="F51" s="23"/>
      <c r="G51" s="24">
        <f>IF(B51&gt;"",VLOOKUP(B51,Service!$B$2:$D$500,3),"")</f>
        <v>0</v>
      </c>
    </row>
    <row r="52" spans="1:7" x14ac:dyDescent="0.25">
      <c r="A52" s="25">
        <f t="shared" si="1"/>
        <v>51</v>
      </c>
      <c r="B52" s="31" t="s">
        <v>46</v>
      </c>
      <c r="C52" s="32">
        <v>570</v>
      </c>
      <c r="D52" s="29"/>
      <c r="E52" s="20">
        <f t="shared" si="2"/>
        <v>0</v>
      </c>
      <c r="F52" s="23"/>
      <c r="G52" s="24">
        <f>IF(B52&gt;"",VLOOKUP(B52,Service!$B$2:$D$500,3),"")</f>
        <v>0</v>
      </c>
    </row>
    <row r="53" spans="1:7" x14ac:dyDescent="0.25">
      <c r="A53" s="25">
        <f t="shared" si="1"/>
        <v>52</v>
      </c>
      <c r="B53" s="31" t="s">
        <v>47</v>
      </c>
      <c r="C53" s="32">
        <v>570</v>
      </c>
      <c r="D53" s="29"/>
      <c r="E53" s="20">
        <f t="shared" si="2"/>
        <v>0</v>
      </c>
      <c r="F53" s="23"/>
      <c r="G53" s="24">
        <f>IF(B53&gt;"",VLOOKUP(B53,Service!$B$2:$D$500,3),"")</f>
        <v>0</v>
      </c>
    </row>
    <row r="54" spans="1:7" x14ac:dyDescent="0.25">
      <c r="A54" s="25">
        <f t="shared" si="1"/>
        <v>53</v>
      </c>
      <c r="B54" s="31" t="s">
        <v>48</v>
      </c>
      <c r="C54" s="32">
        <v>1480</v>
      </c>
      <c r="D54" s="29"/>
      <c r="E54" s="20">
        <f t="shared" si="2"/>
        <v>0</v>
      </c>
      <c r="F54" s="23"/>
      <c r="G54" s="24">
        <f>IF(B54&gt;"",VLOOKUP(B54,Service!$B$2:$D$500,3),"")</f>
        <v>111</v>
      </c>
    </row>
    <row r="55" spans="1:7" x14ac:dyDescent="0.25">
      <c r="A55" s="25">
        <f t="shared" si="1"/>
        <v>54</v>
      </c>
      <c r="B55" s="31" t="s">
        <v>50</v>
      </c>
      <c r="C55" s="32">
        <v>1480</v>
      </c>
      <c r="D55" s="29"/>
      <c r="E55" s="20">
        <f t="shared" si="2"/>
        <v>0</v>
      </c>
      <c r="F55" s="23"/>
      <c r="G55" s="24">
        <f>IF(B55&gt;"",VLOOKUP(B55,Service!$B$2:$D$500,3),"")</f>
        <v>111</v>
      </c>
    </row>
    <row r="56" spans="1:7" x14ac:dyDescent="0.25">
      <c r="A56" s="25">
        <f t="shared" si="1"/>
        <v>55</v>
      </c>
      <c r="B56" s="31" t="s">
        <v>51</v>
      </c>
      <c r="C56" s="32">
        <v>1480</v>
      </c>
      <c r="D56" s="29"/>
      <c r="E56" s="20">
        <f t="shared" si="2"/>
        <v>0</v>
      </c>
      <c r="F56" s="23"/>
      <c r="G56" s="24">
        <f>IF(B56&gt;"",VLOOKUP(B56,Service!$B$2:$D$500,3),"")</f>
        <v>111</v>
      </c>
    </row>
    <row r="57" spans="1:7" x14ac:dyDescent="0.25">
      <c r="A57" s="25">
        <f t="shared" si="1"/>
        <v>56</v>
      </c>
      <c r="B57" s="31" t="s">
        <v>52</v>
      </c>
      <c r="C57" s="32">
        <v>1480</v>
      </c>
      <c r="D57" s="29"/>
      <c r="E57" s="20">
        <f t="shared" si="2"/>
        <v>0</v>
      </c>
      <c r="F57" s="23"/>
      <c r="G57" s="24">
        <f>IF(B57&gt;"",VLOOKUP(B57,Service!$B$2:$D$500,3),"")</f>
        <v>0</v>
      </c>
    </row>
    <row r="58" spans="1:7" x14ac:dyDescent="0.25">
      <c r="A58" s="25">
        <f t="shared" si="1"/>
        <v>57</v>
      </c>
      <c r="B58" s="31" t="s">
        <v>53</v>
      </c>
      <c r="C58" s="32">
        <v>1480</v>
      </c>
      <c r="D58" s="29"/>
      <c r="E58" s="20">
        <f t="shared" si="2"/>
        <v>0</v>
      </c>
      <c r="F58" s="23"/>
      <c r="G58" s="24">
        <f>IF(B58&gt;"",VLOOKUP(B58,Service!$B$2:$D$500,3),"")</f>
        <v>0</v>
      </c>
    </row>
    <row r="59" spans="1:7" x14ac:dyDescent="0.25">
      <c r="A59" s="25">
        <f t="shared" si="1"/>
        <v>58</v>
      </c>
      <c r="B59" s="31" t="s">
        <v>54</v>
      </c>
      <c r="C59" s="32">
        <v>1480</v>
      </c>
      <c r="D59" s="29"/>
      <c r="E59" s="20">
        <f t="shared" si="2"/>
        <v>0</v>
      </c>
      <c r="F59" s="23"/>
      <c r="G59" s="24">
        <f>IF(B59&gt;"",VLOOKUP(B59,Service!$B$2:$D$500,3),"")</f>
        <v>0</v>
      </c>
    </row>
    <row r="60" spans="1:7" x14ac:dyDescent="0.25">
      <c r="A60" s="25">
        <f t="shared" si="1"/>
        <v>59</v>
      </c>
      <c r="B60" s="31" t="s">
        <v>350</v>
      </c>
      <c r="C60" s="32">
        <v>1700</v>
      </c>
      <c r="D60" s="29"/>
      <c r="E60" s="20">
        <f t="shared" si="2"/>
        <v>0</v>
      </c>
      <c r="F60" s="23"/>
      <c r="G60" s="24">
        <f>IF(B60&gt;"",VLOOKUP(B60,Service!$B$2:$D$500,3),"")</f>
        <v>0</v>
      </c>
    </row>
    <row r="61" spans="1:7" x14ac:dyDescent="0.25">
      <c r="A61" s="25">
        <f t="shared" si="1"/>
        <v>60</v>
      </c>
      <c r="B61" s="31" t="s">
        <v>55</v>
      </c>
      <c r="C61" s="32">
        <v>1480</v>
      </c>
      <c r="D61" s="29"/>
      <c r="E61" s="20">
        <f t="shared" si="2"/>
        <v>0</v>
      </c>
      <c r="F61" s="23"/>
      <c r="G61" s="24">
        <f>IF(B61&gt;"",VLOOKUP(B61,Service!$B$2:$D$500,3),"")</f>
        <v>111</v>
      </c>
    </row>
    <row r="62" spans="1:7" x14ac:dyDescent="0.25">
      <c r="A62" s="25">
        <f t="shared" si="1"/>
        <v>61</v>
      </c>
      <c r="B62" s="31" t="s">
        <v>351</v>
      </c>
      <c r="C62" s="32">
        <v>580</v>
      </c>
      <c r="D62" s="29"/>
      <c r="E62" s="20">
        <f t="shared" si="2"/>
        <v>0</v>
      </c>
      <c r="F62" s="23"/>
      <c r="G62" s="24">
        <f>IF(B62&gt;"",VLOOKUP(B62,Service!$B$2:$D$500,3),"")</f>
        <v>111</v>
      </c>
    </row>
    <row r="63" spans="1:7" x14ac:dyDescent="0.25">
      <c r="A63" s="25">
        <f t="shared" si="1"/>
        <v>62</v>
      </c>
      <c r="B63" s="31" t="s">
        <v>57</v>
      </c>
      <c r="C63" s="32">
        <v>1700</v>
      </c>
      <c r="D63" s="29"/>
      <c r="E63" s="20">
        <f t="shared" si="2"/>
        <v>0</v>
      </c>
      <c r="F63" s="23"/>
      <c r="G63" s="24">
        <f>IF(B63&gt;"",VLOOKUP(B63,Service!$B$2:$D$500,3),"")</f>
        <v>0</v>
      </c>
    </row>
    <row r="64" spans="1:7" x14ac:dyDescent="0.25">
      <c r="A64" s="25">
        <f t="shared" si="1"/>
        <v>63</v>
      </c>
      <c r="B64" s="31" t="s">
        <v>352</v>
      </c>
      <c r="C64" s="32">
        <v>550</v>
      </c>
      <c r="D64" s="29"/>
      <c r="E64" s="20">
        <f t="shared" si="2"/>
        <v>0</v>
      </c>
      <c r="F64" s="23"/>
      <c r="G64" s="24">
        <f>IF(B64&gt;"",VLOOKUP(B64,Service!$B$2:$D$500,3),"")</f>
        <v>111</v>
      </c>
    </row>
    <row r="65" spans="1:7" x14ac:dyDescent="0.25">
      <c r="A65" s="25">
        <f t="shared" si="1"/>
        <v>64</v>
      </c>
      <c r="B65" s="31" t="s">
        <v>353</v>
      </c>
      <c r="C65" s="32">
        <v>830</v>
      </c>
      <c r="D65" s="29"/>
      <c r="E65" s="20">
        <f t="shared" si="2"/>
        <v>0</v>
      </c>
      <c r="F65" s="23"/>
      <c r="G65" s="24">
        <f>IF(B65&gt;"",VLOOKUP(B65,Service!$B$2:$D$500,3),"")</f>
        <v>111</v>
      </c>
    </row>
    <row r="66" spans="1:7" x14ac:dyDescent="0.25">
      <c r="A66" s="25">
        <f t="shared" si="1"/>
        <v>65</v>
      </c>
      <c r="B66" s="31" t="s">
        <v>58</v>
      </c>
      <c r="C66" s="32">
        <v>2400</v>
      </c>
      <c r="D66" s="29"/>
      <c r="E66" s="20">
        <f t="shared" si="2"/>
        <v>0</v>
      </c>
      <c r="F66" s="23"/>
      <c r="G66" s="24">
        <f>IF(B66&gt;"",VLOOKUP(B66,Service!$B$2:$D$500,3),"")</f>
        <v>0</v>
      </c>
    </row>
    <row r="67" spans="1:7" x14ac:dyDescent="0.25">
      <c r="A67" s="25">
        <f t="shared" ref="A67:A130" si="3">+A66+1</f>
        <v>66</v>
      </c>
      <c r="B67" s="31" t="s">
        <v>59</v>
      </c>
      <c r="C67" s="32">
        <v>2350</v>
      </c>
      <c r="D67" s="29"/>
      <c r="E67" s="20">
        <f t="shared" si="2"/>
        <v>0</v>
      </c>
      <c r="F67" s="23"/>
      <c r="G67" s="24">
        <f>IF(B67&gt;"",VLOOKUP(B67,Service!$B$2:$D$500,3),"")</f>
        <v>0</v>
      </c>
    </row>
    <row r="68" spans="1:7" x14ac:dyDescent="0.25">
      <c r="A68" s="25">
        <f t="shared" si="3"/>
        <v>67</v>
      </c>
      <c r="B68" s="31" t="s">
        <v>60</v>
      </c>
      <c r="C68" s="32">
        <v>2300</v>
      </c>
      <c r="D68" s="29"/>
      <c r="E68" s="20">
        <f t="shared" si="2"/>
        <v>0</v>
      </c>
      <c r="F68" s="23"/>
      <c r="G68" s="24">
        <f>IF(B68&gt;"",VLOOKUP(B68,Service!$B$2:$D$500,3),"")</f>
        <v>0</v>
      </c>
    </row>
    <row r="69" spans="1:7" x14ac:dyDescent="0.25">
      <c r="A69" s="25">
        <f t="shared" si="3"/>
        <v>68</v>
      </c>
      <c r="B69" s="31" t="s">
        <v>61</v>
      </c>
      <c r="C69" s="32">
        <v>2300</v>
      </c>
      <c r="D69" s="29"/>
      <c r="E69" s="20">
        <f t="shared" si="2"/>
        <v>0</v>
      </c>
      <c r="F69" s="23"/>
      <c r="G69" s="24">
        <f>IF(B69&gt;"",VLOOKUP(B69,Service!$B$2:$D$500,3),"")</f>
        <v>0</v>
      </c>
    </row>
    <row r="70" spans="1:7" x14ac:dyDescent="0.25">
      <c r="A70" s="25">
        <f t="shared" si="3"/>
        <v>69</v>
      </c>
      <c r="B70" s="31" t="s">
        <v>62</v>
      </c>
      <c r="C70" s="32">
        <v>2300</v>
      </c>
      <c r="D70" s="29"/>
      <c r="E70" s="20">
        <f t="shared" si="2"/>
        <v>0</v>
      </c>
      <c r="F70" s="23"/>
      <c r="G70" s="24">
        <f>IF(B70&gt;"",VLOOKUP(B70,Service!$B$2:$D$500,3),"")</f>
        <v>111</v>
      </c>
    </row>
    <row r="71" spans="1:7" x14ac:dyDescent="0.25">
      <c r="A71" s="25">
        <f t="shared" si="3"/>
        <v>70</v>
      </c>
      <c r="B71" s="31" t="s">
        <v>354</v>
      </c>
      <c r="C71" s="32">
        <v>570</v>
      </c>
      <c r="D71" s="29"/>
      <c r="E71" s="20">
        <f t="shared" si="2"/>
        <v>0</v>
      </c>
      <c r="F71" s="23"/>
      <c r="G71" s="24">
        <f>IF(B71&gt;"",VLOOKUP(B71,Service!$B$2:$D$500,3),"")</f>
        <v>11</v>
      </c>
    </row>
    <row r="72" spans="1:7" x14ac:dyDescent="0.25">
      <c r="A72" s="25">
        <f t="shared" si="3"/>
        <v>71</v>
      </c>
      <c r="B72" s="31" t="s">
        <v>63</v>
      </c>
      <c r="C72" s="32">
        <v>720</v>
      </c>
      <c r="D72" s="29"/>
      <c r="E72" s="20">
        <f t="shared" si="2"/>
        <v>0</v>
      </c>
      <c r="F72" s="23"/>
      <c r="G72" s="24">
        <f>IF(B72&gt;"",VLOOKUP(B72,Service!$B$2:$D$500,3),"")</f>
        <v>11</v>
      </c>
    </row>
    <row r="73" spans="1:7" x14ac:dyDescent="0.25">
      <c r="A73" s="25">
        <f t="shared" si="3"/>
        <v>72</v>
      </c>
      <c r="B73" s="31" t="s">
        <v>302</v>
      </c>
      <c r="C73" s="32">
        <v>5100</v>
      </c>
      <c r="D73" s="29"/>
      <c r="E73" s="20">
        <f t="shared" si="2"/>
        <v>0</v>
      </c>
      <c r="F73" s="23"/>
      <c r="G73" s="24">
        <f>IF(B73&gt;"",VLOOKUP(B73,Service!$B$2:$D$500,3),"")</f>
        <v>11</v>
      </c>
    </row>
    <row r="74" spans="1:7" x14ac:dyDescent="0.25">
      <c r="A74" s="25">
        <f t="shared" si="3"/>
        <v>73</v>
      </c>
      <c r="B74" s="31" t="s">
        <v>64</v>
      </c>
      <c r="C74" s="32">
        <v>6450</v>
      </c>
      <c r="D74" s="29"/>
      <c r="E74" s="20">
        <f t="shared" si="2"/>
        <v>0</v>
      </c>
      <c r="F74" s="23"/>
      <c r="G74" s="24">
        <f>IF(B74&gt;"",VLOOKUP(B74,Service!$B$2:$D$500,3),"")</f>
        <v>0</v>
      </c>
    </row>
    <row r="75" spans="1:7" x14ac:dyDescent="0.25">
      <c r="A75" s="25">
        <f t="shared" si="3"/>
        <v>74</v>
      </c>
      <c r="B75" s="31" t="s">
        <v>355</v>
      </c>
      <c r="C75" s="32">
        <v>4900</v>
      </c>
      <c r="D75" s="29"/>
      <c r="E75" s="20">
        <f t="shared" si="2"/>
        <v>0</v>
      </c>
      <c r="F75" s="23"/>
      <c r="G75" s="24">
        <f>IF(B75&gt;"",VLOOKUP(B75,Service!$B$2:$D$500,3),"")</f>
        <v>0</v>
      </c>
    </row>
    <row r="76" spans="1:7" x14ac:dyDescent="0.25">
      <c r="A76" s="25">
        <f t="shared" si="3"/>
        <v>75</v>
      </c>
      <c r="B76" s="31" t="s">
        <v>303</v>
      </c>
      <c r="C76" s="32">
        <v>5600</v>
      </c>
      <c r="D76" s="29"/>
      <c r="E76" s="20">
        <f t="shared" si="2"/>
        <v>0</v>
      </c>
      <c r="F76" s="23"/>
      <c r="G76" s="24">
        <f>IF(B76&gt;"",VLOOKUP(B76,Service!$B$2:$D$500,3),"")</f>
        <v>0</v>
      </c>
    </row>
    <row r="77" spans="1:7" x14ac:dyDescent="0.25">
      <c r="A77" s="25">
        <f t="shared" si="3"/>
        <v>76</v>
      </c>
      <c r="B77" s="31" t="s">
        <v>65</v>
      </c>
      <c r="C77" s="32">
        <v>320</v>
      </c>
      <c r="D77" s="29"/>
      <c r="E77" s="20">
        <f t="shared" si="2"/>
        <v>0</v>
      </c>
      <c r="F77" s="23"/>
      <c r="G77" s="24">
        <f>IF(B77&gt;"",VLOOKUP(B77,Service!$B$2:$D$500,3),"")</f>
        <v>11</v>
      </c>
    </row>
    <row r="78" spans="1:7" x14ac:dyDescent="0.25">
      <c r="A78" s="25">
        <f t="shared" si="3"/>
        <v>77</v>
      </c>
      <c r="B78" s="31" t="s">
        <v>356</v>
      </c>
      <c r="C78" s="32">
        <v>1350</v>
      </c>
      <c r="D78" s="29"/>
      <c r="E78" s="20">
        <f t="shared" si="2"/>
        <v>0</v>
      </c>
      <c r="F78" s="23"/>
      <c r="G78" s="24">
        <f>IF(B78&gt;"",VLOOKUP(B78,Service!$B$2:$D$500,3),"")</f>
        <v>11</v>
      </c>
    </row>
    <row r="79" spans="1:7" x14ac:dyDescent="0.25">
      <c r="A79" s="25">
        <f t="shared" si="3"/>
        <v>78</v>
      </c>
      <c r="B79" s="31" t="s">
        <v>357</v>
      </c>
      <c r="C79" s="32">
        <v>1350</v>
      </c>
      <c r="D79" s="29"/>
      <c r="E79" s="20">
        <f t="shared" si="2"/>
        <v>0</v>
      </c>
      <c r="F79" s="23"/>
      <c r="G79" s="24">
        <f>IF(B79&gt;"",VLOOKUP(B79,Service!$B$2:$D$500,3),"")</f>
        <v>0</v>
      </c>
    </row>
    <row r="80" spans="1:7" x14ac:dyDescent="0.25">
      <c r="A80" s="25">
        <f t="shared" si="3"/>
        <v>79</v>
      </c>
      <c r="B80" s="31" t="s">
        <v>358</v>
      </c>
      <c r="C80" s="32">
        <v>1050</v>
      </c>
      <c r="D80" s="29"/>
      <c r="E80" s="20">
        <f t="shared" si="2"/>
        <v>0</v>
      </c>
      <c r="F80" s="23"/>
      <c r="G80" s="24">
        <f>IF(B80&gt;"",VLOOKUP(B80,Service!$B$2:$D$500,3),"")</f>
        <v>0</v>
      </c>
    </row>
    <row r="81" spans="1:7" x14ac:dyDescent="0.25">
      <c r="A81" s="25">
        <f t="shared" si="3"/>
        <v>80</v>
      </c>
      <c r="B81" s="31" t="s">
        <v>280</v>
      </c>
      <c r="C81" s="32">
        <v>3600</v>
      </c>
      <c r="D81" s="29"/>
      <c r="E81" s="20">
        <f t="shared" si="2"/>
        <v>0</v>
      </c>
      <c r="F81" s="23"/>
      <c r="G81" s="24">
        <f>IF(B81&gt;"",VLOOKUP(B81,Service!$B$2:$D$500,3),"")</f>
        <v>222</v>
      </c>
    </row>
    <row r="82" spans="1:7" x14ac:dyDescent="0.25">
      <c r="A82" s="25">
        <f t="shared" si="3"/>
        <v>81</v>
      </c>
      <c r="B82" s="31" t="s">
        <v>304</v>
      </c>
      <c r="C82" s="32">
        <v>8400</v>
      </c>
      <c r="D82" s="29"/>
      <c r="E82" s="20">
        <f t="shared" si="2"/>
        <v>0</v>
      </c>
      <c r="F82" s="23"/>
      <c r="G82" s="24">
        <f>IF(B82&gt;"",VLOOKUP(B82,Service!$B$2:$D$500,3),"")</f>
        <v>0</v>
      </c>
    </row>
    <row r="83" spans="1:7" x14ac:dyDescent="0.25">
      <c r="A83" s="25">
        <f t="shared" si="3"/>
        <v>82</v>
      </c>
      <c r="B83" s="31" t="s">
        <v>67</v>
      </c>
      <c r="C83" s="32">
        <v>200</v>
      </c>
      <c r="D83" s="29"/>
      <c r="E83" s="20">
        <f t="shared" si="2"/>
        <v>0</v>
      </c>
      <c r="F83" s="23"/>
      <c r="G83" s="24">
        <f>IF(B83&gt;"",VLOOKUP(B83,Service!$B$2:$D$500,3),"")</f>
        <v>444</v>
      </c>
    </row>
    <row r="84" spans="1:7" x14ac:dyDescent="0.25">
      <c r="A84" s="25">
        <f t="shared" si="3"/>
        <v>83</v>
      </c>
      <c r="B84" s="31" t="s">
        <v>359</v>
      </c>
      <c r="C84" s="32">
        <v>400</v>
      </c>
      <c r="D84" s="29"/>
      <c r="E84" s="20">
        <f t="shared" si="2"/>
        <v>0</v>
      </c>
      <c r="F84" s="23"/>
      <c r="G84" s="24">
        <f>IF(B84&gt;"",VLOOKUP(B84,Service!$B$2:$D$500,3),"")</f>
        <v>444</v>
      </c>
    </row>
    <row r="85" spans="1:7" x14ac:dyDescent="0.25">
      <c r="A85" s="25">
        <f t="shared" si="3"/>
        <v>84</v>
      </c>
      <c r="B85" s="31" t="s">
        <v>68</v>
      </c>
      <c r="C85" s="32">
        <v>420</v>
      </c>
      <c r="D85" s="29"/>
      <c r="E85" s="20">
        <f t="shared" si="2"/>
        <v>0</v>
      </c>
      <c r="F85" s="23"/>
      <c r="G85" s="24">
        <f>IF(B85&gt;"",VLOOKUP(B85,Service!$B$2:$D$500,3),"")</f>
        <v>0</v>
      </c>
    </row>
    <row r="86" spans="1:7" x14ac:dyDescent="0.25">
      <c r="A86" s="25">
        <f t="shared" si="3"/>
        <v>85</v>
      </c>
      <c r="B86" s="31" t="s">
        <v>298</v>
      </c>
      <c r="C86" s="32">
        <v>260</v>
      </c>
      <c r="D86" s="29"/>
      <c r="E86" s="20">
        <f t="shared" si="2"/>
        <v>0</v>
      </c>
      <c r="F86" s="23"/>
      <c r="G86" s="24">
        <f>IF(B86&gt;"",VLOOKUP(B86,Service!$B$2:$D$500,3),"")</f>
        <v>0</v>
      </c>
    </row>
    <row r="87" spans="1:7" x14ac:dyDescent="0.25">
      <c r="A87" s="25">
        <f t="shared" si="3"/>
        <v>86</v>
      </c>
      <c r="B87" s="31" t="s">
        <v>360</v>
      </c>
      <c r="C87" s="32">
        <v>380</v>
      </c>
      <c r="D87" s="29"/>
      <c r="E87" s="20">
        <f t="shared" si="2"/>
        <v>0</v>
      </c>
      <c r="F87" s="23"/>
      <c r="G87" s="24">
        <f>IF(B87&gt;"",VLOOKUP(B87,Service!$B$2:$D$500,3),"")</f>
        <v>0</v>
      </c>
    </row>
    <row r="88" spans="1:7" x14ac:dyDescent="0.25">
      <c r="A88" s="25">
        <f t="shared" si="3"/>
        <v>87</v>
      </c>
      <c r="B88" s="31" t="s">
        <v>361</v>
      </c>
      <c r="C88" s="32">
        <v>380</v>
      </c>
      <c r="D88" s="29"/>
      <c r="E88" s="20">
        <f t="shared" si="2"/>
        <v>0</v>
      </c>
      <c r="F88" s="23"/>
      <c r="G88" s="24">
        <f>IF(B88&gt;"",VLOOKUP(B88,Service!$B$2:$D$500,3),"")</f>
        <v>0</v>
      </c>
    </row>
    <row r="89" spans="1:7" x14ac:dyDescent="0.25">
      <c r="A89" s="25">
        <f t="shared" si="3"/>
        <v>88</v>
      </c>
      <c r="B89" s="31" t="s">
        <v>362</v>
      </c>
      <c r="C89" s="32">
        <v>700</v>
      </c>
      <c r="D89" s="29"/>
      <c r="E89" s="20">
        <f t="shared" si="2"/>
        <v>0</v>
      </c>
      <c r="F89" s="23"/>
      <c r="G89" s="24">
        <f>IF(B89&gt;"",VLOOKUP(B89,Service!$B$2:$D$500,3),"")</f>
        <v>0</v>
      </c>
    </row>
    <row r="90" spans="1:7" x14ac:dyDescent="0.25">
      <c r="A90" s="25">
        <f t="shared" si="3"/>
        <v>89</v>
      </c>
      <c r="B90" s="31" t="s">
        <v>69</v>
      </c>
      <c r="C90" s="32">
        <v>380</v>
      </c>
      <c r="D90" s="29"/>
      <c r="E90" s="20">
        <f t="shared" si="2"/>
        <v>0</v>
      </c>
      <c r="F90" s="23"/>
      <c r="G90" s="24">
        <f>IF(B90&gt;"",VLOOKUP(B90,Service!$B$2:$D$500,3),"")</f>
        <v>222</v>
      </c>
    </row>
    <row r="91" spans="1:7" x14ac:dyDescent="0.25">
      <c r="A91" s="25">
        <f t="shared" si="3"/>
        <v>90</v>
      </c>
      <c r="B91" s="31" t="s">
        <v>70</v>
      </c>
      <c r="C91" s="32">
        <v>530</v>
      </c>
      <c r="D91" s="29"/>
      <c r="E91" s="20">
        <f t="shared" si="2"/>
        <v>0</v>
      </c>
      <c r="F91" s="23"/>
      <c r="G91" s="24">
        <f>IF(B91&gt;"",VLOOKUP(B91,Service!$B$2:$D$500,3),"")</f>
        <v>0</v>
      </c>
    </row>
    <row r="92" spans="1:7" x14ac:dyDescent="0.25">
      <c r="A92" s="25">
        <f t="shared" si="3"/>
        <v>91</v>
      </c>
      <c r="B92" s="31" t="s">
        <v>71</v>
      </c>
      <c r="C92" s="32">
        <v>520</v>
      </c>
      <c r="D92" s="29"/>
      <c r="E92" s="20">
        <f t="shared" si="2"/>
        <v>0</v>
      </c>
      <c r="F92" s="23"/>
      <c r="G92" s="24">
        <f>IF(B92&gt;"",VLOOKUP(B92,Service!$B$2:$D$500,3),"")</f>
        <v>0</v>
      </c>
    </row>
    <row r="93" spans="1:7" x14ac:dyDescent="0.25">
      <c r="A93" s="25">
        <f t="shared" si="3"/>
        <v>92</v>
      </c>
      <c r="B93" s="31" t="s">
        <v>72</v>
      </c>
      <c r="C93" s="32">
        <v>420</v>
      </c>
      <c r="D93" s="29"/>
      <c r="E93" s="20">
        <f t="shared" si="2"/>
        <v>0</v>
      </c>
      <c r="F93" s="23"/>
      <c r="G93" s="24">
        <f>IF(B93&gt;"",VLOOKUP(B93,Service!$B$2:$D$500,3),"")</f>
        <v>0</v>
      </c>
    </row>
    <row r="94" spans="1:7" x14ac:dyDescent="0.25">
      <c r="A94" s="25">
        <f t="shared" si="3"/>
        <v>93</v>
      </c>
      <c r="B94" s="31" t="s">
        <v>73</v>
      </c>
      <c r="C94" s="32">
        <v>390</v>
      </c>
      <c r="D94" s="29"/>
      <c r="E94" s="20">
        <f t="shared" si="2"/>
        <v>0</v>
      </c>
      <c r="F94" s="23"/>
      <c r="G94" s="24">
        <f>IF(B94&gt;"",VLOOKUP(B94,Service!$B$2:$D$500,3),"")</f>
        <v>666</v>
      </c>
    </row>
    <row r="95" spans="1:7" x14ac:dyDescent="0.25">
      <c r="A95" s="25">
        <f t="shared" si="3"/>
        <v>94</v>
      </c>
      <c r="B95" s="31" t="s">
        <v>74</v>
      </c>
      <c r="C95" s="32">
        <v>520</v>
      </c>
      <c r="D95" s="29"/>
      <c r="E95" s="20">
        <f t="shared" si="2"/>
        <v>0</v>
      </c>
      <c r="F95" s="23"/>
      <c r="G95" s="24">
        <f>IF(B95&gt;"",VLOOKUP(B95,Service!$B$2:$D$500,3),"")</f>
        <v>0</v>
      </c>
    </row>
    <row r="96" spans="1:7" x14ac:dyDescent="0.25">
      <c r="A96" s="25">
        <f t="shared" si="3"/>
        <v>95</v>
      </c>
      <c r="B96" s="31" t="s">
        <v>75</v>
      </c>
      <c r="C96" s="32">
        <v>420</v>
      </c>
      <c r="D96" s="29"/>
      <c r="E96" s="20">
        <f t="shared" si="2"/>
        <v>0</v>
      </c>
      <c r="F96" s="23"/>
      <c r="G96" s="24">
        <f>IF(B96&gt;"",VLOOKUP(B96,Service!$B$2:$D$500,3),"")</f>
        <v>111</v>
      </c>
    </row>
    <row r="97" spans="1:7" x14ac:dyDescent="0.25">
      <c r="A97" s="25">
        <f t="shared" si="3"/>
        <v>96</v>
      </c>
      <c r="B97" s="31" t="s">
        <v>76</v>
      </c>
      <c r="C97" s="32">
        <v>520</v>
      </c>
      <c r="D97" s="29"/>
      <c r="E97" s="20">
        <f t="shared" si="2"/>
        <v>0</v>
      </c>
      <c r="F97" s="23"/>
      <c r="G97" s="24">
        <f>IF(B97&gt;"",VLOOKUP(B97,Service!$B$2:$D$500,3),"")</f>
        <v>0</v>
      </c>
    </row>
    <row r="98" spans="1:7" x14ac:dyDescent="0.25">
      <c r="A98" s="25">
        <f t="shared" si="3"/>
        <v>97</v>
      </c>
      <c r="B98" s="31" t="s">
        <v>77</v>
      </c>
      <c r="C98" s="32">
        <v>520</v>
      </c>
      <c r="D98" s="29"/>
      <c r="E98" s="20">
        <f t="shared" si="2"/>
        <v>0</v>
      </c>
      <c r="F98" s="23"/>
      <c r="G98" s="24">
        <f>IF(B98&gt;"",VLOOKUP(B98,Service!$B$2:$D$500,3),"")</f>
        <v>0</v>
      </c>
    </row>
    <row r="99" spans="1:7" x14ac:dyDescent="0.25">
      <c r="A99" s="25">
        <f t="shared" si="3"/>
        <v>98</v>
      </c>
      <c r="B99" s="31" t="s">
        <v>78</v>
      </c>
      <c r="C99" s="32">
        <v>240</v>
      </c>
      <c r="D99" s="29"/>
      <c r="E99" s="20">
        <f t="shared" si="2"/>
        <v>0</v>
      </c>
      <c r="F99" s="23"/>
      <c r="G99" s="24">
        <f>IF(B99&gt;"",VLOOKUP(B99,Service!$B$2:$D$500,3),"")</f>
        <v>222</v>
      </c>
    </row>
    <row r="100" spans="1:7" x14ac:dyDescent="0.25">
      <c r="A100" s="25">
        <f t="shared" si="3"/>
        <v>99</v>
      </c>
      <c r="B100" s="31" t="s">
        <v>79</v>
      </c>
      <c r="C100" s="32">
        <v>150</v>
      </c>
      <c r="D100" s="29"/>
      <c r="E100" s="20">
        <f t="shared" si="2"/>
        <v>0</v>
      </c>
      <c r="F100" s="23"/>
      <c r="G100" s="24">
        <f>IF(B100&gt;"",VLOOKUP(B100,Service!$B$2:$D$500,3),"")</f>
        <v>222</v>
      </c>
    </row>
    <row r="101" spans="1:7" x14ac:dyDescent="0.25">
      <c r="A101" s="25">
        <f t="shared" si="3"/>
        <v>100</v>
      </c>
      <c r="B101" s="31" t="s">
        <v>80</v>
      </c>
      <c r="C101" s="32">
        <v>520</v>
      </c>
      <c r="D101" s="29"/>
      <c r="E101" s="20">
        <f t="shared" si="2"/>
        <v>0</v>
      </c>
      <c r="F101" s="23"/>
      <c r="G101" s="24">
        <f>IF(B101&gt;"",VLOOKUP(B101,Service!$B$2:$D$500,3),"")</f>
        <v>0</v>
      </c>
    </row>
    <row r="102" spans="1:7" x14ac:dyDescent="0.25">
      <c r="A102" s="25">
        <f t="shared" si="3"/>
        <v>101</v>
      </c>
      <c r="B102" s="31" t="s">
        <v>81</v>
      </c>
      <c r="C102" s="32">
        <v>520</v>
      </c>
      <c r="D102" s="29"/>
      <c r="E102" s="20">
        <f t="shared" si="2"/>
        <v>0</v>
      </c>
      <c r="F102" s="23"/>
      <c r="G102" s="24">
        <f>IF(B102&gt;"",VLOOKUP(B102,Service!$B$2:$D$500,3),"")</f>
        <v>0</v>
      </c>
    </row>
    <row r="103" spans="1:7" x14ac:dyDescent="0.25">
      <c r="A103" s="25">
        <f t="shared" si="3"/>
        <v>102</v>
      </c>
      <c r="B103" s="31" t="s">
        <v>82</v>
      </c>
      <c r="C103" s="32">
        <v>320</v>
      </c>
      <c r="D103" s="29"/>
      <c r="E103" s="20">
        <f t="shared" si="2"/>
        <v>0</v>
      </c>
      <c r="F103" s="23"/>
      <c r="G103" s="24">
        <f>IF(B103&gt;"",VLOOKUP(B103,Service!$B$2:$D$500,3),"")</f>
        <v>444</v>
      </c>
    </row>
    <row r="104" spans="1:7" x14ac:dyDescent="0.25">
      <c r="A104" s="25">
        <f t="shared" si="3"/>
        <v>103</v>
      </c>
      <c r="B104" s="31" t="s">
        <v>83</v>
      </c>
      <c r="C104" s="32">
        <v>420</v>
      </c>
      <c r="D104" s="29"/>
      <c r="E104" s="20">
        <f t="shared" si="2"/>
        <v>0</v>
      </c>
      <c r="F104" s="23"/>
      <c r="G104" s="24">
        <f>IF(B104&gt;"",VLOOKUP(B104,Service!$B$2:$D$500,3),"")</f>
        <v>111</v>
      </c>
    </row>
    <row r="105" spans="1:7" x14ac:dyDescent="0.25">
      <c r="A105" s="25">
        <f t="shared" si="3"/>
        <v>104</v>
      </c>
      <c r="B105" s="31" t="s">
        <v>84</v>
      </c>
      <c r="C105" s="32">
        <v>250</v>
      </c>
      <c r="D105" s="29"/>
      <c r="E105" s="20">
        <f t="shared" si="2"/>
        <v>0</v>
      </c>
      <c r="F105" s="23"/>
      <c r="G105" s="24">
        <f>IF(B105&gt;"",VLOOKUP(B105,Service!$B$2:$D$500,3),"")</f>
        <v>0</v>
      </c>
    </row>
    <row r="106" spans="1:7" x14ac:dyDescent="0.25">
      <c r="A106" s="25">
        <f t="shared" si="3"/>
        <v>105</v>
      </c>
      <c r="B106" s="31" t="s">
        <v>85</v>
      </c>
      <c r="C106" s="32">
        <v>520</v>
      </c>
      <c r="D106" s="29"/>
      <c r="E106" s="20">
        <f t="shared" si="2"/>
        <v>0</v>
      </c>
      <c r="F106" s="23"/>
      <c r="G106" s="24">
        <f>IF(B106&gt;"",VLOOKUP(B106,Service!$B$2:$D$500,3),"")</f>
        <v>0</v>
      </c>
    </row>
    <row r="107" spans="1:7" x14ac:dyDescent="0.25">
      <c r="A107" s="25">
        <f t="shared" si="3"/>
        <v>106</v>
      </c>
      <c r="B107" s="31" t="s">
        <v>86</v>
      </c>
      <c r="C107" s="32">
        <v>1900</v>
      </c>
      <c r="D107" s="29"/>
      <c r="E107" s="20">
        <f t="shared" si="2"/>
        <v>0</v>
      </c>
      <c r="F107" s="23"/>
      <c r="G107" s="24">
        <f>IF(B107&gt;"",VLOOKUP(B107,Service!$B$2:$D$500,3),"")</f>
        <v>0</v>
      </c>
    </row>
    <row r="108" spans="1:7" x14ac:dyDescent="0.25">
      <c r="A108" s="25">
        <f t="shared" si="3"/>
        <v>107</v>
      </c>
      <c r="B108" s="31" t="s">
        <v>87</v>
      </c>
      <c r="C108" s="32">
        <v>690</v>
      </c>
      <c r="D108" s="29"/>
      <c r="E108" s="20">
        <f t="shared" si="2"/>
        <v>0</v>
      </c>
      <c r="F108" s="23"/>
      <c r="G108" s="24">
        <f>IF(B108&gt;"",VLOOKUP(B108,Service!$B$2:$D$500,3),"")</f>
        <v>0</v>
      </c>
    </row>
    <row r="109" spans="1:7" x14ac:dyDescent="0.25">
      <c r="A109" s="25">
        <f t="shared" si="3"/>
        <v>108</v>
      </c>
      <c r="B109" s="31" t="s">
        <v>88</v>
      </c>
      <c r="C109" s="32">
        <v>650</v>
      </c>
      <c r="D109" s="29"/>
      <c r="E109" s="20">
        <f t="shared" si="2"/>
        <v>0</v>
      </c>
      <c r="F109" s="23"/>
      <c r="G109" s="24">
        <f>IF(B109&gt;"",VLOOKUP(B109,Service!$B$2:$D$500,3),"")</f>
        <v>111</v>
      </c>
    </row>
    <row r="110" spans="1:7" x14ac:dyDescent="0.25">
      <c r="A110" s="25">
        <f t="shared" si="3"/>
        <v>109</v>
      </c>
      <c r="B110" s="31" t="s">
        <v>89</v>
      </c>
      <c r="C110" s="32">
        <v>1050</v>
      </c>
      <c r="D110" s="29"/>
      <c r="E110" s="20">
        <f t="shared" ref="E110:E173" si="4">IF(B110="","",SUM(C110*D110))</f>
        <v>0</v>
      </c>
      <c r="F110" s="23"/>
      <c r="G110" s="24">
        <f>IF(B110&gt;"",VLOOKUP(B110,Service!$B$2:$D$500,3),"")</f>
        <v>111</v>
      </c>
    </row>
    <row r="111" spans="1:7" x14ac:dyDescent="0.25">
      <c r="A111" s="25">
        <f t="shared" si="3"/>
        <v>110</v>
      </c>
      <c r="B111" s="31" t="s">
        <v>331</v>
      </c>
      <c r="C111" s="32">
        <v>320</v>
      </c>
      <c r="D111" s="29"/>
      <c r="E111" s="20">
        <f t="shared" si="4"/>
        <v>0</v>
      </c>
      <c r="F111" s="23"/>
      <c r="G111" s="24">
        <f>IF(B111&gt;"",VLOOKUP(B111,Service!$B$2:$D$500,3),"")</f>
        <v>0</v>
      </c>
    </row>
    <row r="112" spans="1:7" x14ac:dyDescent="0.25">
      <c r="A112" s="25">
        <f t="shared" si="3"/>
        <v>111</v>
      </c>
      <c r="B112" s="31" t="s">
        <v>332</v>
      </c>
      <c r="C112" s="32">
        <v>260</v>
      </c>
      <c r="D112" s="29"/>
      <c r="E112" s="20">
        <f t="shared" si="4"/>
        <v>0</v>
      </c>
      <c r="F112" s="23"/>
      <c r="G112" s="24">
        <f>IF(B112&gt;"",VLOOKUP(B112,Service!$B$2:$D$500,3),"")</f>
        <v>0</v>
      </c>
    </row>
    <row r="113" spans="1:7" x14ac:dyDescent="0.25">
      <c r="A113" s="25">
        <f t="shared" si="3"/>
        <v>112</v>
      </c>
      <c r="B113" s="31" t="s">
        <v>281</v>
      </c>
      <c r="C113" s="32">
        <v>410</v>
      </c>
      <c r="D113" s="29"/>
      <c r="E113" s="20">
        <f t="shared" si="4"/>
        <v>0</v>
      </c>
      <c r="F113" s="23"/>
      <c r="G113" s="24">
        <f>IF(B113&gt;"",VLOOKUP(B113,Service!$B$2:$D$500,3),"")</f>
        <v>111</v>
      </c>
    </row>
    <row r="114" spans="1:7" x14ac:dyDescent="0.25">
      <c r="A114" s="25">
        <f t="shared" si="3"/>
        <v>113</v>
      </c>
      <c r="B114" s="31" t="s">
        <v>90</v>
      </c>
      <c r="C114" s="32">
        <v>365</v>
      </c>
      <c r="D114" s="29"/>
      <c r="E114" s="20">
        <f t="shared" si="4"/>
        <v>0</v>
      </c>
      <c r="F114" s="23"/>
      <c r="G114" s="24">
        <f>IF(B114&gt;"",VLOOKUP(B114,Service!$B$2:$D$500,3),"")</f>
        <v>111</v>
      </c>
    </row>
    <row r="115" spans="1:7" x14ac:dyDescent="0.25">
      <c r="A115" s="25">
        <f t="shared" si="3"/>
        <v>114</v>
      </c>
      <c r="B115" s="31" t="s">
        <v>91</v>
      </c>
      <c r="C115" s="32">
        <v>270</v>
      </c>
      <c r="D115" s="29"/>
      <c r="E115" s="20">
        <f t="shared" si="4"/>
        <v>0</v>
      </c>
      <c r="F115" s="23"/>
      <c r="G115" s="24">
        <f>IF(B115&gt;"",VLOOKUP(B115,Service!$B$2:$D$500,3),"")</f>
        <v>111</v>
      </c>
    </row>
    <row r="116" spans="1:7" x14ac:dyDescent="0.25">
      <c r="A116" s="25">
        <f t="shared" si="3"/>
        <v>115</v>
      </c>
      <c r="B116" s="31" t="s">
        <v>92</v>
      </c>
      <c r="C116" s="32">
        <v>390</v>
      </c>
      <c r="D116" s="24"/>
      <c r="E116" s="20">
        <f t="shared" si="4"/>
        <v>0</v>
      </c>
      <c r="F116" s="24"/>
      <c r="G116" s="24">
        <f>IF(B116&gt;"",VLOOKUP(B116,Service!$B$2:$D$500,3),"")</f>
        <v>333</v>
      </c>
    </row>
    <row r="117" spans="1:7" x14ac:dyDescent="0.25">
      <c r="A117" s="25">
        <f t="shared" si="3"/>
        <v>116</v>
      </c>
      <c r="B117" s="31" t="s">
        <v>93</v>
      </c>
      <c r="C117" s="32">
        <v>390</v>
      </c>
      <c r="D117" s="29"/>
      <c r="E117" s="20">
        <f t="shared" si="4"/>
        <v>0</v>
      </c>
      <c r="F117" s="23"/>
      <c r="G117" s="24">
        <f>IF(B117&gt;"",VLOOKUP(B117,Service!$B$2:$D$500,3),"")</f>
        <v>222</v>
      </c>
    </row>
    <row r="118" spans="1:7" x14ac:dyDescent="0.25">
      <c r="A118" s="25">
        <f t="shared" si="3"/>
        <v>117</v>
      </c>
      <c r="B118" s="31" t="s">
        <v>262</v>
      </c>
      <c r="C118" s="32">
        <v>13.7</v>
      </c>
      <c r="D118" s="29"/>
      <c r="E118" s="20">
        <f t="shared" si="4"/>
        <v>0</v>
      </c>
      <c r="F118" s="23"/>
      <c r="G118" s="24">
        <f>IF(B118&gt;"",VLOOKUP(B118,Service!$B$2:$D$500,3),"")</f>
        <v>183</v>
      </c>
    </row>
    <row r="119" spans="1:7" x14ac:dyDescent="0.25">
      <c r="A119" s="25">
        <f t="shared" si="3"/>
        <v>118</v>
      </c>
      <c r="B119" s="31" t="s">
        <v>326</v>
      </c>
      <c r="C119" s="32">
        <v>1500</v>
      </c>
      <c r="D119" s="29"/>
      <c r="E119" s="20">
        <f t="shared" si="4"/>
        <v>0</v>
      </c>
      <c r="F119" s="23"/>
      <c r="G119" s="24">
        <f>IF(B119&gt;"",VLOOKUP(B119,Service!$B$2:$D$500,3),"")</f>
        <v>0</v>
      </c>
    </row>
    <row r="120" spans="1:7" x14ac:dyDescent="0.25">
      <c r="A120" s="25">
        <f t="shared" si="3"/>
        <v>119</v>
      </c>
      <c r="B120" s="31" t="s">
        <v>363</v>
      </c>
      <c r="C120" s="32">
        <v>950</v>
      </c>
      <c r="D120" s="29"/>
      <c r="E120" s="20">
        <f t="shared" si="4"/>
        <v>0</v>
      </c>
      <c r="F120" s="23"/>
      <c r="G120" s="24">
        <f>IF(B120&gt;"",VLOOKUP(B120,Service!$B$2:$D$500,3),"")</f>
        <v>0</v>
      </c>
    </row>
    <row r="121" spans="1:7" x14ac:dyDescent="0.25">
      <c r="A121" s="25">
        <f t="shared" si="3"/>
        <v>120</v>
      </c>
      <c r="B121" s="31" t="s">
        <v>94</v>
      </c>
      <c r="C121" s="32">
        <v>950</v>
      </c>
      <c r="D121" s="29"/>
      <c r="E121" s="20">
        <f t="shared" si="4"/>
        <v>0</v>
      </c>
      <c r="F121" s="23"/>
      <c r="G121" s="24">
        <f>IF(B121&gt;"",VLOOKUP(B121,Service!$B$2:$D$500,3),"")</f>
        <v>0</v>
      </c>
    </row>
    <row r="122" spans="1:7" x14ac:dyDescent="0.25">
      <c r="A122" s="25">
        <f t="shared" si="3"/>
        <v>121</v>
      </c>
      <c r="B122" s="31" t="s">
        <v>364</v>
      </c>
      <c r="C122" s="32">
        <v>950</v>
      </c>
      <c r="D122" s="29"/>
      <c r="E122" s="20">
        <f t="shared" si="4"/>
        <v>0</v>
      </c>
      <c r="F122" s="23"/>
      <c r="G122" s="24">
        <f>IF(B122&gt;"",VLOOKUP(B122,Service!$B$2:$D$500,3),"")</f>
        <v>0</v>
      </c>
    </row>
    <row r="123" spans="1:7" x14ac:dyDescent="0.25">
      <c r="A123" s="25">
        <f t="shared" si="3"/>
        <v>122</v>
      </c>
      <c r="B123" s="31" t="s">
        <v>365</v>
      </c>
      <c r="C123" s="32">
        <v>950</v>
      </c>
      <c r="D123" s="29"/>
      <c r="E123" s="20">
        <f t="shared" si="4"/>
        <v>0</v>
      </c>
      <c r="F123" s="23"/>
      <c r="G123" s="24">
        <f>IF(B123&gt;"",VLOOKUP(B123,Service!$B$2:$D$500,3),"")</f>
        <v>1</v>
      </c>
    </row>
    <row r="124" spans="1:7" x14ac:dyDescent="0.25">
      <c r="A124" s="25">
        <f t="shared" si="3"/>
        <v>123</v>
      </c>
      <c r="B124" s="31" t="s">
        <v>96</v>
      </c>
      <c r="C124" s="32">
        <v>950</v>
      </c>
      <c r="D124" s="29"/>
      <c r="E124" s="20">
        <f t="shared" si="4"/>
        <v>0</v>
      </c>
      <c r="F124" s="23"/>
      <c r="G124" s="24">
        <f>IF(B124&gt;"",VLOOKUP(B124,Service!$B$2:$D$500,3),"")</f>
        <v>0</v>
      </c>
    </row>
    <row r="125" spans="1:7" x14ac:dyDescent="0.25">
      <c r="A125" s="25">
        <f t="shared" si="3"/>
        <v>124</v>
      </c>
      <c r="B125" s="31" t="s">
        <v>366</v>
      </c>
      <c r="C125" s="32">
        <v>950</v>
      </c>
      <c r="D125" s="29"/>
      <c r="E125" s="20">
        <f t="shared" si="4"/>
        <v>0</v>
      </c>
      <c r="F125" s="23"/>
      <c r="G125" s="24">
        <f>IF(B125&gt;"",VLOOKUP(B125,Service!$B$2:$D$500,3),"")</f>
        <v>0</v>
      </c>
    </row>
    <row r="126" spans="1:7" x14ac:dyDescent="0.25">
      <c r="A126" s="25">
        <f t="shared" si="3"/>
        <v>125</v>
      </c>
      <c r="B126" s="31" t="s">
        <v>97</v>
      </c>
      <c r="C126" s="32">
        <v>950</v>
      </c>
      <c r="D126" s="29"/>
      <c r="E126" s="20">
        <f t="shared" si="4"/>
        <v>0</v>
      </c>
      <c r="F126" s="23"/>
      <c r="G126" s="24">
        <f>IF(B126&gt;"",VLOOKUP(B126,Service!$B$2:$D$500,3),"")</f>
        <v>0</v>
      </c>
    </row>
    <row r="127" spans="1:7" x14ac:dyDescent="0.25">
      <c r="A127" s="25">
        <f t="shared" si="3"/>
        <v>126</v>
      </c>
      <c r="B127" s="31" t="s">
        <v>367</v>
      </c>
      <c r="C127" s="32">
        <v>950</v>
      </c>
      <c r="D127" s="29"/>
      <c r="E127" s="20">
        <f t="shared" si="4"/>
        <v>0</v>
      </c>
      <c r="F127" s="23"/>
      <c r="G127" s="24">
        <f>IF(B127&gt;"",VLOOKUP(B127,Service!$B$2:$D$500,3),"")</f>
        <v>0</v>
      </c>
    </row>
    <row r="128" spans="1:7" x14ac:dyDescent="0.25">
      <c r="A128" s="25">
        <f t="shared" si="3"/>
        <v>127</v>
      </c>
      <c r="B128" s="31" t="s">
        <v>368</v>
      </c>
      <c r="C128" s="32">
        <v>950</v>
      </c>
      <c r="D128" s="29"/>
      <c r="E128" s="20">
        <f t="shared" si="4"/>
        <v>0</v>
      </c>
      <c r="F128" s="23"/>
      <c r="G128" s="24">
        <f>IF(B128&gt;"",VLOOKUP(B128,Service!$B$2:$D$500,3),"")</f>
        <v>0</v>
      </c>
    </row>
    <row r="129" spans="1:7" x14ac:dyDescent="0.25">
      <c r="A129" s="25">
        <f t="shared" si="3"/>
        <v>128</v>
      </c>
      <c r="B129" s="31" t="s">
        <v>369</v>
      </c>
      <c r="C129" s="32">
        <v>950</v>
      </c>
      <c r="D129" s="29"/>
      <c r="E129" s="20">
        <f t="shared" si="4"/>
        <v>0</v>
      </c>
      <c r="F129" s="23"/>
      <c r="G129" s="24">
        <f>IF(B129&gt;"",VLOOKUP(B129,Service!$B$2:$D$500,3),"")</f>
        <v>0</v>
      </c>
    </row>
    <row r="130" spans="1:7" x14ac:dyDescent="0.25">
      <c r="A130" s="25">
        <f t="shared" si="3"/>
        <v>129</v>
      </c>
      <c r="B130" s="31" t="s">
        <v>370</v>
      </c>
      <c r="C130" s="32">
        <v>950</v>
      </c>
      <c r="D130" s="29"/>
      <c r="E130" s="20">
        <f t="shared" si="4"/>
        <v>0</v>
      </c>
      <c r="F130" s="23"/>
      <c r="G130" s="24">
        <f>IF(B130&gt;"",VLOOKUP(B130,Service!$B$2:$D$500,3),"")</f>
        <v>0</v>
      </c>
    </row>
    <row r="131" spans="1:7" x14ac:dyDescent="0.25">
      <c r="A131" s="25">
        <f t="shared" ref="A131:A194" si="5">+A130+1</f>
        <v>130</v>
      </c>
      <c r="B131" s="31" t="s">
        <v>98</v>
      </c>
      <c r="C131" s="32">
        <v>950</v>
      </c>
      <c r="D131" s="29"/>
      <c r="E131" s="20">
        <f t="shared" si="4"/>
        <v>0</v>
      </c>
      <c r="F131" s="23"/>
      <c r="G131" s="24">
        <f>IF(B131&gt;"",VLOOKUP(B131,Service!$B$2:$D$500,3),"")</f>
        <v>0</v>
      </c>
    </row>
    <row r="132" spans="1:7" x14ac:dyDescent="0.25">
      <c r="A132" s="25">
        <f t="shared" si="5"/>
        <v>131</v>
      </c>
      <c r="B132" s="31" t="s">
        <v>371</v>
      </c>
      <c r="C132" s="32">
        <v>900</v>
      </c>
      <c r="D132" s="29"/>
      <c r="E132" s="20">
        <f t="shared" si="4"/>
        <v>0</v>
      </c>
      <c r="F132" s="23"/>
      <c r="G132" s="24">
        <f>IF(B132&gt;"",VLOOKUP(B132,Service!$B$2:$D$500,3),"")</f>
        <v>0</v>
      </c>
    </row>
    <row r="133" spans="1:7" x14ac:dyDescent="0.25">
      <c r="A133" s="25">
        <f t="shared" si="5"/>
        <v>132</v>
      </c>
      <c r="B133" s="31" t="s">
        <v>99</v>
      </c>
      <c r="C133" s="32">
        <v>135</v>
      </c>
      <c r="D133" s="29"/>
      <c r="E133" s="20">
        <f t="shared" si="4"/>
        <v>0</v>
      </c>
      <c r="F133" s="23"/>
      <c r="G133" s="24">
        <f>IF(B133&gt;"",VLOOKUP(B133,Service!$B$2:$D$500,3),"")</f>
        <v>0</v>
      </c>
    </row>
    <row r="134" spans="1:7" x14ac:dyDescent="0.25">
      <c r="A134" s="25">
        <f t="shared" si="5"/>
        <v>133</v>
      </c>
      <c r="B134" s="31" t="s">
        <v>372</v>
      </c>
      <c r="C134" s="32">
        <v>300</v>
      </c>
      <c r="D134" s="29"/>
      <c r="E134" s="20">
        <f t="shared" si="4"/>
        <v>0</v>
      </c>
      <c r="F134" s="23"/>
      <c r="G134" s="24">
        <f>IF(B134&gt;"",VLOOKUP(B134,Service!$B$2:$D$500,3),"")</f>
        <v>3</v>
      </c>
    </row>
    <row r="135" spans="1:7" x14ac:dyDescent="0.25">
      <c r="A135" s="25">
        <f t="shared" si="5"/>
        <v>134</v>
      </c>
      <c r="B135" s="31" t="s">
        <v>100</v>
      </c>
      <c r="C135" s="32">
        <v>300</v>
      </c>
      <c r="D135" s="29"/>
      <c r="E135" s="20">
        <f t="shared" si="4"/>
        <v>0</v>
      </c>
      <c r="F135" s="23"/>
      <c r="G135" s="24">
        <f>IF(B135&gt;"",VLOOKUP(B135,Service!$B$2:$D$500,3),"")</f>
        <v>4</v>
      </c>
    </row>
    <row r="136" spans="1:7" x14ac:dyDescent="0.25">
      <c r="A136" s="25">
        <f t="shared" si="5"/>
        <v>135</v>
      </c>
      <c r="B136" s="31" t="s">
        <v>101</v>
      </c>
      <c r="C136" s="32">
        <v>390</v>
      </c>
      <c r="D136" s="29"/>
      <c r="E136" s="20">
        <f t="shared" si="4"/>
        <v>0</v>
      </c>
      <c r="F136" s="23"/>
      <c r="G136" s="24">
        <f>IF(B136&gt;"",VLOOKUP(B136,Service!$B$2:$D$500,3),"")</f>
        <v>3</v>
      </c>
    </row>
    <row r="137" spans="1:7" x14ac:dyDescent="0.25">
      <c r="A137" s="25">
        <f t="shared" si="5"/>
        <v>136</v>
      </c>
      <c r="B137" s="31" t="s">
        <v>373</v>
      </c>
      <c r="C137" s="32">
        <v>2100</v>
      </c>
      <c r="D137" s="29"/>
      <c r="E137" s="20">
        <f t="shared" si="4"/>
        <v>0</v>
      </c>
      <c r="F137" s="23"/>
      <c r="G137" s="24">
        <f>IF(B137&gt;"",VLOOKUP(B137,Service!$B$2:$D$500,3),"")</f>
        <v>3</v>
      </c>
    </row>
    <row r="138" spans="1:7" x14ac:dyDescent="0.25">
      <c r="A138" s="25">
        <f t="shared" si="5"/>
        <v>137</v>
      </c>
      <c r="B138" s="31" t="s">
        <v>263</v>
      </c>
      <c r="C138" s="32">
        <v>290</v>
      </c>
      <c r="D138" s="29"/>
      <c r="E138" s="20">
        <f t="shared" si="4"/>
        <v>0</v>
      </c>
      <c r="F138" s="23"/>
      <c r="G138" s="24">
        <f>IF(B138&gt;"",VLOOKUP(B138,Service!$B$2:$D$500,3),"")</f>
        <v>3</v>
      </c>
    </row>
    <row r="139" spans="1:7" x14ac:dyDescent="0.25">
      <c r="A139" s="25">
        <f t="shared" si="5"/>
        <v>138</v>
      </c>
      <c r="B139" s="31" t="s">
        <v>374</v>
      </c>
      <c r="C139" s="32">
        <v>280</v>
      </c>
      <c r="D139" s="29"/>
      <c r="E139" s="20">
        <f t="shared" si="4"/>
        <v>0</v>
      </c>
      <c r="F139" s="23"/>
      <c r="G139" s="24">
        <f>IF(B139&gt;"",VLOOKUP(B139,Service!$B$2:$D$500,3),"")</f>
        <v>0</v>
      </c>
    </row>
    <row r="140" spans="1:7" x14ac:dyDescent="0.25">
      <c r="A140" s="25">
        <f t="shared" si="5"/>
        <v>139</v>
      </c>
      <c r="B140" s="31" t="s">
        <v>375</v>
      </c>
      <c r="C140" s="32">
        <v>390</v>
      </c>
      <c r="D140" s="29"/>
      <c r="E140" s="20">
        <f t="shared" si="4"/>
        <v>0</v>
      </c>
      <c r="F140" s="23"/>
      <c r="G140" s="24">
        <f>IF(B140&gt;"",VLOOKUP(B140,Service!$B$2:$D$500,3),"")</f>
        <v>0</v>
      </c>
    </row>
    <row r="141" spans="1:7" x14ac:dyDescent="0.25">
      <c r="A141" s="25">
        <f t="shared" si="5"/>
        <v>140</v>
      </c>
      <c r="B141" s="31" t="s">
        <v>102</v>
      </c>
      <c r="C141" s="32">
        <v>1400</v>
      </c>
      <c r="D141" s="29"/>
      <c r="E141" s="20">
        <f t="shared" si="4"/>
        <v>0</v>
      </c>
      <c r="F141" s="23"/>
      <c r="G141" s="24">
        <f>IF(B141&gt;"",VLOOKUP(B141,Service!$B$2:$D$500,3),"")</f>
        <v>0</v>
      </c>
    </row>
    <row r="142" spans="1:7" x14ac:dyDescent="0.25">
      <c r="A142" s="25">
        <f t="shared" si="5"/>
        <v>141</v>
      </c>
      <c r="B142" s="31" t="s">
        <v>305</v>
      </c>
      <c r="C142" s="32">
        <v>700</v>
      </c>
      <c r="D142" s="29"/>
      <c r="E142" s="20">
        <f t="shared" si="4"/>
        <v>0</v>
      </c>
      <c r="F142" s="23"/>
      <c r="G142" s="24">
        <f>IF(B142&gt;"",VLOOKUP(B142,Service!$B$2:$D$500,3),"")</f>
        <v>0</v>
      </c>
    </row>
    <row r="143" spans="1:7" x14ac:dyDescent="0.25">
      <c r="A143" s="25">
        <f t="shared" si="5"/>
        <v>142</v>
      </c>
      <c r="B143" s="31" t="s">
        <v>376</v>
      </c>
      <c r="C143" s="32">
        <v>1850</v>
      </c>
      <c r="D143" s="29"/>
      <c r="E143" s="20">
        <f t="shared" si="4"/>
        <v>0</v>
      </c>
      <c r="F143" s="23"/>
      <c r="G143" s="24">
        <f>IF(B143&gt;"",VLOOKUP(B143,Service!$B$2:$D$500,3),"")</f>
        <v>0</v>
      </c>
    </row>
    <row r="144" spans="1:7" x14ac:dyDescent="0.25">
      <c r="A144" s="25">
        <f t="shared" si="5"/>
        <v>143</v>
      </c>
      <c r="B144" s="31" t="s">
        <v>103</v>
      </c>
      <c r="C144" s="32">
        <v>7.5</v>
      </c>
      <c r="D144" s="29"/>
      <c r="E144" s="20">
        <f t="shared" si="4"/>
        <v>0</v>
      </c>
      <c r="F144" s="23"/>
      <c r="G144" s="24">
        <f>IF(B144&gt;"",VLOOKUP(B144,Service!$B$2:$D$500,3),"")</f>
        <v>74</v>
      </c>
    </row>
    <row r="145" spans="1:9" x14ac:dyDescent="0.25">
      <c r="A145" s="25">
        <f t="shared" si="5"/>
        <v>144</v>
      </c>
      <c r="B145" s="31" t="s">
        <v>104</v>
      </c>
      <c r="C145" s="32">
        <v>2450</v>
      </c>
      <c r="D145" s="29"/>
      <c r="E145" s="20">
        <f t="shared" si="4"/>
        <v>0</v>
      </c>
      <c r="F145" s="23"/>
      <c r="G145" s="24">
        <f>IF(B145&gt;"",VLOOKUP(B145,Service!$B$2:$D$500,3),"")</f>
        <v>0</v>
      </c>
    </row>
    <row r="146" spans="1:9" x14ac:dyDescent="0.25">
      <c r="A146" s="25">
        <f t="shared" si="5"/>
        <v>145</v>
      </c>
      <c r="B146" s="31" t="s">
        <v>283</v>
      </c>
      <c r="C146" s="32">
        <v>2800</v>
      </c>
      <c r="D146" s="29"/>
      <c r="E146" s="20">
        <f t="shared" si="4"/>
        <v>0</v>
      </c>
      <c r="F146" s="23"/>
      <c r="G146" s="24">
        <f>IF(B146&gt;"",VLOOKUP(B146,Service!$B$2:$D$500,3),"")</f>
        <v>0</v>
      </c>
    </row>
    <row r="147" spans="1:9" x14ac:dyDescent="0.25">
      <c r="A147" s="25">
        <f t="shared" si="5"/>
        <v>146</v>
      </c>
      <c r="B147" s="31" t="s">
        <v>284</v>
      </c>
      <c r="C147" s="32">
        <v>3200</v>
      </c>
      <c r="D147" s="29"/>
      <c r="E147" s="20">
        <f t="shared" si="4"/>
        <v>0</v>
      </c>
      <c r="F147" s="23"/>
      <c r="G147" s="24">
        <f>IF(B147&gt;"",VLOOKUP(B147,Service!$B$2:$D$500,3),"")</f>
        <v>0</v>
      </c>
    </row>
    <row r="148" spans="1:9" x14ac:dyDescent="0.25">
      <c r="A148" s="25">
        <f t="shared" si="5"/>
        <v>147</v>
      </c>
      <c r="B148" s="31" t="s">
        <v>105</v>
      </c>
      <c r="C148" s="32">
        <v>4100</v>
      </c>
      <c r="D148" s="29"/>
      <c r="E148" s="20">
        <f t="shared" si="4"/>
        <v>0</v>
      </c>
      <c r="F148" s="23"/>
      <c r="G148" s="24">
        <f>IF(B148&gt;"",VLOOKUP(B148,Service!$B$2:$D$500,3),"")</f>
        <v>0</v>
      </c>
    </row>
    <row r="149" spans="1:9" x14ac:dyDescent="0.25">
      <c r="A149" s="25">
        <f t="shared" si="5"/>
        <v>148</v>
      </c>
      <c r="B149" s="31" t="s">
        <v>106</v>
      </c>
      <c r="C149" s="32">
        <v>400</v>
      </c>
      <c r="D149" s="29"/>
      <c r="E149" s="20">
        <f t="shared" si="4"/>
        <v>0</v>
      </c>
      <c r="F149" s="23"/>
      <c r="G149" s="24">
        <f>IF(B149&gt;"",VLOOKUP(B149,Service!$B$2:$D$500,3),"")</f>
        <v>1</v>
      </c>
    </row>
    <row r="150" spans="1:9" x14ac:dyDescent="0.25">
      <c r="A150" s="25">
        <f t="shared" si="5"/>
        <v>149</v>
      </c>
      <c r="B150" s="31" t="s">
        <v>377</v>
      </c>
      <c r="C150" s="32">
        <v>5250</v>
      </c>
      <c r="D150" s="29"/>
      <c r="E150" s="20">
        <f t="shared" si="4"/>
        <v>0</v>
      </c>
      <c r="F150" s="23"/>
      <c r="G150" s="24">
        <f>IF(B150&gt;"",VLOOKUP(B150,Service!$B$2:$D$500,3),"")</f>
        <v>1</v>
      </c>
    </row>
    <row r="151" spans="1:9" x14ac:dyDescent="0.25">
      <c r="A151" s="25">
        <f t="shared" si="5"/>
        <v>150</v>
      </c>
      <c r="B151" s="31" t="s">
        <v>107</v>
      </c>
      <c r="C151" s="32">
        <v>10300</v>
      </c>
      <c r="D151" s="29"/>
      <c r="E151" s="20">
        <f t="shared" si="4"/>
        <v>0</v>
      </c>
      <c r="F151" s="23"/>
      <c r="G151" s="24">
        <f>IF(B151&gt;"",VLOOKUP(B151,Service!$B$2:$D$500,3),"")</f>
        <v>0</v>
      </c>
    </row>
    <row r="152" spans="1:9" x14ac:dyDescent="0.25">
      <c r="A152" s="25">
        <f t="shared" si="5"/>
        <v>151</v>
      </c>
      <c r="B152" s="31" t="s">
        <v>108</v>
      </c>
      <c r="C152" s="32">
        <v>5250</v>
      </c>
      <c r="D152" s="29"/>
      <c r="E152" s="20">
        <f t="shared" si="4"/>
        <v>0</v>
      </c>
      <c r="F152" s="23"/>
      <c r="G152" s="24">
        <f>IF(B152&gt;"",VLOOKUP(B152,Service!$B$2:$D$500,3),"")</f>
        <v>0</v>
      </c>
    </row>
    <row r="153" spans="1:9" x14ac:dyDescent="0.25">
      <c r="A153" s="25">
        <f t="shared" si="5"/>
        <v>152</v>
      </c>
      <c r="B153" s="31" t="s">
        <v>109</v>
      </c>
      <c r="C153" s="32">
        <v>34000</v>
      </c>
      <c r="D153" s="29"/>
      <c r="E153" s="20">
        <f t="shared" si="4"/>
        <v>0</v>
      </c>
      <c r="F153" s="23"/>
      <c r="G153" s="24">
        <f>IF(B153&gt;"",VLOOKUP(B153,Service!$B$2:$D$500,3),"")</f>
        <v>0</v>
      </c>
    </row>
    <row r="154" spans="1:9" x14ac:dyDescent="0.25">
      <c r="A154" s="25">
        <f t="shared" si="5"/>
        <v>153</v>
      </c>
      <c r="B154" s="31" t="s">
        <v>110</v>
      </c>
      <c r="C154" s="32">
        <v>1000</v>
      </c>
      <c r="D154" s="29"/>
      <c r="E154" s="20">
        <f t="shared" si="4"/>
        <v>0</v>
      </c>
      <c r="F154" s="23"/>
      <c r="G154" s="24">
        <f>IF(B154&gt;"",VLOOKUP(B154,Service!$B$2:$D$500,3),"")</f>
        <v>1</v>
      </c>
    </row>
    <row r="155" spans="1:9" x14ac:dyDescent="0.25">
      <c r="A155" s="25">
        <f t="shared" si="5"/>
        <v>154</v>
      </c>
      <c r="B155" s="31" t="s">
        <v>264</v>
      </c>
      <c r="C155" s="32">
        <v>1950</v>
      </c>
      <c r="D155" s="29"/>
      <c r="E155" s="20">
        <f t="shared" si="4"/>
        <v>0</v>
      </c>
      <c r="F155" s="23"/>
      <c r="G155" s="24">
        <f>IF(B155&gt;"",VLOOKUP(B155,Service!$B$2:$D$500,3),"")</f>
        <v>1</v>
      </c>
    </row>
    <row r="156" spans="1:9" x14ac:dyDescent="0.25">
      <c r="A156" s="25">
        <f t="shared" si="5"/>
        <v>155</v>
      </c>
      <c r="B156" s="31" t="s">
        <v>378</v>
      </c>
      <c r="C156" s="32">
        <v>2000</v>
      </c>
      <c r="D156" s="29"/>
      <c r="E156" s="20">
        <f t="shared" si="4"/>
        <v>0</v>
      </c>
      <c r="F156" s="23"/>
      <c r="G156" s="24">
        <f>IF(B156&gt;"",VLOOKUP(B156,Service!$B$2:$D$500,3),"")</f>
        <v>1</v>
      </c>
    </row>
    <row r="157" spans="1:9" x14ac:dyDescent="0.25">
      <c r="A157" s="25">
        <f t="shared" si="5"/>
        <v>156</v>
      </c>
      <c r="B157" s="31" t="s">
        <v>379</v>
      </c>
      <c r="C157" s="32">
        <v>2000</v>
      </c>
      <c r="D157" s="29"/>
      <c r="E157" s="20">
        <f t="shared" si="4"/>
        <v>0</v>
      </c>
      <c r="F157" s="23"/>
      <c r="G157" s="24">
        <f>IF(B157&gt;"",VLOOKUP(B157,Service!$B$2:$D$500,3),"")</f>
        <v>1</v>
      </c>
    </row>
    <row r="158" spans="1:9" x14ac:dyDescent="0.25">
      <c r="A158" s="25">
        <f t="shared" si="5"/>
        <v>157</v>
      </c>
      <c r="B158" s="31" t="s">
        <v>265</v>
      </c>
      <c r="C158" s="32">
        <v>17.899999999999999</v>
      </c>
      <c r="D158" s="29"/>
      <c r="E158" s="20">
        <f t="shared" si="4"/>
        <v>0</v>
      </c>
      <c r="F158" s="23"/>
      <c r="G158" s="24">
        <f>IF(B158&gt;"",VLOOKUP(B158,Service!$B$2:$D$500,3),"")</f>
        <v>122</v>
      </c>
    </row>
    <row r="159" spans="1:9" x14ac:dyDescent="0.25">
      <c r="A159" s="25">
        <f t="shared" si="5"/>
        <v>158</v>
      </c>
      <c r="B159" s="31" t="s">
        <v>380</v>
      </c>
      <c r="C159" s="32">
        <v>10100</v>
      </c>
      <c r="D159" s="29"/>
      <c r="E159" s="20">
        <f t="shared" si="4"/>
        <v>0</v>
      </c>
      <c r="F159" s="23"/>
      <c r="G159" s="24">
        <f>IF(B159&gt;"",VLOOKUP(B159,Service!$B$2:$D$500,3),"")</f>
        <v>1</v>
      </c>
    </row>
    <row r="160" spans="1:9" x14ac:dyDescent="0.25">
      <c r="A160" s="25">
        <f t="shared" si="5"/>
        <v>159</v>
      </c>
      <c r="B160" s="31" t="s">
        <v>381</v>
      </c>
      <c r="C160" s="32">
        <v>11250</v>
      </c>
      <c r="D160" s="29"/>
      <c r="E160" s="20">
        <f t="shared" si="4"/>
        <v>0</v>
      </c>
      <c r="F160" s="23"/>
      <c r="G160" s="24">
        <f>IF(B160&gt;"",VLOOKUP(B160,Service!$B$2:$D$500,3),"")</f>
        <v>1</v>
      </c>
      <c r="I160" s="33"/>
    </row>
    <row r="161" spans="1:7" x14ac:dyDescent="0.25">
      <c r="A161" s="25">
        <f t="shared" si="5"/>
        <v>160</v>
      </c>
      <c r="B161" s="31" t="s">
        <v>285</v>
      </c>
      <c r="C161" s="32">
        <v>10900</v>
      </c>
      <c r="D161" s="29"/>
      <c r="E161" s="20">
        <f t="shared" si="4"/>
        <v>0</v>
      </c>
      <c r="F161" s="23"/>
      <c r="G161" s="24">
        <f>IF(B161&gt;"",VLOOKUP(B161,Service!$B$2:$D$500,3),"")</f>
        <v>1</v>
      </c>
    </row>
    <row r="162" spans="1:7" x14ac:dyDescent="0.25">
      <c r="A162" s="25">
        <f t="shared" si="5"/>
        <v>161</v>
      </c>
      <c r="B162" s="31" t="s">
        <v>113</v>
      </c>
      <c r="C162" s="32">
        <v>7250</v>
      </c>
      <c r="D162" s="29"/>
      <c r="E162" s="20">
        <f t="shared" si="4"/>
        <v>0</v>
      </c>
      <c r="F162" s="23"/>
      <c r="G162" s="24">
        <f>IF(B162&gt;"",VLOOKUP(B162,Service!$B$2:$D$500,3),"")</f>
        <v>0</v>
      </c>
    </row>
    <row r="163" spans="1:7" x14ac:dyDescent="0.25">
      <c r="A163" s="25">
        <f t="shared" si="5"/>
        <v>162</v>
      </c>
      <c r="B163" s="31" t="s">
        <v>114</v>
      </c>
      <c r="C163" s="32">
        <v>8750</v>
      </c>
      <c r="D163" s="29"/>
      <c r="E163" s="20">
        <f t="shared" si="4"/>
        <v>0</v>
      </c>
      <c r="F163" s="23"/>
      <c r="G163" s="24">
        <f>IF(B163&gt;"",VLOOKUP(B163,Service!$B$2:$D$500,3),"")</f>
        <v>0</v>
      </c>
    </row>
    <row r="164" spans="1:7" x14ac:dyDescent="0.25">
      <c r="A164" s="25">
        <f t="shared" si="5"/>
        <v>163</v>
      </c>
      <c r="B164" s="31" t="s">
        <v>382</v>
      </c>
      <c r="C164" s="32">
        <v>210</v>
      </c>
      <c r="D164" s="29"/>
      <c r="E164" s="20">
        <f t="shared" si="4"/>
        <v>0</v>
      </c>
      <c r="F164" s="23"/>
      <c r="G164" s="24">
        <f>IF(B164&gt;"",VLOOKUP(B164,Service!$B$2:$D$500,3),"")</f>
        <v>0</v>
      </c>
    </row>
    <row r="165" spans="1:7" x14ac:dyDescent="0.25">
      <c r="A165" s="25">
        <f t="shared" si="5"/>
        <v>164</v>
      </c>
      <c r="B165" s="31" t="s">
        <v>115</v>
      </c>
      <c r="C165" s="32">
        <v>400</v>
      </c>
      <c r="D165" s="29"/>
      <c r="E165" s="20">
        <f t="shared" si="4"/>
        <v>0</v>
      </c>
      <c r="F165" s="23"/>
      <c r="G165" s="24">
        <f>IF(B165&gt;"",VLOOKUP(B165,Service!$B$2:$D$500,3),"")</f>
        <v>0</v>
      </c>
    </row>
    <row r="166" spans="1:7" x14ac:dyDescent="0.25">
      <c r="A166" s="25">
        <f t="shared" si="5"/>
        <v>165</v>
      </c>
      <c r="B166" s="31" t="s">
        <v>116</v>
      </c>
      <c r="C166" s="32">
        <v>250</v>
      </c>
      <c r="D166" s="29"/>
      <c r="E166" s="20">
        <f t="shared" si="4"/>
        <v>0</v>
      </c>
      <c r="F166" s="23"/>
      <c r="G166" s="24">
        <f>IF(B166&gt;"",VLOOKUP(B166,Service!$B$2:$D$500,3),"")</f>
        <v>6</v>
      </c>
    </row>
    <row r="167" spans="1:7" x14ac:dyDescent="0.25">
      <c r="A167" s="25">
        <f t="shared" si="5"/>
        <v>166</v>
      </c>
      <c r="B167" s="31" t="s">
        <v>117</v>
      </c>
      <c r="C167" s="32">
        <v>110</v>
      </c>
      <c r="D167" s="29"/>
      <c r="E167" s="20">
        <f t="shared" si="4"/>
        <v>0</v>
      </c>
      <c r="F167" s="23"/>
      <c r="G167" s="24">
        <f>IF(B167&gt;"",VLOOKUP(B167,Service!$B$2:$D$500,3),"")</f>
        <v>0</v>
      </c>
    </row>
    <row r="168" spans="1:7" x14ac:dyDescent="0.25">
      <c r="A168" s="25">
        <f t="shared" si="5"/>
        <v>167</v>
      </c>
      <c r="B168" s="31" t="s">
        <v>383</v>
      </c>
      <c r="C168" s="32">
        <v>1030</v>
      </c>
      <c r="D168" s="29"/>
      <c r="E168" s="20">
        <f t="shared" si="4"/>
        <v>0</v>
      </c>
      <c r="F168" s="23"/>
      <c r="G168" s="24">
        <f>IF(B168&gt;"",VLOOKUP(B168,Service!$B$2:$D$500,3),"")</f>
        <v>3</v>
      </c>
    </row>
    <row r="169" spans="1:7" x14ac:dyDescent="0.25">
      <c r="A169" s="25">
        <f t="shared" si="5"/>
        <v>168</v>
      </c>
      <c r="B169" s="31" t="s">
        <v>306</v>
      </c>
      <c r="C169" s="32">
        <v>2300</v>
      </c>
      <c r="D169" s="29"/>
      <c r="E169" s="20">
        <f t="shared" si="4"/>
        <v>0</v>
      </c>
      <c r="F169" s="23"/>
      <c r="G169" s="24">
        <f>IF(B169&gt;"",VLOOKUP(B169,Service!$B$2:$D$500,3),"")</f>
        <v>3</v>
      </c>
    </row>
    <row r="170" spans="1:7" x14ac:dyDescent="0.25">
      <c r="A170" s="25">
        <f t="shared" si="5"/>
        <v>169</v>
      </c>
      <c r="B170" s="31" t="s">
        <v>384</v>
      </c>
      <c r="C170" s="32">
        <v>570</v>
      </c>
      <c r="D170" s="29"/>
      <c r="E170" s="20">
        <f t="shared" si="4"/>
        <v>0</v>
      </c>
      <c r="F170" s="23"/>
      <c r="G170" s="24">
        <f>IF(B170&gt;"",VLOOKUP(B170,Service!$B$2:$D$500,3),"")</f>
        <v>1</v>
      </c>
    </row>
    <row r="171" spans="1:7" x14ac:dyDescent="0.25">
      <c r="A171" s="25">
        <f t="shared" si="5"/>
        <v>170</v>
      </c>
      <c r="B171" s="31" t="s">
        <v>385</v>
      </c>
      <c r="C171" s="32">
        <v>370</v>
      </c>
      <c r="D171" s="29"/>
      <c r="E171" s="20">
        <f t="shared" si="4"/>
        <v>0</v>
      </c>
      <c r="F171" s="23"/>
      <c r="G171" s="24">
        <f>IF(B171&gt;"",VLOOKUP(B171,Service!$B$2:$D$500,3),"")</f>
        <v>5</v>
      </c>
    </row>
    <row r="172" spans="1:7" x14ac:dyDescent="0.25">
      <c r="A172" s="25">
        <f t="shared" si="5"/>
        <v>171</v>
      </c>
      <c r="B172" s="31" t="s">
        <v>120</v>
      </c>
      <c r="C172" s="32">
        <v>640</v>
      </c>
      <c r="D172" s="29"/>
      <c r="E172" s="20">
        <f t="shared" si="4"/>
        <v>0</v>
      </c>
      <c r="F172" s="23"/>
      <c r="G172" s="24">
        <f>IF(B172&gt;"",VLOOKUP(B172,Service!$B$2:$D$500,3),"")</f>
        <v>3</v>
      </c>
    </row>
    <row r="173" spans="1:7" x14ac:dyDescent="0.25">
      <c r="A173" s="25">
        <f t="shared" si="5"/>
        <v>172</v>
      </c>
      <c r="B173" s="31" t="s">
        <v>122</v>
      </c>
      <c r="C173" s="32">
        <v>330</v>
      </c>
      <c r="D173" s="29"/>
      <c r="E173" s="20">
        <f t="shared" si="4"/>
        <v>0</v>
      </c>
      <c r="F173" s="23"/>
      <c r="G173" s="24">
        <f>IF(B173&gt;"",VLOOKUP(B173,Service!$B$2:$D$500,3),"")</f>
        <v>0</v>
      </c>
    </row>
    <row r="174" spans="1:7" x14ac:dyDescent="0.25">
      <c r="A174" s="25">
        <f t="shared" si="5"/>
        <v>173</v>
      </c>
      <c r="B174" s="31" t="s">
        <v>386</v>
      </c>
      <c r="C174" s="32">
        <v>530</v>
      </c>
      <c r="D174" s="29"/>
      <c r="E174" s="20">
        <f t="shared" ref="E174:E237" si="6">IF(B174="","",SUM(C174*D174))</f>
        <v>0</v>
      </c>
      <c r="F174" s="23"/>
      <c r="G174" s="24">
        <f>IF(B174&gt;"",VLOOKUP(B174,Service!$B$2:$D$500,3),"")</f>
        <v>0</v>
      </c>
    </row>
    <row r="175" spans="1:7" x14ac:dyDescent="0.25">
      <c r="A175" s="25">
        <f t="shared" si="5"/>
        <v>174</v>
      </c>
      <c r="B175" s="31" t="s">
        <v>387</v>
      </c>
      <c r="C175" s="32">
        <v>540</v>
      </c>
      <c r="D175" s="29"/>
      <c r="E175" s="20">
        <f t="shared" si="6"/>
        <v>0</v>
      </c>
      <c r="F175" s="23"/>
      <c r="G175" s="24">
        <f>IF(B175&gt;"",VLOOKUP(B175,Service!$B$2:$D$500,3),"")</f>
        <v>5</v>
      </c>
    </row>
    <row r="176" spans="1:7" x14ac:dyDescent="0.25">
      <c r="A176" s="25">
        <f t="shared" si="5"/>
        <v>175</v>
      </c>
      <c r="B176" s="31" t="s">
        <v>388</v>
      </c>
      <c r="C176" s="32">
        <v>330</v>
      </c>
      <c r="D176" s="29"/>
      <c r="E176" s="20">
        <f t="shared" si="6"/>
        <v>0</v>
      </c>
      <c r="F176" s="23"/>
      <c r="G176" s="24">
        <f>IF(B176&gt;"",VLOOKUP(B176,Service!$B$2:$D$500,3),"")</f>
        <v>2</v>
      </c>
    </row>
    <row r="177" spans="1:7" x14ac:dyDescent="0.25">
      <c r="A177" s="25">
        <f t="shared" si="5"/>
        <v>176</v>
      </c>
      <c r="B177" s="31" t="s">
        <v>123</v>
      </c>
      <c r="C177" s="32">
        <v>185</v>
      </c>
      <c r="D177" s="29"/>
      <c r="E177" s="20">
        <f t="shared" si="6"/>
        <v>0</v>
      </c>
      <c r="F177" s="23"/>
      <c r="G177" s="24">
        <f>IF(B177&gt;"",VLOOKUP(B177,Service!$B$2:$D$500,3),"")</f>
        <v>0</v>
      </c>
    </row>
    <row r="178" spans="1:7" x14ac:dyDescent="0.25">
      <c r="A178" s="25">
        <f t="shared" si="5"/>
        <v>177</v>
      </c>
      <c r="B178" s="31" t="s">
        <v>124</v>
      </c>
      <c r="C178" s="32">
        <v>175</v>
      </c>
      <c r="D178" s="29"/>
      <c r="E178" s="20">
        <f t="shared" si="6"/>
        <v>0</v>
      </c>
      <c r="F178" s="23"/>
      <c r="G178" s="24">
        <f>IF(B178&gt;"",VLOOKUP(B178,Service!$B$2:$D$500,3),"")</f>
        <v>1</v>
      </c>
    </row>
    <row r="179" spans="1:7" x14ac:dyDescent="0.25">
      <c r="A179" s="25">
        <f t="shared" si="5"/>
        <v>178</v>
      </c>
      <c r="B179" s="31" t="s">
        <v>266</v>
      </c>
      <c r="C179" s="32">
        <v>200</v>
      </c>
      <c r="D179" s="29"/>
      <c r="E179" s="20">
        <f t="shared" si="6"/>
        <v>0</v>
      </c>
      <c r="F179" s="23"/>
      <c r="G179" s="24">
        <f>IF(B179&gt;"",VLOOKUP(B179,Service!$B$2:$D$500,3),"")</f>
        <v>0</v>
      </c>
    </row>
    <row r="180" spans="1:7" x14ac:dyDescent="0.25">
      <c r="A180" s="25">
        <f t="shared" si="5"/>
        <v>179</v>
      </c>
      <c r="B180" s="31" t="s">
        <v>389</v>
      </c>
      <c r="C180" s="32">
        <v>1950</v>
      </c>
      <c r="D180" s="29"/>
      <c r="E180" s="20">
        <f t="shared" si="6"/>
        <v>0</v>
      </c>
      <c r="F180" s="23"/>
      <c r="G180" s="24">
        <f>IF(B180&gt;"",VLOOKUP(B180,Service!$B$2:$D$500,3),"")</f>
        <v>0</v>
      </c>
    </row>
    <row r="181" spans="1:7" x14ac:dyDescent="0.25">
      <c r="A181" s="25">
        <f t="shared" si="5"/>
        <v>180</v>
      </c>
      <c r="B181" s="31" t="s">
        <v>127</v>
      </c>
      <c r="C181" s="32">
        <v>1900</v>
      </c>
      <c r="D181" s="29"/>
      <c r="E181" s="20">
        <f t="shared" si="6"/>
        <v>0</v>
      </c>
      <c r="F181" s="23"/>
      <c r="G181" s="24">
        <f>IF(B181&gt;"",VLOOKUP(B181,Service!$B$2:$D$500,3),"")</f>
        <v>1</v>
      </c>
    </row>
    <row r="182" spans="1:7" x14ac:dyDescent="0.25">
      <c r="A182" s="25">
        <f t="shared" si="5"/>
        <v>181</v>
      </c>
      <c r="B182" s="31" t="s">
        <v>390</v>
      </c>
      <c r="C182" s="32">
        <v>3450</v>
      </c>
      <c r="D182" s="29"/>
      <c r="E182" s="20">
        <f t="shared" si="6"/>
        <v>0</v>
      </c>
      <c r="F182" s="23"/>
      <c r="G182" s="24">
        <f>IF(B182&gt;"",VLOOKUP(B182,Service!$B$2:$D$500,3),"")</f>
        <v>1</v>
      </c>
    </row>
    <row r="183" spans="1:7" x14ac:dyDescent="0.25">
      <c r="A183" s="25">
        <f t="shared" si="5"/>
        <v>182</v>
      </c>
      <c r="B183" s="31" t="s">
        <v>128</v>
      </c>
      <c r="C183" s="32">
        <v>3200</v>
      </c>
      <c r="D183" s="29"/>
      <c r="E183" s="20">
        <f t="shared" si="6"/>
        <v>0</v>
      </c>
      <c r="F183" s="23"/>
      <c r="G183" s="24">
        <f>IF(B183&gt;"",VLOOKUP(B183,Service!$B$2:$D$500,3),"")</f>
        <v>0</v>
      </c>
    </row>
    <row r="184" spans="1:7" x14ac:dyDescent="0.25">
      <c r="A184" s="25">
        <f t="shared" si="5"/>
        <v>183</v>
      </c>
      <c r="B184" s="31" t="s">
        <v>129</v>
      </c>
      <c r="C184" s="32">
        <v>3150</v>
      </c>
      <c r="D184" s="29"/>
      <c r="E184" s="20">
        <f t="shared" si="6"/>
        <v>0</v>
      </c>
      <c r="F184" s="23"/>
      <c r="G184" s="24">
        <f>IF(B184&gt;"",VLOOKUP(B184,Service!$B$2:$D$500,3),"")</f>
        <v>0</v>
      </c>
    </row>
    <row r="185" spans="1:7" x14ac:dyDescent="0.25">
      <c r="A185" s="25">
        <f t="shared" si="5"/>
        <v>184</v>
      </c>
      <c r="B185" s="31" t="s">
        <v>286</v>
      </c>
      <c r="C185" s="32">
        <v>6800</v>
      </c>
      <c r="D185" s="29"/>
      <c r="E185" s="20">
        <f t="shared" si="6"/>
        <v>0</v>
      </c>
      <c r="F185" s="23"/>
      <c r="G185" s="24">
        <f>IF(B185&gt;"",VLOOKUP(B185,Service!$B$2:$D$500,3),"")</f>
        <v>0</v>
      </c>
    </row>
    <row r="186" spans="1:7" x14ac:dyDescent="0.25">
      <c r="A186" s="25">
        <f t="shared" si="5"/>
        <v>185</v>
      </c>
      <c r="B186" s="31" t="s">
        <v>287</v>
      </c>
      <c r="C186" s="32">
        <v>10300</v>
      </c>
      <c r="D186" s="29"/>
      <c r="E186" s="20">
        <f t="shared" si="6"/>
        <v>0</v>
      </c>
      <c r="F186" s="23"/>
      <c r="G186" s="24">
        <f>IF(B186&gt;"",VLOOKUP(B186,Service!$B$2:$D$500,3),"")</f>
        <v>0</v>
      </c>
    </row>
    <row r="187" spans="1:7" x14ac:dyDescent="0.25">
      <c r="A187" s="25">
        <f t="shared" si="5"/>
        <v>186</v>
      </c>
      <c r="B187" s="31" t="s">
        <v>391</v>
      </c>
      <c r="C187" s="32">
        <v>13000</v>
      </c>
      <c r="D187" s="29"/>
      <c r="E187" s="20">
        <f t="shared" si="6"/>
        <v>0</v>
      </c>
      <c r="F187" s="23"/>
      <c r="G187" s="24">
        <f>IF(B187&gt;"",VLOOKUP(B187,Service!$B$2:$D$500,3),"")</f>
        <v>0</v>
      </c>
    </row>
    <row r="188" spans="1:7" x14ac:dyDescent="0.25">
      <c r="A188" s="25">
        <f t="shared" si="5"/>
        <v>187</v>
      </c>
      <c r="B188" s="31" t="s">
        <v>267</v>
      </c>
      <c r="C188" s="32">
        <v>3950</v>
      </c>
      <c r="D188" s="29"/>
      <c r="E188" s="20">
        <f t="shared" si="6"/>
        <v>0</v>
      </c>
      <c r="F188" s="23"/>
      <c r="G188" s="24">
        <f>IF(B188&gt;"",VLOOKUP(B188,Service!$B$2:$D$500,3),"")</f>
        <v>0</v>
      </c>
    </row>
    <row r="189" spans="1:7" x14ac:dyDescent="0.25">
      <c r="A189" s="25">
        <f t="shared" si="5"/>
        <v>188</v>
      </c>
      <c r="B189" s="31" t="s">
        <v>392</v>
      </c>
      <c r="C189" s="32">
        <v>4700</v>
      </c>
      <c r="D189" s="29"/>
      <c r="E189" s="20">
        <f t="shared" si="6"/>
        <v>0</v>
      </c>
      <c r="F189" s="23"/>
      <c r="G189" s="24">
        <f>IF(B189&gt;"",VLOOKUP(B189,Service!$B$2:$D$500,3),"")</f>
        <v>0</v>
      </c>
    </row>
    <row r="190" spans="1:7" x14ac:dyDescent="0.25">
      <c r="A190" s="25">
        <f t="shared" si="5"/>
        <v>189</v>
      </c>
      <c r="B190" s="31" t="s">
        <v>130</v>
      </c>
      <c r="C190" s="32">
        <v>5050</v>
      </c>
      <c r="D190" s="29"/>
      <c r="E190" s="20">
        <f t="shared" si="6"/>
        <v>0</v>
      </c>
      <c r="F190" s="23"/>
      <c r="G190" s="24">
        <f>IF(B190&gt;"",VLOOKUP(B190,Service!$B$2:$D$500,3),"")</f>
        <v>0</v>
      </c>
    </row>
    <row r="191" spans="1:7" x14ac:dyDescent="0.25">
      <c r="A191" s="25">
        <f t="shared" si="5"/>
        <v>190</v>
      </c>
      <c r="B191" s="31" t="s">
        <v>393</v>
      </c>
      <c r="C191" s="32">
        <v>8400</v>
      </c>
      <c r="D191" s="29"/>
      <c r="E191" s="20">
        <f t="shared" si="6"/>
        <v>0</v>
      </c>
      <c r="F191" s="23"/>
      <c r="G191" s="24">
        <f>IF(B191&gt;"",VLOOKUP(B191,Service!$B$2:$D$500,3),"")</f>
        <v>0</v>
      </c>
    </row>
    <row r="192" spans="1:7" x14ac:dyDescent="0.25">
      <c r="A192" s="25">
        <f t="shared" si="5"/>
        <v>191</v>
      </c>
      <c r="B192" s="31" t="s">
        <v>394</v>
      </c>
      <c r="C192" s="32">
        <v>8400</v>
      </c>
      <c r="D192" s="29"/>
      <c r="E192" s="20">
        <f t="shared" si="6"/>
        <v>0</v>
      </c>
      <c r="F192" s="23"/>
      <c r="G192" s="24">
        <f>IF(B192&gt;"",VLOOKUP(B192,Service!$B$2:$D$500,3),"")</f>
        <v>0</v>
      </c>
    </row>
    <row r="193" spans="1:7" x14ac:dyDescent="0.25">
      <c r="A193" s="25">
        <f t="shared" si="5"/>
        <v>192</v>
      </c>
      <c r="B193" s="31" t="s">
        <v>131</v>
      </c>
      <c r="C193" s="32">
        <v>6900</v>
      </c>
      <c r="D193" s="29"/>
      <c r="E193" s="20">
        <f t="shared" si="6"/>
        <v>0</v>
      </c>
      <c r="F193" s="23"/>
      <c r="G193" s="24">
        <f>IF(B193&gt;"",VLOOKUP(B193,Service!$B$2:$D$500,3),"")</f>
        <v>0</v>
      </c>
    </row>
    <row r="194" spans="1:7" x14ac:dyDescent="0.25">
      <c r="A194" s="25">
        <f t="shared" si="5"/>
        <v>193</v>
      </c>
      <c r="B194" s="31" t="s">
        <v>132</v>
      </c>
      <c r="C194" s="32">
        <v>10000</v>
      </c>
      <c r="D194" s="29"/>
      <c r="E194" s="20">
        <f t="shared" si="6"/>
        <v>0</v>
      </c>
      <c r="F194" s="23"/>
      <c r="G194" s="24">
        <f>IF(B194&gt;"",VLOOKUP(B194,Service!$B$2:$D$500,3),"")</f>
        <v>0</v>
      </c>
    </row>
    <row r="195" spans="1:7" x14ac:dyDescent="0.25">
      <c r="A195" s="25">
        <f t="shared" ref="A195:A258" si="7">+A194+1</f>
        <v>194</v>
      </c>
      <c r="B195" s="31" t="s">
        <v>133</v>
      </c>
      <c r="C195" s="32">
        <v>5200</v>
      </c>
      <c r="D195" s="29"/>
      <c r="E195" s="20">
        <f t="shared" si="6"/>
        <v>0</v>
      </c>
      <c r="F195" s="23"/>
      <c r="G195" s="24">
        <f>IF(B195&gt;"",VLOOKUP(B195,Service!$B$2:$D$500,3),"")</f>
        <v>0</v>
      </c>
    </row>
    <row r="196" spans="1:7" x14ac:dyDescent="0.25">
      <c r="A196" s="25">
        <f t="shared" si="7"/>
        <v>195</v>
      </c>
      <c r="B196" s="31" t="s">
        <v>134</v>
      </c>
      <c r="C196" s="32">
        <v>1550</v>
      </c>
      <c r="D196" s="29"/>
      <c r="E196" s="20">
        <f t="shared" si="6"/>
        <v>0</v>
      </c>
      <c r="F196" s="23"/>
      <c r="G196" s="24">
        <f>IF(B196&gt;"",VLOOKUP(B196,Service!$B$2:$D$500,3),"")</f>
        <v>1</v>
      </c>
    </row>
    <row r="197" spans="1:7" x14ac:dyDescent="0.25">
      <c r="A197" s="25">
        <f t="shared" si="7"/>
        <v>196</v>
      </c>
      <c r="B197" s="31" t="s">
        <v>135</v>
      </c>
      <c r="C197" s="32">
        <v>2550</v>
      </c>
      <c r="D197" s="29"/>
      <c r="E197" s="20">
        <f t="shared" si="6"/>
        <v>0</v>
      </c>
      <c r="F197" s="23"/>
      <c r="G197" s="24">
        <f>IF(B197&gt;"",VLOOKUP(B197,Service!$B$2:$D$500,3),"")</f>
        <v>0</v>
      </c>
    </row>
    <row r="198" spans="1:7" x14ac:dyDescent="0.25">
      <c r="A198" s="25">
        <f t="shared" si="7"/>
        <v>197</v>
      </c>
      <c r="B198" s="31" t="s">
        <v>136</v>
      </c>
      <c r="C198" s="32">
        <v>1850</v>
      </c>
      <c r="D198" s="29"/>
      <c r="E198" s="20">
        <f t="shared" si="6"/>
        <v>0</v>
      </c>
      <c r="F198" s="23"/>
      <c r="G198" s="24">
        <f>IF(B198&gt;"",VLOOKUP(B198,Service!$B$2:$D$500,3),"")</f>
        <v>0</v>
      </c>
    </row>
    <row r="199" spans="1:7" x14ac:dyDescent="0.25">
      <c r="A199" s="25">
        <f t="shared" si="7"/>
        <v>198</v>
      </c>
      <c r="B199" s="31" t="s">
        <v>137</v>
      </c>
      <c r="C199" s="32">
        <v>2550</v>
      </c>
      <c r="D199" s="29"/>
      <c r="E199" s="20">
        <f t="shared" si="6"/>
        <v>0</v>
      </c>
      <c r="F199" s="23"/>
      <c r="G199" s="24">
        <f>IF(B199&gt;"",VLOOKUP(B199,Service!$B$2:$D$500,3),"")</f>
        <v>1</v>
      </c>
    </row>
    <row r="200" spans="1:7" x14ac:dyDescent="0.25">
      <c r="A200" s="25">
        <f t="shared" si="7"/>
        <v>199</v>
      </c>
      <c r="B200" s="31" t="s">
        <v>139</v>
      </c>
      <c r="C200" s="32">
        <v>4400</v>
      </c>
      <c r="D200" s="29"/>
      <c r="E200" s="20">
        <f t="shared" si="6"/>
        <v>0</v>
      </c>
      <c r="F200" s="23"/>
      <c r="G200" s="24">
        <f>IF(B200&gt;"",VLOOKUP(B200,Service!$B$2:$D$500,3),"")</f>
        <v>0</v>
      </c>
    </row>
    <row r="201" spans="1:7" x14ac:dyDescent="0.25">
      <c r="A201" s="25">
        <f t="shared" si="7"/>
        <v>200</v>
      </c>
      <c r="B201" s="31" t="s">
        <v>307</v>
      </c>
      <c r="C201" s="32">
        <v>2300</v>
      </c>
      <c r="D201" s="29"/>
      <c r="E201" s="20">
        <f t="shared" si="6"/>
        <v>0</v>
      </c>
      <c r="F201" s="23"/>
      <c r="G201" s="24">
        <f>IF(B201&gt;"",VLOOKUP(B201,Service!$B$2:$D$500,3),"")</f>
        <v>0</v>
      </c>
    </row>
    <row r="202" spans="1:7" x14ac:dyDescent="0.25">
      <c r="A202" s="25">
        <f t="shared" si="7"/>
        <v>201</v>
      </c>
      <c r="B202" s="31" t="s">
        <v>308</v>
      </c>
      <c r="C202" s="32">
        <v>2300</v>
      </c>
      <c r="D202" s="29"/>
      <c r="E202" s="20">
        <f t="shared" si="6"/>
        <v>0</v>
      </c>
      <c r="F202" s="23"/>
      <c r="G202" s="24">
        <f>IF(B202&gt;"",VLOOKUP(B202,Service!$B$2:$D$500,3),"")</f>
        <v>0</v>
      </c>
    </row>
    <row r="203" spans="1:7" x14ac:dyDescent="0.25">
      <c r="A203" s="25">
        <f t="shared" si="7"/>
        <v>202</v>
      </c>
      <c r="B203" s="31" t="s">
        <v>141</v>
      </c>
      <c r="C203" s="32">
        <v>1950</v>
      </c>
      <c r="D203" s="29"/>
      <c r="E203" s="20">
        <f t="shared" si="6"/>
        <v>0</v>
      </c>
      <c r="F203" s="23"/>
      <c r="G203" s="24">
        <f>IF(B203&gt;"",VLOOKUP(B203,Service!$B$2:$D$500,3),"")</f>
        <v>0</v>
      </c>
    </row>
    <row r="204" spans="1:7" x14ac:dyDescent="0.25">
      <c r="A204" s="25">
        <f t="shared" si="7"/>
        <v>203</v>
      </c>
      <c r="B204" s="31" t="s">
        <v>142</v>
      </c>
      <c r="C204" s="32">
        <v>1950</v>
      </c>
      <c r="D204" s="29"/>
      <c r="E204" s="20">
        <f t="shared" si="6"/>
        <v>0</v>
      </c>
      <c r="F204" s="23"/>
      <c r="G204" s="24">
        <f>IF(B204&gt;"",VLOOKUP(B204,Service!$B$2:$D$500,3),"")</f>
        <v>0</v>
      </c>
    </row>
    <row r="205" spans="1:7" x14ac:dyDescent="0.25">
      <c r="A205" s="25">
        <f t="shared" si="7"/>
        <v>204</v>
      </c>
      <c r="B205" s="31" t="s">
        <v>143</v>
      </c>
      <c r="C205" s="32">
        <v>2550</v>
      </c>
      <c r="D205" s="26"/>
      <c r="E205" s="19">
        <f t="shared" si="6"/>
        <v>0</v>
      </c>
      <c r="F205" s="23"/>
      <c r="G205" s="24">
        <f>IF(B205&gt;"",VLOOKUP(B205,Service!$B$2:$D$500,3),"")</f>
        <v>0</v>
      </c>
    </row>
    <row r="206" spans="1:7" x14ac:dyDescent="0.25">
      <c r="A206" s="25">
        <f t="shared" si="7"/>
        <v>205</v>
      </c>
      <c r="B206" s="31" t="s">
        <v>144</v>
      </c>
      <c r="C206" s="32">
        <v>2550</v>
      </c>
      <c r="D206" s="29"/>
      <c r="E206" s="20">
        <f t="shared" si="6"/>
        <v>0</v>
      </c>
      <c r="F206" s="23"/>
      <c r="G206" s="24">
        <f>IF(B206&gt;"",VLOOKUP(B206,Service!$B$2:$D$500,3),"")</f>
        <v>0</v>
      </c>
    </row>
    <row r="207" spans="1:7" x14ac:dyDescent="0.25">
      <c r="A207" s="25">
        <f t="shared" si="7"/>
        <v>206</v>
      </c>
      <c r="B207" s="31" t="s">
        <v>145</v>
      </c>
      <c r="C207" s="32">
        <v>460</v>
      </c>
      <c r="D207" s="29"/>
      <c r="E207" s="20">
        <f t="shared" si="6"/>
        <v>0</v>
      </c>
      <c r="F207" s="23"/>
      <c r="G207" s="24">
        <f>IF(B207&gt;"",VLOOKUP(B207,Service!$B$2:$D$500,3),"")</f>
        <v>0</v>
      </c>
    </row>
    <row r="208" spans="1:7" x14ac:dyDescent="0.25">
      <c r="A208" s="25">
        <f t="shared" si="7"/>
        <v>207</v>
      </c>
      <c r="B208" s="31" t="s">
        <v>228</v>
      </c>
      <c r="C208" s="32">
        <v>500</v>
      </c>
      <c r="D208" s="29"/>
      <c r="E208" s="20">
        <f t="shared" si="6"/>
        <v>0</v>
      </c>
      <c r="F208" s="23"/>
      <c r="G208" s="24">
        <f>IF(B208&gt;"",VLOOKUP(B208,Service!$B$2:$D$500,3),"")</f>
        <v>200</v>
      </c>
    </row>
    <row r="209" spans="1:7" x14ac:dyDescent="0.25">
      <c r="A209" s="25">
        <f t="shared" si="7"/>
        <v>208</v>
      </c>
      <c r="B209" s="31" t="s">
        <v>268</v>
      </c>
      <c r="C209" s="32">
        <v>440</v>
      </c>
      <c r="D209" s="29"/>
      <c r="E209" s="20">
        <f t="shared" si="6"/>
        <v>0</v>
      </c>
      <c r="F209" s="23"/>
      <c r="G209" s="24">
        <f>IF(B209&gt;"",VLOOKUP(B209,Service!$B$2:$D$500,3),"")</f>
        <v>1100</v>
      </c>
    </row>
    <row r="210" spans="1:7" x14ac:dyDescent="0.25">
      <c r="A210" s="25">
        <f t="shared" si="7"/>
        <v>209</v>
      </c>
      <c r="B210" s="31" t="s">
        <v>309</v>
      </c>
      <c r="C210" s="32">
        <v>5500</v>
      </c>
      <c r="D210" s="29"/>
      <c r="E210" s="20">
        <f t="shared" si="6"/>
        <v>0</v>
      </c>
      <c r="F210" s="23"/>
      <c r="G210" s="24">
        <f>IF(B210&gt;"",VLOOKUP(B210,Service!$B$2:$D$500,3),"")</f>
        <v>0</v>
      </c>
    </row>
    <row r="211" spans="1:7" x14ac:dyDescent="0.25">
      <c r="A211" s="25">
        <f t="shared" si="7"/>
        <v>210</v>
      </c>
      <c r="B211" s="31" t="s">
        <v>269</v>
      </c>
      <c r="C211" s="32">
        <v>1400</v>
      </c>
      <c r="D211" s="29"/>
      <c r="E211" s="20">
        <f t="shared" si="6"/>
        <v>0</v>
      </c>
      <c r="F211" s="23"/>
      <c r="G211" s="24">
        <f>IF(B211&gt;"",VLOOKUP(B211,Service!$B$2:$D$500,3),"")</f>
        <v>0</v>
      </c>
    </row>
    <row r="212" spans="1:7" x14ac:dyDescent="0.25">
      <c r="A212" s="25">
        <f t="shared" si="7"/>
        <v>211</v>
      </c>
      <c r="B212" s="31" t="s">
        <v>395</v>
      </c>
      <c r="C212" s="32">
        <v>4400</v>
      </c>
      <c r="D212" s="29"/>
      <c r="E212" s="20">
        <f t="shared" si="6"/>
        <v>0</v>
      </c>
      <c r="F212" s="23"/>
      <c r="G212" s="24">
        <f>IF(B212&gt;"",VLOOKUP(B212,Service!$B$2:$D$500,3),"")</f>
        <v>0</v>
      </c>
    </row>
    <row r="213" spans="1:7" x14ac:dyDescent="0.25">
      <c r="A213" s="25">
        <f t="shared" si="7"/>
        <v>212</v>
      </c>
      <c r="B213" s="31" t="s">
        <v>336</v>
      </c>
      <c r="C213" s="32">
        <v>410</v>
      </c>
      <c r="D213" s="29"/>
      <c r="E213" s="20">
        <f t="shared" si="6"/>
        <v>0</v>
      </c>
      <c r="F213" s="23"/>
      <c r="G213" s="24">
        <f>IF(B213&gt;"",VLOOKUP(B213,Service!$B$2:$D$500,3),"")</f>
        <v>2</v>
      </c>
    </row>
    <row r="214" spans="1:7" x14ac:dyDescent="0.25">
      <c r="A214" s="25">
        <f t="shared" si="7"/>
        <v>213</v>
      </c>
      <c r="B214" s="31" t="s">
        <v>146</v>
      </c>
      <c r="C214" s="32">
        <v>2500</v>
      </c>
      <c r="D214" s="29"/>
      <c r="E214" s="20">
        <f t="shared" si="6"/>
        <v>0</v>
      </c>
      <c r="F214" s="23"/>
      <c r="G214" s="24">
        <f>IF(B214&gt;"",VLOOKUP(B214,Service!$B$2:$D$500,3),"")</f>
        <v>0</v>
      </c>
    </row>
    <row r="215" spans="1:7" x14ac:dyDescent="0.25">
      <c r="A215" s="25">
        <f t="shared" si="7"/>
        <v>214</v>
      </c>
      <c r="B215" s="31" t="s">
        <v>396</v>
      </c>
      <c r="C215" s="32">
        <v>280</v>
      </c>
      <c r="D215" s="29"/>
      <c r="E215" s="20">
        <f t="shared" si="6"/>
        <v>0</v>
      </c>
      <c r="F215" s="23"/>
      <c r="G215" s="24">
        <f>IF(B215&gt;"",VLOOKUP(B215,Service!$B$2:$D$500,3),"")</f>
        <v>11</v>
      </c>
    </row>
    <row r="216" spans="1:7" x14ac:dyDescent="0.25">
      <c r="A216" s="25">
        <f t="shared" si="7"/>
        <v>215</v>
      </c>
      <c r="B216" s="31" t="s">
        <v>397</v>
      </c>
      <c r="C216" s="32">
        <v>290</v>
      </c>
      <c r="D216" s="29"/>
      <c r="E216" s="20">
        <f t="shared" si="6"/>
        <v>0</v>
      </c>
      <c r="F216" s="23"/>
      <c r="G216" s="24">
        <f>IF(B216&gt;"",VLOOKUP(B216,Service!$B$2:$D$500,3),"")</f>
        <v>0</v>
      </c>
    </row>
    <row r="217" spans="1:7" x14ac:dyDescent="0.25">
      <c r="A217" s="25">
        <f t="shared" si="7"/>
        <v>216</v>
      </c>
      <c r="B217" s="31" t="s">
        <v>147</v>
      </c>
      <c r="C217" s="32">
        <v>270</v>
      </c>
      <c r="D217" s="29"/>
      <c r="E217" s="20">
        <f t="shared" si="6"/>
        <v>0</v>
      </c>
      <c r="F217" s="23"/>
      <c r="G217" s="24">
        <f>IF(B217&gt;"",VLOOKUP(B217,Service!$B$2:$D$500,3),"")</f>
        <v>11</v>
      </c>
    </row>
    <row r="218" spans="1:7" x14ac:dyDescent="0.25">
      <c r="A218" s="25">
        <f t="shared" si="7"/>
        <v>217</v>
      </c>
      <c r="B218" s="31" t="s">
        <v>148</v>
      </c>
      <c r="C218" s="32">
        <v>550</v>
      </c>
      <c r="D218" s="29"/>
      <c r="E218" s="20">
        <f t="shared" si="6"/>
        <v>0</v>
      </c>
      <c r="F218" s="23"/>
      <c r="G218" s="24">
        <f>IF(B218&gt;"",VLOOKUP(B218,Service!$B$2:$D$500,3),"")</f>
        <v>0</v>
      </c>
    </row>
    <row r="219" spans="1:7" x14ac:dyDescent="0.25">
      <c r="A219" s="25">
        <f t="shared" si="7"/>
        <v>218</v>
      </c>
      <c r="B219" s="31" t="s">
        <v>398</v>
      </c>
      <c r="C219" s="32">
        <v>490</v>
      </c>
      <c r="D219" s="29"/>
      <c r="E219" s="20">
        <f t="shared" si="6"/>
        <v>0</v>
      </c>
      <c r="F219" s="23"/>
      <c r="G219" s="24">
        <f>IF(B219&gt;"",VLOOKUP(B219,Service!$B$2:$D$500,3),"")</f>
        <v>0</v>
      </c>
    </row>
    <row r="220" spans="1:7" x14ac:dyDescent="0.25">
      <c r="A220" s="25">
        <f t="shared" si="7"/>
        <v>219</v>
      </c>
      <c r="B220" s="31" t="s">
        <v>149</v>
      </c>
      <c r="C220" s="32">
        <v>13800</v>
      </c>
      <c r="D220" s="29"/>
      <c r="E220" s="20">
        <f t="shared" si="6"/>
        <v>0</v>
      </c>
      <c r="F220" s="23"/>
      <c r="G220" s="24">
        <f>IF(B220&gt;"",VLOOKUP(B220,Service!$B$2:$D$500,3),"")</f>
        <v>11</v>
      </c>
    </row>
    <row r="221" spans="1:7" x14ac:dyDescent="0.25">
      <c r="A221" s="25">
        <f t="shared" si="7"/>
        <v>220</v>
      </c>
      <c r="B221" s="31" t="s">
        <v>150</v>
      </c>
      <c r="C221" s="32">
        <v>8250</v>
      </c>
      <c r="D221" s="29"/>
      <c r="E221" s="20">
        <f t="shared" si="6"/>
        <v>0</v>
      </c>
      <c r="F221" s="23"/>
      <c r="G221" s="24">
        <f>IF(B221&gt;"",VLOOKUP(B221,Service!$B$2:$D$500,3),"")</f>
        <v>0</v>
      </c>
    </row>
    <row r="222" spans="1:7" x14ac:dyDescent="0.25">
      <c r="A222" s="25">
        <f t="shared" si="7"/>
        <v>221</v>
      </c>
      <c r="B222" s="31" t="s">
        <v>151</v>
      </c>
      <c r="C222" s="32">
        <v>11400</v>
      </c>
      <c r="D222" s="29"/>
      <c r="E222" s="20">
        <f t="shared" si="6"/>
        <v>0</v>
      </c>
      <c r="F222" s="23"/>
      <c r="G222" s="24">
        <f>IF(B222&gt;"",VLOOKUP(B222,Service!$B$2:$D$500,3),"")</f>
        <v>11</v>
      </c>
    </row>
    <row r="223" spans="1:7" x14ac:dyDescent="0.25">
      <c r="A223" s="25">
        <f t="shared" si="7"/>
        <v>222</v>
      </c>
      <c r="B223" s="31" t="s">
        <v>152</v>
      </c>
      <c r="C223" s="32">
        <v>16050</v>
      </c>
      <c r="D223" s="29"/>
      <c r="E223" s="20">
        <f t="shared" si="6"/>
        <v>0</v>
      </c>
      <c r="F223" s="23"/>
      <c r="G223" s="24">
        <f>IF(B223&gt;"",VLOOKUP(B223,Service!$B$2:$D$500,3),"")</f>
        <v>0</v>
      </c>
    </row>
    <row r="224" spans="1:7" x14ac:dyDescent="0.25">
      <c r="A224" s="25">
        <f t="shared" si="7"/>
        <v>223</v>
      </c>
      <c r="B224" s="31" t="s">
        <v>251</v>
      </c>
      <c r="C224" s="32">
        <v>1040</v>
      </c>
      <c r="D224" s="29"/>
      <c r="E224" s="20">
        <f t="shared" si="6"/>
        <v>0</v>
      </c>
      <c r="F224" s="23"/>
      <c r="G224" s="24">
        <f>IF(B224&gt;"",VLOOKUP(B224,Service!$B$2:$D$500,3),"")</f>
        <v>0</v>
      </c>
    </row>
    <row r="225" spans="1:7" x14ac:dyDescent="0.25">
      <c r="A225" s="25">
        <f t="shared" si="7"/>
        <v>224</v>
      </c>
      <c r="B225" s="31" t="s">
        <v>153</v>
      </c>
      <c r="C225" s="32">
        <v>90</v>
      </c>
      <c r="D225" s="29"/>
      <c r="E225" s="20">
        <f t="shared" si="6"/>
        <v>0</v>
      </c>
      <c r="F225" s="23"/>
      <c r="G225" s="24">
        <f>IF(B225&gt;"",VLOOKUP(B225,Service!$B$2:$D$500,3),"")</f>
        <v>111</v>
      </c>
    </row>
    <row r="226" spans="1:7" x14ac:dyDescent="0.25">
      <c r="A226" s="25">
        <f t="shared" si="7"/>
        <v>225</v>
      </c>
      <c r="B226" s="31" t="s">
        <v>154</v>
      </c>
      <c r="C226" s="32">
        <v>290</v>
      </c>
      <c r="D226" s="29"/>
      <c r="E226" s="20">
        <f t="shared" si="6"/>
        <v>0</v>
      </c>
      <c r="F226" s="23"/>
      <c r="G226" s="24">
        <f>IF(B226&gt;"",VLOOKUP(B226,Service!$B$2:$D$500,3),"")</f>
        <v>0</v>
      </c>
    </row>
    <row r="227" spans="1:7" x14ac:dyDescent="0.25">
      <c r="A227" s="25">
        <f t="shared" si="7"/>
        <v>226</v>
      </c>
      <c r="B227" s="31" t="s">
        <v>155</v>
      </c>
      <c r="C227" s="32">
        <v>700</v>
      </c>
      <c r="D227" s="29"/>
      <c r="E227" s="20">
        <f t="shared" si="6"/>
        <v>0</v>
      </c>
      <c r="F227" s="23"/>
      <c r="G227" s="24">
        <f>IF(B227&gt;"",VLOOKUP(B227,Service!$B$2:$D$500,3),"")</f>
        <v>0</v>
      </c>
    </row>
    <row r="228" spans="1:7" x14ac:dyDescent="0.25">
      <c r="A228" s="25">
        <f t="shared" si="7"/>
        <v>227</v>
      </c>
      <c r="B228" s="31" t="s">
        <v>310</v>
      </c>
      <c r="C228" s="32">
        <v>230</v>
      </c>
      <c r="D228" s="29"/>
      <c r="E228" s="20">
        <f t="shared" si="6"/>
        <v>0</v>
      </c>
      <c r="F228" s="23"/>
      <c r="G228" s="24">
        <f>IF(B228&gt;"",VLOOKUP(B228,Service!$B$2:$D$500,3),"")</f>
        <v>0</v>
      </c>
    </row>
    <row r="229" spans="1:7" x14ac:dyDescent="0.25">
      <c r="A229" s="25">
        <f t="shared" si="7"/>
        <v>228</v>
      </c>
      <c r="B229" s="31" t="s">
        <v>311</v>
      </c>
      <c r="C229" s="32">
        <v>420</v>
      </c>
      <c r="D229" s="29"/>
      <c r="E229" s="20">
        <f t="shared" si="6"/>
        <v>0</v>
      </c>
      <c r="F229" s="23"/>
      <c r="G229" s="24">
        <f>IF(B229&gt;"",VLOOKUP(B229,Service!$B$2:$D$500,3),"")</f>
        <v>0</v>
      </c>
    </row>
    <row r="230" spans="1:7" x14ac:dyDescent="0.25">
      <c r="A230" s="25">
        <f t="shared" si="7"/>
        <v>229</v>
      </c>
      <c r="B230" s="31" t="s">
        <v>156</v>
      </c>
      <c r="C230" s="32">
        <v>80</v>
      </c>
      <c r="D230" s="29"/>
      <c r="E230" s="20">
        <f t="shared" si="6"/>
        <v>0</v>
      </c>
      <c r="F230" s="23"/>
      <c r="G230" s="24">
        <f>IF(B230&gt;"",VLOOKUP(B230,Service!$B$2:$D$500,3),"")</f>
        <v>0</v>
      </c>
    </row>
    <row r="231" spans="1:7" x14ac:dyDescent="0.25">
      <c r="A231" s="25">
        <f t="shared" si="7"/>
        <v>230</v>
      </c>
      <c r="B231" s="31" t="s">
        <v>270</v>
      </c>
      <c r="C231" s="32">
        <v>115</v>
      </c>
      <c r="D231" s="29"/>
      <c r="E231" s="20">
        <f t="shared" si="6"/>
        <v>0</v>
      </c>
      <c r="F231" s="23"/>
      <c r="G231" s="24">
        <f>IF(B231&gt;"",VLOOKUP(B231,Service!$B$2:$D$500,3),"")</f>
        <v>120</v>
      </c>
    </row>
    <row r="232" spans="1:7" x14ac:dyDescent="0.25">
      <c r="A232" s="25">
        <f t="shared" si="7"/>
        <v>231</v>
      </c>
      <c r="B232" s="31" t="s">
        <v>157</v>
      </c>
      <c r="C232" s="32">
        <v>50</v>
      </c>
      <c r="D232" s="29"/>
      <c r="E232" s="20">
        <f t="shared" si="6"/>
        <v>0</v>
      </c>
      <c r="F232" s="23"/>
      <c r="G232" s="24">
        <f>IF(B232&gt;"",VLOOKUP(B232,Service!$B$2:$D$500,3),"")</f>
        <v>777</v>
      </c>
    </row>
    <row r="233" spans="1:7" x14ac:dyDescent="0.25">
      <c r="A233" s="25">
        <f t="shared" si="7"/>
        <v>232</v>
      </c>
      <c r="B233" s="31" t="s">
        <v>288</v>
      </c>
      <c r="C233" s="32">
        <v>50</v>
      </c>
      <c r="D233" s="29"/>
      <c r="E233" s="20">
        <f t="shared" si="6"/>
        <v>0</v>
      </c>
      <c r="F233" s="23"/>
      <c r="G233" s="24">
        <f>IF(B233&gt;"",VLOOKUP(B233,Service!$B$2:$D$500,3),"")</f>
        <v>777</v>
      </c>
    </row>
    <row r="234" spans="1:7" x14ac:dyDescent="0.25">
      <c r="A234" s="25">
        <f t="shared" si="7"/>
        <v>233</v>
      </c>
      <c r="B234" s="31" t="s">
        <v>158</v>
      </c>
      <c r="C234" s="32">
        <v>4100</v>
      </c>
      <c r="D234" s="29"/>
      <c r="E234" s="20">
        <f t="shared" si="6"/>
        <v>0</v>
      </c>
      <c r="F234" s="23"/>
      <c r="G234" s="24">
        <f>IF(B234&gt;"",VLOOKUP(B234,Service!$B$2:$D$500,3),"")</f>
        <v>0</v>
      </c>
    </row>
    <row r="235" spans="1:7" x14ac:dyDescent="0.25">
      <c r="A235" s="25">
        <f t="shared" si="7"/>
        <v>234</v>
      </c>
      <c r="B235" s="31" t="s">
        <v>159</v>
      </c>
      <c r="C235" s="32">
        <v>2550</v>
      </c>
      <c r="D235" s="29"/>
      <c r="E235" s="20">
        <f t="shared" si="6"/>
        <v>0</v>
      </c>
      <c r="F235" s="23"/>
      <c r="G235" s="24">
        <f>IF(B235&gt;"",VLOOKUP(B235,Service!$B$2:$D$500,3),"")</f>
        <v>222</v>
      </c>
    </row>
    <row r="236" spans="1:7" x14ac:dyDescent="0.25">
      <c r="A236" s="25">
        <f t="shared" si="7"/>
        <v>235</v>
      </c>
      <c r="B236" s="31" t="s">
        <v>160</v>
      </c>
      <c r="C236" s="32">
        <v>3500</v>
      </c>
      <c r="D236" s="29"/>
      <c r="E236" s="20">
        <f t="shared" si="6"/>
        <v>0</v>
      </c>
      <c r="F236" s="23"/>
      <c r="G236" s="24">
        <f>IF(B236&gt;"",VLOOKUP(B236,Service!$B$2:$D$500,3),"")</f>
        <v>0</v>
      </c>
    </row>
    <row r="237" spans="1:7" x14ac:dyDescent="0.25">
      <c r="A237" s="25">
        <f t="shared" si="7"/>
        <v>236</v>
      </c>
      <c r="B237" s="31" t="s">
        <v>161</v>
      </c>
      <c r="C237" s="32">
        <v>2350</v>
      </c>
      <c r="D237" s="29"/>
      <c r="E237" s="20">
        <f t="shared" si="6"/>
        <v>0</v>
      </c>
      <c r="F237" s="23"/>
      <c r="G237" s="24">
        <f>IF(B237&gt;"",VLOOKUP(B237,Service!$B$2:$D$500,3),"")</f>
        <v>111</v>
      </c>
    </row>
    <row r="238" spans="1:7" x14ac:dyDescent="0.25">
      <c r="A238" s="25">
        <f t="shared" si="7"/>
        <v>237</v>
      </c>
      <c r="B238" s="31" t="s">
        <v>231</v>
      </c>
      <c r="C238" s="32">
        <v>180</v>
      </c>
      <c r="D238" s="29"/>
      <c r="E238" s="20">
        <f t="shared" ref="E238:E278" si="8">IF(B238="","",SUM(C238*D238))</f>
        <v>0</v>
      </c>
      <c r="F238" s="23"/>
      <c r="G238" s="24">
        <f>IF(B238&gt;"",VLOOKUP(B238,Service!$B$2:$D$500,3),"")</f>
        <v>888</v>
      </c>
    </row>
    <row r="239" spans="1:7" x14ac:dyDescent="0.25">
      <c r="A239" s="25">
        <f t="shared" si="7"/>
        <v>238</v>
      </c>
      <c r="B239" s="31" t="s">
        <v>289</v>
      </c>
      <c r="C239" s="32">
        <v>200</v>
      </c>
      <c r="D239" s="29"/>
      <c r="E239" s="20">
        <f t="shared" si="8"/>
        <v>0</v>
      </c>
      <c r="F239" s="23"/>
      <c r="G239" s="24">
        <f>IF(B239&gt;"",VLOOKUP(B239,Service!$B$2:$D$500,3),"")</f>
        <v>888</v>
      </c>
    </row>
    <row r="240" spans="1:7" x14ac:dyDescent="0.25">
      <c r="A240" s="25">
        <f t="shared" si="7"/>
        <v>239</v>
      </c>
      <c r="B240" s="31" t="s">
        <v>163</v>
      </c>
      <c r="C240" s="32">
        <v>23</v>
      </c>
      <c r="D240" s="29"/>
      <c r="E240" s="20">
        <f t="shared" si="8"/>
        <v>0</v>
      </c>
      <c r="F240" s="23"/>
      <c r="G240" s="24">
        <f>IF(B240&gt;"",VLOOKUP(B240,Service!$B$2:$D$500,3),"")</f>
        <v>0</v>
      </c>
    </row>
    <row r="241" spans="1:7" x14ac:dyDescent="0.25">
      <c r="A241" s="25">
        <f t="shared" si="7"/>
        <v>240</v>
      </c>
      <c r="B241" s="31" t="s">
        <v>164</v>
      </c>
      <c r="C241" s="32">
        <v>3700</v>
      </c>
      <c r="D241" s="29"/>
      <c r="E241" s="20">
        <f t="shared" si="8"/>
        <v>0</v>
      </c>
      <c r="F241" s="23"/>
      <c r="G241" s="24">
        <f>IF(B241&gt;"",VLOOKUP(B241,Service!$B$2:$D$500,3),"")</f>
        <v>1</v>
      </c>
    </row>
    <row r="242" spans="1:7" x14ac:dyDescent="0.25">
      <c r="A242" s="25">
        <f t="shared" si="7"/>
        <v>241</v>
      </c>
      <c r="B242" s="31" t="s">
        <v>232</v>
      </c>
      <c r="C242" s="32">
        <v>160</v>
      </c>
      <c r="D242" s="29"/>
      <c r="E242" s="20">
        <f t="shared" si="8"/>
        <v>0</v>
      </c>
      <c r="F242" s="23"/>
      <c r="G242" s="24">
        <f>IF(B242&gt;"",VLOOKUP(B242,Service!$B$2:$D$500,3),"")</f>
        <v>100</v>
      </c>
    </row>
    <row r="243" spans="1:7" x14ac:dyDescent="0.25">
      <c r="A243" s="25">
        <f t="shared" si="7"/>
        <v>242</v>
      </c>
      <c r="B243" s="31" t="s">
        <v>312</v>
      </c>
      <c r="C243" s="32">
        <v>4.5</v>
      </c>
      <c r="D243" s="29"/>
      <c r="E243" s="20">
        <f t="shared" si="8"/>
        <v>0</v>
      </c>
      <c r="F243" s="23"/>
      <c r="G243" s="24">
        <f>IF(B243&gt;"",VLOOKUP(B243,Service!$B$2:$D$500,3),"")</f>
        <v>190</v>
      </c>
    </row>
    <row r="244" spans="1:7" x14ac:dyDescent="0.25">
      <c r="A244" s="25">
        <f t="shared" si="7"/>
        <v>243</v>
      </c>
      <c r="B244" s="31" t="s">
        <v>165</v>
      </c>
      <c r="C244" s="32">
        <v>330</v>
      </c>
      <c r="D244" s="29"/>
      <c r="E244" s="20">
        <f t="shared" si="8"/>
        <v>0</v>
      </c>
      <c r="F244" s="23"/>
      <c r="G244" s="24">
        <f>IF(B244&gt;"",VLOOKUP(B244,Service!$B$2:$D$500,3),"")</f>
        <v>0</v>
      </c>
    </row>
    <row r="245" spans="1:7" x14ac:dyDescent="0.25">
      <c r="A245" s="25">
        <f t="shared" si="7"/>
        <v>244</v>
      </c>
      <c r="B245" s="31" t="s">
        <v>271</v>
      </c>
      <c r="C245" s="32">
        <v>420</v>
      </c>
      <c r="D245" s="29"/>
      <c r="E245" s="20">
        <f t="shared" si="8"/>
        <v>0</v>
      </c>
      <c r="F245" s="23"/>
      <c r="G245" s="24">
        <f>IF(B245&gt;"",VLOOKUP(B245,Service!$B$2:$D$500,3),"")</f>
        <v>0</v>
      </c>
    </row>
    <row r="246" spans="1:7" x14ac:dyDescent="0.25">
      <c r="A246" s="25">
        <f t="shared" si="7"/>
        <v>245</v>
      </c>
      <c r="B246" s="31" t="s">
        <v>166</v>
      </c>
      <c r="C246" s="32">
        <v>14000</v>
      </c>
      <c r="D246" s="29"/>
      <c r="E246" s="20">
        <f t="shared" si="8"/>
        <v>0</v>
      </c>
      <c r="F246" s="23"/>
      <c r="G246" s="24">
        <f>IF(B246&gt;"",VLOOKUP(B246,Service!$B$2:$D$500,3),"")</f>
        <v>0</v>
      </c>
    </row>
    <row r="247" spans="1:7" x14ac:dyDescent="0.25">
      <c r="A247" s="25">
        <f t="shared" si="7"/>
        <v>246</v>
      </c>
      <c r="B247" s="31" t="s">
        <v>167</v>
      </c>
      <c r="C247" s="32">
        <v>390</v>
      </c>
      <c r="D247" s="29"/>
      <c r="E247" s="20">
        <f t="shared" si="8"/>
        <v>0</v>
      </c>
      <c r="F247" s="23"/>
      <c r="G247" s="24">
        <f>IF(B247&gt;"",VLOOKUP(B247,Service!$B$2:$D$500,3),"")</f>
        <v>0</v>
      </c>
    </row>
    <row r="248" spans="1:7" x14ac:dyDescent="0.25">
      <c r="A248" s="25">
        <f t="shared" si="7"/>
        <v>247</v>
      </c>
      <c r="B248" s="31" t="s">
        <v>168</v>
      </c>
      <c r="C248" s="32">
        <v>780</v>
      </c>
      <c r="D248" s="29"/>
      <c r="E248" s="20">
        <f t="shared" si="8"/>
        <v>0</v>
      </c>
      <c r="F248" s="23"/>
      <c r="G248" s="24">
        <f>IF(B248&gt;"",VLOOKUP(B248,Service!$B$2:$D$500,3),"")</f>
        <v>0</v>
      </c>
    </row>
    <row r="249" spans="1:7" x14ac:dyDescent="0.25">
      <c r="A249" s="25">
        <f t="shared" si="7"/>
        <v>248</v>
      </c>
      <c r="B249" s="31" t="s">
        <v>169</v>
      </c>
      <c r="C249" s="32">
        <v>630</v>
      </c>
      <c r="D249" s="29"/>
      <c r="E249" s="20">
        <f t="shared" si="8"/>
        <v>0</v>
      </c>
      <c r="F249" s="23"/>
      <c r="G249" s="24">
        <f>IF(B249&gt;"",VLOOKUP(B249,Service!$B$2:$D$500,3),"")</f>
        <v>888</v>
      </c>
    </row>
    <row r="250" spans="1:7" x14ac:dyDescent="0.25">
      <c r="A250" s="25">
        <f t="shared" si="7"/>
        <v>249</v>
      </c>
      <c r="B250" s="31" t="s">
        <v>170</v>
      </c>
      <c r="C250" s="32">
        <v>630</v>
      </c>
      <c r="D250" s="29"/>
      <c r="E250" s="20">
        <f t="shared" si="8"/>
        <v>0</v>
      </c>
      <c r="F250" s="23"/>
      <c r="G250" s="24">
        <f>IF(B250&gt;"",VLOOKUP(B250,Service!$B$2:$D$500,3),"")</f>
        <v>0</v>
      </c>
    </row>
    <row r="251" spans="1:7" x14ac:dyDescent="0.25">
      <c r="A251" s="25">
        <f t="shared" si="7"/>
        <v>250</v>
      </c>
      <c r="B251" s="31" t="s">
        <v>171</v>
      </c>
      <c r="C251" s="32">
        <v>1080</v>
      </c>
      <c r="D251" s="29"/>
      <c r="E251" s="20">
        <f t="shared" si="8"/>
        <v>0</v>
      </c>
      <c r="F251" s="23"/>
      <c r="G251" s="24">
        <f>IF(B251&gt;"",VLOOKUP(B251,Service!$B$2:$D$500,3),"")</f>
        <v>0</v>
      </c>
    </row>
    <row r="252" spans="1:7" x14ac:dyDescent="0.25">
      <c r="A252" s="25">
        <f t="shared" si="7"/>
        <v>251</v>
      </c>
      <c r="B252" s="31" t="s">
        <v>172</v>
      </c>
      <c r="C252" s="32">
        <v>780</v>
      </c>
      <c r="D252" s="29"/>
      <c r="E252" s="20">
        <f t="shared" si="8"/>
        <v>0</v>
      </c>
      <c r="F252" s="23"/>
      <c r="G252" s="24">
        <f>IF(B252&gt;"",VLOOKUP(B252,Service!$B$2:$D$500,3),"")</f>
        <v>0</v>
      </c>
    </row>
    <row r="253" spans="1:7" x14ac:dyDescent="0.25">
      <c r="A253" s="25">
        <f t="shared" si="7"/>
        <v>252</v>
      </c>
      <c r="B253" s="31" t="s">
        <v>173</v>
      </c>
      <c r="C253" s="32">
        <v>1080</v>
      </c>
      <c r="D253" s="29"/>
      <c r="E253" s="20">
        <f t="shared" si="8"/>
        <v>0</v>
      </c>
      <c r="F253" s="23"/>
      <c r="G253" s="24">
        <f>IF(B253&gt;"",VLOOKUP(B253,Service!$B$2:$D$500,3),"")</f>
        <v>0</v>
      </c>
    </row>
    <row r="254" spans="1:7" x14ac:dyDescent="0.25">
      <c r="A254" s="25">
        <f t="shared" si="7"/>
        <v>253</v>
      </c>
      <c r="B254" s="31" t="s">
        <v>174</v>
      </c>
      <c r="C254" s="32">
        <v>550</v>
      </c>
      <c r="D254" s="29"/>
      <c r="E254" s="20">
        <f t="shared" si="8"/>
        <v>0</v>
      </c>
      <c r="F254" s="23"/>
      <c r="G254" s="24">
        <f>IF(B254&gt;"",VLOOKUP(B254,Service!$B$2:$D$500,3),"")</f>
        <v>0</v>
      </c>
    </row>
    <row r="255" spans="1:7" x14ac:dyDescent="0.25">
      <c r="A255" s="25">
        <f t="shared" si="7"/>
        <v>254</v>
      </c>
      <c r="B255" s="31" t="s">
        <v>175</v>
      </c>
      <c r="C255" s="32">
        <v>100</v>
      </c>
      <c r="D255" s="29"/>
      <c r="E255" s="20">
        <f t="shared" si="8"/>
        <v>0</v>
      </c>
      <c r="F255" s="23"/>
      <c r="G255" s="24">
        <f>IF(B255&gt;"",VLOOKUP(B255,Service!$B$2:$D$500,3),"")</f>
        <v>300</v>
      </c>
    </row>
    <row r="256" spans="1:7" x14ac:dyDescent="0.25">
      <c r="A256" s="25">
        <f t="shared" si="7"/>
        <v>255</v>
      </c>
      <c r="B256" s="31" t="s">
        <v>399</v>
      </c>
      <c r="C256" s="32">
        <v>880</v>
      </c>
      <c r="D256" s="29"/>
      <c r="E256" s="20">
        <f t="shared" si="8"/>
        <v>0</v>
      </c>
      <c r="F256" s="23"/>
      <c r="G256" s="24">
        <f>IF(B256&gt;"",VLOOKUP(B256,Service!$B$2:$D$500,3),"")</f>
        <v>300</v>
      </c>
    </row>
    <row r="257" spans="1:7" x14ac:dyDescent="0.25">
      <c r="A257" s="25">
        <f t="shared" si="7"/>
        <v>256</v>
      </c>
      <c r="B257" s="31" t="s">
        <v>400</v>
      </c>
      <c r="C257" s="32">
        <v>230</v>
      </c>
      <c r="D257" s="29"/>
      <c r="E257" s="20">
        <f t="shared" si="8"/>
        <v>0</v>
      </c>
      <c r="F257" s="23"/>
      <c r="G257" s="24">
        <f>IF(B257&gt;"",VLOOKUP(B257,Service!$B$2:$D$500,3),"")</f>
        <v>111</v>
      </c>
    </row>
    <row r="258" spans="1:7" x14ac:dyDescent="0.25">
      <c r="A258" s="25">
        <f t="shared" si="7"/>
        <v>257</v>
      </c>
      <c r="B258" s="31" t="s">
        <v>272</v>
      </c>
      <c r="C258" s="32">
        <v>340</v>
      </c>
      <c r="D258" s="29"/>
      <c r="E258" s="20">
        <f t="shared" si="8"/>
        <v>0</v>
      </c>
      <c r="F258" s="23"/>
      <c r="G258" s="24">
        <f>IF(B258&gt;"",VLOOKUP(B258,Service!$B$2:$D$500,3),"")</f>
        <v>444</v>
      </c>
    </row>
    <row r="259" spans="1:7" x14ac:dyDescent="0.25">
      <c r="A259" s="25">
        <f t="shared" ref="A259:A318" si="9">+A258+1</f>
        <v>258</v>
      </c>
      <c r="B259" s="31" t="s">
        <v>177</v>
      </c>
      <c r="C259" s="32">
        <v>600</v>
      </c>
      <c r="D259" s="29"/>
      <c r="E259" s="20">
        <f t="shared" si="8"/>
        <v>0</v>
      </c>
      <c r="F259" s="23"/>
      <c r="G259" s="24">
        <f>IF(B259&gt;"",VLOOKUP(B259,Service!$B$2:$D$500,3),"")</f>
        <v>444</v>
      </c>
    </row>
    <row r="260" spans="1:7" x14ac:dyDescent="0.25">
      <c r="A260" s="25">
        <f t="shared" si="9"/>
        <v>259</v>
      </c>
      <c r="B260" s="31" t="s">
        <v>401</v>
      </c>
      <c r="C260" s="32">
        <v>90</v>
      </c>
      <c r="D260" s="29"/>
      <c r="E260" s="20">
        <f t="shared" si="8"/>
        <v>0</v>
      </c>
      <c r="F260" s="23"/>
      <c r="G260" s="24">
        <f>IF(B260&gt;"",VLOOKUP(B260,Service!$B$2:$D$500,3),"")</f>
        <v>120</v>
      </c>
    </row>
    <row r="261" spans="1:7" x14ac:dyDescent="0.25">
      <c r="A261" s="25">
        <f t="shared" si="9"/>
        <v>260</v>
      </c>
      <c r="B261" s="31" t="s">
        <v>402</v>
      </c>
      <c r="C261" s="32">
        <v>190</v>
      </c>
      <c r="D261" s="29"/>
      <c r="E261" s="20">
        <f t="shared" si="8"/>
        <v>0</v>
      </c>
      <c r="F261" s="23"/>
      <c r="G261" s="24">
        <f>IF(B261&gt;"",VLOOKUP(B261,Service!$B$2:$D$500,3),"")</f>
        <v>120</v>
      </c>
    </row>
    <row r="262" spans="1:7" x14ac:dyDescent="0.25">
      <c r="A262" s="25">
        <f t="shared" si="9"/>
        <v>261</v>
      </c>
      <c r="B262" s="31" t="s">
        <v>403</v>
      </c>
      <c r="C262" s="32">
        <v>140</v>
      </c>
      <c r="D262" s="29"/>
      <c r="E262" s="20">
        <f t="shared" si="8"/>
        <v>0</v>
      </c>
      <c r="F262" s="23"/>
      <c r="G262" s="24">
        <f>IF(B262&gt;"",VLOOKUP(B262,Service!$B$2:$D$500,3),"")</f>
        <v>7</v>
      </c>
    </row>
    <row r="263" spans="1:7" x14ac:dyDescent="0.25">
      <c r="A263" s="25">
        <f t="shared" si="9"/>
        <v>262</v>
      </c>
      <c r="B263" s="31" t="s">
        <v>404</v>
      </c>
      <c r="C263" s="32">
        <v>240</v>
      </c>
      <c r="D263" s="29"/>
      <c r="E263" s="20">
        <f t="shared" si="8"/>
        <v>0</v>
      </c>
      <c r="F263" s="23"/>
      <c r="G263" s="24">
        <f>IF(B263&gt;"",VLOOKUP(B263,Service!$B$2:$D$500,3),"")</f>
        <v>1</v>
      </c>
    </row>
    <row r="264" spans="1:7" x14ac:dyDescent="0.25">
      <c r="A264" s="25">
        <f t="shared" si="9"/>
        <v>263</v>
      </c>
      <c r="B264" s="31" t="s">
        <v>180</v>
      </c>
      <c r="C264" s="32">
        <v>660</v>
      </c>
      <c r="D264" s="29"/>
      <c r="E264" s="20">
        <f t="shared" si="8"/>
        <v>0</v>
      </c>
      <c r="F264" s="23"/>
      <c r="G264" s="24">
        <f>IF(B264&gt;"",VLOOKUP(B264,Service!$B$2:$D$500,3),"")</f>
        <v>0</v>
      </c>
    </row>
    <row r="265" spans="1:7" x14ac:dyDescent="0.25">
      <c r="A265" s="25">
        <f t="shared" si="9"/>
        <v>264</v>
      </c>
      <c r="B265" s="31" t="s">
        <v>330</v>
      </c>
      <c r="C265" s="32">
        <v>460</v>
      </c>
      <c r="D265" s="29"/>
      <c r="E265" s="20">
        <f t="shared" si="8"/>
        <v>0</v>
      </c>
      <c r="F265" s="23"/>
      <c r="G265" s="24">
        <f>IF(B265&gt;"",VLOOKUP(B265,Service!$B$2:$D$500,3),"")</f>
        <v>100</v>
      </c>
    </row>
    <row r="266" spans="1:7" x14ac:dyDescent="0.25">
      <c r="A266" s="25">
        <f t="shared" si="9"/>
        <v>265</v>
      </c>
      <c r="B266" s="31" t="s">
        <v>181</v>
      </c>
      <c r="C266" s="32">
        <v>750</v>
      </c>
      <c r="D266" s="29"/>
      <c r="E266" s="20">
        <f t="shared" si="8"/>
        <v>0</v>
      </c>
      <c r="F266" s="23"/>
      <c r="G266" s="24">
        <f>IF(B266&gt;"",VLOOKUP(B266,Service!$B$2:$D$500,3),"")</f>
        <v>0</v>
      </c>
    </row>
    <row r="267" spans="1:7" x14ac:dyDescent="0.25">
      <c r="A267" s="25">
        <f t="shared" si="9"/>
        <v>266</v>
      </c>
      <c r="B267" s="31" t="s">
        <v>182</v>
      </c>
      <c r="C267" s="32">
        <v>900</v>
      </c>
      <c r="D267" s="29"/>
      <c r="E267" s="20">
        <f t="shared" si="8"/>
        <v>0</v>
      </c>
      <c r="F267" s="23"/>
      <c r="G267" s="24">
        <f>IF(B267&gt;"",VLOOKUP(B267,Service!$B$2:$D$500,3),"")</f>
        <v>0</v>
      </c>
    </row>
    <row r="268" spans="1:7" x14ac:dyDescent="0.25">
      <c r="A268" s="25">
        <f t="shared" si="9"/>
        <v>267</v>
      </c>
      <c r="B268" s="31" t="s">
        <v>183</v>
      </c>
      <c r="C268" s="32">
        <v>1100</v>
      </c>
      <c r="D268" s="29"/>
      <c r="E268" s="20">
        <f t="shared" si="8"/>
        <v>0</v>
      </c>
      <c r="F268" s="23"/>
      <c r="G268" s="24">
        <f>IF(B268&gt;"",VLOOKUP(B268,Service!$B$2:$D$500,3),"")</f>
        <v>0</v>
      </c>
    </row>
    <row r="269" spans="1:7" x14ac:dyDescent="0.25">
      <c r="A269" s="25">
        <f t="shared" si="9"/>
        <v>268</v>
      </c>
      <c r="B269" s="31" t="s">
        <v>184</v>
      </c>
      <c r="C269" s="32">
        <v>19500</v>
      </c>
      <c r="D269" s="29"/>
      <c r="E269" s="20">
        <f t="shared" si="8"/>
        <v>0</v>
      </c>
      <c r="F269" s="23"/>
      <c r="G269" s="24">
        <f>IF(B269&gt;"",VLOOKUP(B269,Service!$B$2:$D$500,3),"")</f>
        <v>0</v>
      </c>
    </row>
    <row r="270" spans="1:7" x14ac:dyDescent="0.25">
      <c r="A270" s="25">
        <f t="shared" si="9"/>
        <v>269</v>
      </c>
      <c r="B270" s="31" t="s">
        <v>405</v>
      </c>
      <c r="C270" s="32">
        <v>590</v>
      </c>
      <c r="D270" s="29"/>
      <c r="E270" s="20">
        <f t="shared" si="8"/>
        <v>0</v>
      </c>
      <c r="F270" s="23"/>
      <c r="G270" s="24">
        <f>IF(B270&gt;"",VLOOKUP(B270,Service!$B$2:$D$500,3),"")</f>
        <v>0</v>
      </c>
    </row>
    <row r="271" spans="1:7" x14ac:dyDescent="0.25">
      <c r="A271" s="25">
        <f t="shared" si="9"/>
        <v>270</v>
      </c>
      <c r="B271" s="31" t="s">
        <v>186</v>
      </c>
      <c r="C271" s="32">
        <v>160</v>
      </c>
      <c r="D271" s="29"/>
      <c r="E271" s="20">
        <f t="shared" si="8"/>
        <v>0</v>
      </c>
      <c r="F271" s="23"/>
      <c r="G271" s="24">
        <f>IF(B271&gt;"",VLOOKUP(B271,Service!$B$2:$D$500,3),"")</f>
        <v>0</v>
      </c>
    </row>
    <row r="272" spans="1:7" x14ac:dyDescent="0.25">
      <c r="A272" s="25">
        <f t="shared" si="9"/>
        <v>271</v>
      </c>
      <c r="B272" s="31" t="s">
        <v>187</v>
      </c>
      <c r="C272" s="32">
        <v>165</v>
      </c>
      <c r="D272" s="29"/>
      <c r="E272" s="20">
        <f t="shared" si="8"/>
        <v>0</v>
      </c>
      <c r="F272" s="23"/>
      <c r="G272" s="24">
        <f>IF(B272&gt;"",VLOOKUP(B272,Service!$B$2:$D$500,3),"")</f>
        <v>0</v>
      </c>
    </row>
    <row r="273" spans="1:7" x14ac:dyDescent="0.25">
      <c r="A273" s="25">
        <f t="shared" si="9"/>
        <v>272</v>
      </c>
      <c r="B273" s="31" t="s">
        <v>188</v>
      </c>
      <c r="C273" s="32">
        <v>470</v>
      </c>
      <c r="D273" s="29"/>
      <c r="E273" s="20">
        <f t="shared" si="8"/>
        <v>0</v>
      </c>
      <c r="F273" s="23"/>
      <c r="G273" s="24">
        <f>IF(B273&gt;"",VLOOKUP(B273,Service!$B$2:$D$500,3),"")</f>
        <v>111</v>
      </c>
    </row>
    <row r="274" spans="1:7" x14ac:dyDescent="0.25">
      <c r="A274" s="25">
        <f t="shared" si="9"/>
        <v>273</v>
      </c>
      <c r="B274" s="31" t="s">
        <v>313</v>
      </c>
      <c r="C274" s="32">
        <v>280</v>
      </c>
      <c r="D274" s="29"/>
      <c r="E274" s="20">
        <f t="shared" si="8"/>
        <v>0</v>
      </c>
      <c r="F274" s="23"/>
      <c r="G274" s="24">
        <f>IF(B274&gt;"",VLOOKUP(B274,Service!$B$2:$D$500,3),"")</f>
        <v>200</v>
      </c>
    </row>
    <row r="275" spans="1:7" x14ac:dyDescent="0.25">
      <c r="A275" s="25">
        <f t="shared" si="9"/>
        <v>274</v>
      </c>
      <c r="B275" s="31" t="s">
        <v>314</v>
      </c>
      <c r="C275" s="32">
        <v>280</v>
      </c>
      <c r="D275" s="29"/>
      <c r="E275" s="20">
        <f t="shared" si="8"/>
        <v>0</v>
      </c>
      <c r="F275" s="23"/>
      <c r="G275" s="24">
        <f>IF(B275&gt;"",VLOOKUP(B275,Service!$B$2:$D$500,3),"")</f>
        <v>200</v>
      </c>
    </row>
    <row r="276" spans="1:7" x14ac:dyDescent="0.25">
      <c r="A276" s="25">
        <f t="shared" si="9"/>
        <v>275</v>
      </c>
      <c r="B276" s="31" t="s">
        <v>189</v>
      </c>
      <c r="C276" s="32">
        <v>160</v>
      </c>
      <c r="D276" s="29"/>
      <c r="E276" s="20">
        <f t="shared" si="8"/>
        <v>0</v>
      </c>
      <c r="F276" s="23"/>
      <c r="G276" s="24">
        <f>IF(B276&gt;"",VLOOKUP(B276,Service!$B$2:$D$500,3),"")</f>
        <v>0</v>
      </c>
    </row>
    <row r="277" spans="1:7" x14ac:dyDescent="0.25">
      <c r="A277" s="25">
        <f t="shared" si="9"/>
        <v>276</v>
      </c>
      <c r="B277" s="31" t="s">
        <v>328</v>
      </c>
      <c r="C277" s="32">
        <v>350</v>
      </c>
      <c r="D277" s="29"/>
      <c r="E277" s="20">
        <f t="shared" si="8"/>
        <v>0</v>
      </c>
      <c r="F277" s="23"/>
      <c r="G277" s="24">
        <f>IF(B277&gt;"",VLOOKUP(B277,Service!$B$2:$D$500,3),"")</f>
        <v>222</v>
      </c>
    </row>
    <row r="278" spans="1:7" x14ac:dyDescent="0.25">
      <c r="A278" s="25">
        <f t="shared" si="9"/>
        <v>277</v>
      </c>
      <c r="B278" s="31" t="s">
        <v>329</v>
      </c>
      <c r="C278" s="32">
        <v>350</v>
      </c>
      <c r="D278" s="29"/>
      <c r="E278" s="20">
        <f t="shared" si="8"/>
        <v>0</v>
      </c>
      <c r="F278" s="23"/>
      <c r="G278" s="24">
        <f>IF(B278&gt;"",VLOOKUP(B278,Service!$B$2:$D$500,3),"")</f>
        <v>0</v>
      </c>
    </row>
    <row r="279" spans="1:7" x14ac:dyDescent="0.25">
      <c r="A279" s="25">
        <f t="shared" si="9"/>
        <v>278</v>
      </c>
      <c r="B279" s="31" t="s">
        <v>290</v>
      </c>
      <c r="C279" s="32">
        <v>280</v>
      </c>
      <c r="D279" s="29"/>
      <c r="E279" s="20">
        <f t="shared" ref="E279:E293" si="10">IF(B279="","",SUM(C279*D279))</f>
        <v>0</v>
      </c>
      <c r="F279" s="23"/>
      <c r="G279" s="24">
        <f>IF(B279&gt;"",VLOOKUP(B279,Service!$B$2:$D$500,3),"")</f>
        <v>0</v>
      </c>
    </row>
    <row r="280" spans="1:7" x14ac:dyDescent="0.25">
      <c r="A280" s="25">
        <f t="shared" si="9"/>
        <v>279</v>
      </c>
      <c r="B280" s="31" t="s">
        <v>406</v>
      </c>
      <c r="C280" s="32">
        <v>260</v>
      </c>
      <c r="D280" s="29"/>
      <c r="E280" s="20">
        <f t="shared" si="10"/>
        <v>0</v>
      </c>
      <c r="F280" s="23"/>
      <c r="G280" s="24">
        <f>IF(B280&gt;"",VLOOKUP(B280,Service!$B$2:$D$500,3),"")</f>
        <v>0</v>
      </c>
    </row>
    <row r="281" spans="1:7" x14ac:dyDescent="0.25">
      <c r="A281" s="25">
        <f t="shared" si="9"/>
        <v>280</v>
      </c>
      <c r="B281" s="31" t="s">
        <v>407</v>
      </c>
      <c r="C281" s="32">
        <v>240</v>
      </c>
      <c r="D281" s="29"/>
      <c r="E281" s="20">
        <f t="shared" si="10"/>
        <v>0</v>
      </c>
      <c r="F281" s="23"/>
      <c r="G281" s="24">
        <f>IF(B281&gt;"",VLOOKUP(B281,Service!$B$2:$D$500,3),"")</f>
        <v>0</v>
      </c>
    </row>
    <row r="282" spans="1:7" x14ac:dyDescent="0.25">
      <c r="A282" s="25">
        <f t="shared" si="9"/>
        <v>281</v>
      </c>
      <c r="B282" s="31" t="s">
        <v>274</v>
      </c>
      <c r="C282" s="32">
        <v>250</v>
      </c>
      <c r="D282" s="29"/>
      <c r="E282" s="20">
        <f t="shared" si="10"/>
        <v>0</v>
      </c>
      <c r="F282" s="23"/>
      <c r="G282" s="24">
        <f>IF(B282&gt;"",VLOOKUP(B282,Service!$B$2:$D$500,3),"")</f>
        <v>0</v>
      </c>
    </row>
    <row r="283" spans="1:7" x14ac:dyDescent="0.25">
      <c r="A283" s="25">
        <f t="shared" si="9"/>
        <v>282</v>
      </c>
      <c r="B283" s="31" t="s">
        <v>291</v>
      </c>
      <c r="C283" s="32">
        <v>160</v>
      </c>
      <c r="D283" s="29"/>
      <c r="E283" s="20">
        <f t="shared" si="10"/>
        <v>0</v>
      </c>
      <c r="F283" s="23"/>
      <c r="G283" s="24">
        <f>IF(B283&gt;"",VLOOKUP(B283,Service!$B$2:$D$500,3),"")</f>
        <v>300</v>
      </c>
    </row>
    <row r="284" spans="1:7" x14ac:dyDescent="0.25">
      <c r="A284" s="25">
        <f t="shared" si="9"/>
        <v>283</v>
      </c>
      <c r="B284" s="31" t="s">
        <v>192</v>
      </c>
      <c r="C284" s="32">
        <v>45</v>
      </c>
      <c r="D284" s="29"/>
      <c r="E284" s="20">
        <f t="shared" si="10"/>
        <v>0</v>
      </c>
      <c r="F284" s="23"/>
      <c r="G284" s="24">
        <f>IF(B284&gt;"",VLOOKUP(B284,Service!$B$2:$D$500,3),"")</f>
        <v>130</v>
      </c>
    </row>
    <row r="285" spans="1:7" x14ac:dyDescent="0.25">
      <c r="A285" s="25">
        <f t="shared" si="9"/>
        <v>284</v>
      </c>
      <c r="B285" s="31" t="s">
        <v>193</v>
      </c>
      <c r="C285" s="32">
        <v>55</v>
      </c>
      <c r="D285" s="29"/>
      <c r="E285" s="20">
        <f t="shared" si="10"/>
        <v>0</v>
      </c>
      <c r="F285" s="23"/>
      <c r="G285" s="24">
        <f>IF(B285&gt;"",VLOOKUP(B285,Service!$B$2:$D$500,3),"")</f>
        <v>100</v>
      </c>
    </row>
    <row r="286" spans="1:7" x14ac:dyDescent="0.25">
      <c r="A286" s="25">
        <f t="shared" si="9"/>
        <v>285</v>
      </c>
      <c r="B286" s="31" t="s">
        <v>292</v>
      </c>
      <c r="C286" s="32">
        <v>100</v>
      </c>
      <c r="D286" s="29"/>
      <c r="E286" s="20">
        <f t="shared" si="10"/>
        <v>0</v>
      </c>
      <c r="F286" s="23"/>
      <c r="G286" s="24">
        <f>IF(B286&gt;"",VLOOKUP(B286,Service!$B$2:$D$500,3),"")</f>
        <v>100</v>
      </c>
    </row>
    <row r="287" spans="1:7" x14ac:dyDescent="0.25">
      <c r="A287" s="25">
        <f t="shared" si="9"/>
        <v>286</v>
      </c>
      <c r="B287" s="31" t="s">
        <v>408</v>
      </c>
      <c r="C287" s="32">
        <v>2300</v>
      </c>
      <c r="D287" s="29"/>
      <c r="E287" s="20">
        <f t="shared" si="10"/>
        <v>0</v>
      </c>
      <c r="F287" s="23"/>
      <c r="G287" s="24">
        <f>IF(B287&gt;"",VLOOKUP(B287,Service!$B$2:$D$500,3),"")</f>
        <v>100</v>
      </c>
    </row>
    <row r="288" spans="1:7" x14ac:dyDescent="0.25">
      <c r="A288" s="25">
        <f t="shared" si="9"/>
        <v>287</v>
      </c>
      <c r="B288" s="31" t="s">
        <v>194</v>
      </c>
      <c r="C288" s="32">
        <v>660</v>
      </c>
      <c r="D288" s="29"/>
      <c r="E288" s="20">
        <f t="shared" si="10"/>
        <v>0</v>
      </c>
      <c r="F288" s="23"/>
      <c r="G288" s="24">
        <f>IF(B288&gt;"",VLOOKUP(B288,Service!$B$2:$D$500,3),"")</f>
        <v>100</v>
      </c>
    </row>
    <row r="289" spans="1:7" x14ac:dyDescent="0.25">
      <c r="A289" s="25">
        <f t="shared" si="9"/>
        <v>288</v>
      </c>
      <c r="B289" s="31" t="s">
        <v>409</v>
      </c>
      <c r="C289" s="32">
        <v>900</v>
      </c>
      <c r="D289" s="29"/>
      <c r="E289" s="20">
        <f t="shared" si="10"/>
        <v>0</v>
      </c>
      <c r="F289" s="23"/>
      <c r="G289" s="24">
        <f>IF(B289&gt;"",VLOOKUP(B289,Service!$B$2:$D$500,3),"")</f>
        <v>100</v>
      </c>
    </row>
    <row r="290" spans="1:7" x14ac:dyDescent="0.25">
      <c r="A290" s="25">
        <f t="shared" si="9"/>
        <v>289</v>
      </c>
      <c r="B290" s="31" t="s">
        <v>196</v>
      </c>
      <c r="C290" s="32">
        <v>1900</v>
      </c>
      <c r="D290" s="29"/>
      <c r="E290" s="20">
        <f t="shared" si="10"/>
        <v>0</v>
      </c>
      <c r="F290" s="23"/>
      <c r="G290" s="24">
        <f>IF(B290&gt;"",VLOOKUP(B290,Service!$B$2:$D$500,3),"")</f>
        <v>400</v>
      </c>
    </row>
    <row r="291" spans="1:7" x14ac:dyDescent="0.25">
      <c r="A291" s="25">
        <f t="shared" si="9"/>
        <v>290</v>
      </c>
      <c r="B291" s="31" t="s">
        <v>410</v>
      </c>
      <c r="C291" s="32">
        <v>34000</v>
      </c>
      <c r="D291" s="29"/>
      <c r="E291" s="20">
        <f t="shared" si="10"/>
        <v>0</v>
      </c>
      <c r="F291" s="23"/>
      <c r="G291" s="24">
        <f>IF(B291&gt;"",VLOOKUP(B291,Service!$B$2:$D$500,3),"")</f>
        <v>0</v>
      </c>
    </row>
    <row r="292" spans="1:7" x14ac:dyDescent="0.25">
      <c r="A292" s="25">
        <f t="shared" si="9"/>
        <v>291</v>
      </c>
      <c r="B292" s="31" t="s">
        <v>411</v>
      </c>
      <c r="C292" s="32">
        <v>21000</v>
      </c>
      <c r="D292" s="29"/>
      <c r="E292" s="20">
        <f t="shared" si="10"/>
        <v>0</v>
      </c>
      <c r="F292" s="23"/>
      <c r="G292" s="24">
        <f>IF(B292&gt;"",VLOOKUP(B292,Service!$B$2:$D$500,3),"")</f>
        <v>0</v>
      </c>
    </row>
    <row r="293" spans="1:7" x14ac:dyDescent="0.25">
      <c r="A293" s="25">
        <f t="shared" si="9"/>
        <v>292</v>
      </c>
      <c r="B293" s="31" t="s">
        <v>412</v>
      </c>
      <c r="C293" s="32">
        <v>19000</v>
      </c>
      <c r="D293" s="29"/>
      <c r="E293" s="20">
        <f t="shared" si="10"/>
        <v>0</v>
      </c>
      <c r="F293" s="23"/>
      <c r="G293" s="24">
        <f>IF(B293&gt;"",VLOOKUP(B293,Service!$B$2:$D$500,3),"")</f>
        <v>0</v>
      </c>
    </row>
    <row r="294" spans="1:7" x14ac:dyDescent="0.25">
      <c r="A294" s="25">
        <f t="shared" si="9"/>
        <v>293</v>
      </c>
      <c r="B294" s="31" t="s">
        <v>275</v>
      </c>
      <c r="C294" s="32">
        <v>70</v>
      </c>
      <c r="D294" s="29"/>
      <c r="E294" s="20">
        <f t="shared" ref="E294:E318" si="11">IF(B294="","",SUM(C294*D294))</f>
        <v>0</v>
      </c>
      <c r="F294" s="23"/>
      <c r="G294" s="24">
        <f>IF(B294&gt;"",VLOOKUP(B294,Service!$B$2:$D$500,3),"")</f>
        <v>100</v>
      </c>
    </row>
    <row r="295" spans="1:7" x14ac:dyDescent="0.25">
      <c r="A295" s="25">
        <f t="shared" si="9"/>
        <v>294</v>
      </c>
      <c r="B295" s="31" t="s">
        <v>239</v>
      </c>
      <c r="C295" s="32">
        <v>32</v>
      </c>
      <c r="D295" s="29"/>
      <c r="E295" s="20">
        <f t="shared" si="11"/>
        <v>0</v>
      </c>
      <c r="F295" s="23"/>
      <c r="G295" s="24">
        <f>IF(B295&gt;"",VLOOKUP(B295,Service!$B$2:$D$500,3),"")</f>
        <v>0</v>
      </c>
    </row>
    <row r="296" spans="1:7" x14ac:dyDescent="0.25">
      <c r="A296" s="25">
        <f t="shared" si="9"/>
        <v>295</v>
      </c>
      <c r="B296" s="31" t="s">
        <v>197</v>
      </c>
      <c r="C296" s="32">
        <v>150</v>
      </c>
      <c r="D296" s="29"/>
      <c r="E296" s="20">
        <f t="shared" si="11"/>
        <v>0</v>
      </c>
      <c r="F296" s="23"/>
      <c r="G296" s="24">
        <f>IF(B296&gt;"",VLOOKUP(B296,Service!$B$2:$D$500,3),"")</f>
        <v>400</v>
      </c>
    </row>
    <row r="297" spans="1:7" x14ac:dyDescent="0.25">
      <c r="A297" s="25">
        <f t="shared" si="9"/>
        <v>296</v>
      </c>
      <c r="B297" s="31" t="s">
        <v>198</v>
      </c>
      <c r="C297" s="32">
        <v>1020</v>
      </c>
      <c r="D297" s="29"/>
      <c r="E297" s="20">
        <f t="shared" si="11"/>
        <v>0</v>
      </c>
      <c r="F297" s="23"/>
      <c r="G297" s="24">
        <f>IF(B297&gt;"",VLOOKUP(B297,Service!$B$2:$D$500,3),"")</f>
        <v>0</v>
      </c>
    </row>
    <row r="298" spans="1:7" x14ac:dyDescent="0.25">
      <c r="A298" s="25">
        <f t="shared" si="9"/>
        <v>297</v>
      </c>
      <c r="B298" s="31" t="s">
        <v>240</v>
      </c>
      <c r="C298" s="32">
        <v>880</v>
      </c>
      <c r="D298" s="29"/>
      <c r="E298" s="20">
        <f t="shared" si="11"/>
        <v>0</v>
      </c>
      <c r="F298" s="23"/>
      <c r="G298" s="24">
        <f>IF(B298&gt;"",VLOOKUP(B298,Service!$B$2:$D$500,3),"")</f>
        <v>100</v>
      </c>
    </row>
    <row r="299" spans="1:7" x14ac:dyDescent="0.25">
      <c r="A299" s="25">
        <f t="shared" si="9"/>
        <v>298</v>
      </c>
      <c r="B299" s="31" t="s">
        <v>199</v>
      </c>
      <c r="C299" s="32">
        <v>1700</v>
      </c>
      <c r="D299" s="29"/>
      <c r="E299" s="20">
        <f t="shared" si="11"/>
        <v>0</v>
      </c>
      <c r="F299" s="23"/>
      <c r="G299" s="24">
        <f>IF(B299&gt;"",VLOOKUP(B299,Service!$B$2:$D$500,3),"")</f>
        <v>100</v>
      </c>
    </row>
    <row r="300" spans="1:7" x14ac:dyDescent="0.25">
      <c r="A300" s="25">
        <f t="shared" si="9"/>
        <v>299</v>
      </c>
      <c r="B300" s="31" t="s">
        <v>200</v>
      </c>
      <c r="C300" s="32">
        <v>1900</v>
      </c>
      <c r="D300" s="29"/>
      <c r="E300" s="20">
        <f t="shared" si="11"/>
        <v>0</v>
      </c>
      <c r="F300" s="23"/>
      <c r="G300" s="24">
        <f>IF(B300&gt;"",VLOOKUP(B300,Service!$B$2:$D$500,3),"")</f>
        <v>100</v>
      </c>
    </row>
    <row r="301" spans="1:7" x14ac:dyDescent="0.25">
      <c r="A301" s="25">
        <f t="shared" si="9"/>
        <v>300</v>
      </c>
      <c r="B301" s="31" t="s">
        <v>315</v>
      </c>
      <c r="C301" s="32">
        <v>900</v>
      </c>
      <c r="D301" s="29"/>
      <c r="E301" s="20">
        <f t="shared" si="11"/>
        <v>0</v>
      </c>
      <c r="F301" s="23"/>
      <c r="G301" s="24">
        <f>IF(B301&gt;"",VLOOKUP(B301,Service!$B$2:$D$500,3),"")</f>
        <v>100</v>
      </c>
    </row>
    <row r="302" spans="1:7" x14ac:dyDescent="0.25">
      <c r="A302" s="25">
        <f t="shared" si="9"/>
        <v>301</v>
      </c>
      <c r="B302" s="31" t="s">
        <v>201</v>
      </c>
      <c r="C302" s="32">
        <v>980</v>
      </c>
      <c r="D302" s="29"/>
      <c r="E302" s="20">
        <f t="shared" si="11"/>
        <v>0</v>
      </c>
      <c r="F302" s="23"/>
      <c r="G302" s="24">
        <f>IF(B302&gt;"",VLOOKUP(B302,Service!$B$2:$D$500,3),"")</f>
        <v>300</v>
      </c>
    </row>
    <row r="303" spans="1:7" x14ac:dyDescent="0.25">
      <c r="A303" s="25">
        <f t="shared" si="9"/>
        <v>302</v>
      </c>
      <c r="B303" s="31" t="s">
        <v>413</v>
      </c>
      <c r="C303" s="32">
        <v>790</v>
      </c>
      <c r="D303" s="29"/>
      <c r="E303" s="20">
        <f t="shared" si="11"/>
        <v>0</v>
      </c>
      <c r="F303" s="23"/>
      <c r="G303" s="24">
        <f>IF(B303&gt;"",VLOOKUP(B303,Service!$B$2:$D$500,3),"")</f>
        <v>100</v>
      </c>
    </row>
    <row r="304" spans="1:7" x14ac:dyDescent="0.25">
      <c r="A304" s="25">
        <f t="shared" si="9"/>
        <v>303</v>
      </c>
      <c r="B304" s="31" t="s">
        <v>414</v>
      </c>
      <c r="C304" s="32">
        <v>3150</v>
      </c>
      <c r="D304" s="29"/>
      <c r="E304" s="20">
        <f t="shared" si="11"/>
        <v>0</v>
      </c>
      <c r="F304" s="23"/>
      <c r="G304" s="24">
        <f>IF(B304&gt;"",VLOOKUP(B304,Service!$B$2:$D$500,3),"")</f>
        <v>0</v>
      </c>
    </row>
    <row r="305" spans="1:7" x14ac:dyDescent="0.25">
      <c r="A305" s="25">
        <f t="shared" si="9"/>
        <v>304</v>
      </c>
      <c r="B305" s="31" t="s">
        <v>293</v>
      </c>
      <c r="C305" s="32">
        <v>4900</v>
      </c>
      <c r="D305" s="29"/>
      <c r="E305" s="20">
        <f t="shared" si="11"/>
        <v>0</v>
      </c>
      <c r="F305" s="23"/>
      <c r="G305" s="24">
        <f>IF(B305&gt;"",VLOOKUP(B305,Service!$B$2:$D$500,3),"")</f>
        <v>0</v>
      </c>
    </row>
    <row r="306" spans="1:7" x14ac:dyDescent="0.25">
      <c r="A306" s="25">
        <f t="shared" si="9"/>
        <v>305</v>
      </c>
      <c r="B306" s="31" t="s">
        <v>415</v>
      </c>
      <c r="C306" s="32">
        <v>3100</v>
      </c>
      <c r="D306" s="29"/>
      <c r="E306" s="20">
        <f t="shared" si="11"/>
        <v>0</v>
      </c>
      <c r="F306" s="23"/>
      <c r="G306" s="24">
        <f>IF(B306&gt;"",VLOOKUP(B306,Service!$B$2:$D$500,3),"")</f>
        <v>0</v>
      </c>
    </row>
    <row r="307" spans="1:7" x14ac:dyDescent="0.25">
      <c r="A307" s="25">
        <f t="shared" si="9"/>
        <v>306</v>
      </c>
      <c r="B307" s="31" t="s">
        <v>416</v>
      </c>
      <c r="C307" s="32">
        <v>3100</v>
      </c>
      <c r="D307" s="29"/>
      <c r="E307" s="20">
        <f t="shared" si="11"/>
        <v>0</v>
      </c>
      <c r="F307" s="23"/>
      <c r="G307" s="24">
        <f>IF(B307&gt;"",VLOOKUP(B307,Service!$B$2:$D$500,3),"")</f>
        <v>0</v>
      </c>
    </row>
    <row r="308" spans="1:7" x14ac:dyDescent="0.25">
      <c r="A308" s="25">
        <f t="shared" si="9"/>
        <v>307</v>
      </c>
      <c r="B308" s="31" t="s">
        <v>316</v>
      </c>
      <c r="C308" s="32">
        <v>4150</v>
      </c>
      <c r="D308" s="29"/>
      <c r="E308" s="20">
        <f t="shared" si="11"/>
        <v>0</v>
      </c>
      <c r="F308" s="23"/>
      <c r="G308" s="24">
        <f>IF(B308&gt;"",VLOOKUP(B308,Service!$B$2:$D$500,3),"")</f>
        <v>100</v>
      </c>
    </row>
    <row r="309" spans="1:7" x14ac:dyDescent="0.25">
      <c r="A309" s="25">
        <f t="shared" si="9"/>
        <v>308</v>
      </c>
      <c r="B309" s="31" t="s">
        <v>276</v>
      </c>
      <c r="C309" s="32">
        <v>3100</v>
      </c>
      <c r="D309" s="24"/>
      <c r="E309" s="20">
        <f t="shared" si="11"/>
        <v>0</v>
      </c>
      <c r="F309" s="23"/>
      <c r="G309" s="24">
        <f>IF(B309&gt;"",VLOOKUP(B309,Service!$B$2:$D$500,3),"")</f>
        <v>100</v>
      </c>
    </row>
    <row r="310" spans="1:7" x14ac:dyDescent="0.25">
      <c r="A310" s="25">
        <f t="shared" si="9"/>
        <v>309</v>
      </c>
      <c r="B310" s="31" t="s">
        <v>203</v>
      </c>
      <c r="C310" s="32">
        <v>430</v>
      </c>
      <c r="D310" s="24"/>
      <c r="E310" s="20">
        <f t="shared" si="11"/>
        <v>0</v>
      </c>
      <c r="F310" s="23"/>
      <c r="G310" s="24">
        <f>IF(B310&gt;"",VLOOKUP(B310,Service!$B$2:$D$500,3),"")</f>
        <v>0</v>
      </c>
    </row>
    <row r="311" spans="1:7" x14ac:dyDescent="0.25">
      <c r="A311" s="25">
        <f t="shared" si="9"/>
        <v>310</v>
      </c>
      <c r="B311" s="31" t="s">
        <v>204</v>
      </c>
      <c r="C311" s="32">
        <v>570</v>
      </c>
      <c r="D311" s="24"/>
      <c r="E311" s="20">
        <f t="shared" si="11"/>
        <v>0</v>
      </c>
      <c r="F311" s="23"/>
      <c r="G311" s="24">
        <f>IF(B311&gt;"",VLOOKUP(B311,Service!$B$2:$D$500,3),"")</f>
        <v>0</v>
      </c>
    </row>
    <row r="312" spans="1:7" x14ac:dyDescent="0.25">
      <c r="A312" s="25">
        <f t="shared" si="9"/>
        <v>311</v>
      </c>
      <c r="B312" s="31" t="s">
        <v>205</v>
      </c>
      <c r="C312" s="32">
        <v>880</v>
      </c>
      <c r="D312" s="24"/>
      <c r="E312" s="20">
        <f t="shared" si="11"/>
        <v>0</v>
      </c>
      <c r="F312" s="23"/>
      <c r="G312" s="24">
        <f>IF(B312&gt;"",VLOOKUP(B312,Service!$B$2:$D$500,3),"")</f>
        <v>0</v>
      </c>
    </row>
    <row r="313" spans="1:7" x14ac:dyDescent="0.25">
      <c r="A313" s="25">
        <f t="shared" si="9"/>
        <v>312</v>
      </c>
      <c r="B313" s="31" t="s">
        <v>206</v>
      </c>
      <c r="C313" s="32">
        <v>940</v>
      </c>
      <c r="D313" s="24"/>
      <c r="E313" s="20">
        <f t="shared" si="11"/>
        <v>0</v>
      </c>
      <c r="F313" s="23"/>
      <c r="G313" s="24">
        <f>IF(B313&gt;"",VLOOKUP(B313,Service!$B$2:$D$500,3),"")</f>
        <v>0</v>
      </c>
    </row>
    <row r="314" spans="1:7" x14ac:dyDescent="0.25">
      <c r="A314" s="25">
        <f t="shared" si="9"/>
        <v>313</v>
      </c>
      <c r="B314" s="31" t="s">
        <v>207</v>
      </c>
      <c r="C314" s="32">
        <v>420</v>
      </c>
      <c r="D314" s="24"/>
      <c r="E314" s="20">
        <f t="shared" si="11"/>
        <v>0</v>
      </c>
      <c r="F314" s="23"/>
      <c r="G314" s="24">
        <f>IF(B314&gt;"",VLOOKUP(B314,Service!$B$2:$D$500,3),"")</f>
        <v>0</v>
      </c>
    </row>
    <row r="315" spans="1:7" x14ac:dyDescent="0.25">
      <c r="A315" s="25">
        <f t="shared" si="9"/>
        <v>314</v>
      </c>
      <c r="B315" s="31" t="s">
        <v>294</v>
      </c>
      <c r="C315" s="32">
        <v>380</v>
      </c>
      <c r="D315" s="24"/>
      <c r="E315" s="20">
        <f t="shared" si="11"/>
        <v>0</v>
      </c>
      <c r="F315" s="23"/>
      <c r="G315" s="24">
        <f>IF(B315&gt;"",VLOOKUP(B315,Service!$B$2:$D$500,3),"")</f>
        <v>0</v>
      </c>
    </row>
    <row r="316" spans="1:7" x14ac:dyDescent="0.25">
      <c r="A316" s="25">
        <f t="shared" si="9"/>
        <v>315</v>
      </c>
      <c r="B316" s="31" t="s">
        <v>208</v>
      </c>
      <c r="C316" s="32">
        <v>680</v>
      </c>
      <c r="D316" s="24"/>
      <c r="E316" s="20">
        <f t="shared" si="11"/>
        <v>0</v>
      </c>
      <c r="F316" s="23"/>
      <c r="G316" s="24">
        <f>IF(B316&gt;"",VLOOKUP(B316,Service!$B$2:$D$500,3),"")</f>
        <v>1</v>
      </c>
    </row>
    <row r="317" spans="1:7" x14ac:dyDescent="0.25">
      <c r="A317" s="25">
        <f t="shared" si="9"/>
        <v>316</v>
      </c>
      <c r="B317" s="31" t="s">
        <v>209</v>
      </c>
      <c r="C317" s="32">
        <v>980</v>
      </c>
      <c r="D317" s="24"/>
      <c r="E317" s="20">
        <f t="shared" si="11"/>
        <v>0</v>
      </c>
      <c r="F317" s="23"/>
      <c r="G317" s="24">
        <f>IF(B317&gt;"",VLOOKUP(B317,Service!$B$2:$D$500,3),"")</f>
        <v>0</v>
      </c>
    </row>
    <row r="318" spans="1:7" x14ac:dyDescent="0.25">
      <c r="A318" s="25">
        <f t="shared" si="9"/>
        <v>317</v>
      </c>
      <c r="B318" s="31" t="s">
        <v>277</v>
      </c>
      <c r="C318" s="32">
        <v>820</v>
      </c>
      <c r="D318" s="24"/>
      <c r="E318" s="20">
        <f t="shared" si="11"/>
        <v>0</v>
      </c>
      <c r="F318" s="23"/>
      <c r="G318" s="24">
        <f>IF(B318&gt;"",VLOOKUP(B318,Service!$B$2:$D$500,3),"")</f>
        <v>1</v>
      </c>
    </row>
  </sheetData>
  <sortState ref="A2:C318">
    <sortCondition ref="A2"/>
  </sortState>
  <pageMargins left="0" right="0" top="0.35433070866141736" bottom="0.35433070866141736" header="0.31496062992125984" footer="0.31496062992125984"/>
  <pageSetup paperSize="9" orientation="portrait" horizontalDpi="180" verticalDpi="18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4.9989318521683403E-2"/>
  </sheetPr>
  <dimension ref="A1:U981"/>
  <sheetViews>
    <sheetView zoomScale="98" zoomScaleNormal="98" zoomScaleSheetLayoutView="87" workbookViewId="0">
      <selection activeCell="J10" sqref="J10"/>
    </sheetView>
  </sheetViews>
  <sheetFormatPr baseColWidth="10" defaultRowHeight="15" x14ac:dyDescent="0.25"/>
  <cols>
    <col min="1" max="1" width="4.42578125" style="2" bestFit="1" customWidth="1"/>
    <col min="2" max="2" width="41.85546875" style="3" customWidth="1"/>
    <col min="3" max="3" width="14.5703125" bestFit="1" customWidth="1"/>
    <col min="4" max="4" width="9.7109375" style="1" customWidth="1"/>
    <col min="5" max="7" width="10.7109375" style="1" hidden="1" customWidth="1"/>
    <col min="8" max="8" width="12.5703125" style="1" bestFit="1" customWidth="1"/>
    <col min="9" max="9" width="9.5703125" style="1" bestFit="1" customWidth="1"/>
    <col min="10" max="10" width="20.7109375" style="1" bestFit="1" customWidth="1"/>
    <col min="11" max="11" width="17" style="1" bestFit="1" customWidth="1"/>
    <col min="12" max="12" width="12.5703125" style="1" bestFit="1" customWidth="1"/>
    <col min="13" max="14" width="11.42578125" style="1"/>
    <col min="15" max="25" width="10.7109375" style="1" customWidth="1"/>
    <col min="26" max="16384" width="11.42578125" style="1"/>
  </cols>
  <sheetData>
    <row r="1" spans="1:18" ht="26.25" customHeight="1" x14ac:dyDescent="0.25">
      <c r="A1" s="27" t="s">
        <v>0</v>
      </c>
      <c r="B1" s="28" t="s">
        <v>19</v>
      </c>
      <c r="C1" s="27" t="s">
        <v>24</v>
      </c>
      <c r="D1" s="27" t="s">
        <v>20</v>
      </c>
      <c r="E1" s="27" t="s">
        <v>22</v>
      </c>
      <c r="F1" s="27" t="s">
        <v>21</v>
      </c>
      <c r="G1" s="27" t="s">
        <v>23</v>
      </c>
      <c r="H1" s="27" t="s">
        <v>210</v>
      </c>
      <c r="J1" s="5" t="s">
        <v>211</v>
      </c>
      <c r="K1" s="6">
        <f>SUM(D2:D498)</f>
        <v>28241</v>
      </c>
    </row>
    <row r="2" spans="1:18" ht="15.75" x14ac:dyDescent="0.25">
      <c r="A2" s="7">
        <v>1</v>
      </c>
      <c r="B2" s="8" t="s">
        <v>424</v>
      </c>
      <c r="C2" s="9">
        <v>2500</v>
      </c>
      <c r="D2" s="8">
        <v>0</v>
      </c>
      <c r="E2" s="10" t="s">
        <v>241</v>
      </c>
      <c r="F2" s="10">
        <f>IF(ISERROR(VLOOKUP(B2,[10]Facture!$A$4:$D$32,4,FALSE)),0,VLOOKUP(B2,[10]Facture!$B$19:$C$506,2,FALSE))</f>
        <v>0</v>
      </c>
      <c r="G2" s="10" t="e">
        <f t="shared" ref="G2:G65" si="0">E2-F2</f>
        <v>#VALUE!</v>
      </c>
      <c r="H2" s="11">
        <f t="shared" ref="H2:H65" si="1">D2*C2</f>
        <v>0</v>
      </c>
      <c r="J2" s="5" t="s">
        <v>212</v>
      </c>
      <c r="K2" s="6">
        <f>SUM(H2:H498)</f>
        <v>20812875</v>
      </c>
      <c r="R2" s="1" t="str">
        <f t="array" ref="R2">IF(ISERROR(SMALL(IF(($D$2:$D$193&lt;&gt;0)*($A$2:$A$193&lt;&gt;""),$A$2:$A$193),ROW()-1)),"",INDEX($B$2:$B$193,MATCH(SMALL(IF(($D$2:$D$193&lt;&gt;0)*($A$2:$A$193&lt;&gt;""),$A$2:$A$193),ROW()-1),$A$2:$A$193,0)))</f>
        <v>ADAPTAEUR  USB TO COM</v>
      </c>
    </row>
    <row r="3" spans="1:18" x14ac:dyDescent="0.25">
      <c r="A3" s="7">
        <f t="shared" ref="A3:A66" si="2">A2+1</f>
        <v>2</v>
      </c>
      <c r="B3" s="8" t="s">
        <v>421</v>
      </c>
      <c r="C3" s="9">
        <v>500</v>
      </c>
      <c r="D3" s="8">
        <v>33</v>
      </c>
      <c r="E3" s="12">
        <v>6500</v>
      </c>
      <c r="F3" s="10">
        <f>IF(ISERROR(VLOOKUP(B3,[10]Facture!$A$4:$D$32,4,FALSE)),0,VLOOKUP(B3,[10]Facture!$B$19:$C$506,2,FALSE))</f>
        <v>0</v>
      </c>
      <c r="G3" s="10">
        <f t="shared" si="0"/>
        <v>6500</v>
      </c>
      <c r="H3" s="11">
        <f t="shared" si="1"/>
        <v>16500</v>
      </c>
      <c r="K3" s="4"/>
      <c r="R3" s="1" t="str">
        <f t="array" ref="R3">IF(ISERROR(SMALL(IF(($D$2:$D$193&lt;&gt;0)*($A$2:$A$193&lt;&gt;""),$A$2:$A$193),ROW()-1)),"",INDEX($B$2:$B$193,MATCH(SMALL(IF(($D$2:$D$193&lt;&gt;0)*($A$2:$A$193&lt;&gt;""),$A$2:$A$193),ROW()-1),$A$2:$A$193,0)))</f>
        <v xml:space="preserve">ARMOIRE METALIQUE 2P </v>
      </c>
    </row>
    <row r="4" spans="1:18" x14ac:dyDescent="0.25">
      <c r="A4" s="7">
        <f t="shared" si="2"/>
        <v>3</v>
      </c>
      <c r="B4" s="8" t="s">
        <v>5</v>
      </c>
      <c r="C4" s="9">
        <v>100</v>
      </c>
      <c r="D4" s="8">
        <v>0</v>
      </c>
      <c r="E4" s="12">
        <v>20000</v>
      </c>
      <c r="F4" s="10">
        <f>IF(ISERROR(VLOOKUP(B4,[10]Facture!$A$4:$D$32,4,FALSE)),0,VLOOKUP(B4,[10]Facture!$B$19:$C$506,2,FALSE))</f>
        <v>0</v>
      </c>
      <c r="G4" s="10">
        <f t="shared" si="0"/>
        <v>20000</v>
      </c>
      <c r="H4" s="11">
        <f t="shared" si="1"/>
        <v>0</v>
      </c>
      <c r="K4" s="4"/>
      <c r="R4" s="1" t="str">
        <f t="array" ref="R4">IF(ISERROR(SMALL(IF(($D$2:$D$193&lt;&gt;0)*($A$2:$A$193&lt;&gt;""),$A$2:$A$193),ROW()-1)),"",INDEX($B$2:$B$193,MATCH(SMALL(IF(($D$2:$D$193&lt;&gt;0)*($A$2:$A$193&lt;&gt;""),$A$2:$A$193),ROW()-1),$A$2:$A$193,0)))</f>
        <v xml:space="preserve">BLEUTOUCH </v>
      </c>
    </row>
    <row r="5" spans="1:18" x14ac:dyDescent="0.25">
      <c r="A5" s="7">
        <f t="shared" si="2"/>
        <v>4</v>
      </c>
      <c r="B5" s="8" t="s">
        <v>242</v>
      </c>
      <c r="C5" s="9">
        <v>6500</v>
      </c>
      <c r="D5" s="8">
        <v>11</v>
      </c>
      <c r="E5" s="10">
        <v>900</v>
      </c>
      <c r="F5" s="10">
        <f>IF(ISERROR(VLOOKUP(B5,[10]Facture!$A$4:$D$32,4,FALSE)),0,VLOOKUP(B5,[10]Facture!$B$19:$C$506,2,FALSE))</f>
        <v>0</v>
      </c>
      <c r="G5" s="10">
        <f t="shared" si="0"/>
        <v>900</v>
      </c>
      <c r="H5" s="11">
        <f t="shared" si="1"/>
        <v>71500</v>
      </c>
      <c r="K5" s="4"/>
      <c r="R5" s="1" t="str">
        <f t="array" ref="R5">IF(ISERROR(SMALL(IF(($D$2:$D$193&lt;&gt;0)*($A$2:$A$193&lt;&gt;""),$A$2:$A$193),ROW()-1)),"",INDEX($B$2:$B$193,MATCH(SMALL(IF(($D$2:$D$193&lt;&gt;0)*($A$2:$A$193&lt;&gt;""),$A$2:$A$193),ROW()-1),$A$2:$A$193,0)))</f>
        <v>BOITE ALIMENTATION  GOLDEN</v>
      </c>
    </row>
    <row r="6" spans="1:18" ht="15.75" x14ac:dyDescent="0.25">
      <c r="A6" s="7">
        <f t="shared" si="2"/>
        <v>5</v>
      </c>
      <c r="B6" s="8" t="s">
        <v>425</v>
      </c>
      <c r="C6" s="9">
        <v>20000</v>
      </c>
      <c r="D6" s="8">
        <v>0</v>
      </c>
      <c r="E6" s="10" t="s">
        <v>241</v>
      </c>
      <c r="F6" s="10">
        <f>IF(ISERROR(VLOOKUP(B6,[10]Facture!$A$4:$D$32,4,FALSE)),0,VLOOKUP(B6,[10]Facture!$B$19:$C$506,2,FALSE))</f>
        <v>0</v>
      </c>
      <c r="G6" s="10" t="e">
        <f t="shared" si="0"/>
        <v>#VALUE!</v>
      </c>
      <c r="H6" s="11">
        <f t="shared" si="1"/>
        <v>0</v>
      </c>
      <c r="J6" s="38" t="s">
        <v>588</v>
      </c>
      <c r="R6" s="1" t="str">
        <f t="array" ref="R6">IF(ISERROR(SMALL(IF(($D$2:$D$193&lt;&gt;0)*($A$2:$A$193&lt;&gt;""),$A$2:$A$193),ROW()-1)),"",INDEX($B$2:$B$193,MATCH(SMALL(IF(($D$2:$D$193&lt;&gt;0)*($A$2:$A$193&lt;&gt;""),$A$2:$A$193),ROW()-1),$A$2:$A$193,0)))</f>
        <v>BOITE ALIMENTATION 530W GOLDEN</v>
      </c>
    </row>
    <row r="7" spans="1:18" x14ac:dyDescent="0.25">
      <c r="A7" s="7">
        <f t="shared" si="2"/>
        <v>6</v>
      </c>
      <c r="B7" s="8" t="s">
        <v>426</v>
      </c>
      <c r="C7" s="9">
        <v>15200</v>
      </c>
      <c r="D7" s="8">
        <v>0</v>
      </c>
      <c r="E7" s="10" t="s">
        <v>241</v>
      </c>
      <c r="F7" s="10">
        <f>IF(ISERROR(VLOOKUP(B7,[10]Facture!$A$4:$D$32,4,FALSE)),0,VLOOKUP(B7,[10]Facture!$B$19:$C$506,2,FALSE))</f>
        <v>0</v>
      </c>
      <c r="G7" s="10" t="e">
        <f t="shared" si="0"/>
        <v>#VALUE!</v>
      </c>
      <c r="H7" s="11">
        <f t="shared" si="1"/>
        <v>0</v>
      </c>
      <c r="R7" s="1" t="str">
        <f t="array" ref="R7">IF(ISERROR(SMALL(IF(($D$2:$D$193&lt;&gt;0)*($A$2:$A$193&lt;&gt;""),$A$2:$A$193),ROW()-1)),"",INDEX($B$2:$B$193,MATCH(SMALL(IF(($D$2:$D$193&lt;&gt;0)*($A$2:$A$193&lt;&gt;""),$A$2:$A$193),ROW()-1),$A$2:$A$193,0)))</f>
        <v>CABL ALIMENTATION SATA</v>
      </c>
    </row>
    <row r="8" spans="1:18" x14ac:dyDescent="0.25">
      <c r="A8" s="7">
        <f t="shared" si="2"/>
        <v>7</v>
      </c>
      <c r="B8" s="8" t="s">
        <v>243</v>
      </c>
      <c r="C8" s="9">
        <v>300</v>
      </c>
      <c r="D8" s="8">
        <v>22</v>
      </c>
      <c r="E8" s="10" t="s">
        <v>241</v>
      </c>
      <c r="F8" s="10">
        <f>IF(ISERROR(VLOOKUP(B8,[10]Facture!$A$4:$D$32,4,FALSE)),0,VLOOKUP(B8,[10]Facture!$B$19:$C$506,2,FALSE))</f>
        <v>0</v>
      </c>
      <c r="G8" s="10" t="e">
        <f t="shared" si="0"/>
        <v>#VALUE!</v>
      </c>
      <c r="H8" s="11">
        <f t="shared" si="1"/>
        <v>6600</v>
      </c>
      <c r="R8" s="1" t="str">
        <f t="array" ref="R8">IF(ISERROR(SMALL(IF(($D$2:$D$193&lt;&gt;0)*($A$2:$A$193&lt;&gt;""),$A$2:$A$193),ROW()-1)),"",INDEX($B$2:$B$193,MATCH(SMALL(IF(($D$2:$D$193&lt;&gt;0)*($A$2:$A$193&lt;&gt;""),$A$2:$A$193),ROW()-1),$A$2:$A$193,0)))</f>
        <v xml:space="preserve">CABLE ALIMENTATION </v>
      </c>
    </row>
    <row r="9" spans="1:18" x14ac:dyDescent="0.25">
      <c r="A9" s="7">
        <f t="shared" si="2"/>
        <v>8</v>
      </c>
      <c r="B9" s="8" t="s">
        <v>6</v>
      </c>
      <c r="C9" s="9">
        <v>900</v>
      </c>
      <c r="D9" s="8">
        <v>44</v>
      </c>
      <c r="E9" s="10" t="s">
        <v>241</v>
      </c>
      <c r="F9" s="10">
        <f>IF(ISERROR(VLOOKUP(B9,[10]Facture!$A$4:$D$32,4,FALSE)),0,VLOOKUP(B9,[10]Facture!$B$19:$C$506,2,FALSE))</f>
        <v>0</v>
      </c>
      <c r="G9" s="10" t="e">
        <f t="shared" si="0"/>
        <v>#VALUE!</v>
      </c>
      <c r="H9" s="11">
        <f t="shared" si="1"/>
        <v>39600</v>
      </c>
      <c r="O9" s="4"/>
      <c r="R9" s="1" t="str">
        <f t="array" ref="R9">IF(ISERROR(SMALL(IF(($D$2:$D$193&lt;&gt;0)*($A$2:$A$193&lt;&gt;""),$A$2:$A$193),ROW()-1)),"",INDEX($B$2:$B$193,MATCH(SMALL(IF(($D$2:$D$193&lt;&gt;0)*($A$2:$A$193&lt;&gt;""),$A$2:$A$193),ROW()-1),$A$2:$A$193,0)))</f>
        <v>CABLE ALIMENTATION LUX</v>
      </c>
    </row>
    <row r="10" spans="1:18" x14ac:dyDescent="0.25">
      <c r="A10" s="7">
        <f t="shared" si="2"/>
        <v>9</v>
      </c>
      <c r="B10" s="8" t="s">
        <v>7</v>
      </c>
      <c r="C10" s="9">
        <v>1850</v>
      </c>
      <c r="D10" s="8">
        <v>11</v>
      </c>
      <c r="E10" s="12">
        <v>1750</v>
      </c>
      <c r="F10" s="10">
        <f>IF(ISERROR(VLOOKUP(B10,[10]Facture!$A$4:$D$32,4,FALSE)),0,VLOOKUP(B10,[10]Facture!$B$19:$C$506,2,FALSE))</f>
        <v>0</v>
      </c>
      <c r="G10" s="10">
        <f t="shared" si="0"/>
        <v>1750</v>
      </c>
      <c r="H10" s="11">
        <f t="shared" si="1"/>
        <v>20350</v>
      </c>
      <c r="R10" s="1" t="str">
        <f t="array" ref="R10">IF(ISERROR(SMALL(IF(($D$2:$D$193&lt;&gt;0)*($A$2:$A$193&lt;&gt;""),$A$2:$A$193),ROW()-1)),"",INDEX($B$2:$B$193,MATCH(SMALL(IF(($D$2:$D$193&lt;&gt;0)*($A$2:$A$193&lt;&gt;""),$A$2:$A$193),ROW()-1),$A$2:$A$193,0)))</f>
        <v xml:space="preserve">CABLE AUDIO </v>
      </c>
    </row>
    <row r="11" spans="1:18" x14ac:dyDescent="0.25">
      <c r="A11" s="7">
        <f t="shared" si="2"/>
        <v>10</v>
      </c>
      <c r="B11" s="8" t="s">
        <v>8</v>
      </c>
      <c r="C11" s="9">
        <v>1550</v>
      </c>
      <c r="D11" s="8">
        <v>0</v>
      </c>
      <c r="E11" s="10" t="s">
        <v>241</v>
      </c>
      <c r="F11" s="10">
        <f>IF(ISERROR(VLOOKUP(B11,[10]Facture!$A$4:$D$32,4,FALSE)),0,VLOOKUP(B11,[10]Facture!$B$19:$C$506,2,FALSE))</f>
        <v>0</v>
      </c>
      <c r="G11" s="10" t="e">
        <f t="shared" si="0"/>
        <v>#VALUE!</v>
      </c>
      <c r="H11" s="11">
        <f t="shared" si="1"/>
        <v>0</v>
      </c>
      <c r="R11" s="1" t="str">
        <f t="array" ref="R11">IF(ISERROR(SMALL(IF(($D$2:$D$193&lt;&gt;0)*($A$2:$A$193&lt;&gt;""),$A$2:$A$193),ROW()-1)),"",INDEX($B$2:$B$193,MATCH(SMALL(IF(($D$2:$D$193&lt;&gt;0)*($A$2:$A$193&lt;&gt;""),$A$2:$A$193),ROW()-1),$A$2:$A$193,0)))</f>
        <v>CABLE DB9 F/F</v>
      </c>
    </row>
    <row r="12" spans="1:18" x14ac:dyDescent="0.25">
      <c r="A12" s="7">
        <f t="shared" si="2"/>
        <v>11</v>
      </c>
      <c r="B12" s="8" t="s">
        <v>427</v>
      </c>
      <c r="C12" s="9">
        <v>2000</v>
      </c>
      <c r="D12" s="8">
        <v>0</v>
      </c>
      <c r="E12" s="12">
        <v>1600</v>
      </c>
      <c r="F12" s="10">
        <f>IF(ISERROR(VLOOKUP(B12,[10]Facture!$A$4:$D$32,4,FALSE)),0,VLOOKUP(B12,[10]Facture!$B$19:$C$506,2,FALSE))</f>
        <v>0</v>
      </c>
      <c r="G12" s="10">
        <f t="shared" si="0"/>
        <v>1600</v>
      </c>
      <c r="H12" s="11">
        <f t="shared" si="1"/>
        <v>0</v>
      </c>
      <c r="R12" s="1" t="str">
        <f t="array" ref="R12">IF(ISERROR(SMALL(IF(($D$2:$D$193&lt;&gt;0)*($A$2:$A$193&lt;&gt;""),$A$2:$A$193),ROW()-1)),"",INDEX($B$2:$B$193,MATCH(SMALL(IF(($D$2:$D$193&lt;&gt;0)*($A$2:$A$193&lt;&gt;""),$A$2:$A$193),ROW()-1),$A$2:$A$193,0)))</f>
        <v>CABLE DVI HDMI 1.5M</v>
      </c>
    </row>
    <row r="13" spans="1:18" x14ac:dyDescent="0.25">
      <c r="A13" s="7">
        <f t="shared" si="2"/>
        <v>12</v>
      </c>
      <c r="B13" s="8" t="s">
        <v>9</v>
      </c>
      <c r="C13" s="9">
        <v>5450</v>
      </c>
      <c r="D13" s="8">
        <v>0</v>
      </c>
      <c r="E13" s="10" t="s">
        <v>241</v>
      </c>
      <c r="F13" s="10">
        <f>IF(ISERROR(VLOOKUP(B13,[10]Facture!$A$4:$D$32,4,FALSE)),0,VLOOKUP(B13,[10]Facture!$B$19:$C$506,2,FALSE))</f>
        <v>0</v>
      </c>
      <c r="G13" s="10" t="e">
        <f t="shared" si="0"/>
        <v>#VALUE!</v>
      </c>
      <c r="H13" s="11">
        <f t="shared" si="1"/>
        <v>0</v>
      </c>
      <c r="R13" s="1" t="str">
        <f t="array" ref="R13">IF(ISERROR(SMALL(IF(($D$2:$D$193&lt;&gt;0)*($A$2:$A$193&lt;&gt;""),$A$2:$A$193),ROW()-1)),"",INDEX($B$2:$B$193,MATCH(SMALL(IF(($D$2:$D$193&lt;&gt;0)*($A$2:$A$193&lt;&gt;""),$A$2:$A$193),ROW()-1),$A$2:$A$193,0)))</f>
        <v>CABLE HDMI 3M LUX</v>
      </c>
    </row>
    <row r="14" spans="1:18" x14ac:dyDescent="0.25">
      <c r="A14" s="7">
        <f t="shared" si="2"/>
        <v>13</v>
      </c>
      <c r="B14" s="8" t="s">
        <v>17</v>
      </c>
      <c r="C14" s="9">
        <v>5500</v>
      </c>
      <c r="D14" s="8">
        <v>0</v>
      </c>
      <c r="E14" s="10" t="s">
        <v>241</v>
      </c>
      <c r="F14" s="10">
        <f>IF(ISERROR(VLOOKUP(B14,[10]Facture!$A$4:$D$32,4,FALSE)),0,VLOOKUP(B14,[10]Facture!$B$19:$C$506,2,FALSE))</f>
        <v>0</v>
      </c>
      <c r="G14" s="10" t="e">
        <f t="shared" si="0"/>
        <v>#VALUE!</v>
      </c>
      <c r="H14" s="11">
        <f t="shared" si="1"/>
        <v>0</v>
      </c>
      <c r="R14" s="1" t="str">
        <f t="array" ref="R14">IF(ISERROR(SMALL(IF(($D$2:$D$193&lt;&gt;0)*($A$2:$A$193&lt;&gt;""),$A$2:$A$193),ROW()-1)),"",INDEX($B$2:$B$193,MATCH(SMALL(IF(($D$2:$D$193&lt;&gt;0)*($A$2:$A$193&lt;&gt;""),$A$2:$A$193),ROW()-1),$A$2:$A$193,0)))</f>
        <v>CABLE ONDILEURE LUX</v>
      </c>
    </row>
    <row r="15" spans="1:18" x14ac:dyDescent="0.25">
      <c r="A15" s="7">
        <f t="shared" si="2"/>
        <v>14</v>
      </c>
      <c r="B15" s="8" t="s">
        <v>428</v>
      </c>
      <c r="C15" s="9">
        <v>2200</v>
      </c>
      <c r="D15" s="8">
        <v>0</v>
      </c>
      <c r="E15" s="10" t="s">
        <v>241</v>
      </c>
      <c r="F15" s="10">
        <f>IF(ISERROR(VLOOKUP(B15,[10]Facture!$A$4:$D$32,4,FALSE)),0,VLOOKUP(B15,[10]Facture!$B$19:$C$506,2,FALSE))</f>
        <v>0</v>
      </c>
      <c r="G15" s="10" t="e">
        <f t="shared" si="0"/>
        <v>#VALUE!</v>
      </c>
      <c r="H15" s="11">
        <f t="shared" si="1"/>
        <v>0</v>
      </c>
      <c r="R15" s="1" t="str">
        <f t="array" ref="R15">IF(ISERROR(SMALL(IF(($D$2:$D$193&lt;&gt;0)*($A$2:$A$193&lt;&gt;""),$A$2:$A$193),ROW()-1)),"",INDEX($B$2:$B$193,MATCH(SMALL(IF(($D$2:$D$193&lt;&gt;0)*($A$2:$A$193&lt;&gt;""),$A$2:$A$193),ROW()-1),$A$2:$A$193,0)))</f>
        <v>CABLE RES 1,5M CATE6</v>
      </c>
    </row>
    <row r="16" spans="1:18" x14ac:dyDescent="0.25">
      <c r="A16" s="7">
        <f t="shared" si="2"/>
        <v>15</v>
      </c>
      <c r="B16" s="8" t="s">
        <v>429</v>
      </c>
      <c r="C16" s="9">
        <v>2800</v>
      </c>
      <c r="D16" s="8">
        <v>0</v>
      </c>
      <c r="E16" s="10" t="s">
        <v>241</v>
      </c>
      <c r="F16" s="10">
        <f>IF(ISERROR(VLOOKUP(B16,[10]Facture!$A$4:$D$32,4,FALSE)),0,VLOOKUP(B16,[10]Facture!$B$19:$C$506,2,FALSE))</f>
        <v>0</v>
      </c>
      <c r="G16" s="10" t="e">
        <f t="shared" si="0"/>
        <v>#VALUE!</v>
      </c>
      <c r="H16" s="11">
        <f t="shared" si="1"/>
        <v>0</v>
      </c>
      <c r="R16" s="1" t="str">
        <f t="array" ref="R16">IF(ISERROR(SMALL(IF(($D$2:$D$193&lt;&gt;0)*($A$2:$A$193&lt;&gt;""),$A$2:$A$193),ROW()-1)),"",INDEX($B$2:$B$193,MATCH(SMALL(IF(($D$2:$D$193&lt;&gt;0)*($A$2:$A$193&lt;&gt;""),$A$2:$A$193),ROW()-1),$A$2:$A$193,0)))</f>
        <v>CABLE RES 20M CAT6</v>
      </c>
    </row>
    <row r="17" spans="1:18" x14ac:dyDescent="0.25">
      <c r="A17" s="7">
        <f t="shared" si="2"/>
        <v>16</v>
      </c>
      <c r="B17" s="8" t="s">
        <v>430</v>
      </c>
      <c r="C17" s="9">
        <v>2700</v>
      </c>
      <c r="D17" s="8">
        <v>0</v>
      </c>
      <c r="E17" s="10" t="s">
        <v>241</v>
      </c>
      <c r="F17" s="10">
        <f>IF(ISERROR(VLOOKUP(B17,[10]Facture!$A$4:$D$32,4,FALSE)),0,VLOOKUP(B17,[10]Facture!$B$19:$C$506,2,FALSE))</f>
        <v>0</v>
      </c>
      <c r="G17" s="10" t="e">
        <f t="shared" si="0"/>
        <v>#VALUE!</v>
      </c>
      <c r="H17" s="11">
        <f t="shared" si="1"/>
        <v>0</v>
      </c>
      <c r="R17" s="1" t="str">
        <f t="array" ref="R17">IF(ISERROR(SMALL(IF(($D$2:$D$193&lt;&gt;0)*($A$2:$A$193&lt;&gt;""),$A$2:$A$193),ROW()-1)),"",INDEX($B$2:$B$193,MATCH(SMALL(IF(($D$2:$D$193&lt;&gt;0)*($A$2:$A$193&lt;&gt;""),$A$2:$A$193),ROW()-1),$A$2:$A$193,0)))</f>
        <v>CABLE RES 25M CAT6</v>
      </c>
    </row>
    <row r="18" spans="1:18" x14ac:dyDescent="0.25">
      <c r="A18" s="7">
        <f t="shared" si="2"/>
        <v>17</v>
      </c>
      <c r="B18" s="8" t="s">
        <v>10</v>
      </c>
      <c r="C18" s="9">
        <v>50</v>
      </c>
      <c r="D18" s="8">
        <v>66</v>
      </c>
      <c r="E18" s="12">
        <v>1000</v>
      </c>
      <c r="F18" s="10">
        <f>IF(ISERROR(VLOOKUP(B18,[10]Facture!$A$4:$D$32,4,FALSE)),0,VLOOKUP(B18,[10]Facture!$B$19:$C$506,2,FALSE))</f>
        <v>0</v>
      </c>
      <c r="G18" s="10">
        <f t="shared" si="0"/>
        <v>1000</v>
      </c>
      <c r="H18" s="11">
        <f t="shared" si="1"/>
        <v>3300</v>
      </c>
      <c r="R18" s="1" t="str">
        <f t="array" ref="R18">IF(ISERROR(SMALL(IF(($D$2:$D$193&lt;&gt;0)*($A$2:$A$193&lt;&gt;""),$A$2:$A$193),ROW()-1)),"",INDEX($B$2:$B$193,MATCH(SMALL(IF(($D$2:$D$193&lt;&gt;0)*($A$2:$A$193&lt;&gt;""),$A$2:$A$193),ROW()-1),$A$2:$A$193,0)))</f>
        <v>CABLE RES 30M CAT6</v>
      </c>
    </row>
    <row r="19" spans="1:18" x14ac:dyDescent="0.25">
      <c r="A19" s="7">
        <f t="shared" si="2"/>
        <v>18</v>
      </c>
      <c r="B19" s="8" t="s">
        <v>322</v>
      </c>
      <c r="C19" s="9">
        <v>50</v>
      </c>
      <c r="D19" s="8">
        <v>180</v>
      </c>
      <c r="E19" s="10">
        <v>300</v>
      </c>
      <c r="F19" s="10">
        <f>IF(ISERROR(VLOOKUP(B19,[10]Facture!$A$4:$D$32,4,FALSE)),0,VLOOKUP(B19,[10]Facture!$B$19:$C$506,2,FALSE))</f>
        <v>0</v>
      </c>
      <c r="G19" s="10">
        <f t="shared" si="0"/>
        <v>300</v>
      </c>
      <c r="H19" s="11">
        <f t="shared" si="1"/>
        <v>9000</v>
      </c>
      <c r="R19" s="1" t="str">
        <f t="array" ref="R19">IF(ISERROR(SMALL(IF(($D$2:$D$193&lt;&gt;0)*($A$2:$A$193&lt;&gt;""),$A$2:$A$193),ROW()-1)),"",INDEX($B$2:$B$193,MATCH(SMALL(IF(($D$2:$D$193&lt;&gt;0)*($A$2:$A$193&lt;&gt;""),$A$2:$A$193),ROW()-1),$A$2:$A$193,0)))</f>
        <v>CABLE RES 40M CAT6</v>
      </c>
    </row>
    <row r="20" spans="1:18" x14ac:dyDescent="0.25">
      <c r="A20" s="7">
        <f t="shared" si="2"/>
        <v>19</v>
      </c>
      <c r="B20" s="8" t="s">
        <v>11</v>
      </c>
      <c r="C20" s="9">
        <v>200</v>
      </c>
      <c r="D20" s="8">
        <v>22</v>
      </c>
      <c r="E20" s="10">
        <v>480</v>
      </c>
      <c r="F20" s="10">
        <f>IF(ISERROR(VLOOKUP(B20,[10]Facture!$A$4:$D$32,4,FALSE)),0,VLOOKUP(B20,[10]Facture!$B$19:$C$506,2,FALSE))</f>
        <v>0</v>
      </c>
      <c r="G20" s="10">
        <f t="shared" si="0"/>
        <v>480</v>
      </c>
      <c r="H20" s="11">
        <f t="shared" si="1"/>
        <v>4400</v>
      </c>
      <c r="R20" s="1" t="str">
        <f t="array" ref="R20">IF(ISERROR(SMALL(IF(($D$2:$D$193&lt;&gt;0)*($A$2:$A$193&lt;&gt;""),$A$2:$A$193),ROW()-1)),"",INDEX($B$2:$B$193,MATCH(SMALL(IF(($D$2:$D$193&lt;&gt;0)*($A$2:$A$193&lt;&gt;""),$A$2:$A$193),ROW()-1),$A$2:$A$193,0)))</f>
        <v>CABLE RES 50M CAT6</v>
      </c>
    </row>
    <row r="21" spans="1:18" x14ac:dyDescent="0.25">
      <c r="A21" s="7">
        <f t="shared" si="2"/>
        <v>20</v>
      </c>
      <c r="B21" s="8" t="s">
        <v>244</v>
      </c>
      <c r="C21" s="9">
        <v>250</v>
      </c>
      <c r="D21" s="8">
        <v>55</v>
      </c>
      <c r="E21" s="10" t="s">
        <v>241</v>
      </c>
      <c r="F21" s="10">
        <f>IF(ISERROR(VLOOKUP(B21,[10]Facture!$A$4:$D$32,4,FALSE)),0,VLOOKUP(B21,[10]Facture!$B$19:$C$506,2,FALSE))</f>
        <v>0</v>
      </c>
      <c r="G21" s="10" t="e">
        <f t="shared" si="0"/>
        <v>#VALUE!</v>
      </c>
      <c r="H21" s="11">
        <f t="shared" si="1"/>
        <v>13750</v>
      </c>
      <c r="R21" s="1" t="str">
        <f t="array" ref="R21">IF(ISERROR(SMALL(IF(($D$2:$D$193&lt;&gt;0)*($A$2:$A$193&lt;&gt;""),$A$2:$A$193),ROW()-1)),"",INDEX($B$2:$B$193,MATCH(SMALL(IF(($D$2:$D$193&lt;&gt;0)*($A$2:$A$193&lt;&gt;""),$A$2:$A$193),ROW()-1),$A$2:$A$193,0)))</f>
        <v>CABLE RES 5M CAT6</v>
      </c>
    </row>
    <row r="22" spans="1:18" x14ac:dyDescent="0.25">
      <c r="A22" s="7">
        <f t="shared" si="2"/>
        <v>21</v>
      </c>
      <c r="B22" s="8" t="s">
        <v>12</v>
      </c>
      <c r="C22" s="9">
        <v>200</v>
      </c>
      <c r="D22" s="8">
        <v>44</v>
      </c>
      <c r="E22" s="10" t="s">
        <v>241</v>
      </c>
      <c r="F22" s="10">
        <f>IF(ISERROR(VLOOKUP(B22,[10]Facture!$A$4:$D$32,4,FALSE)),0,VLOOKUP(B22,[10]Facture!$B$19:$C$506,2,FALSE))</f>
        <v>0</v>
      </c>
      <c r="G22" s="10" t="e">
        <f t="shared" si="0"/>
        <v>#VALUE!</v>
      </c>
      <c r="H22" s="11">
        <f t="shared" si="1"/>
        <v>8800</v>
      </c>
      <c r="R22" s="1" t="str">
        <f t="array" ref="R22">IF(ISERROR(SMALL(IF(($D$2:$D$193&lt;&gt;0)*($A$2:$A$193&lt;&gt;""),$A$2:$A$193),ROW()-1)),"",INDEX($B$2:$B$193,MATCH(SMALL(IF(($D$2:$D$193&lt;&gt;0)*($A$2:$A$193&lt;&gt;""),$A$2:$A$193),ROW()-1),$A$2:$A$193,0)))</f>
        <v>CABLE TRAVEL 1.5M  POUR LAPTOP</v>
      </c>
    </row>
    <row r="23" spans="1:18" x14ac:dyDescent="0.25">
      <c r="A23" s="7">
        <f t="shared" si="2"/>
        <v>22</v>
      </c>
      <c r="B23" s="8" t="s">
        <v>13</v>
      </c>
      <c r="C23" s="9">
        <v>400</v>
      </c>
      <c r="D23" s="8">
        <v>33</v>
      </c>
      <c r="E23" s="12">
        <v>2000</v>
      </c>
      <c r="F23" s="10">
        <f>IF(ISERROR(VLOOKUP(B23,[10]Facture!$A$4:$D$32,4,FALSE)),0,VLOOKUP(B23,[10]Facture!$B$19:$C$506,2,FALSE))</f>
        <v>0</v>
      </c>
      <c r="G23" s="10">
        <f t="shared" si="0"/>
        <v>2000</v>
      </c>
      <c r="H23" s="11">
        <f t="shared" si="1"/>
        <v>13200</v>
      </c>
      <c r="R23" s="1" t="str">
        <f t="array" ref="R23">IF(ISERROR(SMALL(IF(($D$2:$D$193&lt;&gt;0)*($A$2:$A$193&lt;&gt;""),$A$2:$A$193),ROW()-1)),"",INDEX($B$2:$B$193,MATCH(SMALL(IF(($D$2:$D$193&lt;&gt;0)*($A$2:$A$193&lt;&gt;""),$A$2:$A$193),ROW()-1),$A$2:$A$193,0)))</f>
        <v>CABLE USB 2.0 1.5M IMPRIMANT LUX</v>
      </c>
    </row>
    <row r="24" spans="1:18" x14ac:dyDescent="0.25">
      <c r="A24" s="7">
        <f t="shared" si="2"/>
        <v>23</v>
      </c>
      <c r="B24" s="8" t="s">
        <v>431</v>
      </c>
      <c r="C24" s="9">
        <v>300</v>
      </c>
      <c r="D24" s="8">
        <v>0</v>
      </c>
      <c r="E24" s="12">
        <v>1800</v>
      </c>
      <c r="F24" s="10">
        <f>IF(ISERROR(VLOOKUP(B24,[10]Facture!$A$4:$D$32,4,FALSE)),0,VLOOKUP(B24,[10]Facture!$B$19:$C$506,2,FALSE))</f>
        <v>0</v>
      </c>
      <c r="G24" s="10">
        <f t="shared" si="0"/>
        <v>1800</v>
      </c>
      <c r="H24" s="11">
        <f t="shared" si="1"/>
        <v>0</v>
      </c>
      <c r="R24" s="1" t="str">
        <f t="array" ref="R24">IF(ISERROR(SMALL(IF(($D$2:$D$193&lt;&gt;0)*($A$2:$A$193&lt;&gt;""),$A$2:$A$193),ROW()-1)),"",INDEX($B$2:$B$193,MATCH(SMALL(IF(($D$2:$D$193&lt;&gt;0)*($A$2:$A$193&lt;&gt;""),$A$2:$A$193),ROW()-1),$A$2:$A$193,0)))</f>
        <v>CABLE USB 2.0 10M IMPRIMANT LUX</v>
      </c>
    </row>
    <row r="25" spans="1:18" x14ac:dyDescent="0.25">
      <c r="A25" s="7">
        <f t="shared" si="2"/>
        <v>24</v>
      </c>
      <c r="B25" s="8" t="s">
        <v>432</v>
      </c>
      <c r="C25" s="9">
        <v>190</v>
      </c>
      <c r="D25" s="8">
        <v>0</v>
      </c>
      <c r="E25" s="10" t="s">
        <v>241</v>
      </c>
      <c r="F25" s="10">
        <f>IF(ISERROR(VLOOKUP(B25,[10]Facture!$A$4:$D$32,4,FALSE)),0,VLOOKUP(B25,[10]Facture!$B$19:$C$506,2,FALSE))</f>
        <v>0</v>
      </c>
      <c r="G25" s="10" t="e">
        <f t="shared" si="0"/>
        <v>#VALUE!</v>
      </c>
      <c r="H25" s="11">
        <f t="shared" si="1"/>
        <v>0</v>
      </c>
      <c r="R25" s="1" t="str">
        <f t="array" ref="R25">IF(ISERROR(SMALL(IF(($D$2:$D$193&lt;&gt;0)*($A$2:$A$193&lt;&gt;""),$A$2:$A$193),ROW()-1)),"",INDEX($B$2:$B$193,MATCH(SMALL(IF(($D$2:$D$193&lt;&gt;0)*($A$2:$A$193&lt;&gt;""),$A$2:$A$193),ROW()-1),$A$2:$A$193,0)))</f>
        <v>CABLE USB EXTENTOIN 1.5 M LUX</v>
      </c>
    </row>
    <row r="26" spans="1:18" x14ac:dyDescent="0.25">
      <c r="A26" s="7">
        <f t="shared" si="2"/>
        <v>25</v>
      </c>
      <c r="B26" s="8" t="s">
        <v>433</v>
      </c>
      <c r="C26" s="9">
        <v>520</v>
      </c>
      <c r="D26" s="8">
        <v>0</v>
      </c>
      <c r="E26" s="12">
        <v>2100</v>
      </c>
      <c r="F26" s="10">
        <f>IF(ISERROR(VLOOKUP(B26,[10]Facture!$A$4:$D$32,4,FALSE)),0,VLOOKUP(B26,[10]Facture!$B$19:$C$506,2,FALSE))</f>
        <v>0</v>
      </c>
      <c r="G26" s="10">
        <f t="shared" si="0"/>
        <v>2100</v>
      </c>
      <c r="H26" s="11">
        <f t="shared" si="1"/>
        <v>0</v>
      </c>
      <c r="R26" s="1" t="str">
        <f t="array" ref="R26">IF(ISERROR(SMALL(IF(($D$2:$D$193&lt;&gt;0)*($A$2:$A$193&lt;&gt;""),$A$2:$A$193),ROW()-1)),"",INDEX($B$2:$B$193,MATCH(SMALL(IF(($D$2:$D$193&lt;&gt;0)*($A$2:$A$193&lt;&gt;""),$A$2:$A$193),ROW()-1),$A$2:$A$193,0)))</f>
        <v>CABLE USB EXTENTOIN 1.5 M LUX FLAT</v>
      </c>
    </row>
    <row r="27" spans="1:18" x14ac:dyDescent="0.25">
      <c r="A27" s="7">
        <f t="shared" si="2"/>
        <v>26</v>
      </c>
      <c r="B27" s="8" t="s">
        <v>18</v>
      </c>
      <c r="C27" s="9">
        <v>650</v>
      </c>
      <c r="D27" s="8">
        <v>44</v>
      </c>
      <c r="E27" s="10" t="s">
        <v>241</v>
      </c>
      <c r="F27" s="10">
        <f>IF(ISERROR(VLOOKUP(B27,[10]Facture!$A$4:$D$32,4,FALSE)),0,VLOOKUP(B27,[10]Facture!$B$19:$C$506,2,FALSE))</f>
        <v>0</v>
      </c>
      <c r="G27" s="10" t="e">
        <f t="shared" si="0"/>
        <v>#VALUE!</v>
      </c>
      <c r="H27" s="11">
        <f t="shared" si="1"/>
        <v>28600</v>
      </c>
      <c r="R27" s="1" t="str">
        <f t="array" ref="R27">IF(ISERROR(SMALL(IF(($D$2:$D$193&lt;&gt;0)*($A$2:$A$193&lt;&gt;""),$A$2:$A$193),ROW()-1)),"",INDEX($B$2:$B$193,MATCH(SMALL(IF(($D$2:$D$193&lt;&gt;0)*($A$2:$A$193&lt;&gt;""),$A$2:$A$193),ROW()-1),$A$2:$A$193,0)))</f>
        <v>CABLE USB EXTENTOIN 3M LUX</v>
      </c>
    </row>
    <row r="28" spans="1:18" x14ac:dyDescent="0.25">
      <c r="A28" s="7">
        <f t="shared" si="2"/>
        <v>27</v>
      </c>
      <c r="B28" s="8" t="s">
        <v>434</v>
      </c>
      <c r="C28" s="9">
        <v>500</v>
      </c>
      <c r="D28" s="8">
        <v>0</v>
      </c>
      <c r="E28" s="10" t="s">
        <v>241</v>
      </c>
      <c r="F28" s="10">
        <f>IF(ISERROR(VLOOKUP(B28,[10]Facture!$A$4:$D$32,4,FALSE)),0,VLOOKUP(B28,[10]Facture!$B$19:$C$506,2,FALSE))</f>
        <v>0</v>
      </c>
      <c r="G28" s="10" t="e">
        <f t="shared" si="0"/>
        <v>#VALUE!</v>
      </c>
      <c r="H28" s="11">
        <f t="shared" si="1"/>
        <v>0</v>
      </c>
      <c r="R28" s="1" t="str">
        <f t="array" ref="R28">IF(ISERROR(SMALL(IF(($D$2:$D$193&lt;&gt;0)*($A$2:$A$193&lt;&gt;""),$A$2:$A$193),ROW()-1)),"",INDEX($B$2:$B$193,MATCH(SMALL(IF(($D$2:$D$193&lt;&gt;0)*($A$2:$A$193&lt;&gt;""),$A$2:$A$193),ROW()-1),$A$2:$A$193,0)))</f>
        <v>CABLE USB iPHONE</v>
      </c>
    </row>
    <row r="29" spans="1:18" x14ac:dyDescent="0.25">
      <c r="A29" s="7">
        <f t="shared" si="2"/>
        <v>28</v>
      </c>
      <c r="B29" s="8" t="s">
        <v>3</v>
      </c>
      <c r="C29" s="9">
        <v>200</v>
      </c>
      <c r="D29" s="8">
        <v>120</v>
      </c>
      <c r="E29" s="10" t="s">
        <v>241</v>
      </c>
      <c r="F29" s="10">
        <f>IF(ISERROR(VLOOKUP(B29,[10]Facture!$A$4:$D$32,4,FALSE)),0,VLOOKUP(B29,[10]Facture!$B$19:$C$506,2,FALSE))</f>
        <v>0</v>
      </c>
      <c r="G29" s="10" t="e">
        <f t="shared" si="0"/>
        <v>#VALUE!</v>
      </c>
      <c r="H29" s="11">
        <f t="shared" si="1"/>
        <v>24000</v>
      </c>
      <c r="R29" s="1" t="str">
        <f t="array" ref="R29">IF(ISERROR(SMALL(IF(($D$2:$D$193&lt;&gt;0)*($A$2:$A$193&lt;&gt;""),$A$2:$A$193),ROW()-1)),"",INDEX($B$2:$B$193,MATCH(SMALL(IF(($D$2:$D$193&lt;&gt;0)*($A$2:$A$193&lt;&gt;""),$A$2:$A$193),ROW()-1),$A$2:$A$193,0)))</f>
        <v>CABLE VGA 1.5M/MM BLEU</v>
      </c>
    </row>
    <row r="30" spans="1:18" x14ac:dyDescent="0.25">
      <c r="A30" s="7">
        <f t="shared" si="2"/>
        <v>29</v>
      </c>
      <c r="B30" s="8" t="s">
        <v>435</v>
      </c>
      <c r="C30" s="9">
        <v>300</v>
      </c>
      <c r="D30" s="8">
        <v>0</v>
      </c>
      <c r="E30" s="10">
        <v>500</v>
      </c>
      <c r="F30" s="10">
        <f>IF(ISERROR(VLOOKUP(B30,[10]Facture!$A$4:$D$32,4,FALSE)),0,VLOOKUP(B30,[10]Facture!$B$19:$C$506,2,FALSE))</f>
        <v>0</v>
      </c>
      <c r="G30" s="10">
        <f t="shared" si="0"/>
        <v>500</v>
      </c>
      <c r="H30" s="11">
        <f t="shared" si="1"/>
        <v>0</v>
      </c>
      <c r="R30" s="1" t="str">
        <f t="array" ref="R30">IF(ISERROR(SMALL(IF(($D$2:$D$193&lt;&gt;0)*($A$2:$A$193&lt;&gt;""),$A$2:$A$193),ROW()-1)),"",INDEX($B$2:$B$193,MATCH(SMALL(IF(($D$2:$D$193&lt;&gt;0)*($A$2:$A$193&lt;&gt;""),$A$2:$A$193),ROW()-1),$A$2:$A$193,0)))</f>
        <v xml:space="preserve">CABLE VGA HAVIT 1,5M FLAT </v>
      </c>
    </row>
    <row r="31" spans="1:18" x14ac:dyDescent="0.25">
      <c r="A31" s="7">
        <f t="shared" si="2"/>
        <v>30</v>
      </c>
      <c r="B31" s="8" t="s">
        <v>213</v>
      </c>
      <c r="C31" s="9">
        <v>120</v>
      </c>
      <c r="D31" s="8">
        <v>33</v>
      </c>
      <c r="E31" s="10" t="s">
        <v>241</v>
      </c>
      <c r="F31" s="10">
        <f>IF(ISERROR(VLOOKUP(B31,[10]Facture!$A$4:$D$32,4,FALSE)),0,VLOOKUP(B31,[10]Facture!$B$19:$C$506,2,FALSE))</f>
        <v>0</v>
      </c>
      <c r="G31" s="10" t="e">
        <f t="shared" si="0"/>
        <v>#VALUE!</v>
      </c>
      <c r="H31" s="11">
        <f t="shared" si="1"/>
        <v>3960</v>
      </c>
      <c r="R31" s="1" t="str">
        <f t="array" ref="R31">IF(ISERROR(SMALL(IF(($D$2:$D$193&lt;&gt;0)*($A$2:$A$193&lt;&gt;""),$A$2:$A$193),ROW()-1)),"",INDEX($B$2:$B$193,MATCH(SMALL(IF(($D$2:$D$193&lt;&gt;0)*($A$2:$A$193&lt;&gt;""),$A$2:$A$193),ROW()-1),$A$2:$A$193,0)))</f>
        <v>CARTAB MIC B1524 15.6" VDUNTH</v>
      </c>
    </row>
    <row r="32" spans="1:18" x14ac:dyDescent="0.25">
      <c r="A32" s="7">
        <f t="shared" si="2"/>
        <v>31</v>
      </c>
      <c r="B32" s="8" t="s">
        <v>436</v>
      </c>
      <c r="C32" s="9">
        <v>2200</v>
      </c>
      <c r="D32" s="8">
        <v>0</v>
      </c>
      <c r="E32" s="12">
        <v>1000</v>
      </c>
      <c r="F32" s="10">
        <f>IF(ISERROR(VLOOKUP(B32,[10]Facture!$A$4:$D$32,4,FALSE)),0,VLOOKUP(B32,[10]Facture!$B$19:$C$506,2,FALSE))</f>
        <v>0</v>
      </c>
      <c r="G32" s="10">
        <f t="shared" si="0"/>
        <v>1000</v>
      </c>
      <c r="H32" s="11">
        <f t="shared" si="1"/>
        <v>0</v>
      </c>
      <c r="R32" s="1" t="str">
        <f t="array" ref="R32">IF(ISERROR(SMALL(IF(($D$2:$D$193&lt;&gt;0)*($A$2:$A$193&lt;&gt;""),$A$2:$A$193),ROW()-1)),"",INDEX($B$2:$B$193,MATCH(SMALL(IF(($D$2:$D$193&lt;&gt;0)*($A$2:$A$193&lt;&gt;""),$A$2:$A$193),ROW()-1),$A$2:$A$193,0)))</f>
        <v>CARTAB MIC B1580 15.6" VDUNTH</v>
      </c>
    </row>
    <row r="33" spans="1:18" x14ac:dyDescent="0.25">
      <c r="A33" s="7">
        <f t="shared" si="2"/>
        <v>32</v>
      </c>
      <c r="B33" s="8" t="s">
        <v>437</v>
      </c>
      <c r="C33" s="9">
        <v>350</v>
      </c>
      <c r="D33" s="8">
        <v>0</v>
      </c>
      <c r="E33" s="10" t="s">
        <v>241</v>
      </c>
      <c r="F33" s="10">
        <f>IF(ISERROR(VLOOKUP(B33,[10]Facture!$A$4:$D$32,4,FALSE)),0,VLOOKUP(B33,[10]Facture!$B$19:$C$506,2,FALSE))</f>
        <v>0</v>
      </c>
      <c r="G33" s="10" t="e">
        <f t="shared" si="0"/>
        <v>#VALUE!</v>
      </c>
      <c r="H33" s="11">
        <f t="shared" si="1"/>
        <v>0</v>
      </c>
      <c r="R33" s="1" t="str">
        <f t="array" ref="R33">IF(ISERROR(SMALL(IF(($D$2:$D$193&lt;&gt;0)*($A$2:$A$193&lt;&gt;""),$A$2:$A$193),ROW()-1)),"",INDEX($B$2:$B$193,MATCH(SMALL(IF(($D$2:$D$193&lt;&gt;0)*($A$2:$A$193&lt;&gt;""),$A$2:$A$193),ROW()-1),$A$2:$A$193,0)))</f>
        <v>CARTAB MIC B1593 15.6" VDUNTH</v>
      </c>
    </row>
    <row r="34" spans="1:18" x14ac:dyDescent="0.25">
      <c r="A34" s="7">
        <f t="shared" si="2"/>
        <v>33</v>
      </c>
      <c r="B34" s="8" t="s">
        <v>14</v>
      </c>
      <c r="C34" s="9">
        <v>500</v>
      </c>
      <c r="D34" s="8">
        <v>22</v>
      </c>
      <c r="E34" s="12">
        <v>1200</v>
      </c>
      <c r="F34" s="10">
        <f>IF(ISERROR(VLOOKUP(B34,[10]Facture!$A$4:$D$32,4,FALSE)),0,VLOOKUP(B34,[10]Facture!$B$19:$C$506,2,FALSE))</f>
        <v>0</v>
      </c>
      <c r="G34" s="10">
        <f t="shared" si="0"/>
        <v>1200</v>
      </c>
      <c r="H34" s="11">
        <f t="shared" si="1"/>
        <v>11000</v>
      </c>
      <c r="R34" s="1" t="str">
        <f t="array" ref="R34">IF(ISERROR(SMALL(IF(($D$2:$D$193&lt;&gt;0)*($A$2:$A$193&lt;&gt;""),$A$2:$A$193),ROW()-1)),"",INDEX($B$2:$B$193,MATCH(SMALL(IF(($D$2:$D$193&lt;&gt;0)*($A$2:$A$193&lt;&gt;""),$A$2:$A$193),ROW()-1),$A$2:$A$193,0)))</f>
        <v>CARTAB MIC DU-B1512 15.6 VDUNTH</v>
      </c>
    </row>
    <row r="35" spans="1:18" x14ac:dyDescent="0.25">
      <c r="A35" s="7">
        <f t="shared" si="2"/>
        <v>34</v>
      </c>
      <c r="B35" s="8" t="s">
        <v>15</v>
      </c>
      <c r="C35" s="9">
        <v>600</v>
      </c>
      <c r="D35" s="8">
        <v>11</v>
      </c>
      <c r="E35" s="10" t="s">
        <v>241</v>
      </c>
      <c r="F35" s="10">
        <f>IF(ISERROR(VLOOKUP(B35,[10]Facture!$A$4:$D$32,4,FALSE)),0,VLOOKUP(B35,[10]Facture!$B$19:$C$506,2,FALSE))</f>
        <v>0</v>
      </c>
      <c r="G35" s="10" t="e">
        <f t="shared" si="0"/>
        <v>#VALUE!</v>
      </c>
      <c r="H35" s="11">
        <f t="shared" si="1"/>
        <v>6600</v>
      </c>
      <c r="R35" s="1" t="str">
        <f t="array" ref="R35">IF(ISERROR(SMALL(IF(($D$2:$D$193&lt;&gt;0)*($A$2:$A$193&lt;&gt;""),$A$2:$A$193),ROW()-1)),"",INDEX($B$2:$B$193,MATCH(SMALL(IF(($D$2:$D$193&lt;&gt;0)*($A$2:$A$193&lt;&gt;""),$A$2:$A$193),ROW()-1),$A$2:$A$193,0)))</f>
        <v>CARTAB MIC DU-B1513 15.6 VDUNTH</v>
      </c>
    </row>
    <row r="36" spans="1:18" x14ac:dyDescent="0.25">
      <c r="A36" s="7">
        <f t="shared" si="2"/>
        <v>35</v>
      </c>
      <c r="B36" s="8" t="s">
        <v>438</v>
      </c>
      <c r="C36" s="9">
        <v>40</v>
      </c>
      <c r="D36" s="8">
        <v>0</v>
      </c>
      <c r="E36" s="10">
        <v>600</v>
      </c>
      <c r="F36" s="10">
        <f>IF(ISERROR(VLOOKUP(B36,[10]Facture!$A$4:$D$32,4,FALSE)),0,VLOOKUP(B36,[10]Facture!$B$19:$C$506,2,FALSE))</f>
        <v>0</v>
      </c>
      <c r="G36" s="10">
        <f t="shared" si="0"/>
        <v>600</v>
      </c>
      <c r="H36" s="11">
        <f t="shared" si="1"/>
        <v>0</v>
      </c>
      <c r="R36" s="1" t="str">
        <f t="array" ref="R36">IF(ISERROR(SMALL(IF(($D$2:$D$193&lt;&gt;0)*($A$2:$A$193&lt;&gt;""),$A$2:$A$193),ROW()-1)),"",INDEX($B$2:$B$193,MATCH(SMALL(IF(($D$2:$D$193&lt;&gt;0)*($A$2:$A$193&lt;&gt;""),$A$2:$A$193),ROW()-1),$A$2:$A$193,0)))</f>
        <v>CARTAB MIC DU-B1514 15.6 VDUNTH</v>
      </c>
    </row>
    <row r="37" spans="1:18" x14ac:dyDescent="0.25">
      <c r="A37" s="7">
        <f t="shared" si="2"/>
        <v>36</v>
      </c>
      <c r="B37" s="8" t="s">
        <v>16</v>
      </c>
      <c r="C37" s="9">
        <v>700</v>
      </c>
      <c r="D37" s="8">
        <v>22</v>
      </c>
      <c r="E37" s="10">
        <v>800</v>
      </c>
      <c r="F37" s="10">
        <f>IF(ISERROR(VLOOKUP(B37,[10]Facture!$A$4:$D$32,4,FALSE)),0,VLOOKUP(B37,[10]Facture!$B$19:$C$506,2,FALSE))</f>
        <v>0</v>
      </c>
      <c r="G37" s="10">
        <f t="shared" si="0"/>
        <v>800</v>
      </c>
      <c r="H37" s="11">
        <f t="shared" si="1"/>
        <v>15400</v>
      </c>
      <c r="R37" s="1" t="str">
        <f t="array" ref="R37">IF(ISERROR(SMALL(IF(($D$2:$D$193&lt;&gt;0)*($A$2:$A$193&lt;&gt;""),$A$2:$A$193),ROW()-1)),"",INDEX($B$2:$B$193,MATCH(SMALL(IF(($D$2:$D$193&lt;&gt;0)*($A$2:$A$193&lt;&gt;""),$A$2:$A$193),ROW()-1),$A$2:$A$193,0)))</f>
        <v>CARTAB MIC DU-B1516 15.6 VDUNTH</v>
      </c>
    </row>
    <row r="38" spans="1:18" x14ac:dyDescent="0.25">
      <c r="A38" s="7">
        <f t="shared" si="2"/>
        <v>37</v>
      </c>
      <c r="B38" s="8" t="s">
        <v>26</v>
      </c>
      <c r="C38" s="9">
        <v>1000</v>
      </c>
      <c r="D38" s="8">
        <v>44</v>
      </c>
      <c r="E38" s="12">
        <v>1200</v>
      </c>
      <c r="F38" s="10">
        <f>IF(ISERROR(VLOOKUP(B38,[10]Facture!$A$4:$D$32,4,FALSE)),0,VLOOKUP(B38,[10]Facture!$B$19:$C$506,2,FALSE))</f>
        <v>0</v>
      </c>
      <c r="G38" s="10">
        <f t="shared" si="0"/>
        <v>1200</v>
      </c>
      <c r="H38" s="11">
        <f t="shared" si="1"/>
        <v>44000</v>
      </c>
      <c r="R38" s="1" t="str">
        <f t="array" ref="R38">IF(ISERROR(SMALL(IF(($D$2:$D$193&lt;&gt;0)*($A$2:$A$193&lt;&gt;""),$A$2:$A$193),ROW()-1)),"",INDEX($B$2:$B$193,MATCH(SMALL(IF(($D$2:$D$193&lt;&gt;0)*($A$2:$A$193&lt;&gt;""),$A$2:$A$193),ROW()-1),$A$2:$A$193,0)))</f>
        <v>CARTAB MIC DU-B1528 15.6 VDUNTH</v>
      </c>
    </row>
    <row r="39" spans="1:18" x14ac:dyDescent="0.25">
      <c r="A39" s="7">
        <f t="shared" si="2"/>
        <v>38</v>
      </c>
      <c r="B39" s="8" t="s">
        <v>439</v>
      </c>
      <c r="C39" s="9">
        <v>1300</v>
      </c>
      <c r="D39" s="8">
        <v>0</v>
      </c>
      <c r="E39" s="10" t="s">
        <v>241</v>
      </c>
      <c r="F39" s="10">
        <f>IF(ISERROR(VLOOKUP(B39,[10]Facture!$A$4:$D$32,4,FALSE)),0,VLOOKUP(B39,[10]Facture!$B$19:$C$506,2,FALSE))</f>
        <v>0</v>
      </c>
      <c r="G39" s="10" t="e">
        <f t="shared" si="0"/>
        <v>#VALUE!</v>
      </c>
      <c r="H39" s="11">
        <f t="shared" si="1"/>
        <v>0</v>
      </c>
      <c r="R39" s="1" t="str">
        <f t="array" ref="R39">IF(ISERROR(SMALL(IF(($D$2:$D$193&lt;&gt;0)*($A$2:$A$193&lt;&gt;""),$A$2:$A$193),ROW()-1)),"",INDEX($B$2:$B$193,MATCH(SMALL(IF(($D$2:$D$193&lt;&gt;0)*($A$2:$A$193&lt;&gt;""),$A$2:$A$193),ROW()-1),$A$2:$A$193,0)))</f>
        <v>CARTAB MIC DU-B1535 17.6 VDUNTH</v>
      </c>
    </row>
    <row r="40" spans="1:18" x14ac:dyDescent="0.25">
      <c r="A40" s="7">
        <f t="shared" si="2"/>
        <v>39</v>
      </c>
      <c r="B40" s="8" t="s">
        <v>27</v>
      </c>
      <c r="C40" s="9">
        <v>1300</v>
      </c>
      <c r="D40" s="8">
        <v>111</v>
      </c>
      <c r="E40" s="10">
        <v>750</v>
      </c>
      <c r="F40" s="10">
        <f>IF(ISERROR(VLOOKUP(B40,[10]Facture!$A$4:$D$32,4,FALSE)),0,VLOOKUP(B40,[10]Facture!$B$19:$C$506,2,FALSE))</f>
        <v>0</v>
      </c>
      <c r="G40" s="10">
        <f t="shared" si="0"/>
        <v>750</v>
      </c>
      <c r="H40" s="11">
        <f t="shared" si="1"/>
        <v>144300</v>
      </c>
      <c r="R40" s="1" t="str">
        <f t="array" ref="R40">IF(ISERROR(SMALL(IF(($D$2:$D$193&lt;&gt;0)*($A$2:$A$193&lt;&gt;""),$A$2:$A$193),ROW()-1)),"",INDEX($B$2:$B$193,MATCH(SMALL(IF(($D$2:$D$193&lt;&gt;0)*($A$2:$A$193&lt;&gt;""),$A$2:$A$193),ROW()-1),$A$2:$A$193,0)))</f>
        <v>CARTABL  MIC HAVIT 15,6" HV-B650</v>
      </c>
    </row>
    <row r="41" spans="1:18" x14ac:dyDescent="0.25">
      <c r="A41" s="7">
        <f t="shared" si="2"/>
        <v>40</v>
      </c>
      <c r="B41" s="8" t="s">
        <v>28</v>
      </c>
      <c r="C41" s="9">
        <v>250</v>
      </c>
      <c r="D41" s="8">
        <v>111</v>
      </c>
      <c r="E41" s="10" t="s">
        <v>241</v>
      </c>
      <c r="F41" s="10">
        <f>IF(ISERROR(VLOOKUP(B41,[10]Facture!$A$4:$D$32,4,FALSE)),0,VLOOKUP(B41,[10]Facture!$B$19:$C$506,2,FALSE))</f>
        <v>0</v>
      </c>
      <c r="G41" s="10" t="e">
        <f t="shared" si="0"/>
        <v>#VALUE!</v>
      </c>
      <c r="H41" s="11">
        <f t="shared" si="1"/>
        <v>27750</v>
      </c>
      <c r="R41" s="1" t="str">
        <f t="array" ref="R41">IF(ISERROR(SMALL(IF(($D$2:$D$193&lt;&gt;0)*($A$2:$A$193&lt;&gt;""),$A$2:$A$193),ROW()-1)),"",INDEX($B$2:$B$193,MATCH(SMALL(IF(($D$2:$D$193&lt;&gt;0)*($A$2:$A$193&lt;&gt;""),$A$2:$A$193),ROW()-1),$A$2:$A$193,0)))</f>
        <v>CARTABL MIC SACAD DUNTH 09</v>
      </c>
    </row>
    <row r="42" spans="1:18" x14ac:dyDescent="0.25">
      <c r="A42" s="7">
        <f t="shared" si="2"/>
        <v>41</v>
      </c>
      <c r="B42" s="8" t="s">
        <v>29</v>
      </c>
      <c r="C42" s="9">
        <v>3000</v>
      </c>
      <c r="D42" s="8">
        <v>0</v>
      </c>
      <c r="E42" s="12">
        <v>2200</v>
      </c>
      <c r="F42" s="10">
        <f>IF(ISERROR(VLOOKUP(B42,[10]Facture!$A$4:$D$32,4,FALSE)),0,VLOOKUP(B42,[10]Facture!$B$19:$C$506,2,FALSE))</f>
        <v>0</v>
      </c>
      <c r="G42" s="10">
        <f t="shared" si="0"/>
        <v>2200</v>
      </c>
      <c r="H42" s="11">
        <f t="shared" si="1"/>
        <v>0</v>
      </c>
      <c r="R42" s="1" t="str">
        <f t="array" ref="R42">IF(ISERROR(SMALL(IF(($D$2:$D$193&lt;&gt;0)*($A$2:$A$193&lt;&gt;""),$A$2:$A$193),ROW()-1)),"",INDEX($B$2:$B$193,MATCH(SMALL(IF(($D$2:$D$193&lt;&gt;0)*($A$2:$A$193&lt;&gt;""),$A$2:$A$193),ROW()-1),$A$2:$A$193,0)))</f>
        <v>CARTABLE 15,6" PORTE</v>
      </c>
    </row>
    <row r="43" spans="1:18" x14ac:dyDescent="0.25">
      <c r="A43" s="7">
        <f t="shared" si="2"/>
        <v>42</v>
      </c>
      <c r="B43" s="8" t="s">
        <v>30</v>
      </c>
      <c r="C43" s="9">
        <v>200</v>
      </c>
      <c r="D43" s="8">
        <v>222</v>
      </c>
      <c r="E43" s="10" t="s">
        <v>241</v>
      </c>
      <c r="F43" s="10">
        <f>IF(ISERROR(VLOOKUP(B43,[10]Facture!$A$4:$D$32,4,FALSE)),0,VLOOKUP(B43,[10]Facture!$B$19:$C$506,2,FALSE))</f>
        <v>0</v>
      </c>
      <c r="G43" s="10" t="e">
        <f t="shared" si="0"/>
        <v>#VALUE!</v>
      </c>
      <c r="H43" s="11">
        <f t="shared" si="1"/>
        <v>44400</v>
      </c>
      <c r="R43" s="1" t="str">
        <f t="array" ref="R43">IF(ISERROR(SMALL(IF(($D$2:$D$193&lt;&gt;0)*($A$2:$A$193&lt;&gt;""),$A$2:$A$193),ROW()-1)),"",INDEX($B$2:$B$193,MATCH(SMALL(IF(($D$2:$D$193&lt;&gt;0)*($A$2:$A$193&lt;&gt;""),$A$2:$A$193),ROW()-1),$A$2:$A$193,0)))</f>
        <v>CARTABLE CK040</v>
      </c>
    </row>
    <row r="44" spans="1:18" x14ac:dyDescent="0.25">
      <c r="A44" s="7">
        <f t="shared" si="2"/>
        <v>43</v>
      </c>
      <c r="B44" s="8" t="s">
        <v>31</v>
      </c>
      <c r="C44" s="9">
        <v>120</v>
      </c>
      <c r="D44" s="8">
        <v>0</v>
      </c>
      <c r="E44" s="12">
        <v>2200</v>
      </c>
      <c r="F44" s="10">
        <f>IF(ISERROR(VLOOKUP(B44,[10]Facture!$A$4:$D$32,4,FALSE)),0,VLOOKUP(B44,[10]Facture!$B$19:$C$506,2,FALSE))</f>
        <v>0</v>
      </c>
      <c r="G44" s="10">
        <f t="shared" si="0"/>
        <v>2200</v>
      </c>
      <c r="H44" s="11">
        <f t="shared" si="1"/>
        <v>0</v>
      </c>
      <c r="R44" s="1" t="str">
        <f t="array" ref="R44">IF(ISERROR(SMALL(IF(($D$2:$D$193&lt;&gt;0)*($A$2:$A$193&lt;&gt;""),$A$2:$A$193),ROW()-1)),"",INDEX($B$2:$B$193,MATCH(SMALL(IF(($D$2:$D$193&lt;&gt;0)*($A$2:$A$193&lt;&gt;""),$A$2:$A$193),ROW()-1),$A$2:$A$193,0)))</f>
        <v>CARTABLE NET BOOK</v>
      </c>
    </row>
    <row r="45" spans="1:18" x14ac:dyDescent="0.25">
      <c r="A45" s="7">
        <f t="shared" si="2"/>
        <v>44</v>
      </c>
      <c r="B45" s="8" t="s">
        <v>32</v>
      </c>
      <c r="C45" s="9">
        <v>150</v>
      </c>
      <c r="D45" s="8">
        <v>444</v>
      </c>
      <c r="E45" s="12">
        <v>2200</v>
      </c>
      <c r="F45" s="10">
        <f>IF(ISERROR(VLOOKUP(B45,[10]Facture!$A$4:$D$32,4,FALSE)),0,VLOOKUP(B45,[10]Facture!$B$19:$C$506,2,FALSE))</f>
        <v>0</v>
      </c>
      <c r="G45" s="10">
        <f t="shared" si="0"/>
        <v>2200</v>
      </c>
      <c r="H45" s="11">
        <f t="shared" si="1"/>
        <v>66600</v>
      </c>
      <c r="R45" s="1" t="str">
        <f t="array" ref="R45">IF(ISERROR(SMALL(IF(($D$2:$D$193&lt;&gt;0)*($A$2:$A$193&lt;&gt;""),$A$2:$A$193),ROW()-1)),"",INDEX($B$2:$B$193,MATCH(SMALL(IF(($D$2:$D$193&lt;&gt;0)*($A$2:$A$193&lt;&gt;""),$A$2:$A$193),ROW()-1),$A$2:$A$193,0)))</f>
        <v>CARTABLE SP452</v>
      </c>
    </row>
    <row r="46" spans="1:18" x14ac:dyDescent="0.25">
      <c r="A46" s="7">
        <f t="shared" si="2"/>
        <v>45</v>
      </c>
      <c r="B46" s="8" t="s">
        <v>214</v>
      </c>
      <c r="C46" s="9">
        <v>600</v>
      </c>
      <c r="D46" s="8">
        <v>111</v>
      </c>
      <c r="E46" s="12">
        <v>4400</v>
      </c>
      <c r="F46" s="10">
        <f>IF(ISERROR(VLOOKUP(B46,[10]Facture!$A$4:$D$32,4,FALSE)),0,VLOOKUP(B46,[10]Facture!$B$19:$C$506,2,FALSE))</f>
        <v>0</v>
      </c>
      <c r="G46" s="10">
        <f t="shared" si="0"/>
        <v>4400</v>
      </c>
      <c r="H46" s="11">
        <f t="shared" si="1"/>
        <v>66600</v>
      </c>
      <c r="R46" s="1" t="str">
        <f t="array" ref="R46">IF(ISERROR(SMALL(IF(($D$2:$D$193&lt;&gt;0)*($A$2:$A$193&lt;&gt;""),$A$2:$A$193),ROW()-1)),"",INDEX($B$2:$B$193,MATCH(SMALL(IF(($D$2:$D$193&lt;&gt;0)*($A$2:$A$193&lt;&gt;""),$A$2:$A$193),ROW()-1),$A$2:$A$193,0)))</f>
        <v>CARTABLE SP515</v>
      </c>
    </row>
    <row r="47" spans="1:18" x14ac:dyDescent="0.25">
      <c r="A47" s="7">
        <f t="shared" si="2"/>
        <v>46</v>
      </c>
      <c r="B47" s="8" t="s">
        <v>33</v>
      </c>
      <c r="C47" s="9">
        <v>220</v>
      </c>
      <c r="D47" s="8">
        <v>0</v>
      </c>
      <c r="E47" s="10" t="s">
        <v>241</v>
      </c>
      <c r="F47" s="10">
        <f>IF(ISERROR(VLOOKUP(B47,[10]Facture!$A$4:$D$32,4,FALSE)),0,VLOOKUP(B47,[10]Facture!$B$19:$C$506,2,FALSE))</f>
        <v>0</v>
      </c>
      <c r="G47" s="10" t="e">
        <f t="shared" si="0"/>
        <v>#VALUE!</v>
      </c>
      <c r="H47" s="11">
        <f t="shared" si="1"/>
        <v>0</v>
      </c>
      <c r="R47" s="1" t="str">
        <f t="array" ref="R47">IF(ISERROR(SMALL(IF(($D$2:$D$193&lt;&gt;0)*($A$2:$A$193&lt;&gt;""),$A$2:$A$193),ROW()-1)),"",INDEX($B$2:$B$193,MATCH(SMALL(IF(($D$2:$D$193&lt;&gt;0)*($A$2:$A$193&lt;&gt;""),$A$2:$A$193),ROW()-1),$A$2:$A$193,0)))</f>
        <v>CARTABLE SP886</v>
      </c>
    </row>
    <row r="48" spans="1:18" x14ac:dyDescent="0.25">
      <c r="A48" s="7">
        <f t="shared" si="2"/>
        <v>47</v>
      </c>
      <c r="B48" s="8" t="s">
        <v>34</v>
      </c>
      <c r="C48" s="9">
        <v>150</v>
      </c>
      <c r="D48" s="8">
        <v>222</v>
      </c>
      <c r="E48" s="10" t="s">
        <v>241</v>
      </c>
      <c r="F48" s="10">
        <f>IF(ISERROR(VLOOKUP(B48,[10]Facture!$A$4:$D$32,4,FALSE)),0,VLOOKUP(B48,[10]Facture!$B$19:$C$506,2,FALSE))</f>
        <v>0</v>
      </c>
      <c r="G48" s="10" t="e">
        <f t="shared" si="0"/>
        <v>#VALUE!</v>
      </c>
      <c r="H48" s="11">
        <f t="shared" si="1"/>
        <v>33300</v>
      </c>
      <c r="R48" s="1" t="str">
        <f t="array" ref="R48">IF(ISERROR(SMALL(IF(($D$2:$D$193&lt;&gt;0)*($A$2:$A$193&lt;&gt;""),$A$2:$A$193),ROW()-1)),"",INDEX($B$2:$B$193,MATCH(SMALL(IF(($D$2:$D$193&lt;&gt;0)*($A$2:$A$193&lt;&gt;""),$A$2:$A$193),ROW()-1),$A$2:$A$193,0)))</f>
        <v>CARTABLE ST422</v>
      </c>
    </row>
    <row r="49" spans="1:18" x14ac:dyDescent="0.25">
      <c r="A49" s="7">
        <f t="shared" si="2"/>
        <v>48</v>
      </c>
      <c r="B49" s="8" t="s">
        <v>35</v>
      </c>
      <c r="C49" s="9">
        <v>200</v>
      </c>
      <c r="D49" s="8">
        <v>111</v>
      </c>
      <c r="E49" s="10" t="s">
        <v>241</v>
      </c>
      <c r="F49" s="10">
        <f>IF(ISERROR(VLOOKUP(B49,[10]Facture!$A$4:$D$32,4,FALSE)),0,VLOOKUP(B49,[10]Facture!$B$19:$C$506,2,FALSE))</f>
        <v>0</v>
      </c>
      <c r="G49" s="10" t="e">
        <f t="shared" si="0"/>
        <v>#VALUE!</v>
      </c>
      <c r="H49" s="11">
        <f t="shared" si="1"/>
        <v>22200</v>
      </c>
      <c r="R49" s="1" t="str">
        <f t="array" ref="R49">IF(ISERROR(SMALL(IF(($D$2:$D$193&lt;&gt;0)*($A$2:$A$193&lt;&gt;""),$A$2:$A$193),ROW()-1)),"",INDEX($B$2:$B$193,MATCH(SMALL(IF(($D$2:$D$193&lt;&gt;0)*($A$2:$A$193&lt;&gt;""),$A$2:$A$193),ROW()-1),$A$2:$A$193,0)))</f>
        <v>CARTE  PCI 2COM+PARALLELE</v>
      </c>
    </row>
    <row r="50" spans="1:18" x14ac:dyDescent="0.25">
      <c r="A50" s="7">
        <f t="shared" si="2"/>
        <v>49</v>
      </c>
      <c r="B50" s="8" t="s">
        <v>36</v>
      </c>
      <c r="C50" s="9">
        <v>300</v>
      </c>
      <c r="D50" s="8">
        <v>333</v>
      </c>
      <c r="E50" s="10" t="s">
        <v>241</v>
      </c>
      <c r="F50" s="10">
        <f>IF(ISERROR(VLOOKUP(B50,[10]Facture!$A$4:$D$32,4,FALSE)),0,VLOOKUP(B50,[10]Facture!$B$19:$C$506,2,FALSE))</f>
        <v>0</v>
      </c>
      <c r="G50" s="10" t="e">
        <f t="shared" si="0"/>
        <v>#VALUE!</v>
      </c>
      <c r="H50" s="11">
        <f t="shared" si="1"/>
        <v>99900</v>
      </c>
      <c r="R50" s="1" t="str">
        <f t="array" ref="R50">IF(ISERROR(SMALL(IF(($D$2:$D$193&lt;&gt;0)*($A$2:$A$193&lt;&gt;""),$A$2:$A$193),ROW()-1)),"",INDEX($B$2:$B$193,MATCH(SMALL(IF(($D$2:$D$193&lt;&gt;0)*($A$2:$A$193&lt;&gt;""),$A$2:$A$193),ROW()-1),$A$2:$A$193,0)))</f>
        <v>CARTE RESEAU PCI</v>
      </c>
    </row>
    <row r="51" spans="1:18" x14ac:dyDescent="0.25">
      <c r="A51" s="7">
        <f t="shared" si="2"/>
        <v>50</v>
      </c>
      <c r="B51" s="8" t="s">
        <v>440</v>
      </c>
      <c r="C51" s="9">
        <v>220</v>
      </c>
      <c r="D51" s="8">
        <v>0</v>
      </c>
      <c r="E51" s="10" t="s">
        <v>241</v>
      </c>
      <c r="F51" s="10">
        <f>IF(ISERROR(VLOOKUP(B51,[10]Facture!$A$4:$D$32,4,FALSE)),0,VLOOKUP(B51,[10]Facture!$B$19:$C$506,2,FALSE))</f>
        <v>0</v>
      </c>
      <c r="G51" s="10" t="e">
        <f t="shared" si="0"/>
        <v>#VALUE!</v>
      </c>
      <c r="H51" s="11">
        <f t="shared" si="1"/>
        <v>0</v>
      </c>
      <c r="R51" s="1" t="str">
        <f t="array" ref="R51">IF(ISERROR(SMALL(IF(($D$2:$D$193&lt;&gt;0)*($A$2:$A$193&lt;&gt;""),$A$2:$A$193),ROW()-1)),"",INDEX($B$2:$B$193,MATCH(SMALL(IF(($D$2:$D$193&lt;&gt;0)*($A$2:$A$193&lt;&gt;""),$A$2:$A$193),ROW()-1),$A$2:$A$193,0)))</f>
        <v>CARTE RESEAU SAN FIL USB W311M 150MBPS TENDA+ ANT</v>
      </c>
    </row>
    <row r="52" spans="1:18" x14ac:dyDescent="0.25">
      <c r="A52" s="7">
        <f t="shared" si="2"/>
        <v>51</v>
      </c>
      <c r="B52" s="8" t="s">
        <v>37</v>
      </c>
      <c r="C52" s="9">
        <v>150</v>
      </c>
      <c r="D52" s="8">
        <v>555</v>
      </c>
      <c r="E52" s="10" t="s">
        <v>241</v>
      </c>
      <c r="F52" s="10">
        <f>IF(ISERROR(VLOOKUP(B52,[10]Facture!$A$4:$D$32,4,FALSE)),0,VLOOKUP(B52,[10]Facture!$B$19:$C$506,2,FALSE))</f>
        <v>0</v>
      </c>
      <c r="G52" s="10" t="e">
        <f t="shared" si="0"/>
        <v>#VALUE!</v>
      </c>
      <c r="H52" s="11">
        <f t="shared" si="1"/>
        <v>83250</v>
      </c>
      <c r="R52" s="1" t="str">
        <f t="array" ref="R52">IF(ISERROR(SMALL(IF(($D$2:$D$193&lt;&gt;0)*($A$2:$A$193&lt;&gt;""),$A$2:$A$193),ROW()-1)),"",INDEX($B$2:$B$193,MATCH(SMALL(IF(($D$2:$D$193&lt;&gt;0)*($A$2:$A$193&lt;&gt;""),$A$2:$A$193),ROW()-1),$A$2:$A$193,0)))</f>
        <v>CARTE RESEAU USB</v>
      </c>
    </row>
    <row r="53" spans="1:18" x14ac:dyDescent="0.25">
      <c r="A53" s="7">
        <f t="shared" si="2"/>
        <v>52</v>
      </c>
      <c r="B53" s="8" t="s">
        <v>38</v>
      </c>
      <c r="C53" s="9">
        <v>200</v>
      </c>
      <c r="D53" s="8">
        <v>777</v>
      </c>
      <c r="E53" s="12">
        <v>2200</v>
      </c>
      <c r="F53" s="10">
        <f>IF(ISERROR(VLOOKUP(B53,[10]Facture!$A$4:$D$32,4,FALSE)),0,VLOOKUP(B53,[10]Facture!$B$19:$C$506,2,FALSE))</f>
        <v>0</v>
      </c>
      <c r="G53" s="10">
        <f t="shared" si="0"/>
        <v>2200</v>
      </c>
      <c r="H53" s="11">
        <f t="shared" si="1"/>
        <v>155400</v>
      </c>
      <c r="R53" s="1" t="str">
        <f t="array" ref="R53">IF(ISERROR(SMALL(IF(($D$2:$D$193&lt;&gt;0)*($A$2:$A$193&lt;&gt;""),$A$2:$A$193),ROW()-1)),"",INDEX($B$2:$B$193,MATCH(SMALL(IF(($D$2:$D$193&lt;&gt;0)*($A$2:$A$193&lt;&gt;""),$A$2:$A$193),ROW()-1),$A$2:$A$193,0)))</f>
        <v>CARTE RESEAU USB D-LINK N 150Mbps DWA-123</v>
      </c>
    </row>
    <row r="54" spans="1:18" x14ac:dyDescent="0.25">
      <c r="A54" s="7">
        <f t="shared" si="2"/>
        <v>53</v>
      </c>
      <c r="B54" s="8" t="s">
        <v>333</v>
      </c>
      <c r="C54" s="9">
        <v>400</v>
      </c>
      <c r="D54" s="8">
        <v>55</v>
      </c>
      <c r="E54" s="12">
        <v>2200</v>
      </c>
      <c r="F54" s="10">
        <f>IF(ISERROR(VLOOKUP(B54,[10]Facture!$A$4:$D$32,4,FALSE)),0,VLOOKUP(B54,[10]Facture!$B$19:$C$506,2,FALSE))</f>
        <v>0</v>
      </c>
      <c r="G54" s="10">
        <f t="shared" si="0"/>
        <v>2200</v>
      </c>
      <c r="H54" s="11">
        <f t="shared" si="1"/>
        <v>22000</v>
      </c>
      <c r="R54" s="1" t="str">
        <f t="array" ref="R54">IF(ISERROR(SMALL(IF(($D$2:$D$193&lt;&gt;0)*($A$2:$A$193&lt;&gt;""),$A$2:$A$193),ROW()-1)),"",INDEX($B$2:$B$193,MATCH(SMALL(IF(($D$2:$D$193&lt;&gt;0)*($A$2:$A$193&lt;&gt;""),$A$2:$A$193),ROW()-1),$A$2:$A$193,0)))</f>
        <v>CARTE RESEAU USB TENDA 150Mbps</v>
      </c>
    </row>
    <row r="55" spans="1:18" x14ac:dyDescent="0.25">
      <c r="A55" s="7">
        <f t="shared" si="2"/>
        <v>54</v>
      </c>
      <c r="B55" s="8" t="s">
        <v>39</v>
      </c>
      <c r="C55" s="9">
        <v>2200</v>
      </c>
      <c r="D55" s="8">
        <v>0</v>
      </c>
      <c r="E55" s="10" t="s">
        <v>241</v>
      </c>
      <c r="F55" s="10">
        <f>IF(ISERROR(VLOOKUP(B55,[10]Facture!$A$4:$D$32,4,FALSE)),0,VLOOKUP(B55,[10]Facture!$B$19:$C$506,2,FALSE))</f>
        <v>0</v>
      </c>
      <c r="G55" s="10" t="e">
        <f t="shared" si="0"/>
        <v>#VALUE!</v>
      </c>
      <c r="H55" s="11">
        <f t="shared" si="1"/>
        <v>0</v>
      </c>
      <c r="R55" s="1" t="str">
        <f t="array" ref="R55">IF(ISERROR(SMALL(IF(($D$2:$D$193&lt;&gt;0)*($A$2:$A$193&lt;&gt;""),$A$2:$A$193),ROW()-1)),"",INDEX($B$2:$B$193,MATCH(SMALL(IF(($D$2:$D$193&lt;&gt;0)*($A$2:$A$193&lt;&gt;""),$A$2:$A$193),ROW()-1),$A$2:$A$193,0)))</f>
        <v xml:space="preserve">CARTE SAT SKYSTAR2 </v>
      </c>
    </row>
    <row r="56" spans="1:18" x14ac:dyDescent="0.25">
      <c r="A56" s="7">
        <f t="shared" si="2"/>
        <v>55</v>
      </c>
      <c r="B56" s="8" t="s">
        <v>40</v>
      </c>
      <c r="C56" s="9">
        <v>2000</v>
      </c>
      <c r="D56" s="8">
        <v>0</v>
      </c>
      <c r="E56" s="10" t="s">
        <v>241</v>
      </c>
      <c r="F56" s="10">
        <f>IF(ISERROR(VLOOKUP(B56,[10]Facture!$A$4:$D$32,4,FALSE)),0,VLOOKUP(B56,[10]Facture!$B$19:$C$506,2,FALSE))</f>
        <v>0</v>
      </c>
      <c r="G56" s="10" t="e">
        <f t="shared" si="0"/>
        <v>#VALUE!</v>
      </c>
      <c r="H56" s="11">
        <f t="shared" si="1"/>
        <v>0</v>
      </c>
      <c r="R56" s="1" t="str">
        <f t="array" ref="R56">IF(ISERROR(SMALL(IF(($D$2:$D$193&lt;&gt;0)*($A$2:$A$193&lt;&gt;""),$A$2:$A$193),ROW()-1)),"",INDEX($B$2:$B$193,MATCH(SMALL(IF(($D$2:$D$193&lt;&gt;0)*($A$2:$A$193&lt;&gt;""),$A$2:$A$193),ROW()-1),$A$2:$A$193,0)))</f>
        <v>CARTE SON USB</v>
      </c>
    </row>
    <row r="57" spans="1:18" x14ac:dyDescent="0.25">
      <c r="A57" s="7">
        <f t="shared" si="2"/>
        <v>56</v>
      </c>
      <c r="B57" s="8" t="s">
        <v>41</v>
      </c>
      <c r="C57" s="9">
        <v>2200</v>
      </c>
      <c r="D57" s="8">
        <v>111</v>
      </c>
      <c r="E57" s="10" t="s">
        <v>241</v>
      </c>
      <c r="F57" s="10">
        <f>IF(ISERROR(VLOOKUP(B57,[10]Facture!$A$4:$D$32,4,FALSE)),0,VLOOKUP(B57,[10]Facture!$B$19:$C$506,2,FALSE))</f>
        <v>0</v>
      </c>
      <c r="G57" s="10" t="e">
        <f t="shared" si="0"/>
        <v>#VALUE!</v>
      </c>
      <c r="H57" s="11">
        <f t="shared" si="1"/>
        <v>244200</v>
      </c>
      <c r="R57" s="1" t="str">
        <f t="array" ref="R57">IF(ISERROR(SMALL(IF(($D$2:$D$193&lt;&gt;0)*($A$2:$A$193&lt;&gt;""),$A$2:$A$193),ROW()-1)),"",INDEX($B$2:$B$193,MATCH(SMALL(IF(($D$2:$D$193&lt;&gt;0)*($A$2:$A$193&lt;&gt;""),$A$2:$A$193),ROW()-1),$A$2:$A$193,0)))</f>
        <v>CARTE USB PCI</v>
      </c>
    </row>
    <row r="58" spans="1:18" x14ac:dyDescent="0.25">
      <c r="A58" s="7">
        <f t="shared" si="2"/>
        <v>57</v>
      </c>
      <c r="B58" s="8" t="s">
        <v>42</v>
      </c>
      <c r="C58" s="9">
        <v>2200</v>
      </c>
      <c r="D58" s="8">
        <v>0</v>
      </c>
      <c r="E58" s="12">
        <v>2200</v>
      </c>
      <c r="F58" s="10">
        <f>IF(ISERROR(VLOOKUP(B58,[10]Facture!$A$4:$D$32,4,FALSE)),0,VLOOKUP(B58,[10]Facture!$B$19:$C$506,2,FALSE))</f>
        <v>0</v>
      </c>
      <c r="G58" s="10">
        <f t="shared" si="0"/>
        <v>2200</v>
      </c>
      <c r="H58" s="11">
        <f t="shared" si="1"/>
        <v>0</v>
      </c>
      <c r="R58" s="1" t="str">
        <f t="array" ref="R58">IF(ISERROR(SMALL(IF(($D$2:$D$193&lt;&gt;0)*($A$2:$A$193&lt;&gt;""),$A$2:$A$193),ROW()-1)),"",INDEX($B$2:$B$193,MATCH(SMALL(IF(($D$2:$D$193&lt;&gt;0)*($A$2:$A$193&lt;&gt;""),$A$2:$A$193),ROW()-1),$A$2:$A$193,0)))</f>
        <v>CARTOUCHE IMPRIMANT brother-195C NOIR/COUL</v>
      </c>
    </row>
    <row r="59" spans="1:18" x14ac:dyDescent="0.25">
      <c r="A59" s="7">
        <f t="shared" si="2"/>
        <v>58</v>
      </c>
      <c r="B59" s="8" t="s">
        <v>43</v>
      </c>
      <c r="C59" s="9">
        <v>2200</v>
      </c>
      <c r="D59" s="8">
        <v>222</v>
      </c>
      <c r="E59" s="12">
        <v>3600</v>
      </c>
      <c r="F59" s="10">
        <f>IF(ISERROR(VLOOKUP(B59,[10]Facture!$A$4:$D$32,4,FALSE)),0,VLOOKUP(B59,[10]Facture!$B$19:$C$506,2,FALSE))</f>
        <v>0</v>
      </c>
      <c r="G59" s="10">
        <f t="shared" si="0"/>
        <v>3600</v>
      </c>
      <c r="H59" s="11">
        <f t="shared" si="1"/>
        <v>488400</v>
      </c>
      <c r="R59" s="1" t="str">
        <f t="array" ref="R59">IF(ISERROR(SMALL(IF(($D$2:$D$193&lt;&gt;0)*($A$2:$A$193&lt;&gt;""),$A$2:$A$193),ROW()-1)),"",INDEX($B$2:$B$193,MATCH(SMALL(IF(($D$2:$D$193&lt;&gt;0)*($A$2:$A$193&lt;&gt;""),$A$2:$A$193),ROW()-1),$A$2:$A$193,0)))</f>
        <v>CASQUE 82</v>
      </c>
    </row>
    <row r="60" spans="1:18" x14ac:dyDescent="0.25">
      <c r="A60" s="7">
        <f t="shared" si="2"/>
        <v>59</v>
      </c>
      <c r="B60" s="8" t="s">
        <v>44</v>
      </c>
      <c r="C60" s="9">
        <v>2200</v>
      </c>
      <c r="D60" s="8">
        <v>111</v>
      </c>
      <c r="E60" s="10" t="s">
        <v>241</v>
      </c>
      <c r="F60" s="10">
        <f>IF(ISERROR(VLOOKUP(B60,[10]Facture!$A$4:$D$32,4,FALSE)),0,VLOOKUP(B60,[10]Facture!$B$19:$C$506,2,FALSE))</f>
        <v>0</v>
      </c>
      <c r="G60" s="10" t="e">
        <f t="shared" si="0"/>
        <v>#VALUE!</v>
      </c>
      <c r="H60" s="11">
        <f t="shared" si="1"/>
        <v>244200</v>
      </c>
      <c r="R60" s="1" t="str">
        <f t="array" ref="R60">IF(ISERROR(SMALL(IF(($D$2:$D$193&lt;&gt;0)*($A$2:$A$193&lt;&gt;""),$A$2:$A$193),ROW()-1)),"",INDEX($B$2:$B$193,MATCH(SMALL(IF(($D$2:$D$193&lt;&gt;0)*($A$2:$A$193&lt;&gt;""),$A$2:$A$193),ROW()-1),$A$2:$A$193,0)))</f>
        <v>CASQUE DUNTH DU-194</v>
      </c>
    </row>
    <row r="61" spans="1:18" x14ac:dyDescent="0.25">
      <c r="A61" s="7">
        <f t="shared" si="2"/>
        <v>60</v>
      </c>
      <c r="B61" s="8" t="s">
        <v>45</v>
      </c>
      <c r="C61" s="9">
        <v>780</v>
      </c>
      <c r="D61" s="8">
        <v>0</v>
      </c>
      <c r="E61" s="10" t="s">
        <v>241</v>
      </c>
      <c r="F61" s="10">
        <f>IF(ISERROR(VLOOKUP(B61,[10]Facture!$A$4:$D$32,4,FALSE)),0,VLOOKUP(B61,[10]Facture!$B$19:$C$506,2,FALSE))</f>
        <v>0</v>
      </c>
      <c r="G61" s="10" t="e">
        <f t="shared" si="0"/>
        <v>#VALUE!</v>
      </c>
      <c r="H61" s="11">
        <f t="shared" si="1"/>
        <v>0</v>
      </c>
      <c r="R61" s="1" t="str">
        <f t="array" ref="R61">IF(ISERROR(SMALL(IF(($D$2:$D$193&lt;&gt;0)*($A$2:$A$193&lt;&gt;""),$A$2:$A$193),ROW()-1)),"",INDEX($B$2:$B$193,MATCH(SMALL(IF(($D$2:$D$193&lt;&gt;0)*($A$2:$A$193&lt;&gt;""),$A$2:$A$193),ROW()-1),$A$2:$A$193,0)))</f>
        <v>CASQUE DUNTH DU-73</v>
      </c>
    </row>
    <row r="62" spans="1:18" x14ac:dyDescent="0.25">
      <c r="A62" s="7">
        <f t="shared" si="2"/>
        <v>61</v>
      </c>
      <c r="B62" s="8" t="s">
        <v>46</v>
      </c>
      <c r="C62" s="9">
        <v>570</v>
      </c>
      <c r="D62" s="8">
        <v>0</v>
      </c>
      <c r="E62" s="10" t="s">
        <v>241</v>
      </c>
      <c r="F62" s="10">
        <f>IF(ISERROR(VLOOKUP(B62,[10]Facture!$A$4:$D$32,4,FALSE)),0,VLOOKUP(B62,[10]Facture!$B$19:$C$506,2,FALSE))</f>
        <v>0</v>
      </c>
      <c r="G62" s="10" t="e">
        <f t="shared" si="0"/>
        <v>#VALUE!</v>
      </c>
      <c r="H62" s="11">
        <f t="shared" si="1"/>
        <v>0</v>
      </c>
      <c r="R62" s="1" t="str">
        <f t="array" ref="R62">IF(ISERROR(SMALL(IF(($D$2:$D$193&lt;&gt;0)*($A$2:$A$193&lt;&gt;""),$A$2:$A$193),ROW()-1)),"",INDEX($B$2:$B$193,MATCH(SMALL(IF(($D$2:$D$193&lt;&gt;0)*($A$2:$A$193&lt;&gt;""),$A$2:$A$193),ROW()-1),$A$2:$A$193,0)))</f>
        <v>CASQUE DUNTH DU-808</v>
      </c>
    </row>
    <row r="63" spans="1:18" x14ac:dyDescent="0.25">
      <c r="A63" s="7">
        <f t="shared" si="2"/>
        <v>62</v>
      </c>
      <c r="B63" s="8" t="s">
        <v>47</v>
      </c>
      <c r="C63" s="9">
        <v>570</v>
      </c>
      <c r="D63" s="8">
        <v>0</v>
      </c>
      <c r="E63" s="10" t="s">
        <v>241</v>
      </c>
      <c r="F63" s="10">
        <f>IF(ISERROR(VLOOKUP(B63,[10]Facture!$A$4:$D$32,4,FALSE)),0,VLOOKUP(B63,[10]Facture!$B$19:$C$506,2,FALSE))</f>
        <v>0</v>
      </c>
      <c r="G63" s="10" t="e">
        <f t="shared" si="0"/>
        <v>#VALUE!</v>
      </c>
      <c r="H63" s="11">
        <f t="shared" si="1"/>
        <v>0</v>
      </c>
      <c r="R63" s="1" t="str">
        <f t="array" ref="R63">IF(ISERROR(SMALL(IF(($D$2:$D$193&lt;&gt;0)*($A$2:$A$193&lt;&gt;""),$A$2:$A$193),ROW()-1)),"",INDEX($B$2:$B$193,MATCH(SMALL(IF(($D$2:$D$193&lt;&gt;0)*($A$2:$A$193&lt;&gt;""),$A$2:$A$193),ROW()-1),$A$2:$A$193,0)))</f>
        <v>CASQUE DUNTH DU-9010</v>
      </c>
    </row>
    <row r="64" spans="1:18" x14ac:dyDescent="0.25">
      <c r="A64" s="7">
        <f t="shared" si="2"/>
        <v>63</v>
      </c>
      <c r="B64" s="8" t="s">
        <v>48</v>
      </c>
      <c r="C64" s="9">
        <v>1480</v>
      </c>
      <c r="D64" s="8">
        <v>111</v>
      </c>
      <c r="E64" s="12">
        <v>3000</v>
      </c>
      <c r="F64" s="10">
        <f>IF(ISERROR(VLOOKUP(B64,[10]Facture!$A$4:$D$32,4,FALSE)),0,VLOOKUP(B64,[10]Facture!$B$19:$C$506,2,FALSE))</f>
        <v>0</v>
      </c>
      <c r="G64" s="10">
        <f t="shared" si="0"/>
        <v>3000</v>
      </c>
      <c r="H64" s="11">
        <f t="shared" si="1"/>
        <v>164280</v>
      </c>
      <c r="R64" s="1" t="str">
        <f t="array" ref="R64">IF(ISERROR(SMALL(IF(($D$2:$D$193&lt;&gt;0)*($A$2:$A$193&lt;&gt;""),$A$2:$A$193),ROW()-1)),"",INDEX($B$2:$B$193,MATCH(SMALL(IF(($D$2:$D$193&lt;&gt;0)*($A$2:$A$193&lt;&gt;""),$A$2:$A$193),ROW()-1),$A$2:$A$193,0)))</f>
        <v>CASQUE DUNTH DU-903</v>
      </c>
    </row>
    <row r="65" spans="1:18" x14ac:dyDescent="0.25">
      <c r="A65" s="7">
        <f t="shared" si="2"/>
        <v>64</v>
      </c>
      <c r="B65" s="8" t="s">
        <v>49</v>
      </c>
      <c r="C65" s="9">
        <v>1480</v>
      </c>
      <c r="D65" s="8">
        <v>111</v>
      </c>
      <c r="E65" s="10" t="s">
        <v>241</v>
      </c>
      <c r="F65" s="10">
        <f>IF(ISERROR(VLOOKUP(B65,[10]Facture!$A$4:$D$32,4,FALSE)),0,VLOOKUP(B65,[10]Facture!$B$19:$C$506,2,FALSE))</f>
        <v>0</v>
      </c>
      <c r="G65" s="10" t="e">
        <f t="shared" si="0"/>
        <v>#VALUE!</v>
      </c>
      <c r="H65" s="11">
        <f t="shared" si="1"/>
        <v>164280</v>
      </c>
      <c r="R65" s="1" t="str">
        <f t="array" ref="R65">IF(ISERROR(SMALL(IF(($D$2:$D$193&lt;&gt;0)*($A$2:$A$193&lt;&gt;""),$A$2:$A$193),ROW()-1)),"",INDEX($B$2:$B$193,MATCH(SMALL(IF(($D$2:$D$193&lt;&gt;0)*($A$2:$A$193&lt;&gt;""),$A$2:$A$193),ROW()-1),$A$2:$A$193,0)))</f>
        <v>CASQUE GOLDEN B11</v>
      </c>
    </row>
    <row r="66" spans="1:18" x14ac:dyDescent="0.25">
      <c r="A66" s="7">
        <f t="shared" si="2"/>
        <v>65</v>
      </c>
      <c r="B66" s="8" t="s">
        <v>50</v>
      </c>
      <c r="C66" s="9">
        <v>2200</v>
      </c>
      <c r="D66" s="8">
        <v>111</v>
      </c>
      <c r="E66" s="12">
        <v>3000</v>
      </c>
      <c r="F66" s="10">
        <f>IF(ISERROR(VLOOKUP(B66,[10]Facture!$A$4:$D$32,4,FALSE)),0,VLOOKUP(B66,[10]Facture!$B$19:$C$506,2,FALSE))</f>
        <v>0</v>
      </c>
      <c r="G66" s="10">
        <f t="shared" ref="G66:G74" si="3">E66-F66</f>
        <v>3000</v>
      </c>
      <c r="H66" s="11">
        <f t="shared" ref="H66:H129" si="4">D66*C66</f>
        <v>244200</v>
      </c>
      <c r="R66" s="1" t="str">
        <f t="array" ref="R66">IF(ISERROR(SMALL(IF(($D$2:$D$193&lt;&gt;0)*($A$2:$A$193&lt;&gt;""),$A$2:$A$193),ROW()-1)),"",INDEX($B$2:$B$193,MATCH(SMALL(IF(($D$2:$D$193&lt;&gt;0)*($A$2:$A$193&lt;&gt;""),$A$2:$A$193),ROW()-1),$A$2:$A$193,0)))</f>
        <v>CASQUE GREENTREE GT-ST21</v>
      </c>
    </row>
    <row r="67" spans="1:18" x14ac:dyDescent="0.25">
      <c r="A67" s="7">
        <f t="shared" ref="A67:A130" si="5">A66+1</f>
        <v>66</v>
      </c>
      <c r="B67" s="8" t="s">
        <v>51</v>
      </c>
      <c r="C67" s="9">
        <v>2200</v>
      </c>
      <c r="D67" s="8">
        <v>111</v>
      </c>
      <c r="E67" s="10" t="s">
        <v>241</v>
      </c>
      <c r="F67" s="10">
        <f>IF(ISERROR(VLOOKUP(B67,[10]Facture!$A$4:$D$32,4,FALSE)),0,VLOOKUP(B67,[10]Facture!$B$19:$C$506,2,FALSE))</f>
        <v>0</v>
      </c>
      <c r="G67" s="10" t="e">
        <f t="shared" si="3"/>
        <v>#VALUE!</v>
      </c>
      <c r="H67" s="11">
        <f t="shared" si="4"/>
        <v>244200</v>
      </c>
      <c r="R67" s="1" t="str">
        <f t="array" ref="R67">IF(ISERROR(SMALL(IF(($D$2:$D$193&lt;&gt;0)*($A$2:$A$193&lt;&gt;""),$A$2:$A$193),ROW()-1)),"",INDEX($B$2:$B$193,MATCH(SMALL(IF(($D$2:$D$193&lt;&gt;0)*($A$2:$A$193&lt;&gt;""),$A$2:$A$193),ROW()-1),$A$2:$A$193,0)))</f>
        <v>CASQUE HAVIT H-56D LUX</v>
      </c>
    </row>
    <row r="68" spans="1:18" x14ac:dyDescent="0.25">
      <c r="A68" s="7">
        <f t="shared" si="5"/>
        <v>67</v>
      </c>
      <c r="B68" s="8" t="s">
        <v>52</v>
      </c>
      <c r="C68" s="9">
        <v>1480</v>
      </c>
      <c r="D68" s="8">
        <v>0</v>
      </c>
      <c r="E68" s="12">
        <v>1100</v>
      </c>
      <c r="F68" s="10">
        <f>IF(ISERROR(VLOOKUP(B68,[10]Facture!$A$4:$D$32,4,FALSE)),0,VLOOKUP(B68,[10]Facture!$B$19:$C$506,2,FALSE))</f>
        <v>0</v>
      </c>
      <c r="G68" s="10">
        <f t="shared" si="3"/>
        <v>1100</v>
      </c>
      <c r="H68" s="11">
        <f t="shared" si="4"/>
        <v>0</v>
      </c>
      <c r="R68" s="1" t="str">
        <f t="array" ref="R68">IF(ISERROR(SMALL(IF(($D$2:$D$193&lt;&gt;0)*($A$2:$A$193&lt;&gt;""),$A$2:$A$193),ROW()-1)),"",INDEX($B$2:$B$193,MATCH(SMALL(IF(($D$2:$D$193&lt;&gt;0)*($A$2:$A$193&lt;&gt;""),$A$2:$A$193),ROW()-1),$A$2:$A$193,0)))</f>
        <v>CASQUE HP 601 LUX</v>
      </c>
    </row>
    <row r="69" spans="1:18" x14ac:dyDescent="0.25">
      <c r="A69" s="7">
        <f t="shared" si="5"/>
        <v>68</v>
      </c>
      <c r="B69" s="8" t="s">
        <v>53</v>
      </c>
      <c r="C69" s="9">
        <v>1480</v>
      </c>
      <c r="D69" s="8">
        <v>0</v>
      </c>
      <c r="E69" s="10" t="s">
        <v>241</v>
      </c>
      <c r="F69" s="10">
        <f>IF(ISERROR(VLOOKUP(B69,[10]Facture!$A$4:$D$32,4,FALSE)),0,VLOOKUP(B69,[10]Facture!$B$19:$C$506,2,FALSE))</f>
        <v>0</v>
      </c>
      <c r="G69" s="10" t="e">
        <f t="shared" si="3"/>
        <v>#VALUE!</v>
      </c>
      <c r="H69" s="11">
        <f t="shared" si="4"/>
        <v>0</v>
      </c>
      <c r="R69" s="1" t="str">
        <f t="array" ref="R69">IF(ISERROR(SMALL(IF(($D$2:$D$193&lt;&gt;0)*($A$2:$A$193&lt;&gt;""),$A$2:$A$193),ROW()-1)),"",INDEX($B$2:$B$193,MATCH(SMALL(IF(($D$2:$D$193&lt;&gt;0)*($A$2:$A$193&lt;&gt;""),$A$2:$A$193),ROW()-1),$A$2:$A$193,0)))</f>
        <v>CASQUE HZ- STAR-HD001</v>
      </c>
    </row>
    <row r="70" spans="1:18" x14ac:dyDescent="0.25">
      <c r="A70" s="7">
        <f t="shared" si="5"/>
        <v>69</v>
      </c>
      <c r="B70" s="8" t="s">
        <v>54</v>
      </c>
      <c r="C70" s="9">
        <v>1480</v>
      </c>
      <c r="D70" s="8">
        <v>0</v>
      </c>
      <c r="E70" s="10" t="s">
        <v>241</v>
      </c>
      <c r="F70" s="10">
        <f>IF(ISERROR(VLOOKUP(B70,[10]Facture!$A$4:$D$32,4,FALSE)),0,VLOOKUP(B70,[10]Facture!$B$19:$C$506,2,FALSE))</f>
        <v>0</v>
      </c>
      <c r="G70" s="10" t="e">
        <f t="shared" si="3"/>
        <v>#VALUE!</v>
      </c>
      <c r="H70" s="11">
        <f t="shared" si="4"/>
        <v>0</v>
      </c>
      <c r="R70" s="1" t="str">
        <f t="array" ref="R70">IF(ISERROR(SMALL(IF(($D$2:$D$193&lt;&gt;0)*($A$2:$A$193&lt;&gt;""),$A$2:$A$193),ROW()-1)),"",INDEX($B$2:$B$193,MATCH(SMALL(IF(($D$2:$D$193&lt;&gt;0)*($A$2:$A$193&lt;&gt;""),$A$2:$A$193),ROW()-1),$A$2:$A$193,0)))</f>
        <v>CASQUE KOMC KM-311</v>
      </c>
    </row>
    <row r="71" spans="1:18" x14ac:dyDescent="0.25">
      <c r="A71" s="7">
        <f t="shared" si="5"/>
        <v>70</v>
      </c>
      <c r="B71" s="8" t="s">
        <v>55</v>
      </c>
      <c r="C71" s="9">
        <v>2200</v>
      </c>
      <c r="D71" s="8">
        <v>111</v>
      </c>
      <c r="E71" s="10" t="s">
        <v>241</v>
      </c>
      <c r="F71" s="10">
        <f>IF(ISERROR(VLOOKUP(B71,[10]Facture!$A$4:$D$32,4,FALSE)),0,VLOOKUP(B71,[10]Facture!$B$19:$C$506,2,FALSE))</f>
        <v>0</v>
      </c>
      <c r="G71" s="10" t="e">
        <f t="shared" si="3"/>
        <v>#VALUE!</v>
      </c>
      <c r="H71" s="11">
        <f t="shared" si="4"/>
        <v>244200</v>
      </c>
      <c r="R71" s="1" t="str">
        <f t="array" ref="R71">IF(ISERROR(SMALL(IF(($D$2:$D$193&lt;&gt;0)*($A$2:$A$193&lt;&gt;""),$A$2:$A$193),ROW()-1)),"",INDEX($B$2:$B$193,MATCH(SMALL(IF(($D$2:$D$193&lt;&gt;0)*($A$2:$A$193&lt;&gt;""),$A$2:$A$193),ROW()-1),$A$2:$A$193,0)))</f>
        <v>CASQUE STAR HALA- 04</v>
      </c>
    </row>
    <row r="72" spans="1:18" x14ac:dyDescent="0.25">
      <c r="A72" s="7">
        <f t="shared" si="5"/>
        <v>71</v>
      </c>
      <c r="B72" s="8" t="s">
        <v>56</v>
      </c>
      <c r="C72" s="9">
        <v>1800</v>
      </c>
      <c r="D72" s="8">
        <v>222</v>
      </c>
      <c r="E72" s="12">
        <v>1800</v>
      </c>
      <c r="F72" s="10">
        <f>IF(ISERROR(VLOOKUP(B72,[10]Facture!$A$4:$D$32,4,FALSE)),0,VLOOKUP(B72,[10]Facture!$B$19:$C$506,2,FALSE))</f>
        <v>0</v>
      </c>
      <c r="G72" s="10">
        <f t="shared" si="3"/>
        <v>1800</v>
      </c>
      <c r="H72" s="11">
        <f t="shared" si="4"/>
        <v>399600</v>
      </c>
      <c r="R72" s="1" t="str">
        <f t="array" ref="R72">IF(ISERROR(SMALL(IF(($D$2:$D$193&lt;&gt;0)*($A$2:$A$193&lt;&gt;""),$A$2:$A$193),ROW()-1)),"",INDEX($B$2:$B$193,MATCH(SMALL(IF(($D$2:$D$193&lt;&gt;0)*($A$2:$A$193&lt;&gt;""),$A$2:$A$193),ROW()-1),$A$2:$A$193,0)))</f>
        <v>CASQUE STAR HALA CAS02</v>
      </c>
    </row>
    <row r="73" spans="1:18" x14ac:dyDescent="0.25">
      <c r="A73" s="7">
        <f t="shared" si="5"/>
        <v>72</v>
      </c>
      <c r="B73" s="8" t="s">
        <v>57</v>
      </c>
      <c r="C73" s="9">
        <v>1700</v>
      </c>
      <c r="D73" s="8">
        <v>0</v>
      </c>
      <c r="E73" s="12">
        <v>4200</v>
      </c>
      <c r="F73" s="10">
        <f>IF(ISERROR(VLOOKUP(B73,[10]Facture!$A$4:$D$32,4,FALSE)),0,VLOOKUP(B73,[10]Facture!$B$19:$C$506,2,FALSE))</f>
        <v>0</v>
      </c>
      <c r="G73" s="10">
        <f t="shared" si="3"/>
        <v>4200</v>
      </c>
      <c r="H73" s="11">
        <f t="shared" si="4"/>
        <v>0</v>
      </c>
      <c r="R73" s="1" t="str">
        <f t="array" ref="R73">IF(ISERROR(SMALL(IF(($D$2:$D$193&lt;&gt;0)*($A$2:$A$193&lt;&gt;""),$A$2:$A$193),ROW()-1)),"",INDEX($B$2:$B$193,MATCH(SMALL(IF(($D$2:$D$193&lt;&gt;0)*($A$2:$A$193&lt;&gt;""),$A$2:$A$193),ROW()-1),$A$2:$A$193,0)))</f>
        <v>CASQUE STAR HALA-06</v>
      </c>
    </row>
    <row r="74" spans="1:18" x14ac:dyDescent="0.25">
      <c r="A74" s="7">
        <f t="shared" si="5"/>
        <v>73</v>
      </c>
      <c r="B74" s="8" t="s">
        <v>441</v>
      </c>
      <c r="C74" s="9">
        <v>2200</v>
      </c>
      <c r="D74" s="8">
        <v>0</v>
      </c>
      <c r="E74" s="10" t="s">
        <v>241</v>
      </c>
      <c r="F74" s="10">
        <f>IF(ISERROR(VLOOKUP(B74,[10]Facture!$A$4:$D$32,4,FALSE)),0,VLOOKUP(B74,[10]Facture!$B$19:$C$506,2,FALSE))</f>
        <v>0</v>
      </c>
      <c r="G74" s="10" t="e">
        <f t="shared" si="3"/>
        <v>#VALUE!</v>
      </c>
      <c r="H74" s="11">
        <f t="shared" si="4"/>
        <v>0</v>
      </c>
      <c r="R74" s="1" t="str">
        <f t="array" ref="R74">IF(ISERROR(SMALL(IF(($D$2:$D$193&lt;&gt;0)*($A$2:$A$193&lt;&gt;""),$A$2:$A$193),ROW()-1)),"",INDEX($B$2:$B$193,MATCH(SMALL(IF(($D$2:$D$193&lt;&gt;0)*($A$2:$A$193&lt;&gt;""),$A$2:$A$193),ROW()-1),$A$2:$A$193,0)))</f>
        <v>CD GRAVE</v>
      </c>
    </row>
    <row r="75" spans="1:18" x14ac:dyDescent="0.25">
      <c r="A75" s="7">
        <f t="shared" si="5"/>
        <v>74</v>
      </c>
      <c r="B75" s="8" t="s">
        <v>419</v>
      </c>
      <c r="C75" s="9">
        <v>1200</v>
      </c>
      <c r="D75" s="8">
        <v>111</v>
      </c>
      <c r="E75" s="34"/>
      <c r="F75" s="34"/>
      <c r="G75" s="34"/>
      <c r="H75" s="11">
        <f t="shared" si="4"/>
        <v>133200</v>
      </c>
      <c r="R75" s="1" t="str">
        <f t="array" ref="R75">IF(ISERROR(SMALL(IF(($D$2:$D$193&lt;&gt;0)*($A$2:$A$193&lt;&gt;""),$A$2:$A$193),ROW()-1)),"",INDEX($B$2:$B$193,MATCH(SMALL(IF(($D$2:$D$193&lt;&gt;0)*($A$2:$A$193&lt;&gt;""),$A$2:$A$193),ROW()-1),$A$2:$A$193,0)))</f>
        <v>CD VEIRGE</v>
      </c>
    </row>
    <row r="76" spans="1:18" x14ac:dyDescent="0.25">
      <c r="A76" s="7">
        <f t="shared" si="5"/>
        <v>75</v>
      </c>
      <c r="B76" s="8" t="s">
        <v>58</v>
      </c>
      <c r="C76" s="9">
        <v>2400</v>
      </c>
      <c r="D76" s="8">
        <v>0</v>
      </c>
      <c r="E76" s="12">
        <v>1800</v>
      </c>
      <c r="F76" s="10">
        <f>IF(ISERROR(VLOOKUP(B76,[10]Facture!$A$4:$D$32,4,FALSE)),0,VLOOKUP(B76,[10]Facture!$B$19:$C$506,2,FALSE))</f>
        <v>0</v>
      </c>
      <c r="G76" s="10">
        <f t="shared" ref="G76:G84" si="6">E76-F76</f>
        <v>1800</v>
      </c>
      <c r="H76" s="11">
        <f t="shared" si="4"/>
        <v>0</v>
      </c>
      <c r="R76" s="1" t="str">
        <f t="array" ref="R76">IF(ISERROR(SMALL(IF(($D$2:$D$193&lt;&gt;0)*($A$2:$A$193&lt;&gt;""),$A$2:$A$193),ROW()-1)),"",INDEX($B$2:$B$193,MATCH(SMALL(IF(($D$2:$D$193&lt;&gt;0)*($A$2:$A$193&lt;&gt;""),$A$2:$A$193),ROW()-1),$A$2:$A$193,0)))</f>
        <v>CHARGEUR POR SAMSUNG  INPUT 19V/4.47  C</v>
      </c>
    </row>
    <row r="77" spans="1:18" x14ac:dyDescent="0.25">
      <c r="A77" s="7">
        <f t="shared" si="5"/>
        <v>76</v>
      </c>
      <c r="B77" s="8" t="s">
        <v>59</v>
      </c>
      <c r="C77" s="9">
        <v>2350</v>
      </c>
      <c r="D77" s="8">
        <v>0</v>
      </c>
      <c r="E77" s="12">
        <v>3600</v>
      </c>
      <c r="F77" s="10">
        <f>IF(ISERROR(VLOOKUP(B77,[10]Facture!$A$4:$D$32,4,FALSE)),0,VLOOKUP(B77,[10]Facture!$B$19:$C$506,2,FALSE))</f>
        <v>0</v>
      </c>
      <c r="G77" s="10">
        <f t="shared" si="6"/>
        <v>3600</v>
      </c>
      <c r="H77" s="11">
        <f t="shared" si="4"/>
        <v>0</v>
      </c>
      <c r="R77" s="1" t="str">
        <f t="array" ref="R77">IF(ISERROR(SMALL(IF(($D$2:$D$193&lt;&gt;0)*($A$2:$A$193&lt;&gt;""),$A$2:$A$193),ROW()-1)),"",INDEX($B$2:$B$193,MATCH(SMALL(IF(($D$2:$D$193&lt;&gt;0)*($A$2:$A$193&lt;&gt;""),$A$2:$A$193),ROW()-1),$A$2:$A$193,0)))</f>
        <v>CHARGEUR PORTABLE HP INPUT 19V/4.74A 7.4*5.0</v>
      </c>
    </row>
    <row r="78" spans="1:18" x14ac:dyDescent="0.25">
      <c r="A78" s="7">
        <f t="shared" si="5"/>
        <v>77</v>
      </c>
      <c r="B78" s="8" t="s">
        <v>60</v>
      </c>
      <c r="C78" s="9">
        <v>3000</v>
      </c>
      <c r="D78" s="8">
        <v>0</v>
      </c>
      <c r="E78" s="10"/>
      <c r="F78" s="10">
        <f>IF(ISERROR(VLOOKUP(B78,[10]Facture!$A$4:$D$32,4,FALSE)),0,VLOOKUP(B78,[10]Facture!$B$19:$C$506,2,FALSE))</f>
        <v>0</v>
      </c>
      <c r="G78" s="10">
        <f t="shared" si="6"/>
        <v>0</v>
      </c>
      <c r="H78" s="11">
        <f t="shared" si="4"/>
        <v>0</v>
      </c>
      <c r="R78" s="1" t="str">
        <f t="array" ref="R78">IF(ISERROR(SMALL(IF(($D$2:$D$193&lt;&gt;0)*($A$2:$A$193&lt;&gt;""),$A$2:$A$193),ROW()-1)),"",INDEX($B$2:$B$193,MATCH(SMALL(IF(($D$2:$D$193&lt;&gt;0)*($A$2:$A$193&lt;&gt;""),$A$2:$A$193),ROW()-1),$A$2:$A$193,0)))</f>
        <v>CLAVIE DIAMOND PS/2 KB-618</v>
      </c>
    </row>
    <row r="79" spans="1:18" x14ac:dyDescent="0.25">
      <c r="A79" s="7">
        <f t="shared" si="5"/>
        <v>78</v>
      </c>
      <c r="B79" s="8" t="s">
        <v>61</v>
      </c>
      <c r="C79" s="9">
        <v>2300</v>
      </c>
      <c r="D79" s="8">
        <v>0</v>
      </c>
      <c r="E79" s="12">
        <v>2500</v>
      </c>
      <c r="F79" s="10">
        <f>IF(ISERROR(VLOOKUP(B79,[10]Facture!$A$4:$D$32,4,FALSE)),0,VLOOKUP(B79,[10]Facture!$B$19:$C$506,2,FALSE))</f>
        <v>0</v>
      </c>
      <c r="G79" s="10">
        <f t="shared" si="6"/>
        <v>2500</v>
      </c>
      <c r="H79" s="11">
        <f t="shared" si="4"/>
        <v>0</v>
      </c>
      <c r="R79" s="1" t="str">
        <f t="array" ref="R79">IF(ISERROR(SMALL(IF(($D$2:$D$193&lt;&gt;0)*($A$2:$A$193&lt;&gt;""),$A$2:$A$193),ROW()-1)),"",INDEX($B$2:$B$193,MATCH(SMALL(IF(($D$2:$D$193&lt;&gt;0)*($A$2:$A$193&lt;&gt;""),$A$2:$A$193),ROW()-1),$A$2:$A$193,0)))</f>
        <v>CLAVIE USB BITA-502</v>
      </c>
    </row>
    <row r="80" spans="1:18" x14ac:dyDescent="0.25">
      <c r="A80" s="7">
        <f t="shared" si="5"/>
        <v>79</v>
      </c>
      <c r="B80" s="8" t="s">
        <v>62</v>
      </c>
      <c r="C80" s="9">
        <v>3000</v>
      </c>
      <c r="D80" s="8">
        <v>111</v>
      </c>
      <c r="E80" s="10" t="s">
        <v>241</v>
      </c>
      <c r="F80" s="10">
        <f>IF(ISERROR(VLOOKUP(B80,[10]Facture!$A$4:$D$32,4,FALSE)),0,VLOOKUP(B80,[10]Facture!$B$19:$C$506,2,FALSE))</f>
        <v>0</v>
      </c>
      <c r="G80" s="10" t="e">
        <f t="shared" si="6"/>
        <v>#VALUE!</v>
      </c>
      <c r="H80" s="11">
        <f t="shared" si="4"/>
        <v>333000</v>
      </c>
      <c r="R80" s="1" t="str">
        <f t="array" ref="R80">IF(ISERROR(SMALL(IF(($D$2:$D$193&lt;&gt;0)*($A$2:$A$193&lt;&gt;""),$A$2:$A$193),ROW()-1)),"",INDEX($B$2:$B$193,MATCH(SMALL(IF(($D$2:$D$193&lt;&gt;0)*($A$2:$A$193&lt;&gt;""),$A$2:$A$193),ROW()-1),$A$2:$A$193,0)))</f>
        <v>CLAVIER  JEWA</v>
      </c>
    </row>
    <row r="81" spans="1:18" x14ac:dyDescent="0.25">
      <c r="A81" s="7">
        <f t="shared" si="5"/>
        <v>80</v>
      </c>
      <c r="B81" s="8" t="s">
        <v>442</v>
      </c>
      <c r="C81" s="9">
        <v>2200</v>
      </c>
      <c r="D81" s="8">
        <v>0</v>
      </c>
      <c r="E81" s="12">
        <v>3000</v>
      </c>
      <c r="F81" s="10">
        <f>IF(ISERROR(VLOOKUP(B81,[10]Facture!$A$4:$D$32,4,FALSE)),0,VLOOKUP(B81,[10]Facture!$B$19:$C$506,2,FALSE))</f>
        <v>0</v>
      </c>
      <c r="G81" s="10">
        <f t="shared" si="6"/>
        <v>3000</v>
      </c>
      <c r="H81" s="11">
        <f t="shared" si="4"/>
        <v>0</v>
      </c>
      <c r="R81" s="1" t="str">
        <f t="array" ref="R81">IF(ISERROR(SMALL(IF(($D$2:$D$193&lt;&gt;0)*($A$2:$A$193&lt;&gt;""),$A$2:$A$193),ROW()-1)),"",INDEX($B$2:$B$193,MATCH(SMALL(IF(($D$2:$D$193&lt;&gt;0)*($A$2:$A$193&lt;&gt;""),$A$2:$A$193),ROW()-1),$A$2:$A$193,0)))</f>
        <v>CLAVIER  USB GOLDEN 580 GM</v>
      </c>
    </row>
    <row r="82" spans="1:18" x14ac:dyDescent="0.25">
      <c r="A82" s="7">
        <f t="shared" si="5"/>
        <v>81</v>
      </c>
      <c r="B82" s="8" t="s">
        <v>299</v>
      </c>
      <c r="C82" s="9">
        <v>2200</v>
      </c>
      <c r="D82" s="8">
        <v>111</v>
      </c>
      <c r="E82" s="10" t="s">
        <v>241</v>
      </c>
      <c r="F82" s="10">
        <f>IF(ISERROR(VLOOKUP(B82,[10]Facture!$A$4:$D$32,4,FALSE)),0,VLOOKUP(B82,[10]Facture!$B$19:$C$506,2,FALSE))</f>
        <v>0</v>
      </c>
      <c r="G82" s="10" t="e">
        <f t="shared" si="6"/>
        <v>#VALUE!</v>
      </c>
      <c r="H82" s="11">
        <f t="shared" si="4"/>
        <v>244200</v>
      </c>
      <c r="R82" s="1" t="str">
        <f t="array" ref="R82">IF(ISERROR(SMALL(IF(($D$2:$D$193&lt;&gt;0)*($A$2:$A$193&lt;&gt;""),$A$2:$A$193),ROW()-1)),"",INDEX($B$2:$B$193,MATCH(SMALL(IF(($D$2:$D$193&lt;&gt;0)*($A$2:$A$193&lt;&gt;""),$A$2:$A$193),ROW()-1),$A$2:$A$193,0)))</f>
        <v>CLAVIER SCOOP MM USB</v>
      </c>
    </row>
    <row r="83" spans="1:18" x14ac:dyDescent="0.25">
      <c r="A83" s="7">
        <f t="shared" si="5"/>
        <v>82</v>
      </c>
      <c r="B83" s="8" t="s">
        <v>321</v>
      </c>
      <c r="C83" s="9">
        <v>2800</v>
      </c>
      <c r="D83" s="8">
        <v>111</v>
      </c>
      <c r="E83" s="10" t="s">
        <v>241</v>
      </c>
      <c r="F83" s="10">
        <f>IF(ISERROR(VLOOKUP(B83,[10]Facture!$A$4:$D$32,4,FALSE)),0,VLOOKUP(B83,[10]Facture!$B$19:$C$506,2,FALSE))</f>
        <v>0</v>
      </c>
      <c r="G83" s="10" t="e">
        <f t="shared" si="6"/>
        <v>#VALUE!</v>
      </c>
      <c r="H83" s="11">
        <f t="shared" si="4"/>
        <v>310800</v>
      </c>
      <c r="R83" s="1" t="str">
        <f t="array" ref="R83">IF(ISERROR(SMALL(IF(($D$2:$D$193&lt;&gt;0)*($A$2:$A$193&lt;&gt;""),$A$2:$A$193),ROW()-1)),"",INDEX($B$2:$B$193,MATCH(SMALL(IF(($D$2:$D$193&lt;&gt;0)*($A$2:$A$193&lt;&gt;""),$A$2:$A$193),ROW()-1),$A$2:$A$193,0)))</f>
        <v>CLAVIER SOURIS SANS FIL HK3960</v>
      </c>
    </row>
    <row r="84" spans="1:18" x14ac:dyDescent="0.25">
      <c r="A84" s="7">
        <f t="shared" si="5"/>
        <v>83</v>
      </c>
      <c r="B84" s="8" t="s">
        <v>443</v>
      </c>
      <c r="C84" s="9">
        <v>1900</v>
      </c>
      <c r="D84" s="8">
        <v>0</v>
      </c>
      <c r="E84" s="10" t="s">
        <v>241</v>
      </c>
      <c r="F84" s="10">
        <f>IF(ISERROR(VLOOKUP(B84,[10]Facture!$A$4:$D$32,4,FALSE)),0,VLOOKUP(B84,[10]Facture!$B$19:$C$506,2,FALSE))</f>
        <v>0</v>
      </c>
      <c r="G84" s="10" t="e">
        <f t="shared" si="6"/>
        <v>#VALUE!</v>
      </c>
      <c r="H84" s="11">
        <f t="shared" si="4"/>
        <v>0</v>
      </c>
      <c r="R84" s="1" t="str">
        <f t="array" ref="R84">IF(ISERROR(SMALL(IF(($D$2:$D$193&lt;&gt;0)*($A$2:$A$193&lt;&gt;""),$A$2:$A$193),ROW()-1)),"",INDEX($B$2:$B$193,MATCH(SMALL(IF(($D$2:$D$193&lt;&gt;0)*($A$2:$A$193&lt;&gt;""),$A$2:$A$193),ROW()-1),$A$2:$A$193,0)))</f>
        <v>CLAVIER+SOURIS SANS FIL HAVIT 830</v>
      </c>
    </row>
    <row r="85" spans="1:18" x14ac:dyDescent="0.25">
      <c r="A85" s="34">
        <f t="shared" si="5"/>
        <v>84</v>
      </c>
      <c r="B85" s="8" t="s">
        <v>422</v>
      </c>
      <c r="C85" s="9">
        <v>900</v>
      </c>
      <c r="D85" s="8">
        <v>666</v>
      </c>
      <c r="E85" s="34"/>
      <c r="F85" s="34"/>
      <c r="G85" s="34"/>
      <c r="H85" s="11">
        <f t="shared" si="4"/>
        <v>599400</v>
      </c>
      <c r="R85" s="1" t="str">
        <f t="array" ref="R85">IF(ISERROR(SMALL(IF(($D$2:$D$193&lt;&gt;0)*($A$2:$A$193&lt;&gt;""),$A$2:$A$193),ROW()-1)),"",INDEX($B$2:$B$193,MATCH(SMALL(IF(($D$2:$D$193&lt;&gt;0)*($A$2:$A$193&lt;&gt;""),$A$2:$A$193),ROW()-1),$A$2:$A$193,0)))</f>
        <v>CONECTEUR RJ45 METAL</v>
      </c>
    </row>
    <row r="86" spans="1:18" x14ac:dyDescent="0.25">
      <c r="A86" s="7">
        <f t="shared" si="5"/>
        <v>85</v>
      </c>
      <c r="B86" s="8" t="s">
        <v>318</v>
      </c>
      <c r="C86" s="9">
        <v>2800</v>
      </c>
      <c r="D86" s="8">
        <v>111</v>
      </c>
      <c r="E86" s="10" t="s">
        <v>241</v>
      </c>
      <c r="F86" s="10">
        <f>IF(ISERROR(VLOOKUP(B86,[10]Facture!$A$4:$D$32,4,FALSE)),0,VLOOKUP(B86,[10]Facture!$B$19:$C$506,2,FALSE))</f>
        <v>0</v>
      </c>
      <c r="G86" s="10" t="e">
        <f t="shared" ref="G86:G149" si="7">E86-F86</f>
        <v>#VALUE!</v>
      </c>
      <c r="H86" s="11">
        <f t="shared" si="4"/>
        <v>310800</v>
      </c>
      <c r="R86" s="1" t="str">
        <f t="array" ref="R86">IF(ISERROR(SMALL(IF(($D$2:$D$193&lt;&gt;0)*($A$2:$A$193&lt;&gt;""),$A$2:$A$193),ROW()-1)),"",INDEX($B$2:$B$193,MATCH(SMALL(IF(($D$2:$D$193&lt;&gt;0)*($A$2:$A$193&lt;&gt;""),$A$2:$A$193),ROW()-1),$A$2:$A$193,0)))</f>
        <v/>
      </c>
    </row>
    <row r="87" spans="1:18" x14ac:dyDescent="0.25">
      <c r="A87" s="7">
        <f t="shared" si="5"/>
        <v>86</v>
      </c>
      <c r="B87" s="8" t="s">
        <v>317</v>
      </c>
      <c r="C87" s="9">
        <v>3200</v>
      </c>
      <c r="D87" s="8">
        <v>11</v>
      </c>
      <c r="E87" s="10" t="s">
        <v>241</v>
      </c>
      <c r="F87" s="10">
        <f>IF(ISERROR(VLOOKUP(B87,[10]Facture!$A$4:$D$32,4,FALSE)),0,VLOOKUP(B87,[10]Facture!$B$19:$C$506,2,FALSE))</f>
        <v>0</v>
      </c>
      <c r="G87" s="10" t="e">
        <f t="shared" si="7"/>
        <v>#VALUE!</v>
      </c>
      <c r="H87" s="11">
        <f t="shared" si="4"/>
        <v>35200</v>
      </c>
      <c r="R87" s="1" t="str">
        <f t="array" ref="R87">IF(ISERROR(SMALL(IF(($D$2:$D$193&lt;&gt;0)*($A$2:$A$193&lt;&gt;""),$A$2:$A$193),ROW()-1)),"",INDEX($B$2:$B$193,MATCH(SMALL(IF(($D$2:$D$193&lt;&gt;0)*($A$2:$A$193&lt;&gt;""),$A$2:$A$193),ROW()-1),$A$2:$A$193,0)))</f>
        <v/>
      </c>
    </row>
    <row r="88" spans="1:18" x14ac:dyDescent="0.25">
      <c r="A88" s="7">
        <f t="shared" si="5"/>
        <v>87</v>
      </c>
      <c r="B88" s="8" t="s">
        <v>319</v>
      </c>
      <c r="C88" s="9">
        <v>2300</v>
      </c>
      <c r="D88" s="8">
        <v>11</v>
      </c>
      <c r="E88" s="10" t="s">
        <v>241</v>
      </c>
      <c r="F88" s="10">
        <f>IF(ISERROR(VLOOKUP(B88,[10]Facture!$A$4:$D$32,4,FALSE)),0,VLOOKUP(B88,[10]Facture!$B$19:$C$506,2,FALSE))</f>
        <v>0</v>
      </c>
      <c r="G88" s="10" t="e">
        <f t="shared" si="7"/>
        <v>#VALUE!</v>
      </c>
      <c r="H88" s="11">
        <f t="shared" si="4"/>
        <v>25300</v>
      </c>
      <c r="R88" s="1" t="str">
        <f t="array" ref="R88">IF(ISERROR(SMALL(IF(($D$2:$D$193&lt;&gt;0)*($A$2:$A$193&lt;&gt;""),$A$2:$A$193),ROW()-1)),"",INDEX($B$2:$B$193,MATCH(SMALL(IF(($D$2:$D$193&lt;&gt;0)*($A$2:$A$193&lt;&gt;""),$A$2:$A$193),ROW()-1),$A$2:$A$193,0)))</f>
        <v/>
      </c>
    </row>
    <row r="89" spans="1:18" x14ac:dyDescent="0.25">
      <c r="A89" s="7">
        <f t="shared" si="5"/>
        <v>88</v>
      </c>
      <c r="B89" s="8" t="s">
        <v>444</v>
      </c>
      <c r="C89" s="9">
        <v>2800</v>
      </c>
      <c r="D89" s="8">
        <v>0</v>
      </c>
      <c r="E89" s="12">
        <v>2100</v>
      </c>
      <c r="F89" s="10">
        <f>IF(ISERROR(VLOOKUP(B89,[10]Facture!$A$4:$D$32,4,FALSE)),0,VLOOKUP(B89,[10]Facture!$B$19:$C$506,2,FALSE))</f>
        <v>0</v>
      </c>
      <c r="G89" s="10">
        <f t="shared" si="7"/>
        <v>2100</v>
      </c>
      <c r="H89" s="11">
        <f t="shared" si="4"/>
        <v>0</v>
      </c>
      <c r="R89" s="1" t="str">
        <f t="array" ref="R89">IF(ISERROR(SMALL(IF(($D$2:$D$193&lt;&gt;0)*($A$2:$A$193&lt;&gt;""),$A$2:$A$193),ROW()-1)),"",INDEX($B$2:$B$193,MATCH(SMALL(IF(($D$2:$D$193&lt;&gt;0)*($A$2:$A$193&lt;&gt;""),$A$2:$A$193),ROW()-1),$A$2:$A$193,0)))</f>
        <v/>
      </c>
    </row>
    <row r="90" spans="1:18" x14ac:dyDescent="0.25">
      <c r="A90" s="7">
        <f t="shared" si="5"/>
        <v>89</v>
      </c>
      <c r="B90" s="8" t="s">
        <v>320</v>
      </c>
      <c r="C90" s="9">
        <v>2800</v>
      </c>
      <c r="D90" s="8">
        <v>11</v>
      </c>
      <c r="E90" s="12">
        <v>7200</v>
      </c>
      <c r="F90" s="10">
        <f>IF(ISERROR(VLOOKUP(B90,[10]Facture!$A$4:$D$32,4,FALSE)),0,VLOOKUP(B90,[10]Facture!$B$19:$C$506,2,FALSE))</f>
        <v>0</v>
      </c>
      <c r="G90" s="10">
        <f t="shared" si="7"/>
        <v>7200</v>
      </c>
      <c r="H90" s="11">
        <f t="shared" si="4"/>
        <v>30800</v>
      </c>
      <c r="R90" s="1" t="str">
        <f t="array" ref="R90">IF(ISERROR(SMALL(IF(($D$2:$D$193&lt;&gt;0)*($A$2:$A$193&lt;&gt;""),$A$2:$A$193),ROW()-1)),"",INDEX($B$2:$B$193,MATCH(SMALL(IF(($D$2:$D$193&lt;&gt;0)*($A$2:$A$193&lt;&gt;""),$A$2:$A$193),ROW()-1),$A$2:$A$193,0)))</f>
        <v/>
      </c>
    </row>
    <row r="91" spans="1:18" x14ac:dyDescent="0.25">
      <c r="A91" s="7">
        <f t="shared" si="5"/>
        <v>90</v>
      </c>
      <c r="B91" s="8" t="s">
        <v>445</v>
      </c>
      <c r="C91" s="9">
        <v>2500</v>
      </c>
      <c r="D91" s="8">
        <v>0</v>
      </c>
      <c r="E91" s="10" t="s">
        <v>241</v>
      </c>
      <c r="F91" s="10">
        <f>IF(ISERROR(VLOOKUP(B91,[10]Facture!$A$4:$D$32,4,FALSE)),0,VLOOKUP(B91,[10]Facture!$B$19:$C$506,2,FALSE))</f>
        <v>0</v>
      </c>
      <c r="G91" s="10" t="e">
        <f t="shared" si="7"/>
        <v>#VALUE!</v>
      </c>
      <c r="H91" s="11">
        <f t="shared" si="4"/>
        <v>0</v>
      </c>
      <c r="R91" s="1" t="str">
        <f t="array" ref="R91">IF(ISERROR(SMALL(IF(($D$2:$D$193&lt;&gt;0)*($A$2:$A$193&lt;&gt;""),$A$2:$A$193),ROW()-1)),"",INDEX($B$2:$B$193,MATCH(SMALL(IF(($D$2:$D$193&lt;&gt;0)*($A$2:$A$193&lt;&gt;""),$A$2:$A$193),ROW()-1),$A$2:$A$193,0)))</f>
        <v/>
      </c>
    </row>
    <row r="92" spans="1:18" x14ac:dyDescent="0.25">
      <c r="A92" s="7">
        <f t="shared" si="5"/>
        <v>91</v>
      </c>
      <c r="B92" s="8" t="s">
        <v>215</v>
      </c>
      <c r="C92" s="9">
        <v>1100</v>
      </c>
      <c r="D92" s="8">
        <v>11</v>
      </c>
      <c r="E92" s="10" t="s">
        <v>241</v>
      </c>
      <c r="F92" s="10">
        <f>IF(ISERROR(VLOOKUP(B92,[10]Facture!$A$4:$D$32,4,FALSE)),0,VLOOKUP(B92,[10]Facture!$B$19:$C$506,2,FALSE))</f>
        <v>0</v>
      </c>
      <c r="G92" s="10" t="e">
        <f t="shared" si="7"/>
        <v>#VALUE!</v>
      </c>
      <c r="H92" s="11">
        <f t="shared" si="4"/>
        <v>12100</v>
      </c>
      <c r="R92" s="1" t="str">
        <f t="array" ref="R92">IF(ISERROR(SMALL(IF(($D$2:$D$193&lt;&gt;0)*($A$2:$A$193&lt;&gt;""),$A$2:$A$193),ROW()-1)),"",INDEX($B$2:$B$193,MATCH(SMALL(IF(($D$2:$D$193&lt;&gt;0)*($A$2:$A$193&lt;&gt;""),$A$2:$A$193),ROW()-1),$A$2:$A$193,0)))</f>
        <v/>
      </c>
    </row>
    <row r="93" spans="1:18" x14ac:dyDescent="0.25">
      <c r="A93" s="7">
        <f t="shared" si="5"/>
        <v>92</v>
      </c>
      <c r="B93" s="8" t="s">
        <v>446</v>
      </c>
      <c r="C93" s="9">
        <v>5100</v>
      </c>
      <c r="D93" s="8">
        <v>0</v>
      </c>
      <c r="E93" s="10" t="s">
        <v>241</v>
      </c>
      <c r="F93" s="10">
        <f>IF(ISERROR(VLOOKUP(B93,[10]Facture!$A$4:$D$32,4,FALSE)),0,VLOOKUP(B93,[10]Facture!$B$19:$C$506,2,FALSE))</f>
        <v>0</v>
      </c>
      <c r="G93" s="10" t="e">
        <f t="shared" si="7"/>
        <v>#VALUE!</v>
      </c>
      <c r="H93" s="11">
        <f t="shared" si="4"/>
        <v>0</v>
      </c>
      <c r="R93" s="1" t="str">
        <f t="array" ref="R93">IF(ISERROR(SMALL(IF(($D$2:$D$193&lt;&gt;0)*($A$2:$A$193&lt;&gt;""),$A$2:$A$193),ROW()-1)),"",INDEX($B$2:$B$193,MATCH(SMALL(IF(($D$2:$D$193&lt;&gt;0)*($A$2:$A$193&lt;&gt;""),$A$2:$A$193),ROW()-1),$A$2:$A$193,0)))</f>
        <v/>
      </c>
    </row>
    <row r="94" spans="1:18" x14ac:dyDescent="0.25">
      <c r="A94" s="7">
        <f t="shared" si="5"/>
        <v>93</v>
      </c>
      <c r="B94" s="8" t="s">
        <v>64</v>
      </c>
      <c r="C94" s="9">
        <v>6000</v>
      </c>
      <c r="D94" s="8">
        <v>0</v>
      </c>
      <c r="E94" s="12">
        <v>2400</v>
      </c>
      <c r="F94" s="10">
        <f>IF(ISERROR(VLOOKUP(B94,[10]Facture!$A$4:$D$32,4,FALSE)),0,VLOOKUP(B94,[10]Facture!$B$19:$C$506,2,FALSE))</f>
        <v>0</v>
      </c>
      <c r="G94" s="10">
        <f t="shared" si="7"/>
        <v>2400</v>
      </c>
      <c r="H94" s="11">
        <f t="shared" si="4"/>
        <v>0</v>
      </c>
      <c r="R94" s="1" t="str">
        <f t="array" ref="R94">IF(ISERROR(SMALL(IF(($D$2:$D$193&lt;&gt;0)*($A$2:$A$193&lt;&gt;""),$A$2:$A$193),ROW()-1)),"",INDEX($B$2:$B$193,MATCH(SMALL(IF(($D$2:$D$193&lt;&gt;0)*($A$2:$A$193&lt;&gt;""),$A$2:$A$193),ROW()-1),$A$2:$A$193,0)))</f>
        <v/>
      </c>
    </row>
    <row r="95" spans="1:18" x14ac:dyDescent="0.25">
      <c r="A95" s="7">
        <f t="shared" si="5"/>
        <v>94</v>
      </c>
      <c r="B95" s="8" t="s">
        <v>447</v>
      </c>
      <c r="C95" s="9">
        <v>4850</v>
      </c>
      <c r="D95" s="8">
        <v>0</v>
      </c>
      <c r="E95" s="10" t="s">
        <v>241</v>
      </c>
      <c r="F95" s="10">
        <f>IF(ISERROR(VLOOKUP(B95,[10]Facture!$A$4:$D$32,4,FALSE)),0,VLOOKUP(B95,[10]Facture!$B$19:$C$506,2,FALSE))</f>
        <v>0</v>
      </c>
      <c r="G95" s="10" t="e">
        <f t="shared" si="7"/>
        <v>#VALUE!</v>
      </c>
      <c r="H95" s="11">
        <f t="shared" si="4"/>
        <v>0</v>
      </c>
      <c r="R95" s="1" t="str">
        <f t="array" ref="R95">IF(ISERROR(SMALL(IF(($D$2:$D$193&lt;&gt;0)*($A$2:$A$193&lt;&gt;""),$A$2:$A$193),ROW()-1)),"",INDEX($B$2:$B$193,MATCH(SMALL(IF(($D$2:$D$193&lt;&gt;0)*($A$2:$A$193&lt;&gt;""),$A$2:$A$193),ROW()-1),$A$2:$A$193,0)))</f>
        <v/>
      </c>
    </row>
    <row r="96" spans="1:18" x14ac:dyDescent="0.25">
      <c r="A96" s="7">
        <f t="shared" si="5"/>
        <v>95</v>
      </c>
      <c r="B96" s="8" t="s">
        <v>448</v>
      </c>
      <c r="C96" s="9">
        <v>3350</v>
      </c>
      <c r="D96" s="8">
        <v>0</v>
      </c>
      <c r="E96" s="10" t="s">
        <v>241</v>
      </c>
      <c r="F96" s="10">
        <f>IF(ISERROR(VLOOKUP(B96,[10]Facture!$A$4:$D$32,4,FALSE)),0,VLOOKUP(B96,[10]Facture!$B$19:$C$506,2,FALSE))</f>
        <v>0</v>
      </c>
      <c r="G96" s="10" t="e">
        <f t="shared" si="7"/>
        <v>#VALUE!</v>
      </c>
      <c r="H96" s="11">
        <f t="shared" si="4"/>
        <v>0</v>
      </c>
      <c r="R96" s="1" t="str">
        <f t="array" ref="R96">IF(ISERROR(SMALL(IF(($D$2:$D$193&lt;&gt;0)*($A$2:$A$193&lt;&gt;""),$A$2:$A$193),ROW()-1)),"",INDEX($B$2:$B$193,MATCH(SMALL(IF(($D$2:$D$193&lt;&gt;0)*($A$2:$A$193&lt;&gt;""),$A$2:$A$193),ROW()-1),$A$2:$A$193,0)))</f>
        <v/>
      </c>
    </row>
    <row r="97" spans="1:18" x14ac:dyDescent="0.25">
      <c r="A97" s="7">
        <f t="shared" si="5"/>
        <v>96</v>
      </c>
      <c r="B97" s="8" t="s">
        <v>449</v>
      </c>
      <c r="C97" s="9">
        <v>2500</v>
      </c>
      <c r="D97" s="8">
        <v>0</v>
      </c>
      <c r="E97" s="10">
        <v>800</v>
      </c>
      <c r="F97" s="10">
        <f>IF(ISERROR(VLOOKUP(B97,[10]Facture!$A$4:$D$32,4,FALSE)),0,VLOOKUP(B97,[10]Facture!$B$19:$C$506,2,FALSE))</f>
        <v>0</v>
      </c>
      <c r="G97" s="10">
        <f t="shared" si="7"/>
        <v>800</v>
      </c>
      <c r="H97" s="11">
        <f t="shared" si="4"/>
        <v>0</v>
      </c>
      <c r="R97" s="1" t="str">
        <f t="array" ref="R97">IF(ISERROR(SMALL(IF(($D$2:$D$193&lt;&gt;0)*($A$2:$A$193&lt;&gt;""),$A$2:$A$193),ROW()-1)),"",INDEX($B$2:$B$193,MATCH(SMALL(IF(($D$2:$D$193&lt;&gt;0)*($A$2:$A$193&lt;&gt;""),$A$2:$A$193),ROW()-1),$A$2:$A$193,0)))</f>
        <v/>
      </c>
    </row>
    <row r="98" spans="1:18" x14ac:dyDescent="0.25">
      <c r="A98" s="7">
        <f t="shared" si="5"/>
        <v>97</v>
      </c>
      <c r="B98" s="8" t="s">
        <v>450</v>
      </c>
      <c r="C98" s="9">
        <v>4500</v>
      </c>
      <c r="D98" s="8">
        <v>0</v>
      </c>
      <c r="E98" s="10" t="s">
        <v>241</v>
      </c>
      <c r="F98" s="10">
        <f>IF(ISERROR(VLOOKUP(B98,[10]Facture!$A$4:$D$32,4,FALSE)),0,VLOOKUP(B98,[10]Facture!$B$19:$C$506,2,FALSE))</f>
        <v>0</v>
      </c>
      <c r="G98" s="10" t="e">
        <f t="shared" si="7"/>
        <v>#VALUE!</v>
      </c>
      <c r="H98" s="11">
        <f t="shared" si="4"/>
        <v>0</v>
      </c>
      <c r="R98" s="1" t="str">
        <f t="array" ref="R98">IF(ISERROR(SMALL(IF(($D$2:$D$193&lt;&gt;0)*($A$2:$A$193&lt;&gt;""),$A$2:$A$193),ROW()-1)),"",INDEX($B$2:$B$193,MATCH(SMALL(IF(($D$2:$D$193&lt;&gt;0)*($A$2:$A$193&lt;&gt;""),$A$2:$A$193),ROW()-1),$A$2:$A$193,0)))</f>
        <v/>
      </c>
    </row>
    <row r="99" spans="1:18" x14ac:dyDescent="0.25">
      <c r="A99" s="7">
        <f t="shared" si="5"/>
        <v>98</v>
      </c>
      <c r="B99" s="8" t="s">
        <v>65</v>
      </c>
      <c r="C99" s="9">
        <v>1800</v>
      </c>
      <c r="D99" s="8">
        <v>11</v>
      </c>
      <c r="E99" s="12">
        <v>2400</v>
      </c>
      <c r="F99" s="10">
        <f>IF(ISERROR(VLOOKUP(B99,[10]Facture!$A$4:$D$32,4,FALSE)),0,VLOOKUP(B99,[10]Facture!$B$19:$C$506,2,FALSE))</f>
        <v>0</v>
      </c>
      <c r="G99" s="10">
        <f t="shared" si="7"/>
        <v>2400</v>
      </c>
      <c r="H99" s="11">
        <f t="shared" si="4"/>
        <v>19800</v>
      </c>
      <c r="R99" s="1" t="str">
        <f t="array" ref="R99">IF(ISERROR(SMALL(IF(($D$2:$D$193&lt;&gt;0)*($A$2:$A$193&lt;&gt;""),$A$2:$A$193),ROW()-1)),"",INDEX($B$2:$B$193,MATCH(SMALL(IF(($D$2:$D$193&lt;&gt;0)*($A$2:$A$193&lt;&gt;""),$A$2:$A$193),ROW()-1),$A$2:$A$193,0)))</f>
        <v/>
      </c>
    </row>
    <row r="100" spans="1:18" x14ac:dyDescent="0.25">
      <c r="A100" s="7">
        <f t="shared" si="5"/>
        <v>99</v>
      </c>
      <c r="B100" s="8" t="s">
        <v>451</v>
      </c>
      <c r="C100" s="9">
        <v>1100</v>
      </c>
      <c r="D100" s="8">
        <v>0</v>
      </c>
      <c r="E100" s="10" t="s">
        <v>241</v>
      </c>
      <c r="F100" s="10">
        <f>IF(ISERROR(VLOOKUP(B100,[10]Facture!$A$4:$D$32,4,FALSE)),0,VLOOKUP(B100,[10]Facture!$B$19:$C$506,2,FALSE))</f>
        <v>0</v>
      </c>
      <c r="G100" s="10" t="e">
        <f t="shared" si="7"/>
        <v>#VALUE!</v>
      </c>
      <c r="H100" s="11">
        <f t="shared" si="4"/>
        <v>0</v>
      </c>
      <c r="R100" s="1" t="str">
        <f t="array" ref="R100">IF(ISERROR(SMALL(IF(($D$2:$D$193&lt;&gt;0)*($A$2:$A$193&lt;&gt;""),$A$2:$A$193),ROW()-1)),"",INDEX($B$2:$B$193,MATCH(SMALL(IF(($D$2:$D$193&lt;&gt;0)*($A$2:$A$193&lt;&gt;""),$A$2:$A$193),ROW()-1),$A$2:$A$193,0)))</f>
        <v/>
      </c>
    </row>
    <row r="101" spans="1:18" x14ac:dyDescent="0.25">
      <c r="A101" s="7">
        <f t="shared" si="5"/>
        <v>100</v>
      </c>
      <c r="B101" s="8" t="s">
        <v>452</v>
      </c>
      <c r="C101" s="9">
        <v>2100</v>
      </c>
      <c r="D101" s="8">
        <v>0</v>
      </c>
      <c r="E101" s="10" t="s">
        <v>241</v>
      </c>
      <c r="F101" s="10">
        <f>IF(ISERROR(VLOOKUP(B101,[10]Facture!$A$4:$D$32,4,FALSE)),0,VLOOKUP(B101,[10]Facture!$B$19:$C$506,2,FALSE))</f>
        <v>0</v>
      </c>
      <c r="G101" s="10" t="e">
        <f t="shared" si="7"/>
        <v>#VALUE!</v>
      </c>
      <c r="H101" s="11">
        <f t="shared" si="4"/>
        <v>0</v>
      </c>
      <c r="R101" s="1" t="str">
        <f t="array" ref="R101">IF(ISERROR(SMALL(IF(($D$2:$D$193&lt;&gt;0)*($A$2:$A$193&lt;&gt;""),$A$2:$A$193),ROW()-1)),"",INDEX($B$2:$B$193,MATCH(SMALL(IF(($D$2:$D$193&lt;&gt;0)*($A$2:$A$193&lt;&gt;""),$A$2:$A$193),ROW()-1),$A$2:$A$193,0)))</f>
        <v/>
      </c>
    </row>
    <row r="102" spans="1:18" x14ac:dyDescent="0.25">
      <c r="A102" s="7">
        <f t="shared" si="5"/>
        <v>101</v>
      </c>
      <c r="B102" s="8" t="s">
        <v>323</v>
      </c>
      <c r="C102" s="9">
        <v>1800</v>
      </c>
      <c r="D102" s="8">
        <v>11</v>
      </c>
      <c r="E102" s="10" t="s">
        <v>241</v>
      </c>
      <c r="F102" s="10">
        <f>IF(ISERROR(VLOOKUP(B102,[10]Facture!$A$4:$D$32,4,FALSE)),0,VLOOKUP(B102,[10]Facture!$B$19:$C$506,2,FALSE))</f>
        <v>0</v>
      </c>
      <c r="G102" s="10" t="e">
        <f t="shared" si="7"/>
        <v>#VALUE!</v>
      </c>
      <c r="H102" s="11">
        <f t="shared" si="4"/>
        <v>19800</v>
      </c>
      <c r="R102" s="1" t="str">
        <f t="array" ref="R102">IF(ISERROR(SMALL(IF(($D$2:$D$193&lt;&gt;0)*($A$2:$A$193&lt;&gt;""),$A$2:$A$193),ROW()-1)),"",INDEX($B$2:$B$193,MATCH(SMALL(IF(($D$2:$D$193&lt;&gt;0)*($A$2:$A$193&lt;&gt;""),$A$2:$A$193),ROW()-1),$A$2:$A$193,0)))</f>
        <v/>
      </c>
    </row>
    <row r="103" spans="1:18" x14ac:dyDescent="0.25">
      <c r="A103" s="7">
        <f t="shared" si="5"/>
        <v>102</v>
      </c>
      <c r="B103" s="8" t="s">
        <v>246</v>
      </c>
      <c r="C103" s="9">
        <v>600</v>
      </c>
      <c r="D103" s="8">
        <v>11</v>
      </c>
      <c r="E103" s="10">
        <v>700</v>
      </c>
      <c r="F103" s="10">
        <f>IF(ISERROR(VLOOKUP(B103,[10]Facture!$A$4:$D$32,4,FALSE)),0,VLOOKUP(B103,[10]Facture!$B$19:$C$506,2,FALSE))</f>
        <v>0</v>
      </c>
      <c r="G103" s="10">
        <f t="shared" si="7"/>
        <v>700</v>
      </c>
      <c r="H103" s="11">
        <f t="shared" si="4"/>
        <v>6600</v>
      </c>
      <c r="R103" s="1" t="str">
        <f t="array" ref="R103">IF(ISERROR(SMALL(IF(($D$2:$D$193&lt;&gt;0)*($A$2:$A$193&lt;&gt;""),$A$2:$A$193),ROW()-1)),"",INDEX($B$2:$B$193,MATCH(SMALL(IF(($D$2:$D$193&lt;&gt;0)*($A$2:$A$193&lt;&gt;""),$A$2:$A$193),ROW()-1),$A$2:$A$193,0)))</f>
        <v/>
      </c>
    </row>
    <row r="104" spans="1:18" x14ac:dyDescent="0.25">
      <c r="A104" s="7">
        <f t="shared" si="5"/>
        <v>103</v>
      </c>
      <c r="B104" s="8" t="s">
        <v>66</v>
      </c>
      <c r="C104" s="9">
        <v>1800</v>
      </c>
      <c r="D104" s="8">
        <v>11</v>
      </c>
      <c r="E104" s="10">
        <v>600</v>
      </c>
      <c r="F104" s="10">
        <f>IF(ISERROR(VLOOKUP(B104,[10]Facture!$A$4:$D$32,4,FALSE)),0,VLOOKUP(B104,[10]Facture!$B$19:$C$506,2,FALSE))</f>
        <v>0</v>
      </c>
      <c r="G104" s="10">
        <f t="shared" si="7"/>
        <v>600</v>
      </c>
      <c r="H104" s="11">
        <f t="shared" si="4"/>
        <v>19800</v>
      </c>
      <c r="R104" s="1" t="str">
        <f t="array" ref="R104">IF(ISERROR(SMALL(IF(($D$2:$D$193&lt;&gt;0)*($A$2:$A$193&lt;&gt;""),$A$2:$A$193),ROW()-1)),"",INDEX($B$2:$B$193,MATCH(SMALL(IF(($D$2:$D$193&lt;&gt;0)*($A$2:$A$193&lt;&gt;""),$A$2:$A$193),ROW()-1),$A$2:$A$193,0)))</f>
        <v/>
      </c>
    </row>
    <row r="105" spans="1:18" x14ac:dyDescent="0.25">
      <c r="A105" s="7">
        <f t="shared" si="5"/>
        <v>104</v>
      </c>
      <c r="B105" s="8" t="s">
        <v>216</v>
      </c>
      <c r="C105" s="9">
        <v>1800</v>
      </c>
      <c r="D105" s="8">
        <v>222</v>
      </c>
      <c r="E105" s="10">
        <v>700</v>
      </c>
      <c r="F105" s="10">
        <f>IF(ISERROR(VLOOKUP(B105,[10]Facture!$A$4:$D$32,4,FALSE)),0,VLOOKUP(B105,[10]Facture!$B$19:$C$506,2,FALSE))</f>
        <v>0</v>
      </c>
      <c r="G105" s="10">
        <f t="shared" si="7"/>
        <v>700</v>
      </c>
      <c r="H105" s="11">
        <f t="shared" si="4"/>
        <v>399600</v>
      </c>
      <c r="R105" s="1" t="str">
        <f t="array" ref="R105">IF(ISERROR(SMALL(IF(($D$2:$D$193&lt;&gt;0)*($A$2:$A$193&lt;&gt;""),$A$2:$A$193),ROW()-1)),"",INDEX($B$2:$B$193,MATCH(SMALL(IF(($D$2:$D$193&lt;&gt;0)*($A$2:$A$193&lt;&gt;""),$A$2:$A$193),ROW()-1),$A$2:$A$193,0)))</f>
        <v/>
      </c>
    </row>
    <row r="106" spans="1:18" x14ac:dyDescent="0.25">
      <c r="A106" s="7">
        <f t="shared" si="5"/>
        <v>105</v>
      </c>
      <c r="B106" s="8" t="s">
        <v>324</v>
      </c>
      <c r="C106" s="9">
        <v>8000</v>
      </c>
      <c r="D106" s="8">
        <v>111</v>
      </c>
      <c r="E106" s="10" t="s">
        <v>241</v>
      </c>
      <c r="F106" s="10">
        <f>IF(ISERROR(VLOOKUP(B106,[10]Facture!$A$4:$D$32,4,FALSE)),0,VLOOKUP(B106,[10]Facture!$B$19:$C$506,2,FALSE))</f>
        <v>0</v>
      </c>
      <c r="G106" s="10" t="e">
        <f t="shared" si="7"/>
        <v>#VALUE!</v>
      </c>
      <c r="H106" s="11">
        <f t="shared" si="4"/>
        <v>888000</v>
      </c>
      <c r="R106" s="1" t="str">
        <f t="array" ref="R106">IF(ISERROR(SMALL(IF(($D$2:$D$193&lt;&gt;0)*($A$2:$A$193&lt;&gt;""),$A$2:$A$193),ROW()-1)),"",INDEX($B$2:$B$193,MATCH(SMALL(IF(($D$2:$D$193&lt;&gt;0)*($A$2:$A$193&lt;&gt;""),$A$2:$A$193),ROW()-1),$A$2:$A$193,0)))</f>
        <v/>
      </c>
    </row>
    <row r="107" spans="1:18" x14ac:dyDescent="0.25">
      <c r="A107" s="7">
        <f t="shared" si="5"/>
        <v>106</v>
      </c>
      <c r="B107" s="8" t="s">
        <v>304</v>
      </c>
      <c r="C107" s="9">
        <v>10000</v>
      </c>
      <c r="D107" s="8">
        <v>0</v>
      </c>
      <c r="E107" s="10" t="s">
        <v>241</v>
      </c>
      <c r="F107" s="10">
        <f>IF(ISERROR(VLOOKUP(B107,[10]Facture!$A$4:$D$32,4,FALSE)),0,VLOOKUP(B107,[10]Facture!$B$19:$C$506,2,FALSE))</f>
        <v>0</v>
      </c>
      <c r="G107" s="10" t="e">
        <f t="shared" si="7"/>
        <v>#VALUE!</v>
      </c>
      <c r="H107" s="11">
        <f t="shared" si="4"/>
        <v>0</v>
      </c>
      <c r="R107" s="1" t="str">
        <f t="array" ref="R107">IF(ISERROR(SMALL(IF(($D$2:$D$193&lt;&gt;0)*($A$2:$A$193&lt;&gt;""),$A$2:$A$193),ROW()-1)),"",INDEX($B$2:$B$193,MATCH(SMALL(IF(($D$2:$D$193&lt;&gt;0)*($A$2:$A$193&lt;&gt;""),$A$2:$A$193),ROW()-1),$A$2:$A$193,0)))</f>
        <v/>
      </c>
    </row>
    <row r="108" spans="1:18" x14ac:dyDescent="0.25">
      <c r="A108" s="7">
        <f t="shared" si="5"/>
        <v>107</v>
      </c>
      <c r="B108" s="8" t="s">
        <v>67</v>
      </c>
      <c r="C108" s="9">
        <v>500</v>
      </c>
      <c r="D108" s="8">
        <v>444</v>
      </c>
      <c r="E108" s="12">
        <v>2100</v>
      </c>
      <c r="F108" s="10">
        <f>IF(ISERROR(VLOOKUP(B108,[10]Facture!$A$4:$D$32,4,FALSE)),0,VLOOKUP(B108,[10]Facture!$B$19:$C$506,2,FALSE))</f>
        <v>0</v>
      </c>
      <c r="G108" s="10">
        <f t="shared" si="7"/>
        <v>2100</v>
      </c>
      <c r="H108" s="11">
        <f t="shared" si="4"/>
        <v>222000</v>
      </c>
      <c r="R108" s="1" t="str">
        <f t="array" ref="R108">IF(ISERROR(SMALL(IF(($D$2:$D$193&lt;&gt;0)*($A$2:$A$193&lt;&gt;""),$A$2:$A$193),ROW()-1)),"",INDEX($B$2:$B$193,MATCH(SMALL(IF(($D$2:$D$193&lt;&gt;0)*($A$2:$A$193&lt;&gt;""),$A$2:$A$193),ROW()-1),$A$2:$A$193,0)))</f>
        <v/>
      </c>
    </row>
    <row r="109" spans="1:18" x14ac:dyDescent="0.25">
      <c r="A109" s="7">
        <f t="shared" si="5"/>
        <v>108</v>
      </c>
      <c r="B109" s="8" t="s">
        <v>68</v>
      </c>
      <c r="C109" s="9">
        <v>420</v>
      </c>
      <c r="D109" s="8">
        <v>0</v>
      </c>
      <c r="E109" s="10" t="s">
        <v>241</v>
      </c>
      <c r="F109" s="10">
        <f>IF(ISERROR(VLOOKUP(B109,[10]Facture!$A$4:$D$32,4,FALSE)),0,VLOOKUP(B109,[10]Facture!$B$19:$C$506,2,FALSE))</f>
        <v>0</v>
      </c>
      <c r="G109" s="10" t="e">
        <f t="shared" si="7"/>
        <v>#VALUE!</v>
      </c>
      <c r="H109" s="11">
        <f t="shared" si="4"/>
        <v>0</v>
      </c>
      <c r="R109" s="1" t="str">
        <f t="array" ref="R109">IF(ISERROR(SMALL(IF(($D$2:$D$193&lt;&gt;0)*($A$2:$A$193&lt;&gt;""),$A$2:$A$193),ROW()-1)),"",INDEX($B$2:$B$193,MATCH(SMALL(IF(($D$2:$D$193&lt;&gt;0)*($A$2:$A$193&lt;&gt;""),$A$2:$A$193),ROW()-1),$A$2:$A$193,0)))</f>
        <v/>
      </c>
    </row>
    <row r="110" spans="1:18" x14ac:dyDescent="0.25">
      <c r="A110" s="7">
        <f t="shared" si="5"/>
        <v>109</v>
      </c>
      <c r="B110" s="8" t="s">
        <v>217</v>
      </c>
      <c r="C110" s="9">
        <v>600</v>
      </c>
      <c r="D110" s="8">
        <v>555</v>
      </c>
      <c r="E110" s="12">
        <v>1800</v>
      </c>
      <c r="F110" s="10">
        <f>IF(ISERROR(VLOOKUP(B110,[10]Facture!$A$4:$D$32,4,FALSE)),0,VLOOKUP(B110,[10]Facture!$B$19:$C$506,2,FALSE))</f>
        <v>0</v>
      </c>
      <c r="G110" s="10">
        <f t="shared" si="7"/>
        <v>1800</v>
      </c>
      <c r="H110" s="11">
        <f t="shared" si="4"/>
        <v>333000</v>
      </c>
      <c r="R110" s="1" t="str">
        <f t="array" ref="R110">IF(ISERROR(SMALL(IF(($D$2:$D$193&lt;&gt;0)*($A$2:$A$193&lt;&gt;""),$A$2:$A$193),ROW()-1)),"",INDEX($B$2:$B$193,MATCH(SMALL(IF(($D$2:$D$193&lt;&gt;0)*($A$2:$A$193&lt;&gt;""),$A$2:$A$193),ROW()-1),$A$2:$A$193,0)))</f>
        <v/>
      </c>
    </row>
    <row r="111" spans="1:18" x14ac:dyDescent="0.25">
      <c r="A111" s="7">
        <f t="shared" si="5"/>
        <v>110</v>
      </c>
      <c r="B111" s="8" t="s">
        <v>298</v>
      </c>
      <c r="C111" s="9">
        <v>260</v>
      </c>
      <c r="D111" s="8">
        <v>0</v>
      </c>
      <c r="E111" s="10" t="s">
        <v>241</v>
      </c>
      <c r="F111" s="10">
        <f>IF(ISERROR(VLOOKUP(B111,[10]Facture!$A$4:$D$32,4,FALSE)),0,VLOOKUP(B111,[10]Facture!$B$19:$C$506,2,FALSE))</f>
        <v>0</v>
      </c>
      <c r="G111" s="10" t="e">
        <f t="shared" si="7"/>
        <v>#VALUE!</v>
      </c>
      <c r="H111" s="11">
        <f t="shared" si="4"/>
        <v>0</v>
      </c>
      <c r="R111" s="1" t="str">
        <f t="array" ref="R111">IF(ISERROR(SMALL(IF(($D$2:$D$193&lt;&gt;0)*($A$2:$A$193&lt;&gt;""),$A$2:$A$193),ROW()-1)),"",INDEX($B$2:$B$193,MATCH(SMALL(IF(($D$2:$D$193&lt;&gt;0)*($A$2:$A$193&lt;&gt;""),$A$2:$A$193),ROW()-1),$A$2:$A$193,0)))</f>
        <v/>
      </c>
    </row>
    <row r="112" spans="1:18" x14ac:dyDescent="0.25">
      <c r="A112" s="7">
        <f t="shared" si="5"/>
        <v>111</v>
      </c>
      <c r="B112" s="8" t="s">
        <v>453</v>
      </c>
      <c r="C112" s="9">
        <v>130</v>
      </c>
      <c r="D112" s="8">
        <v>0</v>
      </c>
      <c r="E112" s="12">
        <v>1400</v>
      </c>
      <c r="F112" s="10">
        <f>IF(ISERROR(VLOOKUP(B112,[10]Facture!$A$4:$D$32,4,FALSE)),0,VLOOKUP(B112,[10]Facture!$B$19:$C$506,2,FALSE))</f>
        <v>0</v>
      </c>
      <c r="G112" s="10">
        <f t="shared" si="7"/>
        <v>1400</v>
      </c>
      <c r="H112" s="11">
        <f t="shared" si="4"/>
        <v>0</v>
      </c>
      <c r="R112" s="1" t="str">
        <f t="array" ref="R112">IF(ISERROR(SMALL(IF(($D$2:$D$193&lt;&gt;0)*($A$2:$A$193&lt;&gt;""),$A$2:$A$193),ROW()-1)),"",INDEX($B$2:$B$193,MATCH(SMALL(IF(($D$2:$D$193&lt;&gt;0)*($A$2:$A$193&lt;&gt;""),$A$2:$A$193),ROW()-1),$A$2:$A$193,0)))</f>
        <v/>
      </c>
    </row>
    <row r="113" spans="1:21" x14ac:dyDescent="0.25">
      <c r="A113" s="7">
        <f t="shared" si="5"/>
        <v>112</v>
      </c>
      <c r="B113" s="8" t="s">
        <v>454</v>
      </c>
      <c r="C113" s="9">
        <v>500</v>
      </c>
      <c r="D113" s="8">
        <v>0</v>
      </c>
      <c r="E113" s="10" t="s">
        <v>241</v>
      </c>
      <c r="F113" s="10">
        <f>IF(ISERROR(VLOOKUP(B113,[10]Facture!$A$4:$D$32,4,FALSE)),0,VLOOKUP(B113,[10]Facture!$B$19:$C$506,2,FALSE))</f>
        <v>0</v>
      </c>
      <c r="G113" s="10" t="e">
        <f t="shared" si="7"/>
        <v>#VALUE!</v>
      </c>
      <c r="H113" s="11">
        <f t="shared" si="4"/>
        <v>0</v>
      </c>
      <c r="R113" s="1" t="str">
        <f t="array" ref="R113">IF(ISERROR(SMALL(IF(($D$2:$D$193&lt;&gt;0)*($A$2:$A$193&lt;&gt;""),$A$2:$A$193),ROW()-1)),"",INDEX($B$2:$B$193,MATCH(SMALL(IF(($D$2:$D$193&lt;&gt;0)*($A$2:$A$193&lt;&gt;""),$A$2:$A$193),ROW()-1),$A$2:$A$193,0)))</f>
        <v/>
      </c>
    </row>
    <row r="114" spans="1:21" x14ac:dyDescent="0.25">
      <c r="A114" s="7">
        <f t="shared" si="5"/>
        <v>113</v>
      </c>
      <c r="B114" s="8" t="s">
        <v>69</v>
      </c>
      <c r="C114" s="9">
        <v>500</v>
      </c>
      <c r="D114" s="8">
        <v>222</v>
      </c>
      <c r="E114" s="12">
        <v>1020</v>
      </c>
      <c r="F114" s="10">
        <f>IF(ISERROR(VLOOKUP(B114,[10]Facture!$A$4:$D$32,4,FALSE)),0,VLOOKUP(B114,[10]Facture!$B$19:$C$506,2,FALSE))</f>
        <v>0</v>
      </c>
      <c r="G114" s="10">
        <f t="shared" si="7"/>
        <v>1020</v>
      </c>
      <c r="H114" s="11">
        <f t="shared" si="4"/>
        <v>111000</v>
      </c>
      <c r="R114" s="1" t="str">
        <f t="array" ref="R114">IF(ISERROR(SMALL(IF(($D$2:$D$193&lt;&gt;0)*($A$2:$A$193&lt;&gt;""),$A$2:$A$193),ROW()-1)),"",INDEX($B$2:$B$193,MATCH(SMALL(IF(($D$2:$D$193&lt;&gt;0)*($A$2:$A$193&lt;&gt;""),$A$2:$A$193),ROW()-1),$A$2:$A$193,0)))</f>
        <v/>
      </c>
    </row>
    <row r="115" spans="1:21" x14ac:dyDescent="0.25">
      <c r="A115" s="7">
        <f t="shared" si="5"/>
        <v>114</v>
      </c>
      <c r="B115" s="8" t="s">
        <v>218</v>
      </c>
      <c r="C115" s="9">
        <v>300</v>
      </c>
      <c r="D115" s="8">
        <v>444</v>
      </c>
      <c r="E115" s="10" t="s">
        <v>241</v>
      </c>
      <c r="F115" s="10">
        <f>IF(ISERROR(VLOOKUP(B115,[10]Facture!$A$4:$D$32,4,FALSE)),0,VLOOKUP(B115,[10]Facture!$B$19:$C$506,2,FALSE))</f>
        <v>0</v>
      </c>
      <c r="G115" s="10" t="e">
        <f t="shared" si="7"/>
        <v>#VALUE!</v>
      </c>
      <c r="H115" s="11">
        <f t="shared" si="4"/>
        <v>133200</v>
      </c>
      <c r="R115" s="1" t="str">
        <f t="array" ref="R115">IF(ISERROR(SMALL(IF(($D$2:$D$193&lt;&gt;0)*($A$2:$A$193&lt;&gt;""),$A$2:$A$193),ROW()-1)),"",INDEX($B$2:$B$193,MATCH(SMALL(IF(($D$2:$D$193&lt;&gt;0)*($A$2:$A$193&lt;&gt;""),$A$2:$A$193),ROW()-1),$A$2:$A$193,0)))</f>
        <v/>
      </c>
    </row>
    <row r="116" spans="1:21" x14ac:dyDescent="0.25">
      <c r="A116" s="7">
        <f t="shared" si="5"/>
        <v>115</v>
      </c>
      <c r="B116" s="8" t="s">
        <v>70</v>
      </c>
      <c r="C116" s="9">
        <v>530</v>
      </c>
      <c r="D116" s="8">
        <v>0</v>
      </c>
      <c r="E116" s="10" t="s">
        <v>241</v>
      </c>
      <c r="F116" s="10">
        <f>IF(ISERROR(VLOOKUP(B116,[10]Facture!$A$4:$D$32,4,FALSE)),0,VLOOKUP(B116,[10]Facture!$B$19:$C$506,2,FALSE))</f>
        <v>0</v>
      </c>
      <c r="G116" s="10" t="e">
        <f t="shared" si="7"/>
        <v>#VALUE!</v>
      </c>
      <c r="H116" s="11">
        <f t="shared" si="4"/>
        <v>0</v>
      </c>
      <c r="R116" s="1" t="str">
        <f t="array" ref="R116">IF(ISERROR(SMALL(IF(($D$2:$D$193&lt;&gt;0)*($A$2:$A$193&lt;&gt;""),$A$2:$A$193),ROW()-1)),"",INDEX($B$2:$B$193,MATCH(SMALL(IF(($D$2:$D$193&lt;&gt;0)*($A$2:$A$193&lt;&gt;""),$A$2:$A$193),ROW()-1),$A$2:$A$193,0)))</f>
        <v/>
      </c>
    </row>
    <row r="117" spans="1:21" x14ac:dyDescent="0.25">
      <c r="A117" s="7">
        <f t="shared" si="5"/>
        <v>116</v>
      </c>
      <c r="B117" s="8" t="s">
        <v>71</v>
      </c>
      <c r="C117" s="9">
        <v>520</v>
      </c>
      <c r="D117" s="8">
        <v>0</v>
      </c>
      <c r="E117" s="10" t="s">
        <v>241</v>
      </c>
      <c r="F117" s="10">
        <f>IF(ISERROR(VLOOKUP(B117,[10]Facture!$A$4:$D$32,4,FALSE)),0,VLOOKUP(B117,[10]Facture!$B$19:$C$506,2,FALSE))</f>
        <v>0</v>
      </c>
      <c r="G117" s="10" t="e">
        <f t="shared" si="7"/>
        <v>#VALUE!</v>
      </c>
      <c r="H117" s="11">
        <f t="shared" si="4"/>
        <v>0</v>
      </c>
      <c r="R117" s="1" t="str">
        <f t="array" ref="R117">IF(ISERROR(SMALL(IF(($D$2:$D$193&lt;&gt;0)*($A$2:$A$193&lt;&gt;""),$A$2:$A$193),ROW()-1)),"",INDEX($B$2:$B$193,MATCH(SMALL(IF(($D$2:$D$193&lt;&gt;0)*($A$2:$A$193&lt;&gt;""),$A$2:$A$193),ROW()-1),$A$2:$A$193,0)))</f>
        <v/>
      </c>
      <c r="U117" s="1" t="str">
        <f t="array" ref="U117">IF(ISERROR(SMALL(IF(($D$2:$D$193&lt;&gt;0)*($A$2:$A$193&lt;&gt;""),$A$2:$A$193),ROW()-1)),"",INDEX($B$2:$B$193,MATCH(SMALL(IF(($D$2:$D$193&lt;&gt;0)*($A$2:$A$193&lt;&gt;""),$A$2:$A$193),ROW()-1),$A$2:$A$193,0)))</f>
        <v/>
      </c>
    </row>
    <row r="118" spans="1:21" x14ac:dyDescent="0.25">
      <c r="A118" s="7">
        <f t="shared" si="5"/>
        <v>117</v>
      </c>
      <c r="B118" s="8" t="s">
        <v>72</v>
      </c>
      <c r="C118" s="9">
        <v>420</v>
      </c>
      <c r="D118" s="8">
        <v>0</v>
      </c>
      <c r="E118" s="10" t="s">
        <v>241</v>
      </c>
      <c r="F118" s="10">
        <f>IF(ISERROR(VLOOKUP(B118,[10]Facture!$A$4:$D$32,4,FALSE)),0,VLOOKUP(B118,[10]Facture!$B$19:$C$506,2,FALSE))</f>
        <v>0</v>
      </c>
      <c r="G118" s="10" t="e">
        <f t="shared" si="7"/>
        <v>#VALUE!</v>
      </c>
      <c r="H118" s="11">
        <f t="shared" si="4"/>
        <v>0</v>
      </c>
      <c r="R118" s="1" t="str">
        <f t="array" ref="R118">IF(ISERROR(SMALL(IF(($D$2:$D$193&lt;&gt;0)*($A$2:$A$193&lt;&gt;""),$A$2:$A$193),ROW()-1)),"",INDEX($B$2:$B$193,MATCH(SMALL(IF(($D$2:$D$193&lt;&gt;0)*($A$2:$A$193&lt;&gt;""),$A$2:$A$193),ROW()-1),$A$2:$A$193,0)))</f>
        <v/>
      </c>
      <c r="U118" s="1" t="str">
        <f t="array" ref="U118">IF(ISERROR(SMALL(IF(($D$2:$D$193&lt;&gt;0)*($A$2:$A$193&lt;&gt;""),$A$2:$A$193),ROW()-1)),"",INDEX($B$2:$B$193,MATCH(SMALL(IF(($D$2:$D$193&lt;&gt;0)*($A$2:$A$193&lt;&gt;""),$A$2:$A$193),ROW()-1),$A$2:$A$193,0)))</f>
        <v/>
      </c>
    </row>
    <row r="119" spans="1:21" x14ac:dyDescent="0.25">
      <c r="A119" s="7">
        <f t="shared" si="5"/>
        <v>118</v>
      </c>
      <c r="B119" s="8" t="s">
        <v>455</v>
      </c>
      <c r="C119" s="9">
        <v>700</v>
      </c>
      <c r="D119" s="8">
        <v>0</v>
      </c>
      <c r="E119" s="10" t="s">
        <v>241</v>
      </c>
      <c r="F119" s="10">
        <f>IF(ISERROR(VLOOKUP(B119,[10]Facture!$A$4:$D$32,4,FALSE)),0,VLOOKUP(B119,[10]Facture!$B$19:$C$506,2,FALSE))</f>
        <v>0</v>
      </c>
      <c r="G119" s="10" t="e">
        <f t="shared" si="7"/>
        <v>#VALUE!</v>
      </c>
      <c r="H119" s="11">
        <f t="shared" si="4"/>
        <v>0</v>
      </c>
      <c r="R119" s="1" t="str">
        <f t="array" ref="R119">IF(ISERROR(SMALL(IF(($D$2:$D$193&lt;&gt;0)*($A$2:$A$193&lt;&gt;""),$A$2:$A$193),ROW()-1)),"",INDEX($B$2:$B$193,MATCH(SMALL(IF(($D$2:$D$193&lt;&gt;0)*($A$2:$A$193&lt;&gt;""),$A$2:$A$193),ROW()-1),$A$2:$A$193,0)))</f>
        <v/>
      </c>
      <c r="U119" s="1" t="str">
        <f t="array" ref="U119">IF(ISERROR(SMALL(IF(($D$2:$D$193&lt;&gt;0)*($A$2:$A$193&lt;&gt;""),$A$2:$A$193),ROW()-1)),"",INDEX($B$2:$B$193,MATCH(SMALL(IF(($D$2:$D$193&lt;&gt;0)*($A$2:$A$193&lt;&gt;""),$A$2:$A$193),ROW()-1),$A$2:$A$193,0)))</f>
        <v/>
      </c>
    </row>
    <row r="120" spans="1:21" x14ac:dyDescent="0.25">
      <c r="A120" s="7">
        <f t="shared" si="5"/>
        <v>119</v>
      </c>
      <c r="B120" s="8" t="s">
        <v>73</v>
      </c>
      <c r="C120" s="9">
        <v>550</v>
      </c>
      <c r="D120" s="8">
        <v>666</v>
      </c>
      <c r="E120" s="10" t="s">
        <v>241</v>
      </c>
      <c r="F120" s="10">
        <f>IF(ISERROR(VLOOKUP(B120,[10]Facture!$A$4:$D$32,4,FALSE)),0,VLOOKUP(B120,[10]Facture!$B$19:$C$506,2,FALSE))</f>
        <v>0</v>
      </c>
      <c r="G120" s="10" t="e">
        <f t="shared" si="7"/>
        <v>#VALUE!</v>
      </c>
      <c r="H120" s="11">
        <f t="shared" si="4"/>
        <v>366300</v>
      </c>
      <c r="R120" s="1" t="str">
        <f t="array" ref="R120">IF(ISERROR(SMALL(IF(($D$2:$D$193&lt;&gt;0)*($A$2:$A$193&lt;&gt;""),$A$2:$A$193),ROW()-1)),"",INDEX($B$2:$B$193,MATCH(SMALL(IF(($D$2:$D$193&lt;&gt;0)*($A$2:$A$193&lt;&gt;""),$A$2:$A$193),ROW()-1),$A$2:$A$193,0)))</f>
        <v/>
      </c>
      <c r="U120" s="1" t="str">
        <f t="array" ref="U120">IF(ISERROR(SMALL(IF(($D$2:$D$193&lt;&gt;0)*($A$2:$A$193&lt;&gt;""),$A$2:$A$193),ROW()-1)),"",INDEX($B$2:$B$193,MATCH(SMALL(IF(($D$2:$D$193&lt;&gt;0)*($A$2:$A$193&lt;&gt;""),$A$2:$A$193),ROW()-1),$A$2:$A$193,0)))</f>
        <v/>
      </c>
    </row>
    <row r="121" spans="1:21" x14ac:dyDescent="0.25">
      <c r="A121" s="7">
        <f t="shared" si="5"/>
        <v>120</v>
      </c>
      <c r="B121" s="8" t="s">
        <v>456</v>
      </c>
      <c r="C121" s="9">
        <v>520</v>
      </c>
      <c r="D121" s="8">
        <v>0</v>
      </c>
      <c r="E121" s="10" t="s">
        <v>241</v>
      </c>
      <c r="F121" s="10">
        <f>IF(ISERROR(VLOOKUP(B121,[10]Facture!$A$4:$D$32,4,FALSE)),0,VLOOKUP(B121,[10]Facture!$B$19:$C$506,2,FALSE))</f>
        <v>0</v>
      </c>
      <c r="G121" s="10" t="e">
        <f t="shared" si="7"/>
        <v>#VALUE!</v>
      </c>
      <c r="H121" s="11">
        <f t="shared" si="4"/>
        <v>0</v>
      </c>
      <c r="R121" s="1" t="str">
        <f t="array" ref="R121">IF(ISERROR(SMALL(IF(($D$2:$D$193&lt;&gt;0)*($A$2:$A$193&lt;&gt;""),$A$2:$A$193),ROW()-1)),"",INDEX($B$2:$B$193,MATCH(SMALL(IF(($D$2:$D$193&lt;&gt;0)*($A$2:$A$193&lt;&gt;""),$A$2:$A$193),ROW()-1),$A$2:$A$193,0)))</f>
        <v/>
      </c>
      <c r="U121" s="1" t="str">
        <f t="array" ref="U121">IF(ISERROR(SMALL(IF(($D$2:$D$193&lt;&gt;0)*($A$2:$A$193&lt;&gt;""),$A$2:$A$193),ROW()-1)),"",INDEX($B$2:$B$193,MATCH(SMALL(IF(($D$2:$D$193&lt;&gt;0)*($A$2:$A$193&lt;&gt;""),$A$2:$A$193),ROW()-1),$A$2:$A$193,0)))</f>
        <v/>
      </c>
    </row>
    <row r="122" spans="1:21" x14ac:dyDescent="0.25">
      <c r="A122" s="7">
        <f t="shared" si="5"/>
        <v>121</v>
      </c>
      <c r="B122" s="8" t="s">
        <v>74</v>
      </c>
      <c r="C122" s="9">
        <v>520</v>
      </c>
      <c r="D122" s="8">
        <v>0</v>
      </c>
      <c r="E122" s="12">
        <v>1900</v>
      </c>
      <c r="F122" s="10">
        <f>IF(ISERROR(VLOOKUP(B122,[10]Facture!$A$4:$D$32,4,FALSE)),0,VLOOKUP(B122,[10]Facture!$B$19:$C$506,2,FALSE))</f>
        <v>0</v>
      </c>
      <c r="G122" s="10">
        <f t="shared" si="7"/>
        <v>1900</v>
      </c>
      <c r="H122" s="11">
        <f t="shared" si="4"/>
        <v>0</v>
      </c>
      <c r="R122" s="1" t="str">
        <f t="array" ref="R122">IF(ISERROR(SMALL(IF(($D$2:$D$193&lt;&gt;0)*($A$2:$A$193&lt;&gt;""),$A$2:$A$193),ROW()-1)),"",INDEX($B$2:$B$193,MATCH(SMALL(IF(($D$2:$D$193&lt;&gt;0)*($A$2:$A$193&lt;&gt;""),$A$2:$A$193),ROW()-1),$A$2:$A$193,0)))</f>
        <v/>
      </c>
      <c r="U122" s="1" t="str">
        <f t="array" ref="U122">IF(ISERROR(SMALL(IF(($D$2:$D$193&lt;&gt;0)*($A$2:$A$193&lt;&gt;""),$A$2:$A$193),ROW()-1)),"",INDEX($B$2:$B$193,MATCH(SMALL(IF(($D$2:$D$193&lt;&gt;0)*($A$2:$A$193&lt;&gt;""),$A$2:$A$193),ROW()-1),$A$2:$A$193,0)))</f>
        <v/>
      </c>
    </row>
    <row r="123" spans="1:21" x14ac:dyDescent="0.25">
      <c r="A123" s="7">
        <f t="shared" si="5"/>
        <v>122</v>
      </c>
      <c r="B123" s="8" t="s">
        <v>75</v>
      </c>
      <c r="C123" s="9">
        <v>600</v>
      </c>
      <c r="D123" s="8">
        <v>111</v>
      </c>
      <c r="E123" s="12">
        <v>1900</v>
      </c>
      <c r="F123" s="10">
        <f>IF(ISERROR(VLOOKUP(B123,[10]Facture!$A$4:$D$32,4,FALSE)),0,VLOOKUP(B123,[10]Facture!$B$19:$C$506,2,FALSE))</f>
        <v>0</v>
      </c>
      <c r="G123" s="10">
        <f t="shared" si="7"/>
        <v>1900</v>
      </c>
      <c r="H123" s="11">
        <f t="shared" si="4"/>
        <v>66600</v>
      </c>
      <c r="R123" s="1" t="str">
        <f t="array" ref="R123">IF(ISERROR(SMALL(IF(($D$2:$D$193&lt;&gt;0)*($A$2:$A$193&lt;&gt;""),$A$2:$A$193),ROW()-1)),"",INDEX($B$2:$B$193,MATCH(SMALL(IF(($D$2:$D$193&lt;&gt;0)*($A$2:$A$193&lt;&gt;""),$A$2:$A$193),ROW()-1),$A$2:$A$193,0)))</f>
        <v/>
      </c>
      <c r="U123" s="1" t="str">
        <f t="array" ref="U123">IF(ISERROR(SMALL(IF(($D$2:$D$193&lt;&gt;0)*($A$2:$A$193&lt;&gt;""),$A$2:$A$193),ROW()-1)),"",INDEX($B$2:$B$193,MATCH(SMALL(IF(($D$2:$D$193&lt;&gt;0)*($A$2:$A$193&lt;&gt;""),$A$2:$A$193),ROW()-1),$A$2:$A$193,0)))</f>
        <v/>
      </c>
    </row>
    <row r="124" spans="1:21" x14ac:dyDescent="0.25">
      <c r="A124" s="7">
        <f t="shared" si="5"/>
        <v>123</v>
      </c>
      <c r="B124" s="8" t="s">
        <v>76</v>
      </c>
      <c r="C124" s="9">
        <v>520</v>
      </c>
      <c r="D124" s="8">
        <v>0</v>
      </c>
      <c r="E124" s="10" t="s">
        <v>241</v>
      </c>
      <c r="F124" s="10">
        <f>IF(ISERROR(VLOOKUP(B124,[10]Facture!$A$4:$D$32,4,FALSE)),0,VLOOKUP(B124,[10]Facture!$B$19:$C$506,2,FALSE))</f>
        <v>0</v>
      </c>
      <c r="G124" s="10" t="e">
        <f t="shared" si="7"/>
        <v>#VALUE!</v>
      </c>
      <c r="H124" s="11">
        <f t="shared" si="4"/>
        <v>0</v>
      </c>
      <c r="R124" s="1" t="str">
        <f t="array" ref="R124">IF(ISERROR(SMALL(IF(($D$2:$D$193&lt;&gt;0)*($A$2:$A$193&lt;&gt;""),$A$2:$A$193),ROW()-1)),"",INDEX($B$2:$B$193,MATCH(SMALL(IF(($D$2:$D$193&lt;&gt;0)*($A$2:$A$193&lt;&gt;""),$A$2:$A$193),ROW()-1),$A$2:$A$193,0)))</f>
        <v/>
      </c>
      <c r="U124" s="1" t="str">
        <f t="array" ref="U124">IF(ISERROR(SMALL(IF(($D$2:$D$193&lt;&gt;0)*($A$2:$A$193&lt;&gt;""),$A$2:$A$193),ROW()-1)),"",INDEX($B$2:$B$193,MATCH(SMALL(IF(($D$2:$D$193&lt;&gt;0)*($A$2:$A$193&lt;&gt;""),$A$2:$A$193),ROW()-1),$A$2:$A$193,0)))</f>
        <v/>
      </c>
    </row>
    <row r="125" spans="1:21" x14ac:dyDescent="0.25">
      <c r="A125" s="7">
        <f t="shared" si="5"/>
        <v>124</v>
      </c>
      <c r="B125" s="8" t="s">
        <v>77</v>
      </c>
      <c r="C125" s="9">
        <v>800</v>
      </c>
      <c r="D125" s="8">
        <v>0</v>
      </c>
      <c r="E125" s="10" t="s">
        <v>241</v>
      </c>
      <c r="F125" s="10">
        <f>IF(ISERROR(VLOOKUP(B125,[10]Facture!$A$4:$D$32,4,FALSE)),0,VLOOKUP(B125,[10]Facture!$B$19:$C$506,2,FALSE))</f>
        <v>0</v>
      </c>
      <c r="G125" s="10" t="e">
        <f t="shared" si="7"/>
        <v>#VALUE!</v>
      </c>
      <c r="H125" s="11">
        <f t="shared" si="4"/>
        <v>0</v>
      </c>
      <c r="R125" s="1" t="str">
        <f t="array" ref="R125">IF(ISERROR(SMALL(IF(($D$2:$D$193&lt;&gt;0)*($A$2:$A$193&lt;&gt;""),$A$2:$A$193),ROW()-1)),"",INDEX($B$2:$B$193,MATCH(SMALL(IF(($D$2:$D$193&lt;&gt;0)*($A$2:$A$193&lt;&gt;""),$A$2:$A$193),ROW()-1),$A$2:$A$193,0)))</f>
        <v/>
      </c>
      <c r="U125" s="1" t="str">
        <f t="array" ref="U125">IF(ISERROR(SMALL(IF(($D$2:$D$193&lt;&gt;0)*($A$2:$A$193&lt;&gt;""),$A$2:$A$193),ROW()-1)),"",INDEX($B$2:$B$193,MATCH(SMALL(IF(($D$2:$D$193&lt;&gt;0)*($A$2:$A$193&lt;&gt;""),$A$2:$A$193),ROW()-1),$A$2:$A$193,0)))</f>
        <v/>
      </c>
    </row>
    <row r="126" spans="1:21" x14ac:dyDescent="0.25">
      <c r="A126" s="7">
        <f t="shared" si="5"/>
        <v>125</v>
      </c>
      <c r="B126" s="8" t="s">
        <v>78</v>
      </c>
      <c r="C126" s="9">
        <v>400</v>
      </c>
      <c r="D126" s="8">
        <v>222</v>
      </c>
      <c r="E126" s="10" t="s">
        <v>241</v>
      </c>
      <c r="F126" s="10">
        <f>IF(ISERROR(VLOOKUP(B126,[10]Facture!$A$4:$D$32,4,FALSE)),0,VLOOKUP(B126,[10]Facture!$B$19:$C$506,2,FALSE))</f>
        <v>0</v>
      </c>
      <c r="G126" s="10" t="e">
        <f t="shared" si="7"/>
        <v>#VALUE!</v>
      </c>
      <c r="H126" s="11">
        <f t="shared" si="4"/>
        <v>88800</v>
      </c>
      <c r="R126" s="1" t="str">
        <f t="array" ref="R126">IF(ISERROR(SMALL(IF(($D$2:$D$193&lt;&gt;0)*($A$2:$A$193&lt;&gt;""),$A$2:$A$193),ROW()-1)),"",INDEX($B$2:$B$193,MATCH(SMALL(IF(($D$2:$D$193&lt;&gt;0)*($A$2:$A$193&lt;&gt;""),$A$2:$A$193),ROW()-1),$A$2:$A$193,0)))</f>
        <v/>
      </c>
      <c r="U126" s="1" t="str">
        <f t="array" ref="U126">IF(ISERROR(SMALL(IF(($D$2:$D$193&lt;&gt;0)*($A$2:$A$193&lt;&gt;""),$A$2:$A$193),ROW()-1)),"",INDEX($B$2:$B$193,MATCH(SMALL(IF(($D$2:$D$193&lt;&gt;0)*($A$2:$A$193&lt;&gt;""),$A$2:$A$193),ROW()-1),$A$2:$A$193,0)))</f>
        <v/>
      </c>
    </row>
    <row r="127" spans="1:21" x14ac:dyDescent="0.25">
      <c r="A127" s="7">
        <f t="shared" si="5"/>
        <v>126</v>
      </c>
      <c r="B127" s="8" t="s">
        <v>80</v>
      </c>
      <c r="C127" s="9">
        <v>520</v>
      </c>
      <c r="D127" s="8">
        <v>0</v>
      </c>
      <c r="E127" s="12">
        <v>1900</v>
      </c>
      <c r="F127" s="10">
        <f>IF(ISERROR(VLOOKUP(B127,[10]Facture!$A$4:$D$32,4,FALSE)),0,VLOOKUP(B127,[10]Facture!$B$19:$C$506,2,FALSE))</f>
        <v>0</v>
      </c>
      <c r="G127" s="10">
        <f t="shared" si="7"/>
        <v>1900</v>
      </c>
      <c r="H127" s="11">
        <f t="shared" si="4"/>
        <v>0</v>
      </c>
      <c r="R127" s="1" t="str">
        <f t="array" ref="R127">IF(ISERROR(SMALL(IF(($D$2:$D$193&lt;&gt;0)*($A$2:$A$193&lt;&gt;""),$A$2:$A$193),ROW()-1)),"",INDEX($B$2:$B$193,MATCH(SMALL(IF(($D$2:$D$193&lt;&gt;0)*($A$2:$A$193&lt;&gt;""),$A$2:$A$193),ROW()-1),$A$2:$A$193,0)))</f>
        <v/>
      </c>
      <c r="U127" s="1" t="str">
        <f t="array" ref="U127">IF(ISERROR(SMALL(IF(($D$2:$D$193&lt;&gt;0)*($A$2:$A$193&lt;&gt;""),$A$2:$A$193),ROW()-1)),"",INDEX($B$2:$B$193,MATCH(SMALL(IF(($D$2:$D$193&lt;&gt;0)*($A$2:$A$193&lt;&gt;""),$A$2:$A$193),ROW()-1),$A$2:$A$193,0)))</f>
        <v/>
      </c>
    </row>
    <row r="128" spans="1:21" x14ac:dyDescent="0.25">
      <c r="A128" s="7">
        <f t="shared" si="5"/>
        <v>127</v>
      </c>
      <c r="B128" s="8" t="s">
        <v>81</v>
      </c>
      <c r="C128" s="9">
        <v>800</v>
      </c>
      <c r="D128" s="8">
        <v>0</v>
      </c>
      <c r="E128" s="12">
        <v>3800</v>
      </c>
      <c r="F128" s="10">
        <f>IF(ISERROR(VLOOKUP(B128,[10]Facture!$A$4:$D$32,4,FALSE)),0,VLOOKUP(B128,[10]Facture!$B$19:$C$506,2,FALSE))</f>
        <v>0</v>
      </c>
      <c r="G128" s="10">
        <f t="shared" si="7"/>
        <v>3800</v>
      </c>
      <c r="H128" s="11">
        <f t="shared" si="4"/>
        <v>0</v>
      </c>
      <c r="R128" s="1" t="str">
        <f t="array" ref="R128">IF(ISERROR(SMALL(IF(($D$2:$D$193&lt;&gt;0)*($A$2:$A$193&lt;&gt;""),$A$2:$A$193),ROW()-1)),"",INDEX($B$2:$B$193,MATCH(SMALL(IF(($D$2:$D$193&lt;&gt;0)*($A$2:$A$193&lt;&gt;""),$A$2:$A$193),ROW()-1),$A$2:$A$193,0)))</f>
        <v/>
      </c>
      <c r="U128" s="1" t="str">
        <f t="array" ref="U128">IF(ISERROR(SMALL(IF(($D$2:$D$193&lt;&gt;0)*($A$2:$A$193&lt;&gt;""),$A$2:$A$193),ROW()-1)),"",INDEX($B$2:$B$193,MATCH(SMALL(IF(($D$2:$D$193&lt;&gt;0)*($A$2:$A$193&lt;&gt;""),$A$2:$A$193),ROW()-1),$A$2:$A$193,0)))</f>
        <v/>
      </c>
    </row>
    <row r="129" spans="1:21" x14ac:dyDescent="0.25">
      <c r="A129" s="7">
        <f t="shared" si="5"/>
        <v>128</v>
      </c>
      <c r="B129" s="8" t="s">
        <v>82</v>
      </c>
      <c r="C129" s="9">
        <v>600</v>
      </c>
      <c r="D129" s="8">
        <v>444</v>
      </c>
      <c r="E129" s="10" t="s">
        <v>241</v>
      </c>
      <c r="F129" s="10">
        <f>IF(ISERROR(VLOOKUP(B129,[10]Facture!$A$4:$D$32,4,FALSE)),0,VLOOKUP(B129,[10]Facture!$B$19:$C$506,2,FALSE))</f>
        <v>0</v>
      </c>
      <c r="G129" s="10" t="e">
        <f t="shared" si="7"/>
        <v>#VALUE!</v>
      </c>
      <c r="H129" s="11">
        <f t="shared" si="4"/>
        <v>266400</v>
      </c>
      <c r="R129" s="1" t="str">
        <f t="array" ref="R129">IF(ISERROR(SMALL(IF(($D$2:$D$193&lt;&gt;0)*($A$2:$A$193&lt;&gt;""),$A$2:$A$193),ROW()-1)),"",INDEX($B$2:$B$193,MATCH(SMALL(IF(($D$2:$D$193&lt;&gt;0)*($A$2:$A$193&lt;&gt;""),$A$2:$A$193),ROW()-1),$A$2:$A$193,0)))</f>
        <v/>
      </c>
      <c r="U129" s="1" t="str">
        <f t="array" ref="U129">IF(ISERROR(SMALL(IF(($D$2:$D$193&lt;&gt;0)*($A$2:$A$193&lt;&gt;""),$A$2:$A$193),ROW()-1)),"",INDEX($B$2:$B$193,MATCH(SMALL(IF(($D$2:$D$193&lt;&gt;0)*($A$2:$A$193&lt;&gt;""),$A$2:$A$193),ROW()-1),$A$2:$A$193,0)))</f>
        <v/>
      </c>
    </row>
    <row r="130" spans="1:21" x14ac:dyDescent="0.25">
      <c r="A130" s="7">
        <f t="shared" si="5"/>
        <v>129</v>
      </c>
      <c r="B130" s="8" t="s">
        <v>83</v>
      </c>
      <c r="C130" s="9">
        <v>700</v>
      </c>
      <c r="D130" s="8">
        <v>111</v>
      </c>
      <c r="E130" s="10" t="s">
        <v>241</v>
      </c>
      <c r="F130" s="10">
        <f>IF(ISERROR(VLOOKUP(B130,[10]Facture!$A$4:$D$32,4,FALSE)),0,VLOOKUP(B130,[10]Facture!$B$19:$C$506,2,FALSE))</f>
        <v>0</v>
      </c>
      <c r="G130" s="10" t="e">
        <f t="shared" si="7"/>
        <v>#VALUE!</v>
      </c>
      <c r="H130" s="11">
        <f t="shared" ref="H130:H193" si="8">D130*C130</f>
        <v>77700</v>
      </c>
      <c r="R130" s="1" t="str">
        <f t="array" ref="R130">IF(ISERROR(SMALL(IF(($D$2:$D$193&lt;&gt;0)*($A$2:$A$193&lt;&gt;""),$A$2:$A$193),ROW()-1)),"",INDEX($B$2:$B$193,MATCH(SMALL(IF(($D$2:$D$193&lt;&gt;0)*($A$2:$A$193&lt;&gt;""),$A$2:$A$193),ROW()-1),$A$2:$A$193,0)))</f>
        <v/>
      </c>
      <c r="U130" s="1" t="str">
        <f t="array" ref="U130">IF(ISERROR(SMALL(IF(($D$2:$D$193&lt;&gt;0)*($A$2:$A$193&lt;&gt;""),$A$2:$A$193),ROW()-1)),"",INDEX($B$2:$B$193,MATCH(SMALL(IF(($D$2:$D$193&lt;&gt;0)*($A$2:$A$193&lt;&gt;""),$A$2:$A$193),ROW()-1),$A$2:$A$193,0)))</f>
        <v/>
      </c>
    </row>
    <row r="131" spans="1:21" x14ac:dyDescent="0.25">
      <c r="A131" s="7">
        <f t="shared" ref="A131:A194" si="9">A130+1</f>
        <v>130</v>
      </c>
      <c r="B131" s="8" t="s">
        <v>84</v>
      </c>
      <c r="C131" s="9">
        <v>400</v>
      </c>
      <c r="D131" s="8">
        <v>0</v>
      </c>
      <c r="E131" s="12">
        <v>1900</v>
      </c>
      <c r="F131" s="10">
        <f>IF(ISERROR(VLOOKUP(B131,[10]Facture!$A$4:$D$32,4,FALSE)),0,VLOOKUP(B131,[10]Facture!$B$19:$C$506,2,FALSE))</f>
        <v>0</v>
      </c>
      <c r="G131" s="10">
        <f t="shared" si="7"/>
        <v>1900</v>
      </c>
      <c r="H131" s="11">
        <f t="shared" si="8"/>
        <v>0</v>
      </c>
      <c r="R131" s="1" t="str">
        <f t="array" ref="R131">IF(ISERROR(SMALL(IF(($D$2:$D$193&lt;&gt;0)*($A$2:$A$193&lt;&gt;""),$A$2:$A$193),ROW()-1)),"",INDEX($B$2:$B$193,MATCH(SMALL(IF(($D$2:$D$193&lt;&gt;0)*($A$2:$A$193&lt;&gt;""),$A$2:$A$193),ROW()-1),$A$2:$A$193,0)))</f>
        <v/>
      </c>
      <c r="U131" s="1" t="str">
        <f t="array" ref="U131">IF(ISERROR(SMALL(IF(($D$2:$D$193&lt;&gt;0)*($A$2:$A$193&lt;&gt;""),$A$2:$A$193),ROW()-1)),"",INDEX($B$2:$B$193,MATCH(SMALL(IF(($D$2:$D$193&lt;&gt;0)*($A$2:$A$193&lt;&gt;""),$A$2:$A$193),ROW()-1),$A$2:$A$193,0)))</f>
        <v/>
      </c>
    </row>
    <row r="132" spans="1:21" x14ac:dyDescent="0.25">
      <c r="A132" s="7">
        <f t="shared" si="9"/>
        <v>131</v>
      </c>
      <c r="B132" s="8" t="s">
        <v>85</v>
      </c>
      <c r="C132" s="9">
        <v>520</v>
      </c>
      <c r="D132" s="8">
        <v>0</v>
      </c>
      <c r="E132" s="10" t="s">
        <v>241</v>
      </c>
      <c r="F132" s="10">
        <f>IF(ISERROR(VLOOKUP(B132,[10]Facture!$A$4:$D$32,4,FALSE)),0,VLOOKUP(B132,[10]Facture!$B$19:$C$506,2,FALSE))</f>
        <v>0</v>
      </c>
      <c r="G132" s="10" t="e">
        <f t="shared" si="7"/>
        <v>#VALUE!</v>
      </c>
      <c r="H132" s="11">
        <f t="shared" si="8"/>
        <v>0</v>
      </c>
      <c r="R132" s="1" t="str">
        <f t="array" ref="R132">IF(ISERROR(SMALL(IF(($D$2:$D$193&lt;&gt;0)*($A$2:$A$193&lt;&gt;""),$A$2:$A$193),ROW()-1)),"",INDEX($B$2:$B$193,MATCH(SMALL(IF(($D$2:$D$193&lt;&gt;0)*($A$2:$A$193&lt;&gt;""),$A$2:$A$193),ROW()-1),$A$2:$A$193,0)))</f>
        <v/>
      </c>
      <c r="U132" s="1" t="str">
        <f t="array" ref="U132">IF(ISERROR(SMALL(IF(($D$2:$D$193&lt;&gt;0)*($A$2:$A$193&lt;&gt;""),$A$2:$A$193),ROW()-1)),"",INDEX($B$2:$B$193,MATCH(SMALL(IF(($D$2:$D$193&lt;&gt;0)*($A$2:$A$193&lt;&gt;""),$A$2:$A$193),ROW()-1),$A$2:$A$193,0)))</f>
        <v/>
      </c>
    </row>
    <row r="133" spans="1:21" x14ac:dyDescent="0.25">
      <c r="A133" s="7">
        <f t="shared" si="9"/>
        <v>132</v>
      </c>
      <c r="B133" s="8" t="s">
        <v>86</v>
      </c>
      <c r="C133" s="9">
        <v>1900</v>
      </c>
      <c r="D133" s="8">
        <v>0</v>
      </c>
      <c r="E133" s="10" t="s">
        <v>241</v>
      </c>
      <c r="F133" s="10">
        <f>IF(ISERROR(VLOOKUP(B133,[10]Facture!$A$4:$D$32,4,FALSE)),0,VLOOKUP(B133,[10]Facture!$B$19:$C$506,2,FALSE))</f>
        <v>0</v>
      </c>
      <c r="G133" s="10" t="e">
        <f t="shared" si="7"/>
        <v>#VALUE!</v>
      </c>
      <c r="H133" s="11">
        <f t="shared" si="8"/>
        <v>0</v>
      </c>
      <c r="R133" s="1" t="str">
        <f t="array" ref="R133">IF(ISERROR(SMALL(IF(($D$2:$D$193&lt;&gt;0)*($A$2:$A$193&lt;&gt;""),$A$2:$A$193),ROW()-1)),"",INDEX($B$2:$B$193,MATCH(SMALL(IF(($D$2:$D$193&lt;&gt;0)*($A$2:$A$193&lt;&gt;""),$A$2:$A$193),ROW()-1),$A$2:$A$193,0)))</f>
        <v/>
      </c>
      <c r="U133" s="1" t="str">
        <f t="array" ref="U133">IF(ISERROR(SMALL(IF(($D$2:$D$193&lt;&gt;0)*($A$2:$A$193&lt;&gt;""),$A$2:$A$193),ROW()-1)),"",INDEX($B$2:$B$193,MATCH(SMALL(IF(($D$2:$D$193&lt;&gt;0)*($A$2:$A$193&lt;&gt;""),$A$2:$A$193),ROW()-1),$A$2:$A$193,0)))</f>
        <v/>
      </c>
    </row>
    <row r="134" spans="1:21" x14ac:dyDescent="0.25">
      <c r="A134" s="7">
        <f t="shared" si="9"/>
        <v>133</v>
      </c>
      <c r="B134" s="8" t="s">
        <v>87</v>
      </c>
      <c r="C134" s="9">
        <v>700</v>
      </c>
      <c r="D134" s="8">
        <v>0</v>
      </c>
      <c r="E134" s="10" t="s">
        <v>241</v>
      </c>
      <c r="F134" s="10">
        <f>IF(ISERROR(VLOOKUP(B134,[10]Facture!$A$4:$D$32,4,FALSE)),0,VLOOKUP(B134,[10]Facture!$B$19:$C$506,2,FALSE))</f>
        <v>0</v>
      </c>
      <c r="G134" s="10" t="e">
        <f t="shared" si="7"/>
        <v>#VALUE!</v>
      </c>
      <c r="H134" s="11">
        <f t="shared" si="8"/>
        <v>0</v>
      </c>
      <c r="R134" s="1" t="str">
        <f t="array" ref="R134">IF(ISERROR(SMALL(IF(($D$2:$D$193&lt;&gt;0)*($A$2:$A$193&lt;&gt;""),$A$2:$A$193),ROW()-1)),"",INDEX($B$2:$B$193,MATCH(SMALL(IF(($D$2:$D$193&lt;&gt;0)*($A$2:$A$193&lt;&gt;""),$A$2:$A$193),ROW()-1),$A$2:$A$193,0)))</f>
        <v/>
      </c>
      <c r="U134" s="1" t="str">
        <f t="array" ref="U134">IF(ISERROR(SMALL(IF(($D$2:$D$193&lt;&gt;0)*($A$2:$A$193&lt;&gt;""),$A$2:$A$193),ROW()-1)),"",INDEX($B$2:$B$193,MATCH(SMALL(IF(($D$2:$D$193&lt;&gt;0)*($A$2:$A$193&lt;&gt;""),$A$2:$A$193),ROW()-1),$A$2:$A$193,0)))</f>
        <v/>
      </c>
    </row>
    <row r="135" spans="1:21" x14ac:dyDescent="0.25">
      <c r="A135" s="7">
        <f t="shared" si="9"/>
        <v>134</v>
      </c>
      <c r="B135" s="8" t="s">
        <v>88</v>
      </c>
      <c r="C135" s="9">
        <v>700</v>
      </c>
      <c r="D135" s="8">
        <v>111</v>
      </c>
      <c r="E135" s="10" t="s">
        <v>241</v>
      </c>
      <c r="F135" s="10">
        <f>IF(ISERROR(VLOOKUP(B135,[10]Facture!$A$4:$D$32,4,FALSE)),0,VLOOKUP(B135,[10]Facture!$B$19:$C$506,2,FALSE))</f>
        <v>0</v>
      </c>
      <c r="G135" s="10" t="e">
        <f t="shared" si="7"/>
        <v>#VALUE!</v>
      </c>
      <c r="H135" s="11">
        <f t="shared" si="8"/>
        <v>77700</v>
      </c>
      <c r="R135" s="1" t="str">
        <f t="array" ref="R135">IF(ISERROR(SMALL(IF(($D$2:$D$193&lt;&gt;0)*($A$2:$A$193&lt;&gt;""),$A$2:$A$193),ROW()-1)),"",INDEX($B$2:$B$193,MATCH(SMALL(IF(($D$2:$D$193&lt;&gt;0)*($A$2:$A$193&lt;&gt;""),$A$2:$A$193),ROW()-1),$A$2:$A$193,0)))</f>
        <v/>
      </c>
      <c r="U135" s="1" t="str">
        <f t="array" ref="U135">IF(ISERROR(SMALL(IF(($D$2:$D$193&lt;&gt;0)*($A$2:$A$193&lt;&gt;""),$A$2:$A$193),ROW()-1)),"",INDEX($B$2:$B$193,MATCH(SMALL(IF(($D$2:$D$193&lt;&gt;0)*($A$2:$A$193&lt;&gt;""),$A$2:$A$193),ROW()-1),$A$2:$A$193,0)))</f>
        <v/>
      </c>
    </row>
    <row r="136" spans="1:21" x14ac:dyDescent="0.25">
      <c r="A136" s="7">
        <f t="shared" si="9"/>
        <v>135</v>
      </c>
      <c r="B136" s="8" t="s">
        <v>252</v>
      </c>
      <c r="C136" s="9">
        <v>600</v>
      </c>
      <c r="D136" s="8">
        <v>333</v>
      </c>
      <c r="E136" s="10" t="s">
        <v>241</v>
      </c>
      <c r="F136" s="10">
        <f>IF(ISERROR(VLOOKUP(B136,[10]Facture!$A$4:$D$32,4,FALSE)),0,VLOOKUP(B136,[10]Facture!$B$19:$C$506,2,FALSE))</f>
        <v>0</v>
      </c>
      <c r="G136" s="10" t="e">
        <f t="shared" si="7"/>
        <v>#VALUE!</v>
      </c>
      <c r="H136" s="11">
        <f t="shared" si="8"/>
        <v>199800</v>
      </c>
      <c r="R136" s="1" t="str">
        <f t="array" ref="R136">IF(ISERROR(SMALL(IF(($D$2:$D$193&lt;&gt;0)*($A$2:$A$193&lt;&gt;""),$A$2:$A$193),ROW()-1)),"",INDEX($B$2:$B$193,MATCH(SMALL(IF(($D$2:$D$193&lt;&gt;0)*($A$2:$A$193&lt;&gt;""),$A$2:$A$193),ROW()-1),$A$2:$A$193,0)))</f>
        <v/>
      </c>
      <c r="U136" s="1" t="str">
        <f t="array" ref="U136">IF(ISERROR(SMALL(IF(($D$2:$D$193&lt;&gt;0)*($A$2:$A$193&lt;&gt;""),$A$2:$A$193),ROW()-1)),"",INDEX($B$2:$B$193,MATCH(SMALL(IF(($D$2:$D$193&lt;&gt;0)*($A$2:$A$193&lt;&gt;""),$A$2:$A$193),ROW()-1),$A$2:$A$193,0)))</f>
        <v/>
      </c>
    </row>
    <row r="137" spans="1:21" x14ac:dyDescent="0.25">
      <c r="A137" s="7">
        <f t="shared" si="9"/>
        <v>136</v>
      </c>
      <c r="B137" s="8" t="s">
        <v>89</v>
      </c>
      <c r="C137" s="9">
        <v>600</v>
      </c>
      <c r="D137" s="8">
        <v>111</v>
      </c>
      <c r="E137" s="10" t="s">
        <v>241</v>
      </c>
      <c r="F137" s="10">
        <f>IF(ISERROR(VLOOKUP(B137,[10]Facture!$A$4:$D$32,4,FALSE)),0,VLOOKUP(B137,[10]Facture!$B$19:$C$506,2,FALSE))</f>
        <v>0</v>
      </c>
      <c r="G137" s="10" t="e">
        <f t="shared" si="7"/>
        <v>#VALUE!</v>
      </c>
      <c r="H137" s="11">
        <f t="shared" si="8"/>
        <v>66600</v>
      </c>
      <c r="R137" s="1" t="str">
        <f t="array" ref="R137">IF(ISERROR(SMALL(IF(($D$2:$D$193&lt;&gt;0)*($A$2:$A$193&lt;&gt;""),$A$2:$A$193),ROW()-1)),"",INDEX($B$2:$B$193,MATCH(SMALL(IF(($D$2:$D$193&lt;&gt;0)*($A$2:$A$193&lt;&gt;""),$A$2:$A$193),ROW()-1),$A$2:$A$193,0)))</f>
        <v/>
      </c>
      <c r="U137" s="1" t="str">
        <f t="array" ref="U137">IF(ISERROR(SMALL(IF(($D$2:$D$193&lt;&gt;0)*($A$2:$A$193&lt;&gt;""),$A$2:$A$193),ROW()-1)),"",INDEX($B$2:$B$193,MATCH(SMALL(IF(($D$2:$D$193&lt;&gt;0)*($A$2:$A$193&lt;&gt;""),$A$2:$A$193),ROW()-1),$A$2:$A$193,0)))</f>
        <v/>
      </c>
    </row>
    <row r="138" spans="1:21" x14ac:dyDescent="0.25">
      <c r="A138" s="7">
        <f t="shared" si="9"/>
        <v>137</v>
      </c>
      <c r="B138" s="8" t="s">
        <v>331</v>
      </c>
      <c r="C138" s="9">
        <v>650</v>
      </c>
      <c r="D138" s="8">
        <v>0</v>
      </c>
      <c r="E138" s="10" t="s">
        <v>241</v>
      </c>
      <c r="F138" s="10">
        <f>IF(ISERROR(VLOOKUP(B138,[10]Facture!$A$4:$D$32,4,FALSE)),0,VLOOKUP(B138,[10]Facture!$B$19:$C$506,2,FALSE))</f>
        <v>0</v>
      </c>
      <c r="G138" s="10" t="e">
        <f t="shared" si="7"/>
        <v>#VALUE!</v>
      </c>
      <c r="H138" s="11">
        <f t="shared" si="8"/>
        <v>0</v>
      </c>
      <c r="R138" s="1" t="str">
        <f t="array" ref="R138">IF(ISERROR(SMALL(IF(($D$2:$D$193&lt;&gt;0)*($A$2:$A$193&lt;&gt;""),$A$2:$A$193),ROW()-1)),"",INDEX($B$2:$B$193,MATCH(SMALL(IF(($D$2:$D$193&lt;&gt;0)*($A$2:$A$193&lt;&gt;""),$A$2:$A$193),ROW()-1),$A$2:$A$193,0)))</f>
        <v/>
      </c>
      <c r="U138" s="1" t="str">
        <f t="array" ref="U138">IF(ISERROR(SMALL(IF(($D$2:$D$193&lt;&gt;0)*($A$2:$A$193&lt;&gt;""),$A$2:$A$193),ROW()-1)),"",INDEX($B$2:$B$193,MATCH(SMALL(IF(($D$2:$D$193&lt;&gt;0)*($A$2:$A$193&lt;&gt;""),$A$2:$A$193),ROW()-1),$A$2:$A$193,0)))</f>
        <v/>
      </c>
    </row>
    <row r="139" spans="1:21" x14ac:dyDescent="0.25">
      <c r="A139" s="7">
        <f t="shared" si="9"/>
        <v>138</v>
      </c>
      <c r="B139" s="8" t="s">
        <v>332</v>
      </c>
      <c r="C139" s="9">
        <v>500</v>
      </c>
      <c r="D139" s="8">
        <v>0</v>
      </c>
      <c r="E139" s="10" t="s">
        <v>241</v>
      </c>
      <c r="F139" s="10">
        <f>IF(ISERROR(VLOOKUP(B139,[10]Facture!$A$4:$D$32,4,FALSE)),0,VLOOKUP(B139,[10]Facture!$B$19:$C$506,2,FALSE))</f>
        <v>0</v>
      </c>
      <c r="G139" s="10" t="e">
        <f t="shared" si="7"/>
        <v>#VALUE!</v>
      </c>
      <c r="H139" s="11">
        <f t="shared" si="8"/>
        <v>0</v>
      </c>
      <c r="R139" s="1" t="str">
        <f t="array" ref="R139">IF(ISERROR(SMALL(IF(($D$2:$D$193&lt;&gt;0)*($A$2:$A$193&lt;&gt;""),$A$2:$A$193),ROW()-1)),"",INDEX($B$2:$B$193,MATCH(SMALL(IF(($D$2:$D$193&lt;&gt;0)*($A$2:$A$193&lt;&gt;""),$A$2:$A$193),ROW()-1),$A$2:$A$193,0)))</f>
        <v/>
      </c>
      <c r="U139" s="1" t="str">
        <f t="array" ref="U139">IF(ISERROR(SMALL(IF(($D$2:$D$193&lt;&gt;0)*($A$2:$A$193&lt;&gt;""),$A$2:$A$193),ROW()-1)),"",INDEX($B$2:$B$193,MATCH(SMALL(IF(($D$2:$D$193&lt;&gt;0)*($A$2:$A$193&lt;&gt;""),$A$2:$A$193),ROW()-1),$A$2:$A$193,0)))</f>
        <v/>
      </c>
    </row>
    <row r="140" spans="1:21" x14ac:dyDescent="0.25">
      <c r="A140" s="7">
        <f t="shared" si="9"/>
        <v>139</v>
      </c>
      <c r="B140" s="8" t="s">
        <v>281</v>
      </c>
      <c r="C140" s="9">
        <v>650</v>
      </c>
      <c r="D140" s="8">
        <v>111</v>
      </c>
      <c r="E140" s="10"/>
      <c r="F140" s="10">
        <f>IF(ISERROR(VLOOKUP(B140,[10]Facture!$A$4:$D$32,4,FALSE)),0,VLOOKUP(B140,[10]Facture!$B$19:$C$506,2,FALSE))</f>
        <v>0</v>
      </c>
      <c r="G140" s="10">
        <f t="shared" si="7"/>
        <v>0</v>
      </c>
      <c r="H140" s="11">
        <f t="shared" si="8"/>
        <v>72150</v>
      </c>
      <c r="R140" s="1" t="str">
        <f t="array" ref="R140">IF(ISERROR(SMALL(IF(($D$2:$D$193&lt;&gt;0)*($A$2:$A$193&lt;&gt;""),$A$2:$A$193),ROW()-1)),"",INDEX($B$2:$B$193,MATCH(SMALL(IF(($D$2:$D$193&lt;&gt;0)*($A$2:$A$193&lt;&gt;""),$A$2:$A$193),ROW()-1),$A$2:$A$193,0)))</f>
        <v/>
      </c>
      <c r="U140" s="1" t="str">
        <f t="array" ref="U140">IF(ISERROR(SMALL(IF(($D$2:$D$193&lt;&gt;0)*($A$2:$A$193&lt;&gt;""),$A$2:$A$193),ROW()-1)),"",INDEX($B$2:$B$193,MATCH(SMALL(IF(($D$2:$D$193&lt;&gt;0)*($A$2:$A$193&lt;&gt;""),$A$2:$A$193),ROW()-1),$A$2:$A$193,0)))</f>
        <v/>
      </c>
    </row>
    <row r="141" spans="1:21" x14ac:dyDescent="0.25">
      <c r="A141" s="7">
        <f t="shared" si="9"/>
        <v>140</v>
      </c>
      <c r="B141" s="8" t="s">
        <v>90</v>
      </c>
      <c r="C141" s="9">
        <v>700</v>
      </c>
      <c r="D141" s="8">
        <v>111</v>
      </c>
      <c r="E141" s="12">
        <v>1200</v>
      </c>
      <c r="F141" s="10">
        <f>IF(ISERROR(VLOOKUP(B141,[10]Facture!$A$4:$D$32,4,FALSE)),0,VLOOKUP(B141,[10]Facture!$B$19:$C$506,2,FALSE))</f>
        <v>0</v>
      </c>
      <c r="G141" s="10">
        <f t="shared" si="7"/>
        <v>1200</v>
      </c>
      <c r="H141" s="11">
        <f t="shared" si="8"/>
        <v>77700</v>
      </c>
      <c r="R141" s="1" t="str">
        <f t="array" ref="R141">IF(ISERROR(SMALL(IF(($D$2:$D$193&lt;&gt;0)*($A$2:$A$193&lt;&gt;""),$A$2:$A$193),ROW()-1)),"",INDEX($B$2:$B$193,MATCH(SMALL(IF(($D$2:$D$193&lt;&gt;0)*($A$2:$A$193&lt;&gt;""),$A$2:$A$193),ROW()-1),$A$2:$A$193,0)))</f>
        <v/>
      </c>
      <c r="U141" s="1" t="str">
        <f t="array" ref="U141">IF(ISERROR(SMALL(IF(($D$2:$D$193&lt;&gt;0)*($A$2:$A$193&lt;&gt;""),$A$2:$A$193),ROW()-1)),"",INDEX($B$2:$B$193,MATCH(SMALL(IF(($D$2:$D$193&lt;&gt;0)*($A$2:$A$193&lt;&gt;""),$A$2:$A$193),ROW()-1),$A$2:$A$193,0)))</f>
        <v/>
      </c>
    </row>
    <row r="142" spans="1:21" x14ac:dyDescent="0.25">
      <c r="A142" s="7">
        <f t="shared" si="9"/>
        <v>141</v>
      </c>
      <c r="B142" s="8" t="s">
        <v>91</v>
      </c>
      <c r="C142" s="9">
        <v>400</v>
      </c>
      <c r="D142" s="8">
        <v>111</v>
      </c>
      <c r="E142" s="10" t="s">
        <v>241</v>
      </c>
      <c r="F142" s="10">
        <f>IF(ISERROR(VLOOKUP(B142,[10]Facture!$A$4:$D$32,4,FALSE)),0,VLOOKUP(B142,[10]Facture!$B$19:$C$506,2,FALSE))</f>
        <v>0</v>
      </c>
      <c r="G142" s="10" t="e">
        <f t="shared" si="7"/>
        <v>#VALUE!</v>
      </c>
      <c r="H142" s="11">
        <f t="shared" si="8"/>
        <v>44400</v>
      </c>
      <c r="R142" s="1" t="str">
        <f t="array" ref="R142">IF(ISERROR(SMALL(IF(($D$2:$D$193&lt;&gt;0)*($A$2:$A$193&lt;&gt;""),$A$2:$A$193),ROW()-1)),"",INDEX($B$2:$B$193,MATCH(SMALL(IF(($D$2:$D$193&lt;&gt;0)*($A$2:$A$193&lt;&gt;""),$A$2:$A$193),ROW()-1),$A$2:$A$193,0)))</f>
        <v/>
      </c>
      <c r="U142" s="1" t="str">
        <f t="array" ref="U142">IF(ISERROR(SMALL(IF(($D$2:$D$193&lt;&gt;0)*($A$2:$A$193&lt;&gt;""),$A$2:$A$193),ROW()-1)),"",INDEX($B$2:$B$193,MATCH(SMALL(IF(($D$2:$D$193&lt;&gt;0)*($A$2:$A$193&lt;&gt;""),$A$2:$A$193),ROW()-1),$A$2:$A$193,0)))</f>
        <v/>
      </c>
    </row>
    <row r="143" spans="1:21" x14ac:dyDescent="0.25">
      <c r="A143" s="7">
        <f t="shared" si="9"/>
        <v>142</v>
      </c>
      <c r="B143" s="8" t="s">
        <v>457</v>
      </c>
      <c r="C143" s="9">
        <v>1050</v>
      </c>
      <c r="D143" s="8">
        <v>0</v>
      </c>
      <c r="E143" s="10" t="s">
        <v>241</v>
      </c>
      <c r="F143" s="10">
        <f>IF(ISERROR(VLOOKUP(B143,[10]Facture!$A$4:$D$32,4,FALSE)),0,VLOOKUP(B143,[10]Facture!$B$19:$C$506,2,FALSE))</f>
        <v>0</v>
      </c>
      <c r="G143" s="10" t="e">
        <f t="shared" si="7"/>
        <v>#VALUE!</v>
      </c>
      <c r="H143" s="11">
        <f t="shared" si="8"/>
        <v>0</v>
      </c>
      <c r="R143" s="1" t="str">
        <f t="array" ref="R143">IF(ISERROR(SMALL(IF(($D$2:$D$193&lt;&gt;0)*($A$2:$A$193&lt;&gt;""),$A$2:$A$193),ROW()-1)),"",INDEX($B$2:$B$193,MATCH(SMALL(IF(($D$2:$D$193&lt;&gt;0)*($A$2:$A$193&lt;&gt;""),$A$2:$A$193),ROW()-1),$A$2:$A$193,0)))</f>
        <v/>
      </c>
      <c r="U143" s="1" t="str">
        <f t="array" ref="U143">IF(ISERROR(SMALL(IF(($D$2:$D$193&lt;&gt;0)*($A$2:$A$193&lt;&gt;""),$A$2:$A$193),ROW()-1)),"",INDEX($B$2:$B$193,MATCH(SMALL(IF(($D$2:$D$193&lt;&gt;0)*($A$2:$A$193&lt;&gt;""),$A$2:$A$193),ROW()-1),$A$2:$A$193,0)))</f>
        <v/>
      </c>
    </row>
    <row r="144" spans="1:21" x14ac:dyDescent="0.25">
      <c r="A144" s="7">
        <f t="shared" si="9"/>
        <v>143</v>
      </c>
      <c r="B144" s="8" t="s">
        <v>92</v>
      </c>
      <c r="C144" s="9">
        <v>700</v>
      </c>
      <c r="D144" s="8">
        <v>333</v>
      </c>
      <c r="E144" s="12">
        <v>1800</v>
      </c>
      <c r="F144" s="10">
        <f>IF(ISERROR(VLOOKUP(B144,[10]Facture!$A$4:$D$32,4,FALSE)),0,VLOOKUP(B144,[10]Facture!$B$19:$C$506,2,FALSE))</f>
        <v>0</v>
      </c>
      <c r="G144" s="10">
        <f t="shared" si="7"/>
        <v>1800</v>
      </c>
      <c r="H144" s="11">
        <f t="shared" si="8"/>
        <v>233100</v>
      </c>
      <c r="R144" s="1" t="str">
        <f t="array" ref="R144">IF(ISERROR(SMALL(IF(($D$2:$D$193&lt;&gt;0)*($A$2:$A$193&lt;&gt;""),$A$2:$A$193),ROW()-1)),"",INDEX($B$2:$B$193,MATCH(SMALL(IF(($D$2:$D$193&lt;&gt;0)*($A$2:$A$193&lt;&gt;""),$A$2:$A$193),ROW()-1),$A$2:$A$193,0)))</f>
        <v/>
      </c>
      <c r="U144" s="1" t="str">
        <f t="array" ref="U144">IF(ISERROR(SMALL(IF(($D$2:$D$193&lt;&gt;0)*($A$2:$A$193&lt;&gt;""),$A$2:$A$193),ROW()-1)),"",INDEX($B$2:$B$193,MATCH(SMALL(IF(($D$2:$D$193&lt;&gt;0)*($A$2:$A$193&lt;&gt;""),$A$2:$A$193),ROW()-1),$A$2:$A$193,0)))</f>
        <v/>
      </c>
    </row>
    <row r="145" spans="1:21" x14ac:dyDescent="0.25">
      <c r="A145" s="7">
        <f t="shared" si="9"/>
        <v>144</v>
      </c>
      <c r="B145" s="8" t="s">
        <v>93</v>
      </c>
      <c r="C145" s="13">
        <v>600</v>
      </c>
      <c r="D145" s="16">
        <v>222</v>
      </c>
      <c r="E145" s="10" t="s">
        <v>241</v>
      </c>
      <c r="F145" s="10">
        <f>IF(ISERROR(VLOOKUP(B145,[10]Facture!$A$4:$D$32,4,FALSE)),0,VLOOKUP(B145,[10]Facture!$B$19:$C$506,2,FALSE))</f>
        <v>0</v>
      </c>
      <c r="G145" s="10" t="e">
        <f t="shared" si="7"/>
        <v>#VALUE!</v>
      </c>
      <c r="H145" s="11">
        <f t="shared" si="8"/>
        <v>133200</v>
      </c>
      <c r="R145" s="1" t="str">
        <f t="array" ref="R145">IF(ISERROR(SMALL(IF(($D$2:$D$193&lt;&gt;0)*($A$2:$A$193&lt;&gt;""),$A$2:$A$193),ROW()-1)),"",INDEX($B$2:$B$193,MATCH(SMALL(IF(($D$2:$D$193&lt;&gt;0)*($A$2:$A$193&lt;&gt;""),$A$2:$A$193),ROW()-1),$A$2:$A$193,0)))</f>
        <v/>
      </c>
      <c r="U145" s="1" t="str">
        <f t="array" ref="U145">IF(ISERROR(SMALL(IF(($D$2:$D$193&lt;&gt;0)*($A$2:$A$193&lt;&gt;""),$A$2:$A$193),ROW()-1)),"",INDEX($B$2:$B$193,MATCH(SMALL(IF(($D$2:$D$193&lt;&gt;0)*($A$2:$A$193&lt;&gt;""),$A$2:$A$193),ROW()-1),$A$2:$A$193,0)))</f>
        <v/>
      </c>
    </row>
    <row r="146" spans="1:21" x14ac:dyDescent="0.25">
      <c r="A146" s="7">
        <f t="shared" si="9"/>
        <v>145</v>
      </c>
      <c r="B146" s="8" t="s">
        <v>219</v>
      </c>
      <c r="C146" s="13">
        <v>600</v>
      </c>
      <c r="D146" s="16">
        <v>111</v>
      </c>
      <c r="E146" s="10" t="s">
        <v>241</v>
      </c>
      <c r="F146" s="10">
        <f>IF(ISERROR(VLOOKUP(B146,[10]Facture!$A$4:$D$32,4,FALSE)),0,VLOOKUP(B146,[10]Facture!$B$19:$C$506,2,FALSE))</f>
        <v>0</v>
      </c>
      <c r="G146" s="10" t="e">
        <f t="shared" si="7"/>
        <v>#VALUE!</v>
      </c>
      <c r="H146" s="11">
        <f t="shared" si="8"/>
        <v>66600</v>
      </c>
      <c r="R146" s="1" t="str">
        <f t="array" ref="R146">IF(ISERROR(SMALL(IF(($D$2:$D$193&lt;&gt;0)*($A$2:$A$193&lt;&gt;""),$A$2:$A$193),ROW()-1)),"",INDEX($B$2:$B$193,MATCH(SMALL(IF(($D$2:$D$193&lt;&gt;0)*($A$2:$A$193&lt;&gt;""),$A$2:$A$193),ROW()-1),$A$2:$A$193,0)))</f>
        <v/>
      </c>
      <c r="U146" s="1" t="str">
        <f t="array" ref="U146">IF(ISERROR(SMALL(IF(($D$2:$D$193&lt;&gt;0)*($A$2:$A$193&lt;&gt;""),$A$2:$A$193),ROW()-1)),"",INDEX($B$2:$B$193,MATCH(SMALL(IF(($D$2:$D$193&lt;&gt;0)*($A$2:$A$193&lt;&gt;""),$A$2:$A$193),ROW()-1),$A$2:$A$193,0)))</f>
        <v/>
      </c>
    </row>
    <row r="147" spans="1:21" x14ac:dyDescent="0.25">
      <c r="A147" s="7">
        <f t="shared" si="9"/>
        <v>146</v>
      </c>
      <c r="B147" s="8" t="s">
        <v>458</v>
      </c>
      <c r="C147" s="13">
        <v>500</v>
      </c>
      <c r="D147" s="16">
        <v>0</v>
      </c>
      <c r="E147" s="10" t="s">
        <v>241</v>
      </c>
      <c r="F147" s="10">
        <f>IF(ISERROR(VLOOKUP(B147,[10]Facture!$A$4:$D$32,4,FALSE)),0,VLOOKUP(B147,[10]Facture!$B$19:$C$506,2,FALSE))</f>
        <v>0</v>
      </c>
      <c r="G147" s="10" t="e">
        <f t="shared" si="7"/>
        <v>#VALUE!</v>
      </c>
      <c r="H147" s="11">
        <f t="shared" si="8"/>
        <v>0</v>
      </c>
      <c r="R147" s="1" t="str">
        <f t="array" ref="R147">IF(ISERROR(SMALL(IF(($D$2:$D$193&lt;&gt;0)*($A$2:$A$193&lt;&gt;""),$A$2:$A$193),ROW()-1)),"",INDEX($B$2:$B$193,MATCH(SMALL(IF(($D$2:$D$193&lt;&gt;0)*($A$2:$A$193&lt;&gt;""),$A$2:$A$193),ROW()-1),$A$2:$A$193,0)))</f>
        <v/>
      </c>
      <c r="U147" s="1" t="str">
        <f t="array" ref="U147">IF(ISERROR(SMALL(IF(($D$2:$D$193&lt;&gt;0)*($A$2:$A$193&lt;&gt;""),$A$2:$A$193),ROW()-1)),"",INDEX($B$2:$B$193,MATCH(SMALL(IF(($D$2:$D$193&lt;&gt;0)*($A$2:$A$193&lt;&gt;""),$A$2:$A$193),ROW()-1),$A$2:$A$193,0)))</f>
        <v/>
      </c>
    </row>
    <row r="148" spans="1:21" x14ac:dyDescent="0.25">
      <c r="A148" s="7">
        <f t="shared" si="9"/>
        <v>147</v>
      </c>
      <c r="B148" s="8" t="s">
        <v>459</v>
      </c>
      <c r="C148" s="13">
        <v>700</v>
      </c>
      <c r="D148" s="16">
        <v>0</v>
      </c>
      <c r="E148" s="12">
        <v>1200</v>
      </c>
      <c r="F148" s="10">
        <f>IF(ISERROR(VLOOKUP(B148,[10]Facture!$A$4:$D$32,4,FALSE)),0,VLOOKUP(B148,[10]Facture!$B$19:$C$506,2,FALSE))</f>
        <v>0</v>
      </c>
      <c r="G148" s="10">
        <f t="shared" si="7"/>
        <v>1200</v>
      </c>
      <c r="H148" s="11">
        <f t="shared" si="8"/>
        <v>0</v>
      </c>
      <c r="R148" s="1" t="str">
        <f t="array" ref="R148">IF(ISERROR(SMALL(IF(($D$2:$D$193&lt;&gt;0)*($A$2:$A$193&lt;&gt;""),$A$2:$A$193),ROW()-1)),"",INDEX($B$2:$B$193,MATCH(SMALL(IF(($D$2:$D$193&lt;&gt;0)*($A$2:$A$193&lt;&gt;""),$A$2:$A$193),ROW()-1),$A$2:$A$193,0)))</f>
        <v/>
      </c>
      <c r="U148" s="1" t="str">
        <f t="array" ref="U148">IF(ISERROR(SMALL(IF(($D$2:$D$193&lt;&gt;0)*($A$2:$A$193&lt;&gt;""),$A$2:$A$193),ROW()-1)),"",INDEX($B$2:$B$193,MATCH(SMALL(IF(($D$2:$D$193&lt;&gt;0)*($A$2:$A$193&lt;&gt;""),$A$2:$A$193),ROW()-1),$A$2:$A$193,0)))</f>
        <v/>
      </c>
    </row>
    <row r="149" spans="1:21" x14ac:dyDescent="0.25">
      <c r="A149" s="7">
        <f t="shared" si="9"/>
        <v>148</v>
      </c>
      <c r="B149" s="8" t="s">
        <v>220</v>
      </c>
      <c r="C149" s="13">
        <v>50</v>
      </c>
      <c r="D149" s="16">
        <v>999</v>
      </c>
      <c r="E149" s="12">
        <v>1700</v>
      </c>
      <c r="F149" s="10">
        <f>IF(ISERROR(VLOOKUP(B149,[10]Facture!$A$4:$D$32,4,FALSE)),0,VLOOKUP(B149,[10]Facture!$B$19:$C$506,2,FALSE))</f>
        <v>0</v>
      </c>
      <c r="G149" s="10">
        <f t="shared" si="7"/>
        <v>1700</v>
      </c>
      <c r="H149" s="11">
        <f t="shared" si="8"/>
        <v>49950</v>
      </c>
      <c r="R149" s="1" t="str">
        <f t="array" ref="R149">IF(ISERROR(SMALL(IF(($D$2:$D$193&lt;&gt;0)*($A$2:$A$193&lt;&gt;""),$A$2:$A$193),ROW()-1)),"",INDEX($B$2:$B$193,MATCH(SMALL(IF(($D$2:$D$193&lt;&gt;0)*($A$2:$A$193&lt;&gt;""),$A$2:$A$193),ROW()-1),$A$2:$A$193,0)))</f>
        <v/>
      </c>
      <c r="U149" s="1" t="str">
        <f t="array" ref="U149">IF(ISERROR(SMALL(IF(($D$2:$D$193&lt;&gt;0)*($A$2:$A$193&lt;&gt;""),$A$2:$A$193),ROW()-1)),"",INDEX($B$2:$B$193,MATCH(SMALL(IF(($D$2:$D$193&lt;&gt;0)*($A$2:$A$193&lt;&gt;""),$A$2:$A$193),ROW()-1),$A$2:$A$193,0)))</f>
        <v/>
      </c>
    </row>
    <row r="150" spans="1:21" x14ac:dyDescent="0.25">
      <c r="A150" s="7">
        <f t="shared" si="9"/>
        <v>149</v>
      </c>
      <c r="B150" s="8" t="s">
        <v>221</v>
      </c>
      <c r="C150" s="13">
        <v>20</v>
      </c>
      <c r="D150" s="16">
        <v>183</v>
      </c>
      <c r="E150" s="10" t="s">
        <v>241</v>
      </c>
      <c r="F150" s="10">
        <f>IF(ISERROR(VLOOKUP(B150,[10]Facture!$A$4:$D$32,4,FALSE)),0,VLOOKUP(B150,[10]Facture!$B$19:$C$506,2,FALSE))</f>
        <v>0</v>
      </c>
      <c r="G150" s="10" t="e">
        <f t="shared" ref="G150:G213" si="10">E150-F150</f>
        <v>#VALUE!</v>
      </c>
      <c r="H150" s="11">
        <f t="shared" si="8"/>
        <v>3660</v>
      </c>
      <c r="R150" s="1" t="str">
        <f t="array" ref="R150">IF(ISERROR(SMALL(IF(($D$2:$D$193&lt;&gt;0)*($A$2:$A$193&lt;&gt;""),$A$2:$A$193),ROW()-1)),"",INDEX($B$2:$B$193,MATCH(SMALL(IF(($D$2:$D$193&lt;&gt;0)*($A$2:$A$193&lt;&gt;""),$A$2:$A$193),ROW()-1),$A$2:$A$193,0)))</f>
        <v/>
      </c>
      <c r="U150" s="1" t="str">
        <f t="array" ref="U150">IF(ISERROR(SMALL(IF(($D$2:$D$193&lt;&gt;0)*($A$2:$A$193&lt;&gt;""),$A$2:$A$193),ROW()-1)),"",INDEX($B$2:$B$193,MATCH(SMALL(IF(($D$2:$D$193&lt;&gt;0)*($A$2:$A$193&lt;&gt;""),$A$2:$A$193),ROW()-1),$A$2:$A$193,0)))</f>
        <v/>
      </c>
    </row>
    <row r="151" spans="1:21" x14ac:dyDescent="0.25">
      <c r="A151" s="7">
        <f t="shared" si="9"/>
        <v>150</v>
      </c>
      <c r="B151" s="8" t="s">
        <v>460</v>
      </c>
      <c r="C151" s="9">
        <v>5500</v>
      </c>
      <c r="D151" s="8">
        <v>0</v>
      </c>
      <c r="E151" s="10" t="s">
        <v>241</v>
      </c>
      <c r="F151" s="10">
        <f>IF(ISERROR(VLOOKUP(B151,[10]Facture!$A$4:$D$32,4,FALSE)),0,VLOOKUP(B151,[10]Facture!$B$19:$C$506,2,FALSE))</f>
        <v>0</v>
      </c>
      <c r="G151" s="10" t="e">
        <f t="shared" si="10"/>
        <v>#VALUE!</v>
      </c>
      <c r="H151" s="11">
        <f t="shared" si="8"/>
        <v>0</v>
      </c>
      <c r="R151" s="1" t="str">
        <f t="array" ref="R151">IF(ISERROR(SMALL(IF(($D$2:$D$193&lt;&gt;0)*($A$2:$A$193&lt;&gt;""),$A$2:$A$193),ROW()-1)),"",INDEX($B$2:$B$193,MATCH(SMALL(IF(($D$2:$D$193&lt;&gt;0)*($A$2:$A$193&lt;&gt;""),$A$2:$A$193),ROW()-1),$A$2:$A$193,0)))</f>
        <v/>
      </c>
      <c r="U151" s="1" t="str">
        <f t="array" ref="U151">IF(ISERROR(SMALL(IF(($D$2:$D$193&lt;&gt;0)*($A$2:$A$193&lt;&gt;""),$A$2:$A$193),ROW()-1)),"",INDEX($B$2:$B$193,MATCH(SMALL(IF(($D$2:$D$193&lt;&gt;0)*($A$2:$A$193&lt;&gt;""),$A$2:$A$193),ROW()-1),$A$2:$A$193,0)))</f>
        <v/>
      </c>
    </row>
    <row r="152" spans="1:21" x14ac:dyDescent="0.25">
      <c r="A152" s="7">
        <f t="shared" si="9"/>
        <v>151</v>
      </c>
      <c r="B152" s="8" t="s">
        <v>326</v>
      </c>
      <c r="C152" s="9">
        <v>2600</v>
      </c>
      <c r="D152" s="8">
        <v>0</v>
      </c>
      <c r="E152" s="10" t="s">
        <v>241</v>
      </c>
      <c r="F152" s="10">
        <f>IF(ISERROR(VLOOKUP(B152,[10]Facture!$A$4:$D$32,4,FALSE)),0,VLOOKUP(B152,[10]Facture!$B$19:$C$506,2,FALSE))</f>
        <v>0</v>
      </c>
      <c r="G152" s="10" t="e">
        <f t="shared" si="10"/>
        <v>#VALUE!</v>
      </c>
      <c r="H152" s="11">
        <f t="shared" si="8"/>
        <v>0</v>
      </c>
      <c r="R152" s="1" t="str">
        <f t="array" ref="R152">IF(ISERROR(SMALL(IF(($D$2:$D$193&lt;&gt;0)*($A$2:$A$193&lt;&gt;""),$A$2:$A$193),ROW()-1)),"",INDEX($B$2:$B$193,MATCH(SMALL(IF(($D$2:$D$193&lt;&gt;0)*($A$2:$A$193&lt;&gt;""),$A$2:$A$193),ROW()-1),$A$2:$A$193,0)))</f>
        <v/>
      </c>
      <c r="U152" s="1" t="str">
        <f t="array" ref="U152">IF(ISERROR(SMALL(IF(($D$2:$D$193&lt;&gt;0)*($A$2:$A$193&lt;&gt;""),$A$2:$A$193),ROW()-1)),"",INDEX($B$2:$B$193,MATCH(SMALL(IF(($D$2:$D$193&lt;&gt;0)*($A$2:$A$193&lt;&gt;""),$A$2:$A$193),ROW()-1),$A$2:$A$193,0)))</f>
        <v/>
      </c>
    </row>
    <row r="153" spans="1:21" x14ac:dyDescent="0.25">
      <c r="A153" s="7">
        <f t="shared" si="9"/>
        <v>152</v>
      </c>
      <c r="B153" s="8" t="s">
        <v>94</v>
      </c>
      <c r="C153" s="9">
        <v>1800</v>
      </c>
      <c r="D153" s="8">
        <v>0</v>
      </c>
      <c r="E153" s="12">
        <v>1200</v>
      </c>
      <c r="F153" s="10">
        <f>IF(ISERROR(VLOOKUP(B153,[10]Facture!$A$4:$D$32,4,FALSE)),0,VLOOKUP(B153,[10]Facture!$B$19:$C$506,2,FALSE))</f>
        <v>0</v>
      </c>
      <c r="G153" s="10">
        <f t="shared" si="10"/>
        <v>1200</v>
      </c>
      <c r="H153" s="11">
        <f t="shared" si="8"/>
        <v>0</v>
      </c>
      <c r="R153" s="1" t="str">
        <f t="array" ref="R153">IF(ISERROR(SMALL(IF(($D$2:$D$193&lt;&gt;0)*($A$2:$A$193&lt;&gt;""),$A$2:$A$193),ROW()-1)),"",INDEX($B$2:$B$193,MATCH(SMALL(IF(($D$2:$D$193&lt;&gt;0)*($A$2:$A$193&lt;&gt;""),$A$2:$A$193),ROW()-1),$A$2:$A$193,0)))</f>
        <v/>
      </c>
      <c r="U153" s="1" t="str">
        <f t="array" ref="U153">IF(ISERROR(SMALL(IF(($D$2:$D$193&lt;&gt;0)*($A$2:$A$193&lt;&gt;""),$A$2:$A$193),ROW()-1)),"",INDEX($B$2:$B$193,MATCH(SMALL(IF(($D$2:$D$193&lt;&gt;0)*($A$2:$A$193&lt;&gt;""),$A$2:$A$193),ROW()-1),$A$2:$A$193,0)))</f>
        <v/>
      </c>
    </row>
    <row r="154" spans="1:21" x14ac:dyDescent="0.25">
      <c r="A154" s="7">
        <f t="shared" si="9"/>
        <v>153</v>
      </c>
      <c r="B154" s="8" t="s">
        <v>461</v>
      </c>
      <c r="C154" s="9">
        <v>900</v>
      </c>
      <c r="D154" s="8">
        <v>0</v>
      </c>
      <c r="E154" s="10" t="s">
        <v>241</v>
      </c>
      <c r="F154" s="10">
        <f>IF(ISERROR(VLOOKUP(B154,[10]Facture!$A$4:$D$32,4,FALSE)),0,VLOOKUP(B154,[10]Facture!$B$19:$C$506,2,FALSE))</f>
        <v>0</v>
      </c>
      <c r="G154" s="10" t="e">
        <f t="shared" si="10"/>
        <v>#VALUE!</v>
      </c>
      <c r="H154" s="11">
        <f t="shared" si="8"/>
        <v>0</v>
      </c>
      <c r="R154" s="1" t="str">
        <f t="array" ref="R154">IF(ISERROR(SMALL(IF(($D$2:$D$193&lt;&gt;0)*($A$2:$A$193&lt;&gt;""),$A$2:$A$193),ROW()-1)),"",INDEX($B$2:$B$193,MATCH(SMALL(IF(($D$2:$D$193&lt;&gt;0)*($A$2:$A$193&lt;&gt;""),$A$2:$A$193),ROW()-1),$A$2:$A$193,0)))</f>
        <v/>
      </c>
      <c r="U154" s="1" t="str">
        <f t="array" ref="U154">IF(ISERROR(SMALL(IF(($D$2:$D$193&lt;&gt;0)*($A$2:$A$193&lt;&gt;""),$A$2:$A$193),ROW()-1)),"",INDEX($B$2:$B$193,MATCH(SMALL(IF(($D$2:$D$193&lt;&gt;0)*($A$2:$A$193&lt;&gt;""),$A$2:$A$193),ROW()-1),$A$2:$A$193,0)))</f>
        <v/>
      </c>
    </row>
    <row r="155" spans="1:21" x14ac:dyDescent="0.25">
      <c r="A155" s="7">
        <f t="shared" si="9"/>
        <v>154</v>
      </c>
      <c r="B155" s="8" t="s">
        <v>462</v>
      </c>
      <c r="C155" s="9">
        <v>900</v>
      </c>
      <c r="D155" s="8">
        <v>0</v>
      </c>
      <c r="E155" s="10" t="s">
        <v>241</v>
      </c>
      <c r="F155" s="10">
        <f>IF(ISERROR(VLOOKUP(B155,[10]Facture!$A$4:$D$32,4,FALSE)),0,VLOOKUP(B155,[10]Facture!$B$19:$C$506,2,FALSE))</f>
        <v>0</v>
      </c>
      <c r="G155" s="10" t="e">
        <f t="shared" si="10"/>
        <v>#VALUE!</v>
      </c>
      <c r="H155" s="11">
        <f t="shared" si="8"/>
        <v>0</v>
      </c>
      <c r="R155" s="1" t="str">
        <f t="array" ref="R155">IF(ISERROR(SMALL(IF(($D$2:$D$193&lt;&gt;0)*($A$2:$A$193&lt;&gt;""),$A$2:$A$193),ROW()-1)),"",INDEX($B$2:$B$193,MATCH(SMALL(IF(($D$2:$D$193&lt;&gt;0)*($A$2:$A$193&lt;&gt;""),$A$2:$A$193),ROW()-1),$A$2:$A$193,0)))</f>
        <v/>
      </c>
      <c r="U155" s="1" t="str">
        <f t="array" ref="U155">IF(ISERROR(SMALL(IF(($D$2:$D$193&lt;&gt;0)*($A$2:$A$193&lt;&gt;""),$A$2:$A$193),ROW()-1)),"",INDEX($B$2:$B$193,MATCH(SMALL(IF(($D$2:$D$193&lt;&gt;0)*($A$2:$A$193&lt;&gt;""),$A$2:$A$193),ROW()-1),$A$2:$A$193,0)))</f>
        <v/>
      </c>
    </row>
    <row r="156" spans="1:21" x14ac:dyDescent="0.25">
      <c r="A156" s="7">
        <f t="shared" si="9"/>
        <v>155</v>
      </c>
      <c r="B156" s="8" t="s">
        <v>95</v>
      </c>
      <c r="C156" s="9">
        <v>1900</v>
      </c>
      <c r="D156" s="8">
        <v>1</v>
      </c>
      <c r="E156" s="10" t="s">
        <v>241</v>
      </c>
      <c r="F156" s="10">
        <f>IF(ISERROR(VLOOKUP(B156,[10]Facture!$A$4:$D$32,4,FALSE)),0,VLOOKUP(B156,[10]Facture!$B$19:$C$506,2,FALSE))</f>
        <v>0</v>
      </c>
      <c r="G156" s="10" t="e">
        <f t="shared" si="10"/>
        <v>#VALUE!</v>
      </c>
      <c r="H156" s="11">
        <f t="shared" si="8"/>
        <v>1900</v>
      </c>
      <c r="R156" s="1" t="str">
        <f t="array" ref="R156">IF(ISERROR(SMALL(IF(($D$2:$D$193&lt;&gt;0)*($A$2:$A$193&lt;&gt;""),$A$2:$A$193),ROW()-1)),"",INDEX($B$2:$B$193,MATCH(SMALL(IF(($D$2:$D$193&lt;&gt;0)*($A$2:$A$193&lt;&gt;""),$A$2:$A$193),ROW()-1),$A$2:$A$193,0)))</f>
        <v/>
      </c>
      <c r="U156" s="1" t="str">
        <f t="array" ref="U156">IF(ISERROR(SMALL(IF(($D$2:$D$193&lt;&gt;0)*($A$2:$A$193&lt;&gt;""),$A$2:$A$193),ROW()-1)),"",INDEX($B$2:$B$193,MATCH(SMALL(IF(($D$2:$D$193&lt;&gt;0)*($A$2:$A$193&lt;&gt;""),$A$2:$A$193),ROW()-1),$A$2:$A$193,0)))</f>
        <v/>
      </c>
    </row>
    <row r="157" spans="1:21" x14ac:dyDescent="0.25">
      <c r="A157" s="7">
        <f t="shared" si="9"/>
        <v>156</v>
      </c>
      <c r="B157" s="8" t="s">
        <v>463</v>
      </c>
      <c r="C157" s="9">
        <v>1680</v>
      </c>
      <c r="D157" s="8">
        <v>0</v>
      </c>
      <c r="E157" s="10" t="s">
        <v>241</v>
      </c>
      <c r="F157" s="10">
        <f>IF(ISERROR(VLOOKUP(B157,[10]Facture!$A$4:$D$32,4,FALSE)),0,VLOOKUP(B157,[10]Facture!$B$19:$C$506,2,FALSE))</f>
        <v>0</v>
      </c>
      <c r="G157" s="10" t="e">
        <f t="shared" si="10"/>
        <v>#VALUE!</v>
      </c>
      <c r="H157" s="11">
        <f t="shared" si="8"/>
        <v>0</v>
      </c>
      <c r="R157" s="1" t="str">
        <f t="array" ref="R157">IF(ISERROR(SMALL(IF(($D$2:$D$193&lt;&gt;0)*($A$2:$A$193&lt;&gt;""),$A$2:$A$193),ROW()-1)),"",INDEX($B$2:$B$193,MATCH(SMALL(IF(($D$2:$D$193&lt;&gt;0)*($A$2:$A$193&lt;&gt;""),$A$2:$A$193),ROW()-1),$A$2:$A$193,0)))</f>
        <v/>
      </c>
      <c r="U157" s="1" t="str">
        <f t="array" ref="U157">IF(ISERROR(SMALL(IF(($D$2:$D$193&lt;&gt;0)*($A$2:$A$193&lt;&gt;""),$A$2:$A$193),ROW()-1)),"",INDEX($B$2:$B$193,MATCH(SMALL(IF(($D$2:$D$193&lt;&gt;0)*($A$2:$A$193&lt;&gt;""),$A$2:$A$193),ROW()-1),$A$2:$A$193,0)))</f>
        <v/>
      </c>
    </row>
    <row r="158" spans="1:21" x14ac:dyDescent="0.25">
      <c r="A158" s="7">
        <f t="shared" si="9"/>
        <v>157</v>
      </c>
      <c r="B158" s="8" t="s">
        <v>96</v>
      </c>
      <c r="C158" s="9">
        <v>900</v>
      </c>
      <c r="D158" s="8">
        <v>0</v>
      </c>
      <c r="E158" s="10" t="s">
        <v>241</v>
      </c>
      <c r="F158" s="10">
        <f>IF(ISERROR(VLOOKUP(B158,[10]Facture!$A$4:$D$32,4,FALSE)),0,VLOOKUP(B158,[10]Facture!$B$19:$C$506,2,FALSE))</f>
        <v>0</v>
      </c>
      <c r="G158" s="10" t="e">
        <f t="shared" si="10"/>
        <v>#VALUE!</v>
      </c>
      <c r="H158" s="11">
        <f t="shared" si="8"/>
        <v>0</v>
      </c>
      <c r="R158" s="1" t="str">
        <f t="array" ref="R158">IF(ISERROR(SMALL(IF(($D$2:$D$193&lt;&gt;0)*($A$2:$A$193&lt;&gt;""),$A$2:$A$193),ROW()-1)),"",INDEX($B$2:$B$193,MATCH(SMALL(IF(($D$2:$D$193&lt;&gt;0)*($A$2:$A$193&lt;&gt;""),$A$2:$A$193),ROW()-1),$A$2:$A$193,0)))</f>
        <v/>
      </c>
      <c r="U158" s="1" t="str">
        <f t="array" ref="U158">IF(ISERROR(SMALL(IF(($D$2:$D$193&lt;&gt;0)*($A$2:$A$193&lt;&gt;""),$A$2:$A$193),ROW()-1)),"",INDEX($B$2:$B$193,MATCH(SMALL(IF(($D$2:$D$193&lt;&gt;0)*($A$2:$A$193&lt;&gt;""),$A$2:$A$193),ROW()-1),$A$2:$A$193,0)))</f>
        <v/>
      </c>
    </row>
    <row r="159" spans="1:21" x14ac:dyDescent="0.25">
      <c r="A159" s="7">
        <f t="shared" si="9"/>
        <v>158</v>
      </c>
      <c r="B159" s="8" t="s">
        <v>464</v>
      </c>
      <c r="C159" s="9">
        <v>1900</v>
      </c>
      <c r="D159" s="8">
        <v>0</v>
      </c>
      <c r="E159" s="10" t="s">
        <v>241</v>
      </c>
      <c r="F159" s="10">
        <f>IF(ISERROR(VLOOKUP(B159,[10]Facture!$A$4:$D$32,4,FALSE)),0,VLOOKUP(B159,[10]Facture!$B$19:$C$506,2,FALSE))</f>
        <v>0</v>
      </c>
      <c r="G159" s="10" t="e">
        <f t="shared" si="10"/>
        <v>#VALUE!</v>
      </c>
      <c r="H159" s="11">
        <f t="shared" si="8"/>
        <v>0</v>
      </c>
      <c r="R159" s="1" t="str">
        <f t="array" ref="R159">IF(ISERROR(SMALL(IF(($D$2:$D$193&lt;&gt;0)*($A$2:$A$193&lt;&gt;""),$A$2:$A$193),ROW()-1)),"",INDEX($B$2:$B$193,MATCH(SMALL(IF(($D$2:$D$193&lt;&gt;0)*($A$2:$A$193&lt;&gt;""),$A$2:$A$193),ROW()-1),$A$2:$A$193,0)))</f>
        <v/>
      </c>
      <c r="U159" s="1" t="str">
        <f t="array" ref="U159">IF(ISERROR(SMALL(IF(($D$2:$D$193&lt;&gt;0)*($A$2:$A$193&lt;&gt;""),$A$2:$A$193),ROW()-1)),"",INDEX($B$2:$B$193,MATCH(SMALL(IF(($D$2:$D$193&lt;&gt;0)*($A$2:$A$193&lt;&gt;""),$A$2:$A$193),ROW()-1),$A$2:$A$193,0)))</f>
        <v/>
      </c>
    </row>
    <row r="160" spans="1:21" x14ac:dyDescent="0.25">
      <c r="A160" s="7">
        <f t="shared" si="9"/>
        <v>159</v>
      </c>
      <c r="B160" s="8" t="s">
        <v>465</v>
      </c>
      <c r="C160" s="9">
        <v>1900</v>
      </c>
      <c r="D160" s="8">
        <v>0</v>
      </c>
      <c r="E160" s="10" t="s">
        <v>241</v>
      </c>
      <c r="F160" s="10">
        <f>IF(ISERROR(VLOOKUP(B160,[10]Facture!$A$4:$D$32,4,FALSE)),0,VLOOKUP(B160,[10]Facture!$B$19:$C$506,2,FALSE))</f>
        <v>0</v>
      </c>
      <c r="G160" s="10" t="e">
        <f t="shared" si="10"/>
        <v>#VALUE!</v>
      </c>
      <c r="H160" s="11">
        <f t="shared" si="8"/>
        <v>0</v>
      </c>
      <c r="R160" s="1" t="str">
        <f t="array" ref="R160">IF(ISERROR(SMALL(IF(($D$2:$D$193&lt;&gt;0)*($A$2:$A$193&lt;&gt;""),$A$2:$A$193),ROW()-1)),"",INDEX($B$2:$B$193,MATCH(SMALL(IF(($D$2:$D$193&lt;&gt;0)*($A$2:$A$193&lt;&gt;""),$A$2:$A$193),ROW()-1),$A$2:$A$193,0)))</f>
        <v/>
      </c>
      <c r="U160" s="1" t="str">
        <f t="array" ref="U160">IF(ISERROR(SMALL(IF(($D$2:$D$193&lt;&gt;0)*($A$2:$A$193&lt;&gt;""),$A$2:$A$193),ROW()-1)),"",INDEX($B$2:$B$193,MATCH(SMALL(IF(($D$2:$D$193&lt;&gt;0)*($A$2:$A$193&lt;&gt;""),$A$2:$A$193),ROW()-1),$A$2:$A$193,0)))</f>
        <v/>
      </c>
    </row>
    <row r="161" spans="1:21" x14ac:dyDescent="0.25">
      <c r="A161" s="7">
        <f t="shared" si="9"/>
        <v>160</v>
      </c>
      <c r="B161" s="8" t="s">
        <v>97</v>
      </c>
      <c r="C161" s="9">
        <v>950</v>
      </c>
      <c r="D161" s="8">
        <v>0</v>
      </c>
      <c r="E161" s="10" t="s">
        <v>241</v>
      </c>
      <c r="F161" s="10">
        <f>IF(ISERROR(VLOOKUP(B161,[10]Facture!$A$4:$D$32,4,FALSE)),0,VLOOKUP(B161,[10]Facture!$B$19:$C$506,2,FALSE))</f>
        <v>0</v>
      </c>
      <c r="G161" s="10" t="e">
        <f t="shared" si="10"/>
        <v>#VALUE!</v>
      </c>
      <c r="H161" s="11">
        <f t="shared" si="8"/>
        <v>0</v>
      </c>
      <c r="R161" s="1" t="str">
        <f t="array" ref="R161">IF(ISERROR(SMALL(IF(($D$2:$D$193&lt;&gt;0)*($A$2:$A$193&lt;&gt;""),$A$2:$A$193),ROW()-1)),"",INDEX($B$2:$B$193,MATCH(SMALL(IF(($D$2:$D$193&lt;&gt;0)*($A$2:$A$193&lt;&gt;""),$A$2:$A$193),ROW()-1),$A$2:$A$193,0)))</f>
        <v/>
      </c>
      <c r="U161" s="1" t="str">
        <f t="array" ref="U161">IF(ISERROR(SMALL(IF(($D$2:$D$193&lt;&gt;0)*($A$2:$A$193&lt;&gt;""),$A$2:$A$193),ROW()-1)),"",INDEX($B$2:$B$193,MATCH(SMALL(IF(($D$2:$D$193&lt;&gt;0)*($A$2:$A$193&lt;&gt;""),$A$2:$A$193),ROW()-1),$A$2:$A$193,0)))</f>
        <v/>
      </c>
    </row>
    <row r="162" spans="1:21" x14ac:dyDescent="0.25">
      <c r="A162" s="7">
        <f t="shared" si="9"/>
        <v>161</v>
      </c>
      <c r="B162" s="8" t="s">
        <v>466</v>
      </c>
      <c r="C162" s="9">
        <v>1700</v>
      </c>
      <c r="D162" s="8">
        <v>0</v>
      </c>
      <c r="E162" s="10" t="s">
        <v>241</v>
      </c>
      <c r="F162" s="10">
        <f>IF(ISERROR(VLOOKUP(B162,[10]Facture!$A$4:$D$32,4,FALSE)),0,VLOOKUP(B162,[10]Facture!$B$19:$C$506,2,FALSE))</f>
        <v>0</v>
      </c>
      <c r="G162" s="10" t="e">
        <f t="shared" si="10"/>
        <v>#VALUE!</v>
      </c>
      <c r="H162" s="11">
        <f t="shared" si="8"/>
        <v>0</v>
      </c>
      <c r="R162" s="1" t="str">
        <f t="array" ref="R162">IF(ISERROR(SMALL(IF(($D$2:$D$193&lt;&gt;0)*($A$2:$A$193&lt;&gt;""),$A$2:$A$193),ROW()-1)),"",INDEX($B$2:$B$193,MATCH(SMALL(IF(($D$2:$D$193&lt;&gt;0)*($A$2:$A$193&lt;&gt;""),$A$2:$A$193),ROW()-1),$A$2:$A$193,0)))</f>
        <v/>
      </c>
      <c r="U162" s="1" t="str">
        <f t="array" ref="U162">IF(ISERROR(SMALL(IF(($D$2:$D$193&lt;&gt;0)*($A$2:$A$193&lt;&gt;""),$A$2:$A$193),ROW()-1)),"",INDEX($B$2:$B$193,MATCH(SMALL(IF(($D$2:$D$193&lt;&gt;0)*($A$2:$A$193&lt;&gt;""),$A$2:$A$193),ROW()-1),$A$2:$A$193,0)))</f>
        <v/>
      </c>
    </row>
    <row r="163" spans="1:21" x14ac:dyDescent="0.25">
      <c r="A163" s="7">
        <f t="shared" si="9"/>
        <v>162</v>
      </c>
      <c r="B163" s="8" t="s">
        <v>467</v>
      </c>
      <c r="C163" s="9">
        <v>900</v>
      </c>
      <c r="D163" s="8">
        <v>0</v>
      </c>
      <c r="E163" s="10" t="s">
        <v>241</v>
      </c>
      <c r="F163" s="10">
        <f>IF(ISERROR(VLOOKUP(B163,[10]Facture!$A$4:$D$32,4,FALSE)),0,VLOOKUP(B163,[10]Facture!$B$19:$C$506,2,FALSE))</f>
        <v>0</v>
      </c>
      <c r="G163" s="10" t="e">
        <f t="shared" si="10"/>
        <v>#VALUE!</v>
      </c>
      <c r="H163" s="11">
        <f t="shared" si="8"/>
        <v>0</v>
      </c>
      <c r="R163" s="1" t="str">
        <f t="array" ref="R163">IF(ISERROR(SMALL(IF(($D$2:$D$193&lt;&gt;0)*($A$2:$A$193&lt;&gt;""),$A$2:$A$193),ROW()-1)),"",INDEX($B$2:$B$193,MATCH(SMALL(IF(($D$2:$D$193&lt;&gt;0)*($A$2:$A$193&lt;&gt;""),$A$2:$A$193),ROW()-1),$A$2:$A$193,0)))</f>
        <v/>
      </c>
      <c r="U163" s="1" t="str">
        <f t="array" ref="U163">IF(ISERROR(SMALL(IF(($D$2:$D$193&lt;&gt;0)*($A$2:$A$193&lt;&gt;""),$A$2:$A$193),ROW()-1)),"",INDEX($B$2:$B$193,MATCH(SMALL(IF(($D$2:$D$193&lt;&gt;0)*($A$2:$A$193&lt;&gt;""),$A$2:$A$193),ROW()-1),$A$2:$A$193,0)))</f>
        <v/>
      </c>
    </row>
    <row r="164" spans="1:21" x14ac:dyDescent="0.25">
      <c r="A164" s="7">
        <f t="shared" si="9"/>
        <v>163</v>
      </c>
      <c r="B164" s="8" t="s">
        <v>468</v>
      </c>
      <c r="C164" s="9">
        <v>1900</v>
      </c>
      <c r="D164" s="8">
        <v>0</v>
      </c>
      <c r="E164" s="12">
        <v>2000</v>
      </c>
      <c r="F164" s="10">
        <f>IF(ISERROR(VLOOKUP(B164,[10]Facture!$A$4:$D$32,4,FALSE)),0,VLOOKUP(B164,[10]Facture!$B$19:$C$506,2,FALSE))</f>
        <v>0</v>
      </c>
      <c r="G164" s="10">
        <f t="shared" si="10"/>
        <v>2000</v>
      </c>
      <c r="H164" s="11">
        <f t="shared" si="8"/>
        <v>0</v>
      </c>
      <c r="R164" s="1" t="str">
        <f t="array" ref="R164">IF(ISERROR(SMALL(IF(($D$2:$D$193&lt;&gt;0)*($A$2:$A$193&lt;&gt;""),$A$2:$A$193),ROW()-1)),"",INDEX($B$2:$B$193,MATCH(SMALL(IF(($D$2:$D$193&lt;&gt;0)*($A$2:$A$193&lt;&gt;""),$A$2:$A$193),ROW()-1),$A$2:$A$193,0)))</f>
        <v/>
      </c>
      <c r="U164" s="1" t="str">
        <f t="array" ref="U164">IF(ISERROR(SMALL(IF(($D$2:$D$193&lt;&gt;0)*($A$2:$A$193&lt;&gt;""),$A$2:$A$193),ROW()-1)),"",INDEX($B$2:$B$193,MATCH(SMALL(IF(($D$2:$D$193&lt;&gt;0)*($A$2:$A$193&lt;&gt;""),$A$2:$A$193),ROW()-1),$A$2:$A$193,0)))</f>
        <v/>
      </c>
    </row>
    <row r="165" spans="1:21" x14ac:dyDescent="0.25">
      <c r="A165" s="7">
        <f t="shared" si="9"/>
        <v>164</v>
      </c>
      <c r="B165" s="8" t="s">
        <v>222</v>
      </c>
      <c r="C165" s="9">
        <v>1900</v>
      </c>
      <c r="D165" s="8">
        <v>1</v>
      </c>
      <c r="E165" s="12">
        <v>5400</v>
      </c>
      <c r="F165" s="10">
        <f>IF(ISERROR(VLOOKUP(B165,[10]Facture!$A$4:$D$32,4,FALSE)),0,VLOOKUP(B165,[10]Facture!$B$19:$C$506,2,FALSE))</f>
        <v>0</v>
      </c>
      <c r="G165" s="10">
        <f t="shared" si="10"/>
        <v>5400</v>
      </c>
      <c r="H165" s="11">
        <f t="shared" si="8"/>
        <v>1900</v>
      </c>
      <c r="R165" s="1" t="str">
        <f t="array" ref="R165">IF(ISERROR(SMALL(IF(($D$2:$D$193&lt;&gt;0)*($A$2:$A$193&lt;&gt;""),$A$2:$A$193),ROW()-1)),"",INDEX($B$2:$B$193,MATCH(SMALL(IF(($D$2:$D$193&lt;&gt;0)*($A$2:$A$193&lt;&gt;""),$A$2:$A$193),ROW()-1),$A$2:$A$193,0)))</f>
        <v/>
      </c>
      <c r="U165" s="1" t="str">
        <f t="array" ref="U165">IF(ISERROR(SMALL(IF(($D$2:$D$193&lt;&gt;0)*($A$2:$A$193&lt;&gt;""),$A$2:$A$193),ROW()-1)),"",INDEX($B$2:$B$193,MATCH(SMALL(IF(($D$2:$D$193&lt;&gt;0)*($A$2:$A$193&lt;&gt;""),$A$2:$A$193),ROW()-1),$A$2:$A$193,0)))</f>
        <v/>
      </c>
    </row>
    <row r="166" spans="1:21" x14ac:dyDescent="0.25">
      <c r="A166" s="7">
        <f t="shared" si="9"/>
        <v>165</v>
      </c>
      <c r="B166" s="8" t="s">
        <v>469</v>
      </c>
      <c r="C166" s="9">
        <v>900</v>
      </c>
      <c r="D166" s="8">
        <v>0</v>
      </c>
      <c r="E166" s="12">
        <v>3225</v>
      </c>
      <c r="F166" s="10">
        <f>IF(ISERROR(VLOOKUP(B166,[10]Facture!$A$4:$D$32,4,FALSE)),0,VLOOKUP(B166,[10]Facture!$B$19:$C$506,2,FALSE))</f>
        <v>0</v>
      </c>
      <c r="G166" s="10">
        <f t="shared" si="10"/>
        <v>3225</v>
      </c>
      <c r="H166" s="11">
        <f t="shared" si="8"/>
        <v>0</v>
      </c>
      <c r="R166" s="1" t="str">
        <f t="array" ref="R166">IF(ISERROR(SMALL(IF(($D$2:$D$193&lt;&gt;0)*($A$2:$A$193&lt;&gt;""),$A$2:$A$193),ROW()-1)),"",INDEX($B$2:$B$193,MATCH(SMALL(IF(($D$2:$D$193&lt;&gt;0)*($A$2:$A$193&lt;&gt;""),$A$2:$A$193),ROW()-1),$A$2:$A$193,0)))</f>
        <v/>
      </c>
      <c r="U166" s="1" t="str">
        <f t="array" ref="U166">IF(ISERROR(SMALL(IF(($D$2:$D$193&lt;&gt;0)*($A$2:$A$193&lt;&gt;""),$A$2:$A$193),ROW()-1)),"",INDEX($B$2:$B$193,MATCH(SMALL(IF(($D$2:$D$193&lt;&gt;0)*($A$2:$A$193&lt;&gt;""),$A$2:$A$193),ROW()-1),$A$2:$A$193,0)))</f>
        <v/>
      </c>
    </row>
    <row r="167" spans="1:21" x14ac:dyDescent="0.25">
      <c r="A167" s="7">
        <f t="shared" si="9"/>
        <v>166</v>
      </c>
      <c r="B167" s="8" t="s">
        <v>470</v>
      </c>
      <c r="C167" s="9">
        <v>950</v>
      </c>
      <c r="D167" s="8">
        <v>0</v>
      </c>
      <c r="E167" s="10" t="s">
        <v>241</v>
      </c>
      <c r="F167" s="10">
        <f>IF(ISERROR(VLOOKUP(B167,[10]Facture!$A$4:$D$32,4,FALSE)),0,VLOOKUP(B167,[10]Facture!$B$19:$C$506,2,FALSE))</f>
        <v>0</v>
      </c>
      <c r="G167" s="10" t="e">
        <f t="shared" si="10"/>
        <v>#VALUE!</v>
      </c>
      <c r="H167" s="11">
        <f t="shared" si="8"/>
        <v>0</v>
      </c>
      <c r="R167" s="1" t="str">
        <f t="array" ref="R167">IF(ISERROR(SMALL(IF(($D$2:$D$193&lt;&gt;0)*($A$2:$A$193&lt;&gt;""),$A$2:$A$193),ROW()-1)),"",INDEX($B$2:$B$193,MATCH(SMALL(IF(($D$2:$D$193&lt;&gt;0)*($A$2:$A$193&lt;&gt;""),$A$2:$A$193),ROW()-1),$A$2:$A$193,0)))</f>
        <v/>
      </c>
      <c r="U167" s="1" t="str">
        <f t="array" ref="U167">IF(ISERROR(SMALL(IF(($D$2:$D$193&lt;&gt;0)*($A$2:$A$193&lt;&gt;""),$A$2:$A$193),ROW()-1)),"",INDEX($B$2:$B$193,MATCH(SMALL(IF(($D$2:$D$193&lt;&gt;0)*($A$2:$A$193&lt;&gt;""),$A$2:$A$193),ROW()-1),$A$2:$A$193,0)))</f>
        <v/>
      </c>
    </row>
    <row r="168" spans="1:21" x14ac:dyDescent="0.25">
      <c r="A168" s="7">
        <f t="shared" si="9"/>
        <v>167</v>
      </c>
      <c r="B168" s="8" t="s">
        <v>471</v>
      </c>
      <c r="C168" s="9">
        <v>1900</v>
      </c>
      <c r="D168" s="8">
        <v>0</v>
      </c>
      <c r="E168" s="10" t="s">
        <v>241</v>
      </c>
      <c r="F168" s="10">
        <f>IF(ISERROR(VLOOKUP(B168,[10]Facture!$A$4:$D$32,4,FALSE)),0,VLOOKUP(B168,[10]Facture!$B$19:$C$506,2,FALSE))</f>
        <v>0</v>
      </c>
      <c r="G168" s="10" t="e">
        <f t="shared" si="10"/>
        <v>#VALUE!</v>
      </c>
      <c r="H168" s="11">
        <f t="shared" si="8"/>
        <v>0</v>
      </c>
      <c r="R168" s="1" t="str">
        <f t="array" ref="R168">IF(ISERROR(SMALL(IF(($D$2:$D$193&lt;&gt;0)*($A$2:$A$193&lt;&gt;""),$A$2:$A$193),ROW()-1)),"",INDEX($B$2:$B$193,MATCH(SMALL(IF(($D$2:$D$193&lt;&gt;0)*($A$2:$A$193&lt;&gt;""),$A$2:$A$193),ROW()-1),$A$2:$A$193,0)))</f>
        <v/>
      </c>
      <c r="U168" s="1" t="str">
        <f t="array" ref="U168">IF(ISERROR(SMALL(IF(($D$2:$D$193&lt;&gt;0)*($A$2:$A$193&lt;&gt;""),$A$2:$A$193),ROW()-1)),"",INDEX($B$2:$B$193,MATCH(SMALL(IF(($D$2:$D$193&lt;&gt;0)*($A$2:$A$193&lt;&gt;""),$A$2:$A$193),ROW()-1),$A$2:$A$193,0)))</f>
        <v/>
      </c>
    </row>
    <row r="169" spans="1:21" x14ac:dyDescent="0.25">
      <c r="A169" s="7">
        <f t="shared" si="9"/>
        <v>168</v>
      </c>
      <c r="B169" s="8" t="s">
        <v>472</v>
      </c>
      <c r="C169" s="9">
        <v>900</v>
      </c>
      <c r="D169" s="8">
        <v>0</v>
      </c>
      <c r="E169" s="10" t="s">
        <v>241</v>
      </c>
      <c r="F169" s="10">
        <f>IF(ISERROR(VLOOKUP(B169,[10]Facture!$A$4:$D$32,4,FALSE)),0,VLOOKUP(B169,[10]Facture!$B$19:$C$506,2,FALSE))</f>
        <v>0</v>
      </c>
      <c r="G169" s="10" t="e">
        <f t="shared" si="10"/>
        <v>#VALUE!</v>
      </c>
      <c r="H169" s="11">
        <f t="shared" si="8"/>
        <v>0</v>
      </c>
      <c r="R169" s="1" t="str">
        <f t="array" ref="R169">IF(ISERROR(SMALL(IF(($D$2:$D$193&lt;&gt;0)*($A$2:$A$193&lt;&gt;""),$A$2:$A$193),ROW()-1)),"",INDEX($B$2:$B$193,MATCH(SMALL(IF(($D$2:$D$193&lt;&gt;0)*($A$2:$A$193&lt;&gt;""),$A$2:$A$193),ROW()-1),$A$2:$A$193,0)))</f>
        <v/>
      </c>
      <c r="U169" s="1" t="str">
        <f t="array" ref="U169">IF(ISERROR(SMALL(IF(($D$2:$D$193&lt;&gt;0)*($A$2:$A$193&lt;&gt;""),$A$2:$A$193),ROW()-1)),"",INDEX($B$2:$B$193,MATCH(SMALL(IF(($D$2:$D$193&lt;&gt;0)*($A$2:$A$193&lt;&gt;""),$A$2:$A$193),ROW()-1),$A$2:$A$193,0)))</f>
        <v/>
      </c>
    </row>
    <row r="170" spans="1:21" x14ac:dyDescent="0.25">
      <c r="A170" s="7">
        <f t="shared" si="9"/>
        <v>169</v>
      </c>
      <c r="B170" s="8" t="s">
        <v>98</v>
      </c>
      <c r="C170" s="9">
        <v>900</v>
      </c>
      <c r="D170" s="8">
        <v>0</v>
      </c>
      <c r="E170" s="12">
        <v>9800</v>
      </c>
      <c r="F170" s="10">
        <f>IF(ISERROR(VLOOKUP(B170,[10]Facture!$A$4:$D$32,4,FALSE)),0,VLOOKUP(B170,[10]Facture!$B$19:$C$506,2,FALSE))</f>
        <v>0</v>
      </c>
      <c r="G170" s="10">
        <f t="shared" si="10"/>
        <v>9800</v>
      </c>
      <c r="H170" s="11">
        <f t="shared" si="8"/>
        <v>0</v>
      </c>
      <c r="R170" s="1" t="str">
        <f t="array" ref="R170">IF(ISERROR(SMALL(IF(($D$2:$D$193&lt;&gt;0)*($A$2:$A$193&lt;&gt;""),$A$2:$A$193),ROW()-1)),"",INDEX($B$2:$B$193,MATCH(SMALL(IF(($D$2:$D$193&lt;&gt;0)*($A$2:$A$193&lt;&gt;""),$A$2:$A$193),ROW()-1),$A$2:$A$193,0)))</f>
        <v/>
      </c>
      <c r="U170" s="1" t="str">
        <f t="array" ref="U170">IF(ISERROR(SMALL(IF(($D$2:$D$193&lt;&gt;0)*($A$2:$A$193&lt;&gt;""),$A$2:$A$193),ROW()-1)),"",INDEX($B$2:$B$193,MATCH(SMALL(IF(($D$2:$D$193&lt;&gt;0)*($A$2:$A$193&lt;&gt;""),$A$2:$A$193),ROW()-1),$A$2:$A$193,0)))</f>
        <v/>
      </c>
    </row>
    <row r="171" spans="1:21" x14ac:dyDescent="0.25">
      <c r="A171" s="7">
        <f t="shared" si="9"/>
        <v>170</v>
      </c>
      <c r="B171" s="8" t="s">
        <v>473</v>
      </c>
      <c r="C171" s="9">
        <v>950</v>
      </c>
      <c r="D171" s="8">
        <v>0</v>
      </c>
      <c r="E171" s="10" t="s">
        <v>241</v>
      </c>
      <c r="F171" s="10">
        <f>IF(ISERROR(VLOOKUP(B171,[10]Facture!$A$4:$D$32,4,FALSE)),0,VLOOKUP(B171,[10]Facture!$B$19:$C$506,2,FALSE))</f>
        <v>0</v>
      </c>
      <c r="G171" s="10" t="e">
        <f t="shared" si="10"/>
        <v>#VALUE!</v>
      </c>
      <c r="H171" s="11">
        <f t="shared" si="8"/>
        <v>0</v>
      </c>
      <c r="R171" s="1" t="str">
        <f t="array" ref="R171">IF(ISERROR(SMALL(IF(($D$2:$D$193&lt;&gt;0)*($A$2:$A$193&lt;&gt;""),$A$2:$A$193),ROW()-1)),"",INDEX($B$2:$B$193,MATCH(SMALL(IF(($D$2:$D$193&lt;&gt;0)*($A$2:$A$193&lt;&gt;""),$A$2:$A$193),ROW()-1),$A$2:$A$193,0)))</f>
        <v/>
      </c>
      <c r="U171" s="1" t="str">
        <f t="array" ref="U171">IF(ISERROR(SMALL(IF(($D$2:$D$193&lt;&gt;0)*($A$2:$A$193&lt;&gt;""),$A$2:$A$193),ROW()-1)),"",INDEX($B$2:$B$193,MATCH(SMALL(IF(($D$2:$D$193&lt;&gt;0)*($A$2:$A$193&lt;&gt;""),$A$2:$A$193),ROW()-1),$A$2:$A$193,0)))</f>
        <v/>
      </c>
    </row>
    <row r="172" spans="1:21" x14ac:dyDescent="0.25">
      <c r="A172" s="7">
        <f t="shared" si="9"/>
        <v>171</v>
      </c>
      <c r="B172" s="8" t="s">
        <v>474</v>
      </c>
      <c r="C172" s="9">
        <v>1750</v>
      </c>
      <c r="D172" s="8">
        <v>0</v>
      </c>
      <c r="E172" s="10">
        <v>700</v>
      </c>
      <c r="F172" s="10">
        <f>IF(ISERROR(VLOOKUP(B172,[10]Facture!$A$4:$D$32,4,FALSE)),0,VLOOKUP(B172,[10]Facture!$B$19:$C$506,2,FALSE))</f>
        <v>0</v>
      </c>
      <c r="G172" s="10">
        <f t="shared" si="10"/>
        <v>700</v>
      </c>
      <c r="H172" s="11">
        <f t="shared" si="8"/>
        <v>0</v>
      </c>
      <c r="R172" s="1" t="str">
        <f t="array" ref="R172">IF(ISERROR(SMALL(IF(($D$2:$D$193&lt;&gt;0)*($A$2:$A$193&lt;&gt;""),$A$2:$A$193),ROW()-1)),"",INDEX($B$2:$B$193,MATCH(SMALL(IF(($D$2:$D$193&lt;&gt;0)*($A$2:$A$193&lt;&gt;""),$A$2:$A$193),ROW()-1),$A$2:$A$193,0)))</f>
        <v/>
      </c>
      <c r="U172" s="1" t="str">
        <f t="array" ref="U172">IF(ISERROR(SMALL(IF(($D$2:$D$193&lt;&gt;0)*($A$2:$A$193&lt;&gt;""),$A$2:$A$193),ROW()-1)),"",INDEX($B$2:$B$193,MATCH(SMALL(IF(($D$2:$D$193&lt;&gt;0)*($A$2:$A$193&lt;&gt;""),$A$2:$A$193),ROW()-1),$A$2:$A$193,0)))</f>
        <v/>
      </c>
    </row>
    <row r="173" spans="1:21" x14ac:dyDescent="0.25">
      <c r="A173" s="7">
        <f t="shared" si="9"/>
        <v>172</v>
      </c>
      <c r="B173" s="8" t="s">
        <v>475</v>
      </c>
      <c r="C173" s="9">
        <v>40</v>
      </c>
      <c r="D173" s="8">
        <v>0</v>
      </c>
      <c r="E173" s="12">
        <v>4500</v>
      </c>
      <c r="F173" s="10">
        <f>IF(ISERROR(VLOOKUP(B173,[10]Facture!$A$4:$D$32,4,FALSE)),0,VLOOKUP(B173,[10]Facture!$B$19:$C$506,2,FALSE))</f>
        <v>0</v>
      </c>
      <c r="G173" s="10">
        <f t="shared" si="10"/>
        <v>4500</v>
      </c>
      <c r="H173" s="11">
        <f t="shared" si="8"/>
        <v>0</v>
      </c>
      <c r="R173" s="1" t="str">
        <f t="array" ref="R173">IF(ISERROR(SMALL(IF(($D$2:$D$193&lt;&gt;0)*($A$2:$A$193&lt;&gt;""),$A$2:$A$193),ROW()-1)),"",INDEX($B$2:$B$193,MATCH(SMALL(IF(($D$2:$D$193&lt;&gt;0)*($A$2:$A$193&lt;&gt;""),$A$2:$A$193),ROW()-1),$A$2:$A$193,0)))</f>
        <v/>
      </c>
      <c r="U173" s="1" t="str">
        <f t="array" ref="U173">IF(ISERROR(SMALL(IF(($D$2:$D$193&lt;&gt;0)*($A$2:$A$193&lt;&gt;""),$A$2:$A$193),ROW()-1)),"",INDEX($B$2:$B$193,MATCH(SMALL(IF(($D$2:$D$193&lt;&gt;0)*($A$2:$A$193&lt;&gt;""),$A$2:$A$193),ROW()-1),$A$2:$A$193,0)))</f>
        <v/>
      </c>
    </row>
    <row r="174" spans="1:21" x14ac:dyDescent="0.25">
      <c r="A174" s="7">
        <f t="shared" si="9"/>
        <v>173</v>
      </c>
      <c r="B174" s="8" t="s">
        <v>99</v>
      </c>
      <c r="C174" s="9">
        <v>145</v>
      </c>
      <c r="D174" s="8">
        <v>0</v>
      </c>
      <c r="E174" s="10" t="s">
        <v>241</v>
      </c>
      <c r="F174" s="10">
        <f>IF(ISERROR(VLOOKUP(B174,[10]Facture!$A$4:$D$32,4,FALSE)),0,VLOOKUP(B174,[10]Facture!$B$19:$C$506,2,FALSE))</f>
        <v>0</v>
      </c>
      <c r="G174" s="10" t="e">
        <f t="shared" si="10"/>
        <v>#VALUE!</v>
      </c>
      <c r="H174" s="11">
        <f t="shared" si="8"/>
        <v>0</v>
      </c>
      <c r="R174" s="1" t="str">
        <f t="array" ref="R174">IF(ISERROR(SMALL(IF(($D$2:$D$193&lt;&gt;0)*($A$2:$A$193&lt;&gt;""),$A$2:$A$193),ROW()-1)),"",INDEX($B$2:$B$193,MATCH(SMALL(IF(($D$2:$D$193&lt;&gt;0)*($A$2:$A$193&lt;&gt;""),$A$2:$A$193),ROW()-1),$A$2:$A$193,0)))</f>
        <v/>
      </c>
      <c r="U174" s="1" t="str">
        <f t="array" ref="U174">IF(ISERROR(SMALL(IF(($D$2:$D$193&lt;&gt;0)*($A$2:$A$193&lt;&gt;""),$A$2:$A$193),ROW()-1)),"",INDEX($B$2:$B$193,MATCH(SMALL(IF(($D$2:$D$193&lt;&gt;0)*($A$2:$A$193&lt;&gt;""),$A$2:$A$193),ROW()-1),$A$2:$A$193,0)))</f>
        <v/>
      </c>
    </row>
    <row r="175" spans="1:21" x14ac:dyDescent="0.25">
      <c r="A175" s="7">
        <f t="shared" si="9"/>
        <v>174</v>
      </c>
      <c r="B175" s="8" t="s">
        <v>248</v>
      </c>
      <c r="C175" s="9">
        <v>400</v>
      </c>
      <c r="D175" s="8">
        <v>3</v>
      </c>
      <c r="E175" s="10">
        <v>200</v>
      </c>
      <c r="F175" s="10">
        <f>IF(ISERROR(VLOOKUP(B175,[10]Facture!$A$4:$D$32,4,FALSE)),0,VLOOKUP(B175,[10]Facture!$B$19:$C$506,2,FALSE))</f>
        <v>0</v>
      </c>
      <c r="G175" s="10">
        <f t="shared" si="10"/>
        <v>200</v>
      </c>
      <c r="H175" s="11">
        <f t="shared" si="8"/>
        <v>1200</v>
      </c>
      <c r="R175" s="1" t="str">
        <f t="array" ref="R175">IF(ISERROR(SMALL(IF(($D$2:$D$193&lt;&gt;0)*($A$2:$A$193&lt;&gt;""),$A$2:$A$193),ROW()-1)),"",INDEX($B$2:$B$193,MATCH(SMALL(IF(($D$2:$D$193&lt;&gt;0)*($A$2:$A$193&lt;&gt;""),$A$2:$A$193),ROW()-1),$A$2:$A$193,0)))</f>
        <v/>
      </c>
      <c r="U175" s="1" t="str">
        <f t="array" ref="U175">IF(ISERROR(SMALL(IF(($D$2:$D$193&lt;&gt;0)*($A$2:$A$193&lt;&gt;""),$A$2:$A$193),ROW()-1)),"",INDEX($B$2:$B$193,MATCH(SMALL(IF(($D$2:$D$193&lt;&gt;0)*($A$2:$A$193&lt;&gt;""),$A$2:$A$193),ROW()-1),$A$2:$A$193,0)))</f>
        <v/>
      </c>
    </row>
    <row r="176" spans="1:21" x14ac:dyDescent="0.25">
      <c r="A176" s="7">
        <f t="shared" si="9"/>
        <v>175</v>
      </c>
      <c r="B176" s="8" t="s">
        <v>100</v>
      </c>
      <c r="C176" s="9">
        <v>450</v>
      </c>
      <c r="D176" s="8">
        <v>4</v>
      </c>
      <c r="E176" s="12">
        <v>1700</v>
      </c>
      <c r="F176" s="10">
        <f>IF(ISERROR(VLOOKUP(B176,[10]Facture!$A$4:$D$32,4,FALSE)),0,VLOOKUP(B176,[10]Facture!$B$19:$C$506,2,FALSE))</f>
        <v>0</v>
      </c>
      <c r="G176" s="10">
        <f t="shared" si="10"/>
        <v>1700</v>
      </c>
      <c r="H176" s="11">
        <f t="shared" si="8"/>
        <v>1800</v>
      </c>
      <c r="R176" s="1" t="str">
        <f t="array" ref="R176">IF(ISERROR(SMALL(IF(($D$2:$D$193&lt;&gt;0)*($A$2:$A$193&lt;&gt;""),$A$2:$A$193),ROW()-1)),"",INDEX($B$2:$B$193,MATCH(SMALL(IF(($D$2:$D$193&lt;&gt;0)*($A$2:$A$193&lt;&gt;""),$A$2:$A$193),ROW()-1),$A$2:$A$193,0)))</f>
        <v/>
      </c>
      <c r="U176" s="1" t="str">
        <f t="array" ref="U176">IF(ISERROR(SMALL(IF(($D$2:$D$193&lt;&gt;0)*($A$2:$A$193&lt;&gt;""),$A$2:$A$193),ROW()-1)),"",INDEX($B$2:$B$193,MATCH(SMALL(IF(($D$2:$D$193&lt;&gt;0)*($A$2:$A$193&lt;&gt;""),$A$2:$A$193),ROW()-1),$A$2:$A$193,0)))</f>
        <v/>
      </c>
    </row>
    <row r="177" spans="1:21" x14ac:dyDescent="0.25">
      <c r="A177" s="7">
        <f t="shared" si="9"/>
        <v>176</v>
      </c>
      <c r="B177" s="8" t="s">
        <v>223</v>
      </c>
      <c r="C177" s="9">
        <v>400</v>
      </c>
      <c r="D177" s="8">
        <v>1</v>
      </c>
      <c r="E177" s="10" t="s">
        <v>241</v>
      </c>
      <c r="F177" s="10">
        <f>IF(ISERROR(VLOOKUP(B177,[10]Facture!$A$4:$D$32,4,FALSE)),0,VLOOKUP(B177,[10]Facture!$B$19:$C$506,2,FALSE))</f>
        <v>0</v>
      </c>
      <c r="G177" s="10" t="e">
        <f t="shared" si="10"/>
        <v>#VALUE!</v>
      </c>
      <c r="H177" s="11">
        <f t="shared" si="8"/>
        <v>400</v>
      </c>
      <c r="R177" s="1" t="str">
        <f t="array" ref="R177">IF(ISERROR(SMALL(IF(($D$2:$D$193&lt;&gt;0)*($A$2:$A$193&lt;&gt;""),$A$2:$A$193),ROW()-1)),"",INDEX($B$2:$B$193,MATCH(SMALL(IF(($D$2:$D$193&lt;&gt;0)*($A$2:$A$193&lt;&gt;""),$A$2:$A$193),ROW()-1),$A$2:$A$193,0)))</f>
        <v/>
      </c>
      <c r="U177" s="1" t="str">
        <f t="array" ref="U177">IF(ISERROR(SMALL(IF(($D$2:$D$193&lt;&gt;0)*($A$2:$A$193&lt;&gt;""),$A$2:$A$193),ROW()-1)),"",INDEX($B$2:$B$193,MATCH(SMALL(IF(($D$2:$D$193&lt;&gt;0)*($A$2:$A$193&lt;&gt;""),$A$2:$A$193),ROW()-1),$A$2:$A$193,0)))</f>
        <v/>
      </c>
    </row>
    <row r="178" spans="1:21" x14ac:dyDescent="0.25">
      <c r="A178" s="7">
        <f t="shared" si="9"/>
        <v>177</v>
      </c>
      <c r="B178" s="8" t="s">
        <v>101</v>
      </c>
      <c r="C178" s="9">
        <v>600</v>
      </c>
      <c r="D178" s="8">
        <v>3</v>
      </c>
      <c r="E178" s="10" t="s">
        <v>241</v>
      </c>
      <c r="F178" s="10">
        <f>IF(ISERROR(VLOOKUP(B178,[10]Facture!$A$4:$D$32,4,FALSE)),0,VLOOKUP(B178,[10]Facture!$B$19:$C$506,2,FALSE))</f>
        <v>0</v>
      </c>
      <c r="G178" s="10" t="e">
        <f t="shared" si="10"/>
        <v>#VALUE!</v>
      </c>
      <c r="H178" s="11">
        <f t="shared" si="8"/>
        <v>1800</v>
      </c>
      <c r="R178" s="1" t="str">
        <f t="array" ref="R178">IF(ISERROR(SMALL(IF(($D$2:$D$193&lt;&gt;0)*($A$2:$A$193&lt;&gt;""),$A$2:$A$193),ROW()-1)),"",INDEX($B$2:$B$193,MATCH(SMALL(IF(($D$2:$D$193&lt;&gt;0)*($A$2:$A$193&lt;&gt;""),$A$2:$A$193),ROW()-1),$A$2:$A$193,0)))</f>
        <v/>
      </c>
      <c r="U178" s="1" t="str">
        <f t="array" ref="U178">IF(ISERROR(SMALL(IF(($D$2:$D$193&lt;&gt;0)*($A$2:$A$193&lt;&gt;""),$A$2:$A$193),ROW()-1)),"",INDEX($B$2:$B$193,MATCH(SMALL(IF(($D$2:$D$193&lt;&gt;0)*($A$2:$A$193&lt;&gt;""),$A$2:$A$193),ROW()-1),$A$2:$A$193,0)))</f>
        <v/>
      </c>
    </row>
    <row r="179" spans="1:21" x14ac:dyDescent="0.25">
      <c r="A179" s="7">
        <f t="shared" si="9"/>
        <v>178</v>
      </c>
      <c r="B179" s="8" t="s">
        <v>476</v>
      </c>
      <c r="C179" s="9">
        <v>400</v>
      </c>
      <c r="D179" s="8">
        <v>0</v>
      </c>
      <c r="E179" s="12">
        <v>1800</v>
      </c>
      <c r="F179" s="10">
        <f>IF(ISERROR(VLOOKUP(B179,[10]Facture!$A$4:$D$32,4,FALSE)),0,VLOOKUP(B179,[10]Facture!$B$19:$C$506,2,FALSE))</f>
        <v>0</v>
      </c>
      <c r="G179" s="10">
        <f t="shared" si="10"/>
        <v>1800</v>
      </c>
      <c r="H179" s="11">
        <f t="shared" si="8"/>
        <v>0</v>
      </c>
      <c r="R179" s="1" t="str">
        <f t="array" ref="R179">IF(ISERROR(SMALL(IF(($D$2:$D$145&lt;&gt;0)*($A$2:$A$146&lt;&gt;""),$A$2:$A$146),ROW()-1)),"",INDEX($B$2:$B$145,MATCH(SMALL(IF(($D$2:$D$145&lt;&gt;0)*($A$2:$A$146&lt;&gt;""),$A$2:$A$146),ROW()-1),$A$2:$A$146,0)))</f>
        <v/>
      </c>
      <c r="U179" s="1" t="str">
        <f t="array" ref="U179">IF(ISERROR(SMALL(IF(($D$2:$D$193&lt;&gt;0)*($A$2:$A$193&lt;&gt;""),$A$2:$A$193),ROW()-1)),"",INDEX($B$2:$B$193,MATCH(SMALL(IF(($D$2:$D$193&lt;&gt;0)*($A$2:$A$193&lt;&gt;""),$A$2:$A$193),ROW()-1),$A$2:$A$193,0)))</f>
        <v/>
      </c>
    </row>
    <row r="180" spans="1:21" x14ac:dyDescent="0.25">
      <c r="A180" s="7">
        <f t="shared" si="9"/>
        <v>179</v>
      </c>
      <c r="B180" s="8" t="s">
        <v>477</v>
      </c>
      <c r="C180" s="9">
        <v>430</v>
      </c>
      <c r="D180" s="8">
        <v>0</v>
      </c>
      <c r="E180" s="10" t="s">
        <v>241</v>
      </c>
      <c r="F180" s="10">
        <f>IF(ISERROR(VLOOKUP(B180,[10]Facture!$A$4:$D$32,4,FALSE)),0,VLOOKUP(B180,[10]Facture!$B$19:$C$506,2,FALSE))</f>
        <v>0</v>
      </c>
      <c r="G180" s="10" t="e">
        <f t="shared" si="10"/>
        <v>#VALUE!</v>
      </c>
      <c r="H180" s="11">
        <f t="shared" si="8"/>
        <v>0</v>
      </c>
      <c r="R180" s="1" t="str">
        <f t="array" ref="R180">IF(ISERROR(SMALL(IF(($D$2:$D$145&lt;&gt;0)*($A$2:$A$146&lt;&gt;""),$A$2:$A$146),ROW()-1)),"",INDEX($B$2:$B$145,MATCH(SMALL(IF(($D$2:$D$145&lt;&gt;0)*($A$2:$A$146&lt;&gt;""),$A$2:$A$146),ROW()-1),$A$2:$A$146,0)))</f>
        <v/>
      </c>
      <c r="U180" s="1" t="str">
        <f t="array" ref="U180">IF(ISERROR(SMALL(IF(($D$2:$D$193&lt;&gt;0)*($A$2:$A$193&lt;&gt;""),$A$2:$A$193),ROW()-1)),"",INDEX($B$2:$B$193,MATCH(SMALL(IF(($D$2:$D$193&lt;&gt;0)*($A$2:$A$193&lt;&gt;""),$A$2:$A$193),ROW()-1),$A$2:$A$193,0)))</f>
        <v/>
      </c>
    </row>
    <row r="181" spans="1:21" x14ac:dyDescent="0.25">
      <c r="A181" s="7">
        <f t="shared" si="9"/>
        <v>180</v>
      </c>
      <c r="B181" s="8" t="s">
        <v>478</v>
      </c>
      <c r="C181" s="9">
        <v>600</v>
      </c>
      <c r="D181" s="8">
        <v>0</v>
      </c>
      <c r="E181" s="10" t="s">
        <v>241</v>
      </c>
      <c r="F181" s="10">
        <f>IF(ISERROR(VLOOKUP(B181,[10]Facture!$A$4:$D$32,4,FALSE)),0,VLOOKUP(B181,[10]Facture!$B$19:$C$506,2,FALSE))</f>
        <v>0</v>
      </c>
      <c r="G181" s="10" t="e">
        <f t="shared" si="10"/>
        <v>#VALUE!</v>
      </c>
      <c r="H181" s="11">
        <f t="shared" si="8"/>
        <v>0</v>
      </c>
      <c r="R181" s="1" t="str">
        <f t="array" ref="R181">IF(ISERROR(SMALL(IF(($D$2:$D$145&lt;&gt;0)*($A$2:$A$146&lt;&gt;""),$A$2:$A$146),ROW()-1)),"",INDEX($B$2:$B$145,MATCH(SMALL(IF(($D$2:$D$145&lt;&gt;0)*($A$2:$A$146&lt;&gt;""),$A$2:$A$146),ROW()-1),$A$2:$A$146,0)))</f>
        <v/>
      </c>
      <c r="U181" s="1" t="str">
        <f t="array" ref="U181">IF(ISERROR(SMALL(IF(($D$2:$D$193&lt;&gt;0)*($A$2:$A$193&lt;&gt;""),$A$2:$A$193),ROW()-1)),"",INDEX($B$2:$B$193,MATCH(SMALL(IF(($D$2:$D$193&lt;&gt;0)*($A$2:$A$193&lt;&gt;""),$A$2:$A$193),ROW()-1),$A$2:$A$193,0)))</f>
        <v/>
      </c>
    </row>
    <row r="182" spans="1:21" x14ac:dyDescent="0.25">
      <c r="A182" s="7">
        <f t="shared" si="9"/>
        <v>181</v>
      </c>
      <c r="B182" s="8" t="s">
        <v>479</v>
      </c>
      <c r="C182" s="9">
        <v>380</v>
      </c>
      <c r="D182" s="8">
        <v>0</v>
      </c>
      <c r="E182" s="10" t="s">
        <v>241</v>
      </c>
      <c r="F182" s="10">
        <f>IF(ISERROR(VLOOKUP(B182,[10]Facture!$A$4:$D$32,4,FALSE)),0,VLOOKUP(B182,[10]Facture!$B$19:$C$506,2,FALSE))</f>
        <v>0</v>
      </c>
      <c r="G182" s="10" t="e">
        <f t="shared" si="10"/>
        <v>#VALUE!</v>
      </c>
      <c r="H182" s="11">
        <f t="shared" si="8"/>
        <v>0</v>
      </c>
      <c r="R182" s="1" t="str">
        <f t="array" ref="R182">IF(ISERROR(SMALL(IF(($D$2:$D$145&lt;&gt;0)*($A$2:$A$146&lt;&gt;""),$A$2:$A$146),ROW()-1)),"",INDEX($B$2:$B$145,MATCH(SMALL(IF(($D$2:$D$145&lt;&gt;0)*($A$2:$A$146&lt;&gt;""),$A$2:$A$146),ROW()-1),$A$2:$A$146,0)))</f>
        <v/>
      </c>
      <c r="U182" s="1" t="str">
        <f t="array" ref="U182">IF(ISERROR(SMALL(IF(($D$2:$D$193&lt;&gt;0)*($A$2:$A$193&lt;&gt;""),$A$2:$A$193),ROW()-1)),"",INDEX($B$2:$B$193,MATCH(SMALL(IF(($D$2:$D$193&lt;&gt;0)*($A$2:$A$193&lt;&gt;""),$A$2:$A$193),ROW()-1),$A$2:$A$193,0)))</f>
        <v/>
      </c>
    </row>
    <row r="183" spans="1:21" x14ac:dyDescent="0.25">
      <c r="A183" s="7">
        <f t="shared" si="9"/>
        <v>182</v>
      </c>
      <c r="B183" s="8" t="s">
        <v>480</v>
      </c>
      <c r="C183" s="9">
        <v>430</v>
      </c>
      <c r="D183" s="8">
        <v>0</v>
      </c>
      <c r="E183" s="12">
        <v>1200</v>
      </c>
      <c r="F183" s="10">
        <f>IF(ISERROR(VLOOKUP(B183,[10]Facture!$A$4:$D$32,4,FALSE)),0,VLOOKUP(B183,[10]Facture!$B$19:$C$506,2,FALSE))</f>
        <v>0</v>
      </c>
      <c r="G183" s="10">
        <f t="shared" si="10"/>
        <v>1200</v>
      </c>
      <c r="H183" s="11">
        <f t="shared" si="8"/>
        <v>0</v>
      </c>
      <c r="R183" s="1" t="str">
        <f t="array" ref="R183">IF(ISERROR(SMALL(IF(($D$2:$D$145&lt;&gt;0)*($A$2:$A$146&lt;&gt;""),$A$2:$A$146),ROW()-1)),"",INDEX($B$2:$B$145,MATCH(SMALL(IF(($D$2:$D$145&lt;&gt;0)*($A$2:$A$146&lt;&gt;""),$A$2:$A$146),ROW()-1),$A$2:$A$146,0)))</f>
        <v/>
      </c>
      <c r="U183" s="1" t="str">
        <f t="array" ref="U183">IF(ISERROR(SMALL(IF(($D$2:$D$193&lt;&gt;0)*($A$2:$A$193&lt;&gt;""),$A$2:$A$193),ROW()-1)),"",INDEX($B$2:$B$193,MATCH(SMALL(IF(($D$2:$D$193&lt;&gt;0)*($A$2:$A$193&lt;&gt;""),$A$2:$A$193),ROW()-1),$A$2:$A$193,0)))</f>
        <v/>
      </c>
    </row>
    <row r="184" spans="1:21" x14ac:dyDescent="0.25">
      <c r="A184" s="7">
        <f t="shared" si="9"/>
        <v>183</v>
      </c>
      <c r="B184" s="8" t="s">
        <v>481</v>
      </c>
      <c r="C184" s="9">
        <v>820</v>
      </c>
      <c r="D184" s="8">
        <v>0</v>
      </c>
      <c r="E184" s="12">
        <v>1800</v>
      </c>
      <c r="F184" s="10">
        <f>IF(ISERROR(VLOOKUP(B184,[10]Facture!$A$4:$D$32,4,FALSE)),0,VLOOKUP(B184,[10]Facture!$B$19:$C$506,2,FALSE))</f>
        <v>0</v>
      </c>
      <c r="G184" s="10">
        <f t="shared" si="10"/>
        <v>1800</v>
      </c>
      <c r="H184" s="11">
        <f t="shared" si="8"/>
        <v>0</v>
      </c>
      <c r="R184" s="1" t="str">
        <f t="array" ref="R184">IF(ISERROR(SMALL(IF(($D$2:$D$145&lt;&gt;0)*($A$2:$A$146&lt;&gt;""),$A$2:$A$146),ROW()-1)),"",INDEX($B$2:$B$145,MATCH(SMALL(IF(($D$2:$D$145&lt;&gt;0)*($A$2:$A$146&lt;&gt;""),$A$2:$A$146),ROW()-1),$A$2:$A$146,0)))</f>
        <v/>
      </c>
      <c r="U184" s="1" t="str">
        <f t="array" ref="U184">IF(ISERROR(SMALL(IF(($D$2:$D$193&lt;&gt;0)*($A$2:$A$193&lt;&gt;""),$A$2:$A$193),ROW()-1)),"",INDEX($B$2:$B$193,MATCH(SMALL(IF(($D$2:$D$193&lt;&gt;0)*($A$2:$A$193&lt;&gt;""),$A$2:$A$193),ROW()-1),$A$2:$A$193,0)))</f>
        <v/>
      </c>
    </row>
    <row r="185" spans="1:21" x14ac:dyDescent="0.25">
      <c r="A185" s="7">
        <f t="shared" si="9"/>
        <v>184</v>
      </c>
      <c r="B185" s="8" t="s">
        <v>482</v>
      </c>
      <c r="C185" s="9">
        <v>600</v>
      </c>
      <c r="D185" s="8">
        <v>0</v>
      </c>
      <c r="E185" s="10" t="s">
        <v>241</v>
      </c>
      <c r="F185" s="10">
        <f>IF(ISERROR(VLOOKUP(B185,[10]Facture!$A$4:$D$32,4,FALSE)),0,VLOOKUP(B185,[10]Facture!$B$19:$C$506,2,FALSE))</f>
        <v>0</v>
      </c>
      <c r="G185" s="10" t="e">
        <f t="shared" si="10"/>
        <v>#VALUE!</v>
      </c>
      <c r="H185" s="11">
        <f t="shared" si="8"/>
        <v>0</v>
      </c>
      <c r="U185" s="1" t="str">
        <f t="array" ref="U185">IF(ISERROR(SMALL(IF(($D$2:$D$193&lt;&gt;0)*($A$2:$A$193&lt;&gt;""),$A$2:$A$193),ROW()-1)),"",INDEX($B$2:$B$193,MATCH(SMALL(IF(($D$2:$D$193&lt;&gt;0)*($A$2:$A$193&lt;&gt;""),$A$2:$A$193),ROW()-1),$A$2:$A$193,0)))</f>
        <v/>
      </c>
    </row>
    <row r="186" spans="1:21" x14ac:dyDescent="0.25">
      <c r="A186" s="7">
        <f t="shared" si="9"/>
        <v>185</v>
      </c>
      <c r="B186" s="8" t="s">
        <v>483</v>
      </c>
      <c r="C186" s="9">
        <v>600</v>
      </c>
      <c r="D186" s="8">
        <v>0</v>
      </c>
      <c r="E186" s="10" t="s">
        <v>241</v>
      </c>
      <c r="F186" s="10">
        <f>IF(ISERROR(VLOOKUP(B186,[10]Facture!$A$4:$D$32,4,FALSE)),0,VLOOKUP(B186,[10]Facture!$B$19:$C$506,2,FALSE))</f>
        <v>0</v>
      </c>
      <c r="G186" s="10" t="e">
        <f t="shared" si="10"/>
        <v>#VALUE!</v>
      </c>
      <c r="H186" s="11">
        <f t="shared" si="8"/>
        <v>0</v>
      </c>
      <c r="U186" s="1" t="str">
        <f t="array" ref="U186">IF(ISERROR(SMALL(IF(($D$2:$D$193&lt;&gt;0)*($A$2:$A$193&lt;&gt;""),$A$2:$A$193),ROW()-1)),"",INDEX($B$2:$B$193,MATCH(SMALL(IF(($D$2:$D$193&lt;&gt;0)*($A$2:$A$193&lt;&gt;""),$A$2:$A$193),ROW()-1),$A$2:$A$193,0)))</f>
        <v/>
      </c>
    </row>
    <row r="187" spans="1:21" x14ac:dyDescent="0.25">
      <c r="A187" s="7">
        <f t="shared" si="9"/>
        <v>186</v>
      </c>
      <c r="B187" s="8" t="s">
        <v>484</v>
      </c>
      <c r="C187" s="9">
        <v>1700</v>
      </c>
      <c r="D187" s="8">
        <v>0</v>
      </c>
      <c r="E187" s="10">
        <v>800</v>
      </c>
      <c r="F187" s="10">
        <f>IF(ISERROR(VLOOKUP(B187,[10]Facture!$A$4:$D$32,4,FALSE)),0,VLOOKUP(B187,[10]Facture!$B$19:$C$506,2,FALSE))</f>
        <v>0</v>
      </c>
      <c r="G187" s="10">
        <f t="shared" si="10"/>
        <v>800</v>
      </c>
      <c r="H187" s="11">
        <f t="shared" si="8"/>
        <v>0</v>
      </c>
      <c r="U187" s="1" t="str">
        <f t="array" ref="U187">IF(ISERROR(SMALL(IF(($D$2:$D$193&lt;&gt;0)*($A$2:$A$193&lt;&gt;""),$A$2:$A$193),ROW()-1)),"",INDEX($B$2:$B$193,MATCH(SMALL(IF(($D$2:$D$193&lt;&gt;0)*($A$2:$A$193&lt;&gt;""),$A$2:$A$193),ROW()-1),$A$2:$A$193,0)))</f>
        <v/>
      </c>
    </row>
    <row r="188" spans="1:21" x14ac:dyDescent="0.25">
      <c r="A188" s="7">
        <f t="shared" si="9"/>
        <v>187</v>
      </c>
      <c r="B188" s="8" t="s">
        <v>282</v>
      </c>
      <c r="C188" s="9">
        <v>500</v>
      </c>
      <c r="D188" s="8">
        <v>2</v>
      </c>
      <c r="E188" s="10" t="s">
        <v>241</v>
      </c>
      <c r="F188" s="10">
        <f>IF(ISERROR(VLOOKUP(B188,[10]Facture!$A$4:$D$32,4,FALSE)),0,VLOOKUP(B188,[10]Facture!$B$19:$C$506,2,FALSE))</f>
        <v>0</v>
      </c>
      <c r="G188" s="10" t="e">
        <f t="shared" si="10"/>
        <v>#VALUE!</v>
      </c>
      <c r="H188" s="11">
        <f t="shared" si="8"/>
        <v>1000</v>
      </c>
      <c r="U188" s="1" t="str">
        <f t="array" ref="U188">IF(ISERROR(SMALL(IF(($D$2:$D$193&lt;&gt;0)*($A$2:$A$193&lt;&gt;""),$A$2:$A$193),ROW()-1)),"",INDEX($B$2:$B$193,MATCH(SMALL(IF(($D$2:$D$193&lt;&gt;0)*($A$2:$A$193&lt;&gt;""),$A$2:$A$193),ROW()-1),$A$2:$A$193,0)))</f>
        <v/>
      </c>
    </row>
    <row r="189" spans="1:21" x14ac:dyDescent="0.25">
      <c r="A189" s="7">
        <f t="shared" si="9"/>
        <v>188</v>
      </c>
      <c r="B189" s="8" t="s">
        <v>335</v>
      </c>
      <c r="C189" s="9">
        <v>2600</v>
      </c>
      <c r="D189" s="8">
        <v>3</v>
      </c>
      <c r="E189" s="12">
        <v>1600</v>
      </c>
      <c r="F189" s="10">
        <f>IF(ISERROR(VLOOKUP(B189,[10]Facture!$A$4:$D$32,4,FALSE)),0,VLOOKUP(B189,[10]Facture!$B$19:$C$506,2,FALSE))</f>
        <v>0</v>
      </c>
      <c r="G189" s="10">
        <f t="shared" si="10"/>
        <v>1600</v>
      </c>
      <c r="H189" s="11">
        <f t="shared" si="8"/>
        <v>7800</v>
      </c>
      <c r="U189" s="1" t="str">
        <f t="array" ref="U189">IF(ISERROR(SMALL(IF(($D$2:$D$193&lt;&gt;0)*($A$2:$A$193&lt;&gt;""),$A$2:$A$193),ROW()-1)),"",INDEX($B$2:$B$193,MATCH(SMALL(IF(($D$2:$D$193&lt;&gt;0)*($A$2:$A$193&lt;&gt;""),$A$2:$A$193),ROW()-1),$A$2:$A$193,0)))</f>
        <v/>
      </c>
    </row>
    <row r="190" spans="1:21" x14ac:dyDescent="0.25">
      <c r="A190" s="7">
        <f t="shared" si="9"/>
        <v>189</v>
      </c>
      <c r="B190" s="8" t="s">
        <v>102</v>
      </c>
      <c r="C190" s="9">
        <v>1450</v>
      </c>
      <c r="D190" s="8">
        <v>0</v>
      </c>
      <c r="E190" s="12">
        <v>4900</v>
      </c>
      <c r="F190" s="10">
        <f>IF(ISERROR(VLOOKUP(B190,[10]Facture!$A$4:$D$32,4,FALSE)),0,VLOOKUP(B190,[10]Facture!$B$19:$C$506,2,FALSE))</f>
        <v>0</v>
      </c>
      <c r="G190" s="10">
        <f t="shared" si="10"/>
        <v>4900</v>
      </c>
      <c r="H190" s="11">
        <f t="shared" si="8"/>
        <v>0</v>
      </c>
      <c r="U190" s="1" t="str">
        <f t="array" ref="U190">IF(ISERROR(SMALL(IF(($D$2:$D$193&lt;&gt;0)*($A$2:$A$193&lt;&gt;""),$A$2:$A$193),ROW()-1)),"",INDEX($B$2:$B$193,MATCH(SMALL(IF(($D$2:$D$193&lt;&gt;0)*($A$2:$A$193&lt;&gt;""),$A$2:$A$193),ROW()-1),$A$2:$A$193,0)))</f>
        <v/>
      </c>
    </row>
    <row r="191" spans="1:21" x14ac:dyDescent="0.25">
      <c r="A191" s="7">
        <f t="shared" si="9"/>
        <v>190</v>
      </c>
      <c r="B191" s="8" t="s">
        <v>485</v>
      </c>
      <c r="C191" s="9">
        <v>600</v>
      </c>
      <c r="D191" s="8">
        <v>0</v>
      </c>
      <c r="E191" s="10">
        <v>700</v>
      </c>
      <c r="F191" s="10">
        <f>IF(ISERROR(VLOOKUP(B191,[10]Facture!$A$4:$D$32,4,FALSE)),0,VLOOKUP(B191,[10]Facture!$B$19:$C$506,2,FALSE))</f>
        <v>0</v>
      </c>
      <c r="G191" s="10">
        <f t="shared" si="10"/>
        <v>700</v>
      </c>
      <c r="H191" s="11">
        <f t="shared" si="8"/>
        <v>0</v>
      </c>
      <c r="U191" s="1" t="str">
        <f t="array" ref="U191">IF(ISERROR(SMALL(IF(($D$2:$D$193&lt;&gt;0)*($A$2:$A$193&lt;&gt;""),$A$2:$A$193),ROW()-1)),"",INDEX($B$2:$B$193,MATCH(SMALL(IF(($D$2:$D$193&lt;&gt;0)*($A$2:$A$193&lt;&gt;""),$A$2:$A$193),ROW()-1),$A$2:$A$193,0)))</f>
        <v/>
      </c>
    </row>
    <row r="192" spans="1:21" x14ac:dyDescent="0.25">
      <c r="A192" s="7">
        <f t="shared" si="9"/>
        <v>191</v>
      </c>
      <c r="B192" s="8" t="s">
        <v>253</v>
      </c>
      <c r="C192" s="15">
        <v>2600</v>
      </c>
      <c r="D192" s="8">
        <v>1</v>
      </c>
      <c r="E192" s="10" t="s">
        <v>241</v>
      </c>
      <c r="F192" s="10">
        <f>IF(ISERROR(VLOOKUP(B192,[10]Facture!$A$4:$D$32,4,FALSE)),0,VLOOKUP(B192,[10]Facture!$B$19:$C$506,2,FALSE))</f>
        <v>0</v>
      </c>
      <c r="G192" s="10" t="e">
        <f t="shared" si="10"/>
        <v>#VALUE!</v>
      </c>
      <c r="H192" s="11">
        <f t="shared" si="8"/>
        <v>2600</v>
      </c>
      <c r="U192" s="1" t="str">
        <f t="array" ref="U192">IF(ISERROR(SMALL(IF(($D$2:$D$193&lt;&gt;0)*($A$2:$A$193&lt;&gt;""),$A$2:$A$193),ROW()-1)),"",INDEX($B$2:$B$193,MATCH(SMALL(IF(($D$2:$D$193&lt;&gt;0)*($A$2:$A$193&lt;&gt;""),$A$2:$A$193),ROW()-1),$A$2:$A$193,0)))</f>
        <v/>
      </c>
    </row>
    <row r="193" spans="1:21" x14ac:dyDescent="0.25">
      <c r="A193" s="7">
        <f t="shared" si="9"/>
        <v>192</v>
      </c>
      <c r="B193" s="8" t="s">
        <v>103</v>
      </c>
      <c r="C193" s="9">
        <v>10</v>
      </c>
      <c r="D193" s="8">
        <v>74</v>
      </c>
      <c r="E193" s="10" t="s">
        <v>241</v>
      </c>
      <c r="F193" s="10">
        <f>IF(ISERROR(VLOOKUP(B193,[10]Facture!$A$4:$D$32,4,FALSE)),0,VLOOKUP(B193,[10]Facture!$B$19:$C$506,2,FALSE))</f>
        <v>0</v>
      </c>
      <c r="G193" s="10" t="e">
        <f t="shared" si="10"/>
        <v>#VALUE!</v>
      </c>
      <c r="H193" s="11">
        <f t="shared" si="8"/>
        <v>740</v>
      </c>
      <c r="U193" s="1" t="str">
        <f t="array" ref="U193">IF(ISERROR(SMALL(IF(($D$2:$D$193&lt;&gt;0)*($A$2:$A$193&lt;&gt;""),$A$2:$A$193),ROW()-1)),"",INDEX($B$2:$B$193,MATCH(SMALL(IF(($D$2:$D$193&lt;&gt;0)*($A$2:$A$193&lt;&gt;""),$A$2:$A$193),ROW()-1),$A$2:$A$193,0)))</f>
        <v/>
      </c>
    </row>
    <row r="194" spans="1:21" x14ac:dyDescent="0.25">
      <c r="A194" s="7">
        <f t="shared" si="9"/>
        <v>193</v>
      </c>
      <c r="B194" s="8" t="s">
        <v>224</v>
      </c>
      <c r="C194" s="9">
        <v>15</v>
      </c>
      <c r="D194" s="8">
        <v>13</v>
      </c>
      <c r="E194" s="10" t="s">
        <v>241</v>
      </c>
      <c r="F194" s="10">
        <f>IF(ISERROR(VLOOKUP(B194,[10]Facture!$A$4:$D$32,4,FALSE)),0,VLOOKUP(B194,[10]Facture!$B$19:$C$506,2,FALSE))</f>
        <v>0</v>
      </c>
      <c r="G194" s="10" t="e">
        <f t="shared" si="10"/>
        <v>#VALUE!</v>
      </c>
      <c r="H194" s="11">
        <f t="shared" ref="H194:H257" si="11">D194*C194</f>
        <v>195</v>
      </c>
      <c r="U194" s="1" t="str">
        <f t="array" ref="U194">IF(ISERROR(SMALL(IF(($D$2:$D$193&lt;&gt;0)*($A$2:$A$193&lt;&gt;""),$A$2:$A$193),ROW()-1)),"",INDEX($B$2:$B$193,MATCH(SMALL(IF(($D$2:$D$193&lt;&gt;0)*($A$2:$A$193&lt;&gt;""),$A$2:$A$193),ROW()-1),$A$2:$A$193,0)))</f>
        <v/>
      </c>
    </row>
    <row r="195" spans="1:21" x14ac:dyDescent="0.25">
      <c r="A195" s="7">
        <f t="shared" ref="A195:A258" si="12">A194+1</f>
        <v>194</v>
      </c>
      <c r="B195" s="8" t="s">
        <v>104</v>
      </c>
      <c r="C195" s="9">
        <v>2800</v>
      </c>
      <c r="D195" s="8">
        <v>0</v>
      </c>
      <c r="E195" s="12">
        <v>3500</v>
      </c>
      <c r="F195" s="10">
        <f>IF(ISERROR(VLOOKUP(B195,[10]Facture!$A$4:$D$32,4,FALSE)),0,VLOOKUP(B195,[10]Facture!$B$19:$C$506,2,FALSE))</f>
        <v>0</v>
      </c>
      <c r="G195" s="10">
        <f t="shared" si="10"/>
        <v>3500</v>
      </c>
      <c r="H195" s="11">
        <f t="shared" si="11"/>
        <v>0</v>
      </c>
      <c r="U195" s="1" t="str">
        <f t="array" ref="U195">IF(ISERROR(SMALL(IF(($D$2:$D$193&lt;&gt;0)*($A$2:$A$193&lt;&gt;""),$A$2:$A$193),ROW()-1)),"",INDEX($B$2:$B$193,MATCH(SMALL(IF(($D$2:$D$193&lt;&gt;0)*($A$2:$A$193&lt;&gt;""),$A$2:$A$193),ROW()-1),$A$2:$A$193,0)))</f>
        <v/>
      </c>
    </row>
    <row r="196" spans="1:21" x14ac:dyDescent="0.25">
      <c r="A196" s="7">
        <f t="shared" si="12"/>
        <v>195</v>
      </c>
      <c r="B196" s="8" t="s">
        <v>486</v>
      </c>
      <c r="C196" s="9">
        <v>1950</v>
      </c>
      <c r="D196" s="8">
        <v>0</v>
      </c>
      <c r="E196" s="10" t="s">
        <v>241</v>
      </c>
      <c r="F196" s="10">
        <f>IF(ISERROR(VLOOKUP(B196,[10]Facture!$A$4:$D$32,4,FALSE)),0,VLOOKUP(B196,[10]Facture!$B$19:$C$506,2,FALSE))</f>
        <v>0</v>
      </c>
      <c r="G196" s="10" t="e">
        <f t="shared" si="10"/>
        <v>#VALUE!</v>
      </c>
      <c r="H196" s="11">
        <f t="shared" si="11"/>
        <v>0</v>
      </c>
      <c r="U196" s="1" t="str">
        <f t="array" ref="U196">IF(ISERROR(SMALL(IF(($D$2:$D$193&lt;&gt;0)*($A$2:$A$193&lt;&gt;""),$A$2:$A$193),ROW()-1)),"",INDEX($B$2:$B$193,MATCH(SMALL(IF(($D$2:$D$193&lt;&gt;0)*($A$2:$A$193&lt;&gt;""),$A$2:$A$193),ROW()-1),$A$2:$A$193,0)))</f>
        <v/>
      </c>
    </row>
    <row r="197" spans="1:21" x14ac:dyDescent="0.25">
      <c r="A197" s="7">
        <f t="shared" si="12"/>
        <v>196</v>
      </c>
      <c r="B197" s="8" t="s">
        <v>487</v>
      </c>
      <c r="C197" s="9">
        <v>3500</v>
      </c>
      <c r="D197" s="8">
        <v>0</v>
      </c>
      <c r="E197" s="10" t="s">
        <v>241</v>
      </c>
      <c r="F197" s="10">
        <f>IF(ISERROR(VLOOKUP(B197,[10]Facture!$A$4:$D$32,4,FALSE)),0,VLOOKUP(B197,[10]Facture!$B$19:$C$506,2,FALSE))</f>
        <v>0</v>
      </c>
      <c r="G197" s="10" t="e">
        <f t="shared" si="10"/>
        <v>#VALUE!</v>
      </c>
      <c r="H197" s="11">
        <f t="shared" si="11"/>
        <v>0</v>
      </c>
      <c r="U197" s="1" t="str">
        <f t="array" ref="U197">IF(ISERROR(SMALL(IF(($D$2:$D$193&lt;&gt;0)*($A$2:$A$193&lt;&gt;""),$A$2:$A$193),ROW()-1)),"",INDEX($B$2:$B$193,MATCH(SMALL(IF(($D$2:$D$193&lt;&gt;0)*($A$2:$A$193&lt;&gt;""),$A$2:$A$193),ROW()-1),$A$2:$A$193,0)))</f>
        <v/>
      </c>
    </row>
    <row r="198" spans="1:21" x14ac:dyDescent="0.25">
      <c r="A198" s="7">
        <f t="shared" si="12"/>
        <v>197</v>
      </c>
      <c r="B198" s="8" t="s">
        <v>105</v>
      </c>
      <c r="C198" s="9">
        <v>4400</v>
      </c>
      <c r="D198" s="8">
        <v>0</v>
      </c>
      <c r="E198" s="10" t="s">
        <v>241</v>
      </c>
      <c r="F198" s="10">
        <f>IF(ISERROR(VLOOKUP(B198,[10]Facture!$A$4:$D$32,4,FALSE)),0,VLOOKUP(B198,[10]Facture!$B$19:$C$506,2,FALSE))</f>
        <v>0</v>
      </c>
      <c r="G198" s="10" t="e">
        <f t="shared" si="10"/>
        <v>#VALUE!</v>
      </c>
      <c r="H198" s="11">
        <f t="shared" si="11"/>
        <v>0</v>
      </c>
      <c r="U198" s="1" t="str">
        <f t="array" ref="U198">IF(ISERROR(SMALL(IF(($D$2:$D$193&lt;&gt;0)*($A$2:$A$193&lt;&gt;""),$A$2:$A$193),ROW()-1)),"",INDEX($B$2:$B$193,MATCH(SMALL(IF(($D$2:$D$193&lt;&gt;0)*($A$2:$A$193&lt;&gt;""),$A$2:$A$193),ROW()-1),$A$2:$A$193,0)))</f>
        <v/>
      </c>
    </row>
    <row r="199" spans="1:21" x14ac:dyDescent="0.25">
      <c r="A199" s="7">
        <f t="shared" si="12"/>
        <v>198</v>
      </c>
      <c r="B199" s="8" t="s">
        <v>106</v>
      </c>
      <c r="C199" s="9">
        <v>800</v>
      </c>
      <c r="D199" s="8">
        <v>1</v>
      </c>
      <c r="E199" s="10" t="s">
        <v>241</v>
      </c>
      <c r="F199" s="10">
        <f>IF(ISERROR(VLOOKUP(B199,[10]Facture!$A$4:$D$32,4,FALSE)),0,VLOOKUP(B199,[10]Facture!$B$19:$C$506,2,FALSE))</f>
        <v>0</v>
      </c>
      <c r="G199" s="10" t="e">
        <f t="shared" si="10"/>
        <v>#VALUE!</v>
      </c>
      <c r="H199" s="11">
        <f t="shared" si="11"/>
        <v>800</v>
      </c>
      <c r="U199" s="1" t="str">
        <f t="array" ref="U199">IF(ISERROR(SMALL(IF(($D$2:$D$193&lt;&gt;0)*($A$2:$A$193&lt;&gt;""),$A$2:$A$193),ROW()-1)),"",INDEX($B$2:$B$193,MATCH(SMALL(IF(($D$2:$D$193&lt;&gt;0)*($A$2:$A$193&lt;&gt;""),$A$2:$A$193),ROW()-1),$A$2:$A$193,0)))</f>
        <v/>
      </c>
    </row>
    <row r="200" spans="1:21" x14ac:dyDescent="0.25">
      <c r="A200" s="7">
        <f t="shared" si="12"/>
        <v>199</v>
      </c>
      <c r="B200" s="8" t="s">
        <v>107</v>
      </c>
      <c r="C200" s="9">
        <v>10600</v>
      </c>
      <c r="D200" s="8">
        <v>0</v>
      </c>
      <c r="E200" s="10" t="s">
        <v>241</v>
      </c>
      <c r="F200" s="10">
        <f>IF(ISERROR(VLOOKUP(B200,[10]Facture!$A$4:$D$32,4,FALSE)),0,VLOOKUP(B200,[10]Facture!$B$19:$C$506,2,FALSE))</f>
        <v>0</v>
      </c>
      <c r="G200" s="10" t="e">
        <f t="shared" si="10"/>
        <v>#VALUE!</v>
      </c>
      <c r="H200" s="11">
        <f t="shared" si="11"/>
        <v>0</v>
      </c>
      <c r="U200" s="1" t="str">
        <f t="array" ref="U200">IF(ISERROR(SMALL(IF(($D$2:$D$193&lt;&gt;0)*($A$2:$A$193&lt;&gt;""),$A$2:$A$193),ROW()-1)),"",INDEX($B$2:$B$193,MATCH(SMALL(IF(($D$2:$D$193&lt;&gt;0)*($A$2:$A$193&lt;&gt;""),$A$2:$A$193),ROW()-1),$A$2:$A$193,0)))</f>
        <v/>
      </c>
    </row>
    <row r="201" spans="1:21" x14ac:dyDescent="0.25">
      <c r="A201" s="7">
        <f t="shared" si="12"/>
        <v>200</v>
      </c>
      <c r="B201" s="8" t="s">
        <v>108</v>
      </c>
      <c r="C201" s="9">
        <v>5800</v>
      </c>
      <c r="D201" s="8">
        <v>0</v>
      </c>
      <c r="E201" s="10" t="s">
        <v>241</v>
      </c>
      <c r="F201" s="10">
        <f>IF(ISERROR(VLOOKUP(B201,[10]Facture!$A$4:$D$32,4,FALSE)),0,VLOOKUP(B201,[10]Facture!$B$19:$C$506,2,FALSE))</f>
        <v>0</v>
      </c>
      <c r="G201" s="10" t="e">
        <f t="shared" si="10"/>
        <v>#VALUE!</v>
      </c>
      <c r="H201" s="11">
        <f t="shared" si="11"/>
        <v>0</v>
      </c>
      <c r="U201" s="1" t="str">
        <f t="array" ref="U201">IF(ISERROR(SMALL(IF(($D$2:$D$193&lt;&gt;0)*($A$2:$A$193&lt;&gt;""),$A$2:$A$193),ROW()-1)),"",INDEX($B$2:$B$193,MATCH(SMALL(IF(($D$2:$D$193&lt;&gt;0)*($A$2:$A$193&lt;&gt;""),$A$2:$A$193),ROW()-1),$A$2:$A$193,0)))</f>
        <v/>
      </c>
    </row>
    <row r="202" spans="1:21" x14ac:dyDescent="0.25">
      <c r="A202" s="7">
        <f t="shared" si="12"/>
        <v>201</v>
      </c>
      <c r="B202" s="8" t="s">
        <v>110</v>
      </c>
      <c r="C202" s="9">
        <v>1500</v>
      </c>
      <c r="D202" s="8">
        <v>1</v>
      </c>
      <c r="E202" s="10" t="s">
        <v>241</v>
      </c>
      <c r="F202" s="10">
        <f>IF(ISERROR(VLOOKUP(B202,[10]Facture!$A$4:$D$32,4,FALSE)),0,VLOOKUP(B202,[10]Facture!$B$19:$C$506,2,FALSE))</f>
        <v>0</v>
      </c>
      <c r="G202" s="10" t="e">
        <f t="shared" si="10"/>
        <v>#VALUE!</v>
      </c>
      <c r="H202" s="11">
        <f t="shared" si="11"/>
        <v>1500</v>
      </c>
    </row>
    <row r="203" spans="1:21" x14ac:dyDescent="0.25">
      <c r="A203" s="7">
        <f t="shared" si="12"/>
        <v>202</v>
      </c>
      <c r="B203" s="8" t="s">
        <v>488</v>
      </c>
      <c r="C203" s="9">
        <v>2200</v>
      </c>
      <c r="D203" s="8">
        <v>0</v>
      </c>
      <c r="E203" s="12">
        <v>2500</v>
      </c>
      <c r="F203" s="10">
        <f>IF(ISERROR(VLOOKUP(B203,[10]Facture!$A$4:$D$32,4,FALSE)),0,VLOOKUP(B203,[10]Facture!$B$19:$C$506,2,FALSE))</f>
        <v>0</v>
      </c>
      <c r="G203" s="10">
        <f t="shared" si="10"/>
        <v>2500</v>
      </c>
      <c r="H203" s="11">
        <f t="shared" si="11"/>
        <v>0</v>
      </c>
    </row>
    <row r="204" spans="1:21" x14ac:dyDescent="0.25">
      <c r="A204" s="7">
        <f t="shared" si="12"/>
        <v>203</v>
      </c>
      <c r="B204" s="8" t="s">
        <v>111</v>
      </c>
      <c r="C204" s="9">
        <v>2000</v>
      </c>
      <c r="D204" s="8">
        <v>1</v>
      </c>
      <c r="E204" s="10" t="s">
        <v>241</v>
      </c>
      <c r="F204" s="10">
        <f>IF(ISERROR(VLOOKUP(B204,[10]Facture!$A$4:$D$32,4,FALSE)),0,VLOOKUP(B204,[10]Facture!$B$19:$C$506,2,FALSE))</f>
        <v>0</v>
      </c>
      <c r="G204" s="10" t="e">
        <f t="shared" si="10"/>
        <v>#VALUE!</v>
      </c>
      <c r="H204" s="11">
        <f t="shared" si="11"/>
        <v>2000</v>
      </c>
    </row>
    <row r="205" spans="1:21" x14ac:dyDescent="0.25">
      <c r="A205" s="7">
        <f t="shared" si="12"/>
        <v>204</v>
      </c>
      <c r="B205" s="8" t="s">
        <v>225</v>
      </c>
      <c r="C205" s="9">
        <v>100</v>
      </c>
      <c r="D205" s="8">
        <v>84</v>
      </c>
      <c r="E205" s="10" t="s">
        <v>241</v>
      </c>
      <c r="F205" s="10">
        <f>IF(ISERROR(VLOOKUP(B205,[10]Facture!$A$4:$D$32,4,FALSE)),0,VLOOKUP(B205,[10]Facture!$B$19:$C$506,2,FALSE))</f>
        <v>0</v>
      </c>
      <c r="G205" s="10" t="e">
        <f t="shared" si="10"/>
        <v>#VALUE!</v>
      </c>
      <c r="H205" s="11">
        <f t="shared" si="11"/>
        <v>8400</v>
      </c>
    </row>
    <row r="206" spans="1:21" x14ac:dyDescent="0.25">
      <c r="A206" s="7">
        <f t="shared" si="12"/>
        <v>205</v>
      </c>
      <c r="B206" s="8" t="s">
        <v>226</v>
      </c>
      <c r="C206" s="9">
        <v>25</v>
      </c>
      <c r="D206" s="8">
        <v>122</v>
      </c>
      <c r="E206" s="10" t="s">
        <v>241</v>
      </c>
      <c r="F206" s="10">
        <f>IF(ISERROR(VLOOKUP(B206,[10]Facture!$A$4:$D$32,4,FALSE)),0,VLOOKUP(B206,[10]Facture!$B$19:$C$506,2,FALSE))</f>
        <v>0</v>
      </c>
      <c r="G206" s="10" t="e">
        <f t="shared" si="10"/>
        <v>#VALUE!</v>
      </c>
      <c r="H206" s="11">
        <f t="shared" si="11"/>
        <v>3050</v>
      </c>
    </row>
    <row r="207" spans="1:21" x14ac:dyDescent="0.25">
      <c r="A207" s="7">
        <f t="shared" si="12"/>
        <v>206</v>
      </c>
      <c r="B207" s="8" t="s">
        <v>489</v>
      </c>
      <c r="C207" s="9">
        <v>230</v>
      </c>
      <c r="D207" s="8">
        <v>0</v>
      </c>
      <c r="E207" s="12">
        <v>3000</v>
      </c>
      <c r="F207" s="10">
        <f>IF(ISERROR(VLOOKUP(B207,[10]Facture!$A$4:$D$32,4,FALSE)),0,VLOOKUP(B207,[10]Facture!$B$19:$C$506,2,FALSE))</f>
        <v>0</v>
      </c>
      <c r="G207" s="10">
        <f t="shared" si="10"/>
        <v>3000</v>
      </c>
      <c r="H207" s="11">
        <f t="shared" si="11"/>
        <v>0</v>
      </c>
    </row>
    <row r="208" spans="1:21" x14ac:dyDescent="0.25">
      <c r="A208" s="7">
        <f t="shared" si="12"/>
        <v>207</v>
      </c>
      <c r="B208" s="8" t="s">
        <v>490</v>
      </c>
      <c r="C208" s="9">
        <v>6000</v>
      </c>
      <c r="D208" s="8">
        <v>0</v>
      </c>
      <c r="E208" s="10" t="s">
        <v>241</v>
      </c>
      <c r="F208" s="10">
        <f>IF(ISERROR(VLOOKUP(B208,[10]Facture!$A$4:$D$32,4,FALSE)),0,VLOOKUP(B208,[10]Facture!$B$19:$C$506,2,FALSE))</f>
        <v>0</v>
      </c>
      <c r="G208" s="10" t="e">
        <f t="shared" si="10"/>
        <v>#VALUE!</v>
      </c>
      <c r="H208" s="11">
        <f t="shared" si="11"/>
        <v>0</v>
      </c>
    </row>
    <row r="209" spans="1:8" x14ac:dyDescent="0.25">
      <c r="A209" s="7">
        <f t="shared" si="12"/>
        <v>208</v>
      </c>
      <c r="B209" s="8" t="s">
        <v>491</v>
      </c>
      <c r="C209" s="9">
        <v>5000</v>
      </c>
      <c r="D209" s="8">
        <v>0</v>
      </c>
      <c r="E209" s="10" t="s">
        <v>241</v>
      </c>
      <c r="F209" s="10">
        <f>IF(ISERROR(VLOOKUP(B209,[10]Facture!$A$4:$D$32,4,FALSE)),0,VLOOKUP(B209,[10]Facture!$B$19:$C$506,2,FALSE))</f>
        <v>0</v>
      </c>
      <c r="G209" s="10" t="e">
        <f t="shared" si="10"/>
        <v>#VALUE!</v>
      </c>
      <c r="H209" s="11">
        <f t="shared" si="11"/>
        <v>0</v>
      </c>
    </row>
    <row r="210" spans="1:8" x14ac:dyDescent="0.25">
      <c r="A210" s="7">
        <f t="shared" si="12"/>
        <v>209</v>
      </c>
      <c r="B210" s="8" t="s">
        <v>492</v>
      </c>
      <c r="C210" s="9">
        <v>6500</v>
      </c>
      <c r="D210" s="8">
        <v>0</v>
      </c>
      <c r="E210" s="12">
        <v>3000</v>
      </c>
      <c r="F210" s="10">
        <f>IF(ISERROR(VLOOKUP(B210,[10]Facture!$A$4:$D$32,4,FALSE)),0,VLOOKUP(B210,[10]Facture!$B$19:$C$506,2,FALSE))</f>
        <v>0</v>
      </c>
      <c r="G210" s="10">
        <f t="shared" si="10"/>
        <v>3000</v>
      </c>
      <c r="H210" s="11">
        <f t="shared" si="11"/>
        <v>0</v>
      </c>
    </row>
    <row r="211" spans="1:8" x14ac:dyDescent="0.25">
      <c r="A211" s="7">
        <f t="shared" si="12"/>
        <v>210</v>
      </c>
      <c r="B211" s="8" t="s">
        <v>493</v>
      </c>
      <c r="C211" s="9">
        <v>10500</v>
      </c>
      <c r="D211" s="8">
        <v>0</v>
      </c>
      <c r="E211" s="10" t="s">
        <v>241</v>
      </c>
      <c r="F211" s="10">
        <f>IF(ISERROR(VLOOKUP(B211,[10]Facture!$A$4:$D$32,4,FALSE)),0,VLOOKUP(B211,[10]Facture!$B$19:$C$506,2,FALSE))</f>
        <v>0</v>
      </c>
      <c r="G211" s="10" t="e">
        <f t="shared" si="10"/>
        <v>#VALUE!</v>
      </c>
      <c r="H211" s="11">
        <f t="shared" si="11"/>
        <v>0</v>
      </c>
    </row>
    <row r="212" spans="1:8" x14ac:dyDescent="0.25">
      <c r="A212" s="7">
        <f t="shared" si="12"/>
        <v>211</v>
      </c>
      <c r="B212" s="8" t="s">
        <v>112</v>
      </c>
      <c r="C212" s="9">
        <v>10500</v>
      </c>
      <c r="D212" s="8">
        <v>1</v>
      </c>
      <c r="E212" s="12">
        <v>1600</v>
      </c>
      <c r="F212" s="10">
        <f>IF(ISERROR(VLOOKUP(B212,[10]Facture!$A$4:$D$32,4,FALSE)),0,VLOOKUP(B212,[10]Facture!$B$19:$C$506,2,FALSE))</f>
        <v>0</v>
      </c>
      <c r="G212" s="10">
        <f t="shared" si="10"/>
        <v>1600</v>
      </c>
      <c r="H212" s="11">
        <f t="shared" si="11"/>
        <v>10500</v>
      </c>
    </row>
    <row r="213" spans="1:8" x14ac:dyDescent="0.25">
      <c r="A213" s="7">
        <f t="shared" si="12"/>
        <v>212</v>
      </c>
      <c r="B213" s="8" t="s">
        <v>113</v>
      </c>
      <c r="C213" s="9">
        <v>10000</v>
      </c>
      <c r="D213" s="8">
        <v>0</v>
      </c>
      <c r="E213" s="10" t="s">
        <v>241</v>
      </c>
      <c r="F213" s="10">
        <f>IF(ISERROR(VLOOKUP(B213,[10]Facture!$A$4:$D$32,4,FALSE)),0,VLOOKUP(B213,[10]Facture!$B$19:$C$506,2,FALSE))</f>
        <v>0</v>
      </c>
      <c r="G213" s="10" t="e">
        <f t="shared" si="10"/>
        <v>#VALUE!</v>
      </c>
      <c r="H213" s="11">
        <f t="shared" si="11"/>
        <v>0</v>
      </c>
    </row>
    <row r="214" spans="1:8" x14ac:dyDescent="0.25">
      <c r="A214" s="7">
        <f t="shared" si="12"/>
        <v>213</v>
      </c>
      <c r="B214" s="8" t="s">
        <v>494</v>
      </c>
      <c r="C214" s="9">
        <v>9800</v>
      </c>
      <c r="D214" s="8">
        <v>0</v>
      </c>
      <c r="E214" s="10" t="s">
        <v>241</v>
      </c>
      <c r="F214" s="10">
        <f>IF(ISERROR(VLOOKUP(B214,[10]Facture!$A$4:$D$32,4,FALSE)),0,VLOOKUP(B214,[10]Facture!$B$19:$C$506,2,FALSE))</f>
        <v>0</v>
      </c>
      <c r="G214" s="10" t="e">
        <f t="shared" ref="G214:G231" si="13">E214-F214</f>
        <v>#VALUE!</v>
      </c>
      <c r="H214" s="11">
        <f t="shared" si="11"/>
        <v>0</v>
      </c>
    </row>
    <row r="215" spans="1:8" x14ac:dyDescent="0.25">
      <c r="A215" s="7">
        <f t="shared" si="12"/>
        <v>214</v>
      </c>
      <c r="B215" s="8" t="s">
        <v>114</v>
      </c>
      <c r="C215" s="9">
        <v>8900</v>
      </c>
      <c r="D215" s="8">
        <v>0</v>
      </c>
      <c r="E215" s="10" t="s">
        <v>241</v>
      </c>
      <c r="F215" s="10">
        <f>IF(ISERROR(VLOOKUP(B215,[10]Facture!$A$4:$D$32,4,FALSE)),0,VLOOKUP(B215,[10]Facture!$B$19:$C$506,2,FALSE))</f>
        <v>0</v>
      </c>
      <c r="G215" s="10" t="e">
        <f t="shared" si="13"/>
        <v>#VALUE!</v>
      </c>
      <c r="H215" s="11">
        <f t="shared" si="11"/>
        <v>0</v>
      </c>
    </row>
    <row r="216" spans="1:8" x14ac:dyDescent="0.25">
      <c r="A216" s="7">
        <f t="shared" si="12"/>
        <v>215</v>
      </c>
      <c r="B216" s="8" t="s">
        <v>115</v>
      </c>
      <c r="C216" s="9">
        <v>700</v>
      </c>
      <c r="D216" s="8">
        <v>0</v>
      </c>
      <c r="E216" s="10" t="s">
        <v>241</v>
      </c>
      <c r="F216" s="10">
        <f>IF(ISERROR(VLOOKUP(B216,[10]Facture!$A$4:$D$32,4,FALSE)),0,VLOOKUP(B216,[10]Facture!$B$19:$C$506,2,FALSE))</f>
        <v>0</v>
      </c>
      <c r="G216" s="10" t="e">
        <f t="shared" si="13"/>
        <v>#VALUE!</v>
      </c>
      <c r="H216" s="11">
        <f t="shared" si="11"/>
        <v>0</v>
      </c>
    </row>
    <row r="217" spans="1:8" x14ac:dyDescent="0.25">
      <c r="A217" s="7">
        <f t="shared" si="12"/>
        <v>216</v>
      </c>
      <c r="B217" s="8" t="s">
        <v>116</v>
      </c>
      <c r="C217" s="9">
        <v>450</v>
      </c>
      <c r="D217" s="8">
        <v>6</v>
      </c>
      <c r="E217" s="10" t="s">
        <v>241</v>
      </c>
      <c r="F217" s="10">
        <f>IF(ISERROR(VLOOKUP(B217,[10]Facture!$A$4:$D$32,4,FALSE)),0,VLOOKUP(B217,[10]Facture!$B$19:$C$506,2,FALSE))</f>
        <v>0</v>
      </c>
      <c r="G217" s="10" t="e">
        <f t="shared" si="13"/>
        <v>#VALUE!</v>
      </c>
      <c r="H217" s="11">
        <f t="shared" si="11"/>
        <v>2700</v>
      </c>
    </row>
    <row r="218" spans="1:8" x14ac:dyDescent="0.25">
      <c r="A218" s="7">
        <f t="shared" si="12"/>
        <v>217</v>
      </c>
      <c r="B218" s="8" t="s">
        <v>117</v>
      </c>
      <c r="C218" s="9">
        <v>200</v>
      </c>
      <c r="D218" s="8">
        <v>0</v>
      </c>
      <c r="E218" s="12">
        <v>3200</v>
      </c>
      <c r="F218" s="10">
        <f>IF(ISERROR(VLOOKUP(B218,[10]Facture!$A$4:$D$32,4,FALSE)),0,VLOOKUP(B218,[10]Facture!$B$19:$C$506,2,FALSE))</f>
        <v>0</v>
      </c>
      <c r="G218" s="10">
        <f t="shared" si="13"/>
        <v>3200</v>
      </c>
      <c r="H218" s="11">
        <f t="shared" si="11"/>
        <v>0</v>
      </c>
    </row>
    <row r="219" spans="1:8" x14ac:dyDescent="0.25">
      <c r="A219" s="7">
        <f t="shared" si="12"/>
        <v>218</v>
      </c>
      <c r="B219" s="8" t="s">
        <v>334</v>
      </c>
      <c r="C219" s="9">
        <v>1600</v>
      </c>
      <c r="D219" s="8">
        <v>3</v>
      </c>
      <c r="E219" s="12">
        <v>4000</v>
      </c>
      <c r="F219" s="10">
        <f>IF(ISERROR(VLOOKUP(B219,[10]Facture!$A$4:$D$32,4,FALSE)),0,VLOOKUP(B219,[10]Facture!$B$19:$C$506,2,FALSE))</f>
        <v>0</v>
      </c>
      <c r="G219" s="10">
        <f t="shared" si="13"/>
        <v>4000</v>
      </c>
      <c r="H219" s="11">
        <f t="shared" si="11"/>
        <v>4800</v>
      </c>
    </row>
    <row r="220" spans="1:8" x14ac:dyDescent="0.25">
      <c r="A220" s="7">
        <f t="shared" si="12"/>
        <v>219</v>
      </c>
      <c r="B220" s="8" t="s">
        <v>495</v>
      </c>
      <c r="C220" s="9">
        <v>2600</v>
      </c>
      <c r="D220" s="8">
        <v>0</v>
      </c>
      <c r="E220" s="10" t="s">
        <v>241</v>
      </c>
      <c r="F220" s="10">
        <f>IF(ISERROR(VLOOKUP(B220,[10]Facture!$A$4:$D$32,4,FALSE)),0,VLOOKUP(B220,[10]Facture!$B$19:$C$506,2,FALSE))</f>
        <v>0</v>
      </c>
      <c r="G220" s="10" t="e">
        <f t="shared" si="13"/>
        <v>#VALUE!</v>
      </c>
      <c r="H220" s="11">
        <f t="shared" si="11"/>
        <v>0</v>
      </c>
    </row>
    <row r="221" spans="1:8" x14ac:dyDescent="0.25">
      <c r="A221" s="7">
        <f t="shared" si="12"/>
        <v>220</v>
      </c>
      <c r="B221" s="8" t="s">
        <v>496</v>
      </c>
      <c r="C221" s="9">
        <v>900</v>
      </c>
      <c r="D221" s="8">
        <v>0</v>
      </c>
      <c r="E221" s="12">
        <v>2700</v>
      </c>
      <c r="F221" s="10">
        <f>IF(ISERROR(VLOOKUP(B221,[10]Facture!$A$4:$D$32,4,FALSE)),0,VLOOKUP(B221,[10]Facture!$B$19:$C$506,2,FALSE))</f>
        <v>0</v>
      </c>
      <c r="G221" s="10">
        <f t="shared" si="13"/>
        <v>2700</v>
      </c>
      <c r="H221" s="11">
        <f t="shared" si="11"/>
        <v>0</v>
      </c>
    </row>
    <row r="222" spans="1:8" x14ac:dyDescent="0.25">
      <c r="A222" s="7">
        <f t="shared" si="12"/>
        <v>221</v>
      </c>
      <c r="B222" s="8" t="s">
        <v>497</v>
      </c>
      <c r="C222" s="9">
        <v>900</v>
      </c>
      <c r="D222" s="8">
        <v>0</v>
      </c>
      <c r="E222" s="10" t="s">
        <v>241</v>
      </c>
      <c r="F222" s="10">
        <f>IF(ISERROR(VLOOKUP(B222,[10]Facture!$A$4:$D$32,4,FALSE)),0,VLOOKUP(B222,[10]Facture!$B$19:$C$506,2,FALSE))</f>
        <v>0</v>
      </c>
      <c r="G222" s="10" t="e">
        <f t="shared" si="13"/>
        <v>#VALUE!</v>
      </c>
      <c r="H222" s="11">
        <f t="shared" si="11"/>
        <v>0</v>
      </c>
    </row>
    <row r="223" spans="1:8" x14ac:dyDescent="0.25">
      <c r="A223" s="7">
        <f t="shared" si="12"/>
        <v>222</v>
      </c>
      <c r="B223" s="8" t="s">
        <v>498</v>
      </c>
      <c r="C223" s="9">
        <v>580</v>
      </c>
      <c r="D223" s="8">
        <v>0</v>
      </c>
      <c r="E223" s="10"/>
      <c r="F223" s="10">
        <f>IF(ISERROR(VLOOKUP(B223,[10]Facture!$A$4:$D$32,4,FALSE)),0,VLOOKUP(B223,[10]Facture!$B$19:$C$506,2,FALSE))</f>
        <v>0</v>
      </c>
      <c r="G223" s="10">
        <f t="shared" si="13"/>
        <v>0</v>
      </c>
      <c r="H223" s="11">
        <f t="shared" si="11"/>
        <v>0</v>
      </c>
    </row>
    <row r="224" spans="1:8" x14ac:dyDescent="0.25">
      <c r="A224" s="7">
        <f t="shared" si="12"/>
        <v>223</v>
      </c>
      <c r="B224" s="8" t="s">
        <v>118</v>
      </c>
      <c r="C224" s="9">
        <v>1000</v>
      </c>
      <c r="D224" s="8">
        <v>1</v>
      </c>
      <c r="E224" s="10" t="s">
        <v>241</v>
      </c>
      <c r="F224" s="10">
        <f>IF(ISERROR(VLOOKUP(B224,[10]Facture!$A$4:$D$32,4,FALSE)),0,VLOOKUP(B224,[10]Facture!$B$19:$C$506,2,FALSE))</f>
        <v>0</v>
      </c>
      <c r="G224" s="10" t="e">
        <f t="shared" si="13"/>
        <v>#VALUE!</v>
      </c>
      <c r="H224" s="11">
        <f t="shared" si="11"/>
        <v>1000</v>
      </c>
    </row>
    <row r="225" spans="1:8" x14ac:dyDescent="0.25">
      <c r="A225" s="7">
        <f t="shared" si="12"/>
        <v>224</v>
      </c>
      <c r="B225" s="8" t="s">
        <v>499</v>
      </c>
      <c r="C225" s="9">
        <v>690</v>
      </c>
      <c r="D225" s="8">
        <v>0</v>
      </c>
      <c r="E225" s="12">
        <v>1400</v>
      </c>
      <c r="F225" s="10">
        <f>IF(ISERROR(VLOOKUP(B225,[10]Facture!$A$4:$D$32,4,FALSE)),0,VLOOKUP(B225,[10]Facture!$B$19:$C$506,2,FALSE))</f>
        <v>0</v>
      </c>
      <c r="G225" s="10">
        <f t="shared" si="13"/>
        <v>1400</v>
      </c>
      <c r="H225" s="11">
        <f t="shared" si="11"/>
        <v>0</v>
      </c>
    </row>
    <row r="226" spans="1:8" x14ac:dyDescent="0.25">
      <c r="A226" s="7">
        <f t="shared" si="12"/>
        <v>225</v>
      </c>
      <c r="B226" s="8" t="s">
        <v>119</v>
      </c>
      <c r="C226" s="9">
        <v>600</v>
      </c>
      <c r="D226" s="8">
        <v>5</v>
      </c>
      <c r="E226" s="10" t="s">
        <v>241</v>
      </c>
      <c r="F226" s="10">
        <f>IF(ISERROR(VLOOKUP(B226,[10]Facture!$A$4:$D$32,4,FALSE)),0,VLOOKUP(B226,[10]Facture!$B$19:$C$506,2,FALSE))</f>
        <v>0</v>
      </c>
      <c r="G226" s="10" t="e">
        <f t="shared" si="13"/>
        <v>#VALUE!</v>
      </c>
      <c r="H226" s="11">
        <f t="shared" si="11"/>
        <v>3000</v>
      </c>
    </row>
    <row r="227" spans="1:8" x14ac:dyDescent="0.25">
      <c r="A227" s="7">
        <f t="shared" si="12"/>
        <v>226</v>
      </c>
      <c r="B227" s="8" t="s">
        <v>120</v>
      </c>
      <c r="C227" s="9">
        <v>950</v>
      </c>
      <c r="D227" s="8">
        <v>3</v>
      </c>
      <c r="E227" s="10" t="s">
        <v>241</v>
      </c>
      <c r="F227" s="10">
        <f>IF(ISERROR(VLOOKUP(B227,[10]Facture!$A$4:$D$32,4,FALSE)),0,VLOOKUP(B227,[10]Facture!$B$19:$C$506,2,FALSE))</f>
        <v>0</v>
      </c>
      <c r="G227" s="10" t="e">
        <f t="shared" si="13"/>
        <v>#VALUE!</v>
      </c>
      <c r="H227" s="11">
        <f t="shared" si="11"/>
        <v>2850</v>
      </c>
    </row>
    <row r="228" spans="1:8" x14ac:dyDescent="0.25">
      <c r="A228" s="7">
        <f t="shared" si="12"/>
        <v>227</v>
      </c>
      <c r="B228" s="8" t="s">
        <v>121</v>
      </c>
      <c r="C228" s="9">
        <v>600</v>
      </c>
      <c r="D228" s="8">
        <v>2</v>
      </c>
      <c r="E228" s="10" t="s">
        <v>241</v>
      </c>
      <c r="F228" s="10">
        <f>IF(ISERROR(VLOOKUP(B228,[10]Facture!$A$4:$D$32,4,FALSE)),0,VLOOKUP(B228,[10]Facture!$B$19:$C$506,2,FALSE))</f>
        <v>0</v>
      </c>
      <c r="G228" s="10" t="e">
        <f t="shared" si="13"/>
        <v>#VALUE!</v>
      </c>
      <c r="H228" s="11">
        <f t="shared" si="11"/>
        <v>1200</v>
      </c>
    </row>
    <row r="229" spans="1:8" x14ac:dyDescent="0.25">
      <c r="A229" s="7">
        <f t="shared" si="12"/>
        <v>228</v>
      </c>
      <c r="B229" s="8" t="s">
        <v>122</v>
      </c>
      <c r="C229" s="9">
        <v>330</v>
      </c>
      <c r="D229" s="8">
        <v>0</v>
      </c>
      <c r="E229" s="10" t="s">
        <v>241</v>
      </c>
      <c r="F229" s="10">
        <f>IF(ISERROR(VLOOKUP(B229,[10]Facture!$A$4:$D$32,4,FALSE)),0,VLOOKUP(B229,[10]Facture!$B$19:$C$506,2,FALSE))</f>
        <v>0</v>
      </c>
      <c r="G229" s="10" t="e">
        <f t="shared" si="13"/>
        <v>#VALUE!</v>
      </c>
      <c r="H229" s="11">
        <f t="shared" si="11"/>
        <v>0</v>
      </c>
    </row>
    <row r="230" spans="1:8" x14ac:dyDescent="0.25">
      <c r="A230" s="7">
        <f t="shared" si="12"/>
        <v>229</v>
      </c>
      <c r="B230" s="8" t="s">
        <v>500</v>
      </c>
      <c r="C230" s="9">
        <v>455</v>
      </c>
      <c r="D230" s="8">
        <v>0</v>
      </c>
      <c r="E230" s="10" t="s">
        <v>241</v>
      </c>
      <c r="F230" s="10">
        <f>IF(ISERROR(VLOOKUP(B230,[10]Facture!$A$4:$D$32,4,FALSE)),0,VLOOKUP(B230,[10]Facture!$B$19:$C$506,2,FALSE))</f>
        <v>0</v>
      </c>
      <c r="G230" s="10" t="e">
        <f t="shared" si="13"/>
        <v>#VALUE!</v>
      </c>
      <c r="H230" s="11">
        <f t="shared" si="11"/>
        <v>0</v>
      </c>
    </row>
    <row r="231" spans="1:8" x14ac:dyDescent="0.25">
      <c r="A231" s="7">
        <f t="shared" si="12"/>
        <v>230</v>
      </c>
      <c r="B231" s="8" t="s">
        <v>227</v>
      </c>
      <c r="C231" s="9">
        <v>800</v>
      </c>
      <c r="D231" s="8">
        <v>5</v>
      </c>
      <c r="E231" s="10" t="s">
        <v>241</v>
      </c>
      <c r="F231" s="10">
        <f>IF(ISERROR(VLOOKUP(B231,[10]Facture!$A$4:$D$32,4,FALSE)),0,VLOOKUP(B231,[10]Facture!$B$19:$C$506,2,FALSE))</f>
        <v>0</v>
      </c>
      <c r="G231" s="10" t="e">
        <f t="shared" si="13"/>
        <v>#VALUE!</v>
      </c>
      <c r="H231" s="11">
        <f t="shared" si="11"/>
        <v>4000</v>
      </c>
    </row>
    <row r="232" spans="1:8" x14ac:dyDescent="0.25">
      <c r="A232" s="7">
        <f t="shared" si="12"/>
        <v>231</v>
      </c>
      <c r="B232" s="8" t="s">
        <v>420</v>
      </c>
      <c r="C232" s="9">
        <v>330</v>
      </c>
      <c r="D232" s="8">
        <v>2</v>
      </c>
      <c r="E232" s="34"/>
      <c r="F232" s="34"/>
      <c r="G232" s="34"/>
      <c r="H232" s="11">
        <f t="shared" si="11"/>
        <v>660</v>
      </c>
    </row>
    <row r="233" spans="1:8" x14ac:dyDescent="0.25">
      <c r="A233" s="7">
        <f t="shared" si="12"/>
        <v>232</v>
      </c>
      <c r="B233" s="8" t="s">
        <v>123</v>
      </c>
      <c r="C233" s="9">
        <v>185</v>
      </c>
      <c r="D233" s="8">
        <v>0</v>
      </c>
      <c r="E233" s="10" t="s">
        <v>241</v>
      </c>
      <c r="F233" s="10">
        <f>IF(ISERROR(VLOOKUP(B233,[10]Facture!$A$4:$D$32,4,FALSE)),0,VLOOKUP(B233,[10]Facture!$B$19:$C$506,2,FALSE))</f>
        <v>0</v>
      </c>
      <c r="G233" s="10" t="e">
        <f t="shared" ref="G233:G296" si="14">E233-F233</f>
        <v>#VALUE!</v>
      </c>
      <c r="H233" s="11">
        <f t="shared" si="11"/>
        <v>0</v>
      </c>
    </row>
    <row r="234" spans="1:8" x14ac:dyDescent="0.25">
      <c r="A234" s="7">
        <f t="shared" si="12"/>
        <v>233</v>
      </c>
      <c r="B234" s="8" t="s">
        <v>124</v>
      </c>
      <c r="C234" s="9">
        <v>400</v>
      </c>
      <c r="D234" s="8">
        <v>1</v>
      </c>
      <c r="E234" s="10" t="s">
        <v>241</v>
      </c>
      <c r="F234" s="10">
        <f>IF(ISERROR(VLOOKUP(B234,[10]Facture!$A$4:$D$32,4,FALSE)),0,VLOOKUP(B234,[10]Facture!$B$19:$C$506,2,FALSE))</f>
        <v>0</v>
      </c>
      <c r="G234" s="10" t="e">
        <f t="shared" si="14"/>
        <v>#VALUE!</v>
      </c>
      <c r="H234" s="11">
        <f t="shared" si="11"/>
        <v>400</v>
      </c>
    </row>
    <row r="235" spans="1:8" x14ac:dyDescent="0.25">
      <c r="A235" s="7">
        <f t="shared" si="12"/>
        <v>234</v>
      </c>
      <c r="B235" s="8" t="s">
        <v>125</v>
      </c>
      <c r="C235" s="9">
        <v>600</v>
      </c>
      <c r="D235" s="8">
        <v>7</v>
      </c>
      <c r="E235" s="10" t="s">
        <v>241</v>
      </c>
      <c r="F235" s="10">
        <f>IF(ISERROR(VLOOKUP(B235,[10]Facture!$A$4:$D$32,4,FALSE)),0,VLOOKUP(B235,[10]Facture!$B$19:$C$506,2,FALSE))</f>
        <v>0</v>
      </c>
      <c r="G235" s="10" t="e">
        <f t="shared" si="14"/>
        <v>#VALUE!</v>
      </c>
      <c r="H235" s="11">
        <f t="shared" si="11"/>
        <v>4200</v>
      </c>
    </row>
    <row r="236" spans="1:8" x14ac:dyDescent="0.25">
      <c r="A236" s="7">
        <f t="shared" si="12"/>
        <v>235</v>
      </c>
      <c r="B236" s="8" t="s">
        <v>126</v>
      </c>
      <c r="C236" s="9">
        <v>700</v>
      </c>
      <c r="D236" s="8">
        <v>2</v>
      </c>
      <c r="E236" s="12">
        <v>2100</v>
      </c>
      <c r="F236" s="10">
        <f>IF(ISERROR(VLOOKUP(B236,[10]Facture!$A$4:$D$32,4,FALSE)),0,VLOOKUP(B236,[10]Facture!$B$19:$C$506,2,FALSE))</f>
        <v>0</v>
      </c>
      <c r="G236" s="10">
        <f t="shared" si="14"/>
        <v>2100</v>
      </c>
      <c r="H236" s="11">
        <f t="shared" si="11"/>
        <v>1400</v>
      </c>
    </row>
    <row r="237" spans="1:8" x14ac:dyDescent="0.25">
      <c r="A237" s="7">
        <f t="shared" si="12"/>
        <v>236</v>
      </c>
      <c r="B237" s="8" t="s">
        <v>501</v>
      </c>
      <c r="C237" s="9">
        <v>390</v>
      </c>
      <c r="D237" s="8">
        <v>0</v>
      </c>
      <c r="E237" s="10" t="s">
        <v>241</v>
      </c>
      <c r="F237" s="10">
        <f>IF(ISERROR(VLOOKUP(B237,[10]Facture!$A$4:$D$32,4,FALSE)),0,VLOOKUP(B237,[10]Facture!$B$19:$C$506,2,FALSE))</f>
        <v>0</v>
      </c>
      <c r="G237" s="10" t="e">
        <f t="shared" si="14"/>
        <v>#VALUE!</v>
      </c>
      <c r="H237" s="11">
        <f t="shared" si="11"/>
        <v>0</v>
      </c>
    </row>
    <row r="238" spans="1:8" x14ac:dyDescent="0.25">
      <c r="A238" s="7">
        <f t="shared" si="12"/>
        <v>237</v>
      </c>
      <c r="B238" s="8" t="s">
        <v>418</v>
      </c>
      <c r="C238" s="9">
        <v>2500</v>
      </c>
      <c r="D238" s="8">
        <v>1</v>
      </c>
      <c r="E238" s="10" t="s">
        <v>241</v>
      </c>
      <c r="F238" s="10">
        <f>IF(ISERROR(VLOOKUP(B238,[10]Facture!$A$4:$D$32,4,FALSE)),0,VLOOKUP(B238,[10]Facture!$B$19:$C$506,2,FALSE))</f>
        <v>0</v>
      </c>
      <c r="G238" s="10" t="e">
        <f t="shared" si="14"/>
        <v>#VALUE!</v>
      </c>
      <c r="H238" s="11">
        <f t="shared" si="11"/>
        <v>2500</v>
      </c>
    </row>
    <row r="239" spans="1:8" x14ac:dyDescent="0.25">
      <c r="A239" s="7">
        <f t="shared" si="12"/>
        <v>238</v>
      </c>
      <c r="B239" s="8" t="s">
        <v>127</v>
      </c>
      <c r="C239" s="9">
        <v>2700</v>
      </c>
      <c r="D239" s="8">
        <v>1</v>
      </c>
      <c r="E239" s="12">
        <v>1600</v>
      </c>
      <c r="F239" s="10">
        <f>IF(ISERROR(VLOOKUP(B239,[10]Facture!$A$4:$D$32,4,FALSE)),0,VLOOKUP(B239,[10]Facture!$B$19:$C$506,2,FALSE))</f>
        <v>0</v>
      </c>
      <c r="G239" s="10">
        <f t="shared" si="14"/>
        <v>1600</v>
      </c>
      <c r="H239" s="11">
        <f t="shared" si="11"/>
        <v>2700</v>
      </c>
    </row>
    <row r="240" spans="1:8" x14ac:dyDescent="0.25">
      <c r="A240" s="7">
        <f t="shared" si="12"/>
        <v>239</v>
      </c>
      <c r="B240" s="8" t="s">
        <v>502</v>
      </c>
      <c r="C240" s="9">
        <v>9000</v>
      </c>
      <c r="D240" s="8">
        <v>0</v>
      </c>
      <c r="E240" s="10" t="s">
        <v>241</v>
      </c>
      <c r="F240" s="10">
        <f>IF(ISERROR(VLOOKUP(B240,[10]Facture!$A$4:$D$32,4,FALSE)),0,VLOOKUP(B240,[10]Facture!$B$19:$C$506,2,FALSE))</f>
        <v>0</v>
      </c>
      <c r="G240" s="10" t="e">
        <f t="shared" si="14"/>
        <v>#VALUE!</v>
      </c>
      <c r="H240" s="11">
        <f t="shared" si="11"/>
        <v>0</v>
      </c>
    </row>
    <row r="241" spans="1:8" x14ac:dyDescent="0.25">
      <c r="A241" s="7">
        <f t="shared" si="12"/>
        <v>240</v>
      </c>
      <c r="B241" s="8" t="s">
        <v>128</v>
      </c>
      <c r="C241" s="9">
        <v>3500</v>
      </c>
      <c r="D241" s="8">
        <v>0</v>
      </c>
      <c r="E241" s="10" t="s">
        <v>241</v>
      </c>
      <c r="F241" s="10">
        <f>IF(ISERROR(VLOOKUP(B241,[10]Facture!$A$4:$D$32,4,FALSE)),0,VLOOKUP(B241,[10]Facture!$B$19:$C$506,2,FALSE))</f>
        <v>0</v>
      </c>
      <c r="G241" s="10" t="e">
        <f t="shared" si="14"/>
        <v>#VALUE!</v>
      </c>
      <c r="H241" s="11">
        <f t="shared" si="11"/>
        <v>0</v>
      </c>
    </row>
    <row r="242" spans="1:8" x14ac:dyDescent="0.25">
      <c r="A242" s="7">
        <f t="shared" si="12"/>
        <v>241</v>
      </c>
      <c r="B242" s="8" t="s">
        <v>129</v>
      </c>
      <c r="C242" s="9">
        <v>3400</v>
      </c>
      <c r="D242" s="8">
        <v>0</v>
      </c>
      <c r="E242" s="12">
        <v>13500</v>
      </c>
      <c r="F242" s="10">
        <f>IF(ISERROR(VLOOKUP(B242,[10]Facture!$A$4:$D$32,4,FALSE)),0,VLOOKUP(B242,[10]Facture!$B$19:$C$506,2,FALSE))</f>
        <v>0</v>
      </c>
      <c r="G242" s="10">
        <f t="shared" si="14"/>
        <v>13500</v>
      </c>
      <c r="H242" s="11">
        <f t="shared" si="11"/>
        <v>0</v>
      </c>
    </row>
    <row r="243" spans="1:8" x14ac:dyDescent="0.25">
      <c r="A243" s="7">
        <f t="shared" si="12"/>
        <v>242</v>
      </c>
      <c r="B243" s="8" t="s">
        <v>503</v>
      </c>
      <c r="C243" s="9">
        <v>6300</v>
      </c>
      <c r="D243" s="8">
        <v>0</v>
      </c>
      <c r="E243" s="10" t="s">
        <v>241</v>
      </c>
      <c r="F243" s="10">
        <f>IF(ISERROR(VLOOKUP(B243,[10]Facture!$A$4:$D$32,4,FALSE)),0,VLOOKUP(B243,[10]Facture!$B$19:$C$506,2,FALSE))</f>
        <v>0</v>
      </c>
      <c r="G243" s="10" t="e">
        <f t="shared" si="14"/>
        <v>#VALUE!</v>
      </c>
      <c r="H243" s="11">
        <f t="shared" si="11"/>
        <v>0</v>
      </c>
    </row>
    <row r="244" spans="1:8" x14ac:dyDescent="0.25">
      <c r="A244" s="7">
        <f t="shared" si="12"/>
        <v>243</v>
      </c>
      <c r="B244" s="8" t="s">
        <v>130</v>
      </c>
      <c r="C244" s="9">
        <v>5400</v>
      </c>
      <c r="D244" s="8">
        <v>0</v>
      </c>
      <c r="E244" s="12">
        <v>5800</v>
      </c>
      <c r="F244" s="10">
        <f>IF(ISERROR(VLOOKUP(B244,[10]Facture!$A$4:$D$32,4,FALSE)),0,VLOOKUP(B244,[10]Facture!$B$19:$C$506,2,FALSE))</f>
        <v>0</v>
      </c>
      <c r="G244" s="10">
        <f t="shared" si="14"/>
        <v>5800</v>
      </c>
      <c r="H244" s="11">
        <f t="shared" si="11"/>
        <v>0</v>
      </c>
    </row>
    <row r="245" spans="1:8" x14ac:dyDescent="0.25">
      <c r="A245" s="7">
        <f t="shared" si="12"/>
        <v>244</v>
      </c>
      <c r="B245" s="8" t="s">
        <v>131</v>
      </c>
      <c r="C245" s="9">
        <v>6900</v>
      </c>
      <c r="D245" s="8">
        <v>0</v>
      </c>
      <c r="E245" s="12">
        <v>3000</v>
      </c>
      <c r="F245" s="10">
        <f>IF(ISERROR(VLOOKUP(B245,[10]Facture!$A$4:$D$32,4,FALSE)),0,VLOOKUP(B245,[10]Facture!$B$19:$C$506,2,FALSE))</f>
        <v>0</v>
      </c>
      <c r="G245" s="10">
        <f t="shared" si="14"/>
        <v>3000</v>
      </c>
      <c r="H245" s="11">
        <f t="shared" si="11"/>
        <v>0</v>
      </c>
    </row>
    <row r="246" spans="1:8" x14ac:dyDescent="0.25">
      <c r="A246" s="7">
        <f t="shared" si="12"/>
        <v>245</v>
      </c>
      <c r="B246" s="8" t="s">
        <v>504</v>
      </c>
      <c r="C246" s="9">
        <v>8300</v>
      </c>
      <c r="D246" s="8">
        <v>0</v>
      </c>
      <c r="E246" s="10" t="s">
        <v>241</v>
      </c>
      <c r="F246" s="10">
        <f>IF(ISERROR(VLOOKUP(B246,[10]Facture!$A$4:$D$32,4,FALSE)),0,VLOOKUP(B246,[10]Facture!$B$19:$C$506,2,FALSE))</f>
        <v>0</v>
      </c>
      <c r="G246" s="10" t="e">
        <f t="shared" si="14"/>
        <v>#VALUE!</v>
      </c>
      <c r="H246" s="11">
        <f t="shared" si="11"/>
        <v>0</v>
      </c>
    </row>
    <row r="247" spans="1:8" x14ac:dyDescent="0.25">
      <c r="A247" s="7">
        <f t="shared" si="12"/>
        <v>246</v>
      </c>
      <c r="B247" s="8" t="s">
        <v>133</v>
      </c>
      <c r="C247" s="9">
        <v>5650</v>
      </c>
      <c r="D247" s="8">
        <v>0</v>
      </c>
      <c r="E247" s="10" t="s">
        <v>241</v>
      </c>
      <c r="F247" s="10">
        <f>IF(ISERROR(VLOOKUP(B247,[10]Facture!$A$4:$D$32,4,FALSE)),0,VLOOKUP(B247,[10]Facture!$B$19:$C$506,2,FALSE))</f>
        <v>0</v>
      </c>
      <c r="G247" s="10" t="e">
        <f t="shared" si="14"/>
        <v>#VALUE!</v>
      </c>
      <c r="H247" s="11">
        <f t="shared" si="11"/>
        <v>0</v>
      </c>
    </row>
    <row r="248" spans="1:8" x14ac:dyDescent="0.25">
      <c r="A248" s="7">
        <f t="shared" si="12"/>
        <v>247</v>
      </c>
      <c r="B248" s="8" t="s">
        <v>505</v>
      </c>
      <c r="C248" s="9">
        <v>6450</v>
      </c>
      <c r="D248" s="8">
        <v>0</v>
      </c>
      <c r="E248" s="12">
        <v>2600</v>
      </c>
      <c r="F248" s="10">
        <f>IF(ISERROR(VLOOKUP(B248,[10]Facture!$A$4:$D$32,4,FALSE)),0,VLOOKUP(B248,[10]Facture!$B$19:$C$506,2,FALSE))</f>
        <v>0</v>
      </c>
      <c r="G248" s="10">
        <f t="shared" si="14"/>
        <v>2600</v>
      </c>
      <c r="H248" s="11">
        <f t="shared" si="11"/>
        <v>0</v>
      </c>
    </row>
    <row r="249" spans="1:8" x14ac:dyDescent="0.25">
      <c r="A249" s="7">
        <f t="shared" si="12"/>
        <v>248</v>
      </c>
      <c r="B249" s="8" t="s">
        <v>506</v>
      </c>
      <c r="C249" s="9">
        <v>1900</v>
      </c>
      <c r="D249" s="8">
        <v>0</v>
      </c>
      <c r="E249" s="10" t="s">
        <v>241</v>
      </c>
      <c r="F249" s="10">
        <f>IF(ISERROR(VLOOKUP(B249,[10]Facture!$A$4:$D$32,4,FALSE)),0,VLOOKUP(B249,[10]Facture!$B$19:$C$506,2,FALSE))</f>
        <v>0</v>
      </c>
      <c r="G249" s="10" t="e">
        <f t="shared" si="14"/>
        <v>#VALUE!</v>
      </c>
      <c r="H249" s="11">
        <f t="shared" si="11"/>
        <v>0</v>
      </c>
    </row>
    <row r="250" spans="1:8" x14ac:dyDescent="0.25">
      <c r="A250" s="7">
        <f t="shared" si="12"/>
        <v>249</v>
      </c>
      <c r="B250" s="8" t="s">
        <v>134</v>
      </c>
      <c r="C250" s="9">
        <v>2500</v>
      </c>
      <c r="D250" s="8">
        <v>1</v>
      </c>
      <c r="E250" s="10" t="s">
        <v>241</v>
      </c>
      <c r="F250" s="10">
        <f>IF(ISERROR(VLOOKUP(B250,[10]Facture!$A$4:$D$32,4,FALSE)),0,VLOOKUP(B250,[10]Facture!$B$19:$C$506,2,FALSE))</f>
        <v>0</v>
      </c>
      <c r="G250" s="10" t="e">
        <f t="shared" si="14"/>
        <v>#VALUE!</v>
      </c>
      <c r="H250" s="11">
        <f t="shared" si="11"/>
        <v>2500</v>
      </c>
    </row>
    <row r="251" spans="1:8" x14ac:dyDescent="0.25">
      <c r="A251" s="7">
        <f t="shared" si="12"/>
        <v>250</v>
      </c>
      <c r="B251" s="8" t="s">
        <v>135</v>
      </c>
      <c r="C251" s="9">
        <v>2550</v>
      </c>
      <c r="D251" s="8">
        <v>0</v>
      </c>
      <c r="E251" s="10" t="s">
        <v>241</v>
      </c>
      <c r="F251" s="10">
        <f>IF(ISERROR(VLOOKUP(B251,[10]Facture!$A$4:$D$32,4,FALSE)),0,VLOOKUP(B251,[10]Facture!$B$19:$C$506,2,FALSE))</f>
        <v>0</v>
      </c>
      <c r="G251" s="10" t="e">
        <f t="shared" si="14"/>
        <v>#VALUE!</v>
      </c>
      <c r="H251" s="11">
        <f t="shared" si="11"/>
        <v>0</v>
      </c>
    </row>
    <row r="252" spans="1:8" x14ac:dyDescent="0.25">
      <c r="A252" s="7">
        <f t="shared" si="12"/>
        <v>251</v>
      </c>
      <c r="B252" s="8" t="s">
        <v>136</v>
      </c>
      <c r="C252" s="9">
        <v>1850</v>
      </c>
      <c r="D252" s="8">
        <v>0</v>
      </c>
      <c r="E252" s="10" t="s">
        <v>241</v>
      </c>
      <c r="F252" s="10">
        <f>IF(ISERROR(VLOOKUP(B252,[10]Facture!$A$4:$D$32,4,FALSE)),0,VLOOKUP(B252,[10]Facture!$B$19:$C$506,2,FALSE))</f>
        <v>0</v>
      </c>
      <c r="G252" s="10" t="e">
        <f t="shared" si="14"/>
        <v>#VALUE!</v>
      </c>
      <c r="H252" s="11">
        <f t="shared" si="11"/>
        <v>0</v>
      </c>
    </row>
    <row r="253" spans="1:8" x14ac:dyDescent="0.25">
      <c r="A253" s="7">
        <f t="shared" si="12"/>
        <v>252</v>
      </c>
      <c r="B253" s="8" t="s">
        <v>507</v>
      </c>
      <c r="C253" s="9">
        <v>4900</v>
      </c>
      <c r="D253" s="8">
        <v>0</v>
      </c>
      <c r="E253" s="10" t="s">
        <v>241</v>
      </c>
      <c r="F253" s="10">
        <f>IF(ISERROR(VLOOKUP(B253,[10]Facture!$A$4:$D$32,4,FALSE)),0,VLOOKUP(B253,[10]Facture!$B$19:$C$506,2,FALSE))</f>
        <v>0</v>
      </c>
      <c r="G253" s="10" t="e">
        <f t="shared" si="14"/>
        <v>#VALUE!</v>
      </c>
      <c r="H253" s="11">
        <f t="shared" si="11"/>
        <v>0</v>
      </c>
    </row>
    <row r="254" spans="1:8" x14ac:dyDescent="0.25">
      <c r="A254" s="7">
        <f t="shared" si="12"/>
        <v>253</v>
      </c>
      <c r="B254" s="8" t="s">
        <v>137</v>
      </c>
      <c r="C254" s="9">
        <v>3000</v>
      </c>
      <c r="D254" s="8">
        <v>1</v>
      </c>
      <c r="E254" s="10" t="s">
        <v>241</v>
      </c>
      <c r="F254" s="10">
        <f>IF(ISERROR(VLOOKUP(B254,[10]Facture!$A$4:$D$32,4,FALSE)),0,VLOOKUP(B254,[10]Facture!$B$19:$C$506,2,FALSE))</f>
        <v>0</v>
      </c>
      <c r="G254" s="10" t="e">
        <f t="shared" si="14"/>
        <v>#VALUE!</v>
      </c>
      <c r="H254" s="11">
        <f t="shared" si="11"/>
        <v>3000</v>
      </c>
    </row>
    <row r="255" spans="1:8" x14ac:dyDescent="0.25">
      <c r="A255" s="7">
        <f t="shared" si="12"/>
        <v>254</v>
      </c>
      <c r="B255" s="8" t="s">
        <v>508</v>
      </c>
      <c r="C255" s="9">
        <v>3050</v>
      </c>
      <c r="D255" s="8">
        <v>0</v>
      </c>
      <c r="E255" s="12">
        <v>3000</v>
      </c>
      <c r="F255" s="10">
        <f>IF(ISERROR(VLOOKUP(B255,[10]Facture!$A$4:$D$32,4,FALSE)),0,VLOOKUP(B255,[10]Facture!$B$19:$C$506,2,FALSE))</f>
        <v>0</v>
      </c>
      <c r="G255" s="10">
        <f t="shared" si="14"/>
        <v>3000</v>
      </c>
      <c r="H255" s="11">
        <f t="shared" si="11"/>
        <v>0</v>
      </c>
    </row>
    <row r="256" spans="1:8" x14ac:dyDescent="0.25">
      <c r="A256" s="7">
        <f t="shared" si="12"/>
        <v>255</v>
      </c>
      <c r="B256" s="8" t="s">
        <v>509</v>
      </c>
      <c r="C256" s="9">
        <v>3750</v>
      </c>
      <c r="D256" s="8">
        <v>0</v>
      </c>
      <c r="E256" s="10" t="s">
        <v>241</v>
      </c>
      <c r="F256" s="10">
        <f>IF(ISERROR(VLOOKUP(B256,[10]Facture!$A$4:$D$32,4,FALSE)),0,VLOOKUP(B256,[10]Facture!$B$19:$C$506,2,FALSE))</f>
        <v>0</v>
      </c>
      <c r="G256" s="10" t="e">
        <f t="shared" si="14"/>
        <v>#VALUE!</v>
      </c>
      <c r="H256" s="11">
        <f t="shared" si="11"/>
        <v>0</v>
      </c>
    </row>
    <row r="257" spans="1:8" x14ac:dyDescent="0.25">
      <c r="A257" s="7">
        <f t="shared" si="12"/>
        <v>256</v>
      </c>
      <c r="B257" s="8" t="s">
        <v>138</v>
      </c>
      <c r="C257" s="9">
        <v>3000</v>
      </c>
      <c r="D257" s="8">
        <v>1</v>
      </c>
      <c r="E257" s="10" t="s">
        <v>241</v>
      </c>
      <c r="F257" s="10">
        <f>IF(ISERROR(VLOOKUP(B257,[10]Facture!$A$4:$D$32,4,FALSE)),0,VLOOKUP(B257,[10]Facture!$B$19:$C$506,2,FALSE))</f>
        <v>0</v>
      </c>
      <c r="G257" s="10" t="e">
        <f t="shared" si="14"/>
        <v>#VALUE!</v>
      </c>
      <c r="H257" s="11">
        <f t="shared" si="11"/>
        <v>3000</v>
      </c>
    </row>
    <row r="258" spans="1:8" x14ac:dyDescent="0.25">
      <c r="A258" s="7">
        <f t="shared" si="12"/>
        <v>257</v>
      </c>
      <c r="B258" s="8" t="s">
        <v>139</v>
      </c>
      <c r="C258" s="9">
        <v>4400</v>
      </c>
      <c r="D258" s="8">
        <v>0</v>
      </c>
      <c r="E258" s="10" t="s">
        <v>241</v>
      </c>
      <c r="F258" s="10">
        <f>IF(ISERROR(VLOOKUP(B258,[10]Facture!$A$4:$D$32,4,FALSE)),0,VLOOKUP(B258,[10]Facture!$B$19:$C$506,2,FALSE))</f>
        <v>0</v>
      </c>
      <c r="G258" s="10" t="e">
        <f t="shared" si="14"/>
        <v>#VALUE!</v>
      </c>
      <c r="H258" s="11">
        <f t="shared" ref="H258:H321" si="15">D258*C258</f>
        <v>0</v>
      </c>
    </row>
    <row r="259" spans="1:8" x14ac:dyDescent="0.25">
      <c r="A259" s="7">
        <f t="shared" ref="A259:A322" si="16">A258+1</f>
        <v>258</v>
      </c>
      <c r="B259" s="8" t="s">
        <v>510</v>
      </c>
      <c r="C259" s="9">
        <v>5800</v>
      </c>
      <c r="D259" s="8">
        <v>0</v>
      </c>
      <c r="E259" s="12">
        <v>9200</v>
      </c>
      <c r="F259" s="10">
        <f>IF(ISERROR(VLOOKUP(B259,[10]Facture!$A$4:$D$32,4,FALSE)),0,VLOOKUP(B259,[10]Facture!$B$19:$C$506,2,FALSE))</f>
        <v>0</v>
      </c>
      <c r="G259" s="10">
        <f t="shared" si="14"/>
        <v>9200</v>
      </c>
      <c r="H259" s="11">
        <f t="shared" si="15"/>
        <v>0</v>
      </c>
    </row>
    <row r="260" spans="1:8" x14ac:dyDescent="0.25">
      <c r="A260" s="7">
        <f t="shared" si="16"/>
        <v>259</v>
      </c>
      <c r="B260" s="8" t="s">
        <v>140</v>
      </c>
      <c r="C260" s="9">
        <v>800</v>
      </c>
      <c r="D260" s="8">
        <v>1</v>
      </c>
      <c r="E260" s="10" t="s">
        <v>241</v>
      </c>
      <c r="F260" s="10">
        <f>IF(ISERROR(VLOOKUP(B260,[10]Facture!$A$4:$D$32,4,FALSE)),0,VLOOKUP(B260,[10]Facture!$B$19:$C$506,2,FALSE))</f>
        <v>0</v>
      </c>
      <c r="G260" s="10" t="e">
        <f t="shared" si="14"/>
        <v>#VALUE!</v>
      </c>
      <c r="H260" s="11">
        <f t="shared" si="15"/>
        <v>800</v>
      </c>
    </row>
    <row r="261" spans="1:8" x14ac:dyDescent="0.25">
      <c r="A261" s="7">
        <f t="shared" si="16"/>
        <v>260</v>
      </c>
      <c r="B261" s="8" t="s">
        <v>141</v>
      </c>
      <c r="C261" s="9">
        <v>1950</v>
      </c>
      <c r="D261" s="8">
        <v>0</v>
      </c>
      <c r="E261" s="10" t="s">
        <v>241</v>
      </c>
      <c r="F261" s="10">
        <f>IF(ISERROR(VLOOKUP(B261,[10]Facture!$A$4:$D$32,4,FALSE)),0,VLOOKUP(B261,[10]Facture!$B$19:$C$506,2,FALSE))</f>
        <v>0</v>
      </c>
      <c r="G261" s="10" t="e">
        <f t="shared" si="14"/>
        <v>#VALUE!</v>
      </c>
      <c r="H261" s="11">
        <f t="shared" si="15"/>
        <v>0</v>
      </c>
    </row>
    <row r="262" spans="1:8" x14ac:dyDescent="0.25">
      <c r="A262" s="7">
        <f t="shared" si="16"/>
        <v>261</v>
      </c>
      <c r="B262" s="8" t="s">
        <v>511</v>
      </c>
      <c r="C262" s="9">
        <v>1950</v>
      </c>
      <c r="D262" s="8">
        <v>0</v>
      </c>
      <c r="E262" s="10" t="s">
        <v>241</v>
      </c>
      <c r="F262" s="10">
        <f>IF(ISERROR(VLOOKUP(B262,[10]Facture!$A$4:$D$32,4,FALSE)),0,VLOOKUP(B262,[10]Facture!$B$19:$C$506,2,FALSE))</f>
        <v>0</v>
      </c>
      <c r="G262" s="10" t="e">
        <f t="shared" si="14"/>
        <v>#VALUE!</v>
      </c>
      <c r="H262" s="11">
        <f t="shared" si="15"/>
        <v>0</v>
      </c>
    </row>
    <row r="263" spans="1:8" x14ac:dyDescent="0.25">
      <c r="A263" s="7">
        <f t="shared" si="16"/>
        <v>262</v>
      </c>
      <c r="B263" s="8" t="s">
        <v>142</v>
      </c>
      <c r="C263" s="9">
        <v>1950</v>
      </c>
      <c r="D263" s="8">
        <v>0</v>
      </c>
      <c r="E263" s="10">
        <v>320</v>
      </c>
      <c r="F263" s="10">
        <f>IF(ISERROR(VLOOKUP(B263,[10]Facture!$A$4:$D$32,4,FALSE)),0,VLOOKUP(B263,[10]Facture!$B$19:$C$506,2,FALSE))</f>
        <v>0</v>
      </c>
      <c r="G263" s="10">
        <f t="shared" si="14"/>
        <v>320</v>
      </c>
      <c r="H263" s="11">
        <f t="shared" si="15"/>
        <v>0</v>
      </c>
    </row>
    <row r="264" spans="1:8" x14ac:dyDescent="0.25">
      <c r="A264" s="7">
        <f t="shared" si="16"/>
        <v>263</v>
      </c>
      <c r="B264" s="8" t="s">
        <v>143</v>
      </c>
      <c r="C264" s="9">
        <v>2550</v>
      </c>
      <c r="D264" s="8">
        <v>0</v>
      </c>
      <c r="E264" s="10" t="s">
        <v>241</v>
      </c>
      <c r="F264" s="10">
        <f>IF(ISERROR(VLOOKUP(B264,[10]Facture!$A$4:$D$32,4,FALSE)),0,VLOOKUP(B264,[10]Facture!$B$19:$C$506,2,FALSE))</f>
        <v>0</v>
      </c>
      <c r="G264" s="10" t="e">
        <f t="shared" si="14"/>
        <v>#VALUE!</v>
      </c>
      <c r="H264" s="11">
        <f t="shared" si="15"/>
        <v>0</v>
      </c>
    </row>
    <row r="265" spans="1:8" x14ac:dyDescent="0.25">
      <c r="A265" s="7">
        <f t="shared" si="16"/>
        <v>264</v>
      </c>
      <c r="B265" s="8" t="s">
        <v>144</v>
      </c>
      <c r="C265" s="9">
        <v>3500</v>
      </c>
      <c r="D265" s="8">
        <v>0</v>
      </c>
      <c r="E265" s="10" t="s">
        <v>241</v>
      </c>
      <c r="F265" s="10">
        <f>IF(ISERROR(VLOOKUP(B265,[10]Facture!$A$4:$D$32,4,FALSE)),0,VLOOKUP(B265,[10]Facture!$B$19:$C$506,2,FALSE))</f>
        <v>0</v>
      </c>
      <c r="G265" s="10" t="e">
        <f t="shared" si="14"/>
        <v>#VALUE!</v>
      </c>
      <c r="H265" s="11">
        <f t="shared" si="15"/>
        <v>0</v>
      </c>
    </row>
    <row r="266" spans="1:8" x14ac:dyDescent="0.25">
      <c r="A266" s="7">
        <f t="shared" si="16"/>
        <v>265</v>
      </c>
      <c r="B266" s="8" t="s">
        <v>145</v>
      </c>
      <c r="C266" s="9">
        <v>750</v>
      </c>
      <c r="D266" s="8">
        <v>0</v>
      </c>
      <c r="E266" s="10" t="s">
        <v>241</v>
      </c>
      <c r="F266" s="10">
        <f>IF(ISERROR(VLOOKUP(B266,[10]Facture!$A$4:$D$32,4,FALSE)),0,VLOOKUP(B266,[10]Facture!$B$19:$C$506,2,FALSE))</f>
        <v>0</v>
      </c>
      <c r="G266" s="10" t="e">
        <f t="shared" si="14"/>
        <v>#VALUE!</v>
      </c>
      <c r="H266" s="11">
        <f t="shared" si="15"/>
        <v>0</v>
      </c>
    </row>
    <row r="267" spans="1:8" x14ac:dyDescent="0.25">
      <c r="A267" s="7">
        <f t="shared" si="16"/>
        <v>266</v>
      </c>
      <c r="B267" s="8" t="s">
        <v>512</v>
      </c>
      <c r="C267" s="9">
        <v>460</v>
      </c>
      <c r="D267" s="8">
        <v>0</v>
      </c>
      <c r="E267" s="10" t="s">
        <v>241</v>
      </c>
      <c r="F267" s="10">
        <f>IF(ISERROR(VLOOKUP(B267,[10]Facture!$A$4:$D$32,4,FALSE)),0,VLOOKUP(B267,[10]Facture!$B$19:$C$506,2,FALSE))</f>
        <v>0</v>
      </c>
      <c r="G267" s="10" t="e">
        <f t="shared" si="14"/>
        <v>#VALUE!</v>
      </c>
      <c r="H267" s="11">
        <f t="shared" si="15"/>
        <v>0</v>
      </c>
    </row>
    <row r="268" spans="1:8" x14ac:dyDescent="0.25">
      <c r="A268" s="7">
        <f t="shared" si="16"/>
        <v>267</v>
      </c>
      <c r="B268" s="8" t="s">
        <v>513</v>
      </c>
      <c r="C268" s="9">
        <v>800</v>
      </c>
      <c r="D268" s="8">
        <v>0</v>
      </c>
      <c r="E268" s="10" t="s">
        <v>241</v>
      </c>
      <c r="F268" s="10">
        <f>IF(ISERROR(VLOOKUP(B268,[10]Facture!$A$4:$D$32,4,FALSE)),0,VLOOKUP(B268,[10]Facture!$B$19:$C$506,2,FALSE))</f>
        <v>0</v>
      </c>
      <c r="G268" s="10" t="e">
        <f t="shared" si="14"/>
        <v>#VALUE!</v>
      </c>
      <c r="H268" s="11">
        <f t="shared" si="15"/>
        <v>0</v>
      </c>
    </row>
    <row r="269" spans="1:8" x14ac:dyDescent="0.25">
      <c r="A269" s="7">
        <f t="shared" si="16"/>
        <v>268</v>
      </c>
      <c r="B269" s="8" t="s">
        <v>514</v>
      </c>
      <c r="C269" s="9">
        <v>800</v>
      </c>
      <c r="D269" s="8">
        <v>0</v>
      </c>
      <c r="E269" s="12">
        <v>8000</v>
      </c>
      <c r="F269" s="10">
        <f>IF(ISERROR(VLOOKUP(B269,[10]Facture!$A$4:$D$32,4,FALSE)),0,VLOOKUP(B269,[10]Facture!$B$19:$C$506,2,FALSE))</f>
        <v>0</v>
      </c>
      <c r="G269" s="10">
        <f t="shared" si="14"/>
        <v>8000</v>
      </c>
      <c r="H269" s="11">
        <f t="shared" si="15"/>
        <v>0</v>
      </c>
    </row>
    <row r="270" spans="1:8" x14ac:dyDescent="0.25">
      <c r="A270" s="7">
        <f t="shared" si="16"/>
        <v>269</v>
      </c>
      <c r="B270" s="8" t="s">
        <v>515</v>
      </c>
      <c r="C270" s="9">
        <v>630</v>
      </c>
      <c r="D270" s="8">
        <v>0</v>
      </c>
      <c r="E270" s="10" t="s">
        <v>241</v>
      </c>
      <c r="F270" s="10">
        <f>IF(ISERROR(VLOOKUP(B270,[10]Facture!$A$4:$D$32,4,FALSE)),0,VLOOKUP(B270,[10]Facture!$B$19:$C$506,2,FALSE))</f>
        <v>0</v>
      </c>
      <c r="G270" s="10" t="e">
        <f t="shared" si="14"/>
        <v>#VALUE!</v>
      </c>
      <c r="H270" s="11">
        <f t="shared" si="15"/>
        <v>0</v>
      </c>
    </row>
    <row r="271" spans="1:8" x14ac:dyDescent="0.25">
      <c r="A271" s="7">
        <f t="shared" si="16"/>
        <v>270</v>
      </c>
      <c r="B271" s="8" t="s">
        <v>516</v>
      </c>
      <c r="C271" s="9">
        <v>800</v>
      </c>
      <c r="D271" s="8">
        <v>0</v>
      </c>
      <c r="E271" s="10" t="s">
        <v>241</v>
      </c>
      <c r="F271" s="10">
        <f>IF(ISERROR(VLOOKUP(B271,[10]Facture!$A$4:$D$32,4,FALSE)),0,VLOOKUP(B271,[10]Facture!$B$19:$C$506,2,FALSE))</f>
        <v>0</v>
      </c>
      <c r="G271" s="10" t="e">
        <f t="shared" si="14"/>
        <v>#VALUE!</v>
      </c>
      <c r="H271" s="11">
        <f t="shared" si="15"/>
        <v>0</v>
      </c>
    </row>
    <row r="272" spans="1:8" x14ac:dyDescent="0.25">
      <c r="A272" s="7">
        <f t="shared" si="16"/>
        <v>271</v>
      </c>
      <c r="B272" s="8" t="s">
        <v>517</v>
      </c>
      <c r="C272" s="9">
        <v>700</v>
      </c>
      <c r="D272" s="8">
        <v>0</v>
      </c>
      <c r="E272" s="10" t="s">
        <v>241</v>
      </c>
      <c r="F272" s="10">
        <f>IF(ISERROR(VLOOKUP(B272,[10]Facture!$A$4:$D$32,4,FALSE)),0,VLOOKUP(B272,[10]Facture!$B$19:$C$506,2,FALSE))</f>
        <v>0</v>
      </c>
      <c r="G272" s="10" t="e">
        <f t="shared" si="14"/>
        <v>#VALUE!</v>
      </c>
      <c r="H272" s="11">
        <f t="shared" si="15"/>
        <v>0</v>
      </c>
    </row>
    <row r="273" spans="1:8" x14ac:dyDescent="0.25">
      <c r="A273" s="7">
        <f t="shared" si="16"/>
        <v>272</v>
      </c>
      <c r="B273" s="8" t="s">
        <v>417</v>
      </c>
      <c r="C273" s="9">
        <v>800</v>
      </c>
      <c r="D273" s="8">
        <v>100</v>
      </c>
      <c r="E273" s="12">
        <v>2400</v>
      </c>
      <c r="F273" s="10">
        <f>IF(ISERROR(VLOOKUP(B273,[10]Facture!$A$4:$D$32,4,FALSE)),0,VLOOKUP(B273,[10]Facture!$B$19:$C$506,2,FALSE))</f>
        <v>0</v>
      </c>
      <c r="G273" s="10">
        <f t="shared" si="14"/>
        <v>2400</v>
      </c>
      <c r="H273" s="11">
        <f t="shared" si="15"/>
        <v>80000</v>
      </c>
    </row>
    <row r="274" spans="1:8" x14ac:dyDescent="0.25">
      <c r="A274" s="7">
        <f t="shared" si="16"/>
        <v>273</v>
      </c>
      <c r="B274" s="8" t="s">
        <v>228</v>
      </c>
      <c r="C274" s="9">
        <v>700</v>
      </c>
      <c r="D274" s="8">
        <v>200</v>
      </c>
      <c r="E274" s="12">
        <v>3200</v>
      </c>
      <c r="F274" s="10">
        <f>IF(ISERROR(VLOOKUP(B274,[10]Facture!$A$4:$D$32,4,FALSE)),0,VLOOKUP(B274,[10]Facture!$B$19:$C$506,2,FALSE))</f>
        <v>0</v>
      </c>
      <c r="G274" s="10">
        <f t="shared" si="14"/>
        <v>3200</v>
      </c>
      <c r="H274" s="11">
        <f t="shared" si="15"/>
        <v>140000</v>
      </c>
    </row>
    <row r="275" spans="1:8" x14ac:dyDescent="0.25">
      <c r="A275" s="7">
        <f t="shared" si="16"/>
        <v>274</v>
      </c>
      <c r="B275" s="8" t="s">
        <v>268</v>
      </c>
      <c r="C275" s="9">
        <v>700</v>
      </c>
      <c r="D275" s="8">
        <v>1100</v>
      </c>
      <c r="E275" s="10"/>
      <c r="F275" s="10">
        <f>IF(ISERROR(VLOOKUP(B275,[10]Facture!$A$4:$D$32,4,FALSE)),0,VLOOKUP(B275,[10]Facture!$B$19:$C$506,2,FALSE))</f>
        <v>0</v>
      </c>
      <c r="G275" s="10">
        <f t="shared" si="14"/>
        <v>0</v>
      </c>
      <c r="H275" s="11">
        <f t="shared" si="15"/>
        <v>770000</v>
      </c>
    </row>
    <row r="276" spans="1:8" x14ac:dyDescent="0.25">
      <c r="A276" s="7">
        <f t="shared" si="16"/>
        <v>275</v>
      </c>
      <c r="B276" s="8" t="s">
        <v>518</v>
      </c>
      <c r="C276" s="9">
        <v>900</v>
      </c>
      <c r="D276" s="8">
        <v>0</v>
      </c>
      <c r="E276" s="12">
        <v>4200</v>
      </c>
      <c r="F276" s="10">
        <f>IF(ISERROR(VLOOKUP(B276,[10]Facture!$A$4:$D$32,4,FALSE)),0,VLOOKUP(B276,[10]Facture!$B$19:$C$506,2,FALSE))</f>
        <v>0</v>
      </c>
      <c r="G276" s="10">
        <f t="shared" si="14"/>
        <v>4200</v>
      </c>
      <c r="H276" s="11">
        <f t="shared" si="15"/>
        <v>0</v>
      </c>
    </row>
    <row r="277" spans="1:8" x14ac:dyDescent="0.25">
      <c r="A277" s="7">
        <f t="shared" si="16"/>
        <v>276</v>
      </c>
      <c r="B277" s="8" t="s">
        <v>519</v>
      </c>
      <c r="C277" s="9">
        <v>5000</v>
      </c>
      <c r="D277" s="8">
        <v>0</v>
      </c>
      <c r="E277" s="10" t="s">
        <v>241</v>
      </c>
      <c r="F277" s="10">
        <f>IF(ISERROR(VLOOKUP(B277,[10]Facture!$A$4:$D$32,4,FALSE)),0,VLOOKUP(B277,[10]Facture!$B$19:$C$506,2,FALSE))</f>
        <v>0</v>
      </c>
      <c r="G277" s="10" t="e">
        <f t="shared" si="14"/>
        <v>#VALUE!</v>
      </c>
      <c r="H277" s="11">
        <f t="shared" si="15"/>
        <v>0</v>
      </c>
    </row>
    <row r="278" spans="1:8" x14ac:dyDescent="0.25">
      <c r="A278" s="7">
        <f t="shared" si="16"/>
        <v>277</v>
      </c>
      <c r="B278" s="8" t="s">
        <v>229</v>
      </c>
      <c r="C278" s="9">
        <v>1400</v>
      </c>
      <c r="D278" s="8">
        <v>111</v>
      </c>
      <c r="E278" s="12">
        <v>3500</v>
      </c>
      <c r="F278" s="10">
        <f>IF(ISERROR(VLOOKUP(B278,[10]Facture!$A$4:$D$32,4,FALSE)),0,VLOOKUP(B278,[10]Facture!$B$19:$C$506,2,FALSE))</f>
        <v>0</v>
      </c>
      <c r="G278" s="10">
        <f t="shared" si="14"/>
        <v>3500</v>
      </c>
      <c r="H278" s="11">
        <f t="shared" si="15"/>
        <v>155400</v>
      </c>
    </row>
    <row r="279" spans="1:8" x14ac:dyDescent="0.25">
      <c r="A279" s="7">
        <f t="shared" si="16"/>
        <v>278</v>
      </c>
      <c r="B279" s="8" t="s">
        <v>520</v>
      </c>
      <c r="C279" s="9">
        <v>3000</v>
      </c>
      <c r="D279" s="8">
        <v>0</v>
      </c>
      <c r="E279" s="10" t="s">
        <v>241</v>
      </c>
      <c r="F279" s="10">
        <f>IF(ISERROR(VLOOKUP(B279,[10]Facture!$A$4:$D$32,4,FALSE)),0,VLOOKUP(B279,[10]Facture!$B$19:$C$506,2,FALSE))</f>
        <v>0</v>
      </c>
      <c r="G279" s="10" t="e">
        <f t="shared" si="14"/>
        <v>#VALUE!</v>
      </c>
      <c r="H279" s="11">
        <f t="shared" si="15"/>
        <v>0</v>
      </c>
    </row>
    <row r="280" spans="1:8" x14ac:dyDescent="0.25">
      <c r="A280" s="7">
        <f t="shared" si="16"/>
        <v>279</v>
      </c>
      <c r="B280" s="8" t="s">
        <v>521</v>
      </c>
      <c r="C280" s="9">
        <v>3200</v>
      </c>
      <c r="D280" s="8">
        <v>0</v>
      </c>
      <c r="E280" s="10" t="s">
        <v>241</v>
      </c>
      <c r="F280" s="10">
        <f>IF(ISERROR(VLOOKUP(B280,[10]Facture!$A$4:$D$32,4,FALSE)),0,VLOOKUP(B280,[10]Facture!$B$19:$C$506,2,FALSE))</f>
        <v>0</v>
      </c>
      <c r="G280" s="10" t="e">
        <f t="shared" si="14"/>
        <v>#VALUE!</v>
      </c>
      <c r="H280" s="11">
        <f t="shared" si="15"/>
        <v>0</v>
      </c>
    </row>
    <row r="281" spans="1:8" x14ac:dyDescent="0.25">
      <c r="A281" s="7">
        <f t="shared" si="16"/>
        <v>280</v>
      </c>
      <c r="B281" s="8" t="s">
        <v>522</v>
      </c>
      <c r="C281" s="9">
        <v>5200</v>
      </c>
      <c r="D281" s="8">
        <v>0</v>
      </c>
      <c r="E281" s="10" t="s">
        <v>241</v>
      </c>
      <c r="F281" s="10">
        <f>IF(ISERROR(VLOOKUP(B281,[10]Facture!$A$4:$D$32,4,FALSE)),0,VLOOKUP(B281,[10]Facture!$B$19:$C$506,2,FALSE))</f>
        <v>0</v>
      </c>
      <c r="G281" s="10" t="e">
        <f t="shared" si="14"/>
        <v>#VALUE!</v>
      </c>
      <c r="H281" s="11">
        <f t="shared" si="15"/>
        <v>0</v>
      </c>
    </row>
    <row r="282" spans="1:8" x14ac:dyDescent="0.25">
      <c r="A282" s="7">
        <f t="shared" si="16"/>
        <v>281</v>
      </c>
      <c r="B282" s="8" t="s">
        <v>523</v>
      </c>
      <c r="C282" s="9">
        <v>3750</v>
      </c>
      <c r="D282" s="8">
        <v>0</v>
      </c>
      <c r="E282" s="10" t="s">
        <v>241</v>
      </c>
      <c r="F282" s="10">
        <f>IF(ISERROR(VLOOKUP(B282,[10]Facture!$A$4:$D$32,4,FALSE)),0,VLOOKUP(B282,[10]Facture!$B$19:$C$506,2,FALSE))</f>
        <v>0</v>
      </c>
      <c r="G282" s="10" t="e">
        <f t="shared" si="14"/>
        <v>#VALUE!</v>
      </c>
      <c r="H282" s="11">
        <f t="shared" si="15"/>
        <v>0</v>
      </c>
    </row>
    <row r="283" spans="1:8" x14ac:dyDescent="0.25">
      <c r="A283" s="7">
        <f t="shared" si="16"/>
        <v>282</v>
      </c>
      <c r="B283" s="8" t="s">
        <v>524</v>
      </c>
      <c r="C283" s="9">
        <v>3250</v>
      </c>
      <c r="D283" s="8">
        <v>0</v>
      </c>
      <c r="E283" s="10" t="s">
        <v>241</v>
      </c>
      <c r="F283" s="10">
        <f>IF(ISERROR(VLOOKUP(B283,[10]Facture!$A$4:$D$32,4,FALSE)),0,VLOOKUP(B283,[10]Facture!$B$19:$C$506,2,FALSE))</f>
        <v>0</v>
      </c>
      <c r="G283" s="10" t="e">
        <f t="shared" si="14"/>
        <v>#VALUE!</v>
      </c>
      <c r="H283" s="11">
        <f t="shared" si="15"/>
        <v>0</v>
      </c>
    </row>
    <row r="284" spans="1:8" x14ac:dyDescent="0.25">
      <c r="A284" s="7">
        <f t="shared" si="16"/>
        <v>283</v>
      </c>
      <c r="B284" s="8" t="s">
        <v>525</v>
      </c>
      <c r="C284" s="9">
        <v>3950</v>
      </c>
      <c r="D284" s="8">
        <v>0</v>
      </c>
      <c r="E284" s="12">
        <v>1750</v>
      </c>
      <c r="F284" s="10">
        <f>IF(ISERROR(VLOOKUP(B284,[10]Facture!$A$4:$D$32,4,FALSE)),0,VLOOKUP(B284,[10]Facture!$B$19:$C$506,2,FALSE))</f>
        <v>0</v>
      </c>
      <c r="G284" s="10">
        <f t="shared" si="14"/>
        <v>1750</v>
      </c>
      <c r="H284" s="11">
        <f t="shared" si="15"/>
        <v>0</v>
      </c>
    </row>
    <row r="285" spans="1:8" x14ac:dyDescent="0.25">
      <c r="A285" s="7">
        <f t="shared" si="16"/>
        <v>284</v>
      </c>
      <c r="B285" s="8" t="s">
        <v>526</v>
      </c>
      <c r="C285" s="9">
        <v>950</v>
      </c>
      <c r="D285" s="8">
        <v>0</v>
      </c>
      <c r="E285" s="10" t="s">
        <v>241</v>
      </c>
      <c r="F285" s="10">
        <f>IF(ISERROR(VLOOKUP(B285,[10]Facture!$A$4:$D$32,4,FALSE)),0,VLOOKUP(B285,[10]Facture!$B$19:$C$506,2,FALSE))</f>
        <v>0</v>
      </c>
      <c r="G285" s="10" t="e">
        <f t="shared" si="14"/>
        <v>#VALUE!</v>
      </c>
      <c r="H285" s="11">
        <f t="shared" si="15"/>
        <v>0</v>
      </c>
    </row>
    <row r="286" spans="1:8" x14ac:dyDescent="0.25">
      <c r="A286" s="7">
        <f t="shared" si="16"/>
        <v>285</v>
      </c>
      <c r="B286" s="8" t="s">
        <v>527</v>
      </c>
      <c r="C286" s="9">
        <v>2900</v>
      </c>
      <c r="D286" s="8">
        <v>0</v>
      </c>
      <c r="E286" s="10" t="s">
        <v>241</v>
      </c>
      <c r="F286" s="10">
        <f>IF(ISERROR(VLOOKUP(B286,[10]Facture!$A$4:$D$32,4,FALSE)),0,VLOOKUP(B286,[10]Facture!$B$19:$C$506,2,FALSE))</f>
        <v>0</v>
      </c>
      <c r="G286" s="10" t="e">
        <f t="shared" si="14"/>
        <v>#VALUE!</v>
      </c>
      <c r="H286" s="11">
        <f t="shared" si="15"/>
        <v>0</v>
      </c>
    </row>
    <row r="287" spans="1:8" x14ac:dyDescent="0.25">
      <c r="A287" s="7">
        <f t="shared" si="16"/>
        <v>286</v>
      </c>
      <c r="B287" s="8" t="s">
        <v>336</v>
      </c>
      <c r="C287" s="9">
        <v>700</v>
      </c>
      <c r="D287" s="8">
        <v>2</v>
      </c>
      <c r="E287" s="10" t="s">
        <v>241</v>
      </c>
      <c r="F287" s="10">
        <f>IF(ISERROR(VLOOKUP(B287,[10]Facture!$A$4:$D$32,4,FALSE)),0,VLOOKUP(B287,[10]Facture!$B$19:$C$506,2,FALSE))</f>
        <v>0</v>
      </c>
      <c r="G287" s="10" t="e">
        <f t="shared" si="14"/>
        <v>#VALUE!</v>
      </c>
      <c r="H287" s="11">
        <f t="shared" si="15"/>
        <v>1400</v>
      </c>
    </row>
    <row r="288" spans="1:8" x14ac:dyDescent="0.25">
      <c r="A288" s="7">
        <f t="shared" si="16"/>
        <v>287</v>
      </c>
      <c r="B288" s="8" t="s">
        <v>146</v>
      </c>
      <c r="C288" s="9">
        <v>2500</v>
      </c>
      <c r="D288" s="8">
        <v>0</v>
      </c>
      <c r="E288" s="10" t="s">
        <v>241</v>
      </c>
      <c r="F288" s="10">
        <f>IF(ISERROR(VLOOKUP(B288,[10]Facture!$A$4:$D$32,4,FALSE)),0,VLOOKUP(B288,[10]Facture!$B$19:$C$506,2,FALSE))</f>
        <v>0</v>
      </c>
      <c r="G288" s="10" t="e">
        <f t="shared" si="14"/>
        <v>#VALUE!</v>
      </c>
      <c r="H288" s="11">
        <f t="shared" si="15"/>
        <v>0</v>
      </c>
    </row>
    <row r="289" spans="1:8" x14ac:dyDescent="0.25">
      <c r="A289" s="7">
        <f t="shared" si="16"/>
        <v>288</v>
      </c>
      <c r="B289" s="8" t="s">
        <v>528</v>
      </c>
      <c r="C289" s="9">
        <v>500</v>
      </c>
      <c r="D289" s="8">
        <v>0</v>
      </c>
      <c r="E289" s="10" t="s">
        <v>241</v>
      </c>
      <c r="F289" s="10">
        <f>IF(ISERROR(VLOOKUP(B289,[10]Facture!$A$4:$D$32,4,FALSE)),0,VLOOKUP(B289,[10]Facture!$B$19:$C$506,2,FALSE))</f>
        <v>0</v>
      </c>
      <c r="G289" s="10" t="e">
        <f t="shared" si="14"/>
        <v>#VALUE!</v>
      </c>
      <c r="H289" s="11">
        <f t="shared" si="15"/>
        <v>0</v>
      </c>
    </row>
    <row r="290" spans="1:8" x14ac:dyDescent="0.25">
      <c r="A290" s="7">
        <f t="shared" si="16"/>
        <v>289</v>
      </c>
      <c r="B290" s="8" t="s">
        <v>279</v>
      </c>
      <c r="C290" s="9">
        <v>1500</v>
      </c>
      <c r="D290" s="8">
        <v>11</v>
      </c>
      <c r="E290" s="10" t="s">
        <v>241</v>
      </c>
      <c r="F290" s="10">
        <f>IF(ISERROR(VLOOKUP(B290,[10]Facture!$A$4:$D$32,4,FALSE)),0,VLOOKUP(B290,[10]Facture!$B$19:$C$506,2,FALSE))</f>
        <v>0</v>
      </c>
      <c r="G290" s="10" t="e">
        <f t="shared" si="14"/>
        <v>#VALUE!</v>
      </c>
      <c r="H290" s="11">
        <f t="shared" si="15"/>
        <v>16500</v>
      </c>
    </row>
    <row r="291" spans="1:8" x14ac:dyDescent="0.25">
      <c r="A291" s="7">
        <f t="shared" si="16"/>
        <v>290</v>
      </c>
      <c r="B291" s="8" t="s">
        <v>529</v>
      </c>
      <c r="C291" s="9">
        <v>400</v>
      </c>
      <c r="D291" s="8">
        <v>0</v>
      </c>
      <c r="E291" s="10" t="s">
        <v>241</v>
      </c>
      <c r="F291" s="10">
        <f>IF(ISERROR(VLOOKUP(B291,[10]Facture!$A$4:$D$32,4,FALSE)),0,VLOOKUP(B291,[10]Facture!$B$19:$C$506,2,FALSE))</f>
        <v>0</v>
      </c>
      <c r="G291" s="10" t="e">
        <f t="shared" si="14"/>
        <v>#VALUE!</v>
      </c>
      <c r="H291" s="11">
        <f t="shared" si="15"/>
        <v>0</v>
      </c>
    </row>
    <row r="292" spans="1:8" x14ac:dyDescent="0.25">
      <c r="A292" s="7">
        <f t="shared" si="16"/>
        <v>291</v>
      </c>
      <c r="B292" s="8" t="s">
        <v>530</v>
      </c>
      <c r="C292" s="9">
        <v>2100</v>
      </c>
      <c r="D292" s="8">
        <v>0</v>
      </c>
      <c r="E292" s="10" t="s">
        <v>241</v>
      </c>
      <c r="F292" s="10">
        <f>IF(ISERROR(VLOOKUP(B292,[10]Facture!$A$4:$D$32,4,FALSE)),0,VLOOKUP(B292,[10]Facture!$B$19:$C$506,2,FALSE))</f>
        <v>0</v>
      </c>
      <c r="G292" s="10" t="e">
        <f t="shared" si="14"/>
        <v>#VALUE!</v>
      </c>
      <c r="H292" s="11">
        <f t="shared" si="15"/>
        <v>0</v>
      </c>
    </row>
    <row r="293" spans="1:8" x14ac:dyDescent="0.25">
      <c r="A293" s="7">
        <f t="shared" si="16"/>
        <v>292</v>
      </c>
      <c r="B293" s="8" t="s">
        <v>147</v>
      </c>
      <c r="C293" s="9">
        <v>400</v>
      </c>
      <c r="D293" s="8">
        <v>11</v>
      </c>
      <c r="E293" s="10" t="s">
        <v>241</v>
      </c>
      <c r="F293" s="10">
        <f>IF(ISERROR(VLOOKUP(B293,[10]Facture!$A$4:$D$32,4,FALSE)),0,VLOOKUP(B293,[10]Facture!$B$19:$C$506,2,FALSE))</f>
        <v>0</v>
      </c>
      <c r="G293" s="10" t="e">
        <f t="shared" si="14"/>
        <v>#VALUE!</v>
      </c>
      <c r="H293" s="11">
        <f t="shared" si="15"/>
        <v>4400</v>
      </c>
    </row>
    <row r="294" spans="1:8" x14ac:dyDescent="0.25">
      <c r="A294" s="7">
        <f t="shared" si="16"/>
        <v>293</v>
      </c>
      <c r="B294" s="8" t="s">
        <v>531</v>
      </c>
      <c r="C294" s="9">
        <v>300</v>
      </c>
      <c r="D294" s="8">
        <v>0</v>
      </c>
      <c r="E294" s="10" t="s">
        <v>241</v>
      </c>
      <c r="F294" s="10">
        <f>IF(ISERROR(VLOOKUP(B294,[10]Facture!$A$4:$D$32,4,FALSE)),0,VLOOKUP(B294,[10]Facture!$B$19:$C$506,2,FALSE))</f>
        <v>0</v>
      </c>
      <c r="G294" s="10" t="e">
        <f t="shared" si="14"/>
        <v>#VALUE!</v>
      </c>
      <c r="H294" s="11">
        <f t="shared" si="15"/>
        <v>0</v>
      </c>
    </row>
    <row r="295" spans="1:8" x14ac:dyDescent="0.25">
      <c r="A295" s="7">
        <f t="shared" si="16"/>
        <v>294</v>
      </c>
      <c r="B295" s="8" t="s">
        <v>532</v>
      </c>
      <c r="C295" s="9">
        <v>400</v>
      </c>
      <c r="D295" s="8">
        <v>0</v>
      </c>
      <c r="E295" s="10" t="s">
        <v>241</v>
      </c>
      <c r="F295" s="10">
        <f>IF(ISERROR(VLOOKUP(B295,[10]Facture!$A$4:$D$32,4,FALSE)),0,VLOOKUP(B295,[10]Facture!$B$19:$C$506,2,FALSE))</f>
        <v>0</v>
      </c>
      <c r="G295" s="10" t="e">
        <f t="shared" si="14"/>
        <v>#VALUE!</v>
      </c>
      <c r="H295" s="11">
        <f t="shared" si="15"/>
        <v>0</v>
      </c>
    </row>
    <row r="296" spans="1:8" x14ac:dyDescent="0.25">
      <c r="A296" s="7">
        <f t="shared" si="16"/>
        <v>295</v>
      </c>
      <c r="B296" s="8" t="s">
        <v>148</v>
      </c>
      <c r="C296" s="9">
        <v>550</v>
      </c>
      <c r="D296" s="8">
        <v>0</v>
      </c>
      <c r="E296" s="12">
        <v>5000</v>
      </c>
      <c r="F296" s="10">
        <f>IF(ISERROR(VLOOKUP(B296,[10]Facture!$A$4:$D$32,4,FALSE)),0,VLOOKUP(B296,[10]Facture!$B$19:$C$506,2,FALSE))</f>
        <v>0</v>
      </c>
      <c r="G296" s="10">
        <f t="shared" si="14"/>
        <v>5000</v>
      </c>
      <c r="H296" s="11">
        <f t="shared" si="15"/>
        <v>0</v>
      </c>
    </row>
    <row r="297" spans="1:8" x14ac:dyDescent="0.25">
      <c r="A297" s="7">
        <f t="shared" si="16"/>
        <v>296</v>
      </c>
      <c r="B297" s="8" t="s">
        <v>149</v>
      </c>
      <c r="C297" s="9">
        <v>16500</v>
      </c>
      <c r="D297" s="8">
        <v>11</v>
      </c>
      <c r="E297" s="10" t="s">
        <v>241</v>
      </c>
      <c r="F297" s="10">
        <f>IF(ISERROR(VLOOKUP(B297,[10]Facture!$A$4:$D$32,4,FALSE)),0,VLOOKUP(B297,[10]Facture!$B$19:$C$506,2,FALSE))</f>
        <v>0</v>
      </c>
      <c r="G297" s="10" t="e">
        <f t="shared" ref="G297:G357" si="17">E297-F297</f>
        <v>#VALUE!</v>
      </c>
      <c r="H297" s="11">
        <f t="shared" si="15"/>
        <v>181500</v>
      </c>
    </row>
    <row r="298" spans="1:8" x14ac:dyDescent="0.25">
      <c r="A298" s="7">
        <f t="shared" si="16"/>
        <v>297</v>
      </c>
      <c r="B298" s="8" t="s">
        <v>150</v>
      </c>
      <c r="C298" s="9">
        <v>10000</v>
      </c>
      <c r="D298" s="8">
        <v>0</v>
      </c>
      <c r="E298" s="10" t="s">
        <v>241</v>
      </c>
      <c r="F298" s="10">
        <f>IF(ISERROR(VLOOKUP(B298,[10]Facture!$A$4:$D$32,4,FALSE)),0,VLOOKUP(B298,[10]Facture!$B$19:$C$506,2,FALSE))</f>
        <v>0</v>
      </c>
      <c r="G298" s="10" t="e">
        <f t="shared" si="17"/>
        <v>#VALUE!</v>
      </c>
      <c r="H298" s="11">
        <f t="shared" si="15"/>
        <v>0</v>
      </c>
    </row>
    <row r="299" spans="1:8" x14ac:dyDescent="0.25">
      <c r="A299" s="7">
        <f t="shared" si="16"/>
        <v>298</v>
      </c>
      <c r="B299" s="8" t="s">
        <v>151</v>
      </c>
      <c r="C299" s="9">
        <v>14200</v>
      </c>
      <c r="D299" s="8">
        <v>11</v>
      </c>
      <c r="E299" s="10" t="s">
        <v>241</v>
      </c>
      <c r="F299" s="10">
        <f>IF(ISERROR(VLOOKUP(B299,[10]Facture!$A$4:$D$32,4,FALSE)),0,VLOOKUP(B299,[10]Facture!$B$19:$C$506,2,FALSE))</f>
        <v>0</v>
      </c>
      <c r="G299" s="10" t="e">
        <f t="shared" si="17"/>
        <v>#VALUE!</v>
      </c>
      <c r="H299" s="11">
        <f t="shared" si="15"/>
        <v>156200</v>
      </c>
    </row>
    <row r="300" spans="1:8" x14ac:dyDescent="0.25">
      <c r="A300" s="7">
        <f t="shared" si="16"/>
        <v>299</v>
      </c>
      <c r="B300" s="8" t="s">
        <v>152</v>
      </c>
      <c r="C300" s="9">
        <v>16800</v>
      </c>
      <c r="D300" s="8">
        <v>0</v>
      </c>
      <c r="E300" s="12">
        <v>1200</v>
      </c>
      <c r="F300" s="10">
        <f>IF(ISERROR(VLOOKUP(B300,[10]Facture!$A$4:$D$32,4,FALSE)),0,VLOOKUP(B300,[10]Facture!$B$19:$C$506,2,FALSE))</f>
        <v>0</v>
      </c>
      <c r="G300" s="10">
        <f t="shared" si="17"/>
        <v>1200</v>
      </c>
      <c r="H300" s="11">
        <f t="shared" si="15"/>
        <v>0</v>
      </c>
    </row>
    <row r="301" spans="1:8" x14ac:dyDescent="0.25">
      <c r="A301" s="7">
        <f t="shared" si="16"/>
        <v>300</v>
      </c>
      <c r="B301" s="8" t="s">
        <v>245</v>
      </c>
      <c r="C301" s="9">
        <v>400</v>
      </c>
      <c r="D301" s="8">
        <v>666</v>
      </c>
      <c r="E301" s="10" t="s">
        <v>241</v>
      </c>
      <c r="F301" s="10">
        <f>IF(ISERROR(VLOOKUP(B301,[10]Facture!$A$4:$D$32,4,FALSE)),0,VLOOKUP(B301,[10]Facture!$B$19:$C$506,2,FALSE))</f>
        <v>0</v>
      </c>
      <c r="G301" s="10" t="e">
        <f t="shared" si="17"/>
        <v>#VALUE!</v>
      </c>
      <c r="H301" s="11">
        <f t="shared" si="15"/>
        <v>266400</v>
      </c>
    </row>
    <row r="302" spans="1:8" x14ac:dyDescent="0.25">
      <c r="A302" s="7">
        <f t="shared" si="16"/>
        <v>301</v>
      </c>
      <c r="B302" s="8" t="s">
        <v>251</v>
      </c>
      <c r="C302" s="9">
        <v>1400</v>
      </c>
      <c r="D302" s="8">
        <v>0</v>
      </c>
      <c r="E302" s="10" t="s">
        <v>241</v>
      </c>
      <c r="F302" s="10">
        <f>IF(ISERROR(VLOOKUP(B302,[10]Facture!$A$4:$D$32,4,FALSE)),0,VLOOKUP(B302,[10]Facture!$B$19:$C$506,2,FALSE))</f>
        <v>0</v>
      </c>
      <c r="G302" s="10" t="e">
        <f t="shared" si="17"/>
        <v>#VALUE!</v>
      </c>
      <c r="H302" s="11">
        <f t="shared" si="15"/>
        <v>0</v>
      </c>
    </row>
    <row r="303" spans="1:8" x14ac:dyDescent="0.25">
      <c r="A303" s="7">
        <f t="shared" si="16"/>
        <v>302</v>
      </c>
      <c r="B303" s="8" t="s">
        <v>533</v>
      </c>
      <c r="C303" s="9">
        <v>2800</v>
      </c>
      <c r="D303" s="8">
        <v>0</v>
      </c>
      <c r="E303" s="12">
        <v>1600</v>
      </c>
      <c r="F303" s="10">
        <f>IF(ISERROR(VLOOKUP(B303,[10]Facture!$A$4:$D$32,4,FALSE)),0,VLOOKUP(B303,[10]Facture!$B$19:$C$506,2,FALSE))</f>
        <v>0</v>
      </c>
      <c r="G303" s="10">
        <f t="shared" si="17"/>
        <v>1600</v>
      </c>
      <c r="H303" s="11">
        <f t="shared" si="15"/>
        <v>0</v>
      </c>
    </row>
    <row r="304" spans="1:8" x14ac:dyDescent="0.25">
      <c r="A304" s="7">
        <f t="shared" si="16"/>
        <v>303</v>
      </c>
      <c r="B304" s="8" t="s">
        <v>153</v>
      </c>
      <c r="C304" s="9">
        <v>200</v>
      </c>
      <c r="D304" s="8">
        <v>111</v>
      </c>
      <c r="E304" s="10"/>
      <c r="F304" s="10">
        <f>IF(ISERROR(VLOOKUP(B304,[10]Facture!$A$4:$D$32,4,FALSE)),0,VLOOKUP(B304,[10]Facture!$B$19:$C$506,2,FALSE))</f>
        <v>0</v>
      </c>
      <c r="G304" s="10">
        <f t="shared" si="17"/>
        <v>0</v>
      </c>
      <c r="H304" s="11">
        <f t="shared" si="15"/>
        <v>22200</v>
      </c>
    </row>
    <row r="305" spans="1:8" x14ac:dyDescent="0.25">
      <c r="A305" s="7">
        <f t="shared" si="16"/>
        <v>304</v>
      </c>
      <c r="B305" s="8" t="s">
        <v>154</v>
      </c>
      <c r="C305" s="9">
        <v>290</v>
      </c>
      <c r="D305" s="8">
        <v>0</v>
      </c>
      <c r="E305" s="10" t="s">
        <v>241</v>
      </c>
      <c r="F305" s="10">
        <f>IF(ISERROR(VLOOKUP(B305,[10]Facture!$A$4:$D$32,4,FALSE)),0,VLOOKUP(B305,[10]Facture!$B$19:$C$506,2,FALSE))</f>
        <v>0</v>
      </c>
      <c r="G305" s="10" t="e">
        <f t="shared" si="17"/>
        <v>#VALUE!</v>
      </c>
      <c r="H305" s="11">
        <f t="shared" si="15"/>
        <v>0</v>
      </c>
    </row>
    <row r="306" spans="1:8" x14ac:dyDescent="0.25">
      <c r="A306" s="7">
        <f t="shared" si="16"/>
        <v>305</v>
      </c>
      <c r="B306" s="8" t="s">
        <v>155</v>
      </c>
      <c r="C306" s="9">
        <v>700</v>
      </c>
      <c r="D306" s="8">
        <v>0</v>
      </c>
      <c r="E306" s="10">
        <v>600</v>
      </c>
      <c r="F306" s="10">
        <f>IF(ISERROR(VLOOKUP(B306,[10]Facture!$A$4:$D$32,4,FALSE)),0,VLOOKUP(B306,[10]Facture!$B$19:$C$506,2,FALSE))</f>
        <v>0</v>
      </c>
      <c r="G306" s="10">
        <f t="shared" si="17"/>
        <v>600</v>
      </c>
      <c r="H306" s="11">
        <f t="shared" si="15"/>
        <v>0</v>
      </c>
    </row>
    <row r="307" spans="1:8" x14ac:dyDescent="0.25">
      <c r="A307" s="7">
        <f t="shared" si="16"/>
        <v>306</v>
      </c>
      <c r="B307" s="8" t="s">
        <v>156</v>
      </c>
      <c r="C307" s="9">
        <v>100</v>
      </c>
      <c r="D307" s="8">
        <v>0</v>
      </c>
      <c r="E307" s="12">
        <v>1200</v>
      </c>
      <c r="F307" s="10">
        <f>IF(ISERROR(VLOOKUP(B307,[10]Facture!$A$4:$D$32,4,FALSE)),0,VLOOKUP(B307,[10]Facture!$B$19:$C$506,2,FALSE))</f>
        <v>0</v>
      </c>
      <c r="G307" s="10">
        <f t="shared" si="17"/>
        <v>1200</v>
      </c>
      <c r="H307" s="11">
        <f t="shared" si="15"/>
        <v>0</v>
      </c>
    </row>
    <row r="308" spans="1:8" x14ac:dyDescent="0.25">
      <c r="A308" s="7">
        <f t="shared" si="16"/>
        <v>307</v>
      </c>
      <c r="B308" s="8" t="s">
        <v>230</v>
      </c>
      <c r="C308" s="9">
        <v>200</v>
      </c>
      <c r="D308" s="8">
        <v>120</v>
      </c>
      <c r="E308" s="10">
        <v>150</v>
      </c>
      <c r="F308" s="10">
        <f>IF(ISERROR(VLOOKUP(B308,[10]Facture!$A$4:$D$32,4,FALSE)),0,VLOOKUP(B308,[10]Facture!$B$19:$C$506,2,FALSE))</f>
        <v>0</v>
      </c>
      <c r="G308" s="10">
        <f t="shared" si="17"/>
        <v>150</v>
      </c>
      <c r="H308" s="11">
        <f t="shared" si="15"/>
        <v>24000</v>
      </c>
    </row>
    <row r="309" spans="1:8" x14ac:dyDescent="0.25">
      <c r="A309" s="7">
        <f t="shared" si="16"/>
        <v>308</v>
      </c>
      <c r="B309" s="8" t="s">
        <v>534</v>
      </c>
      <c r="C309" s="9">
        <v>1300</v>
      </c>
      <c r="D309" s="8">
        <v>0</v>
      </c>
      <c r="E309" s="10" t="s">
        <v>241</v>
      </c>
      <c r="F309" s="10">
        <f>IF(ISERROR(VLOOKUP(B309,[10]Facture!$A$4:$D$32,4,FALSE)),0,VLOOKUP(B309,[10]Facture!$B$19:$C$506,2,FALSE))</f>
        <v>0</v>
      </c>
      <c r="G309" s="10" t="e">
        <f t="shared" si="17"/>
        <v>#VALUE!</v>
      </c>
      <c r="H309" s="11">
        <f t="shared" si="15"/>
        <v>0</v>
      </c>
    </row>
    <row r="310" spans="1:8" x14ac:dyDescent="0.25">
      <c r="A310" s="7">
        <f t="shared" si="16"/>
        <v>309</v>
      </c>
      <c r="B310" s="8" t="s">
        <v>157</v>
      </c>
      <c r="C310" s="9">
        <v>100</v>
      </c>
      <c r="D310" s="8">
        <v>777</v>
      </c>
      <c r="E310" s="12">
        <v>1000</v>
      </c>
      <c r="F310" s="10">
        <f>IF(ISERROR(VLOOKUP(B310,[10]Facture!$A$4:$D$32,4,FALSE)),0,VLOOKUP(B310,[10]Facture!$B$19:$C$506,2,FALSE))</f>
        <v>0</v>
      </c>
      <c r="G310" s="10">
        <f t="shared" si="17"/>
        <v>1000</v>
      </c>
      <c r="H310" s="11">
        <f t="shared" si="15"/>
        <v>77700</v>
      </c>
    </row>
    <row r="311" spans="1:8" x14ac:dyDescent="0.25">
      <c r="A311" s="7">
        <f t="shared" si="16"/>
        <v>310</v>
      </c>
      <c r="B311" s="8" t="s">
        <v>535</v>
      </c>
      <c r="C311" s="9">
        <v>85</v>
      </c>
      <c r="D311" s="8">
        <v>0</v>
      </c>
      <c r="E311" s="12">
        <v>2400</v>
      </c>
      <c r="F311" s="10">
        <f>IF(ISERROR(VLOOKUP(B311,[10]Facture!$A$4:$D$32,4,FALSE)),0,VLOOKUP(B311,[10]Facture!$B$19:$C$506,2,FALSE))</f>
        <v>0</v>
      </c>
      <c r="G311" s="10">
        <f t="shared" si="17"/>
        <v>2400</v>
      </c>
      <c r="H311" s="11">
        <f t="shared" si="15"/>
        <v>0</v>
      </c>
    </row>
    <row r="312" spans="1:8" x14ac:dyDescent="0.25">
      <c r="A312" s="7">
        <f t="shared" si="16"/>
        <v>311</v>
      </c>
      <c r="B312" s="8" t="s">
        <v>536</v>
      </c>
      <c r="C312" s="9">
        <v>95</v>
      </c>
      <c r="D312" s="8">
        <v>0</v>
      </c>
      <c r="E312" s="12">
        <v>2600</v>
      </c>
      <c r="F312" s="10">
        <f>IF(ISERROR(VLOOKUP(B312,[10]Facture!$A$4:$D$32,4,FALSE)),0,VLOOKUP(B312,[10]Facture!$B$19:$C$506,2,FALSE))</f>
        <v>0</v>
      </c>
      <c r="G312" s="10">
        <f t="shared" si="17"/>
        <v>2600</v>
      </c>
      <c r="H312" s="11">
        <f t="shared" si="15"/>
        <v>0</v>
      </c>
    </row>
    <row r="313" spans="1:8" x14ac:dyDescent="0.25">
      <c r="A313" s="7">
        <f t="shared" si="16"/>
        <v>312</v>
      </c>
      <c r="B313" s="8" t="s">
        <v>537</v>
      </c>
      <c r="C313" s="9">
        <v>4000</v>
      </c>
      <c r="D313" s="8">
        <v>0</v>
      </c>
      <c r="E313" s="12">
        <v>7500</v>
      </c>
      <c r="F313" s="10">
        <f>IF(ISERROR(VLOOKUP(B313,[10]Facture!$A$4:$D$32,4,FALSE)),0,VLOOKUP(B313,[10]Facture!$B$19:$C$506,2,FALSE))</f>
        <v>0</v>
      </c>
      <c r="G313" s="10">
        <f t="shared" si="17"/>
        <v>7500</v>
      </c>
      <c r="H313" s="11">
        <f t="shared" si="15"/>
        <v>0</v>
      </c>
    </row>
    <row r="314" spans="1:8" x14ac:dyDescent="0.25">
      <c r="A314" s="7">
        <f t="shared" si="16"/>
        <v>313</v>
      </c>
      <c r="B314" s="8" t="s">
        <v>158</v>
      </c>
      <c r="C314" s="9">
        <v>4900</v>
      </c>
      <c r="D314" s="8">
        <v>0</v>
      </c>
      <c r="E314" s="12">
        <v>8000</v>
      </c>
      <c r="F314" s="10">
        <f>IF(ISERROR(VLOOKUP(B314,[10]Facture!$A$4:$D$32,4,FALSE)),0,VLOOKUP(B314,[10]Facture!$B$19:$C$506,2,FALSE))</f>
        <v>0</v>
      </c>
      <c r="G314" s="10">
        <f t="shared" si="17"/>
        <v>8000</v>
      </c>
      <c r="H314" s="11">
        <f t="shared" si="15"/>
        <v>0</v>
      </c>
    </row>
    <row r="315" spans="1:8" x14ac:dyDescent="0.25">
      <c r="A315" s="7">
        <f t="shared" si="16"/>
        <v>314</v>
      </c>
      <c r="B315" s="8" t="s">
        <v>159</v>
      </c>
      <c r="C315" s="9">
        <v>3400</v>
      </c>
      <c r="D315" s="8">
        <v>222</v>
      </c>
      <c r="E315" s="10" t="s">
        <v>241</v>
      </c>
      <c r="F315" s="10">
        <f>IF(ISERROR(VLOOKUP(B315,[10]Facture!$A$4:$D$32,4,FALSE)),0,VLOOKUP(B315,[10]Facture!$B$19:$C$506,2,FALSE))</f>
        <v>0</v>
      </c>
      <c r="G315" s="10" t="e">
        <f t="shared" si="17"/>
        <v>#VALUE!</v>
      </c>
      <c r="H315" s="11">
        <f t="shared" si="15"/>
        <v>754800</v>
      </c>
    </row>
    <row r="316" spans="1:8" x14ac:dyDescent="0.25">
      <c r="A316" s="7">
        <f t="shared" si="16"/>
        <v>315</v>
      </c>
      <c r="B316" s="8" t="s">
        <v>160</v>
      </c>
      <c r="C316" s="9">
        <v>4900</v>
      </c>
      <c r="D316" s="8">
        <v>0</v>
      </c>
      <c r="E316" s="10" t="s">
        <v>241</v>
      </c>
      <c r="F316" s="10">
        <f>IF(ISERROR(VLOOKUP(B316,[10]Facture!$A$4:$D$32,4,FALSE)),0,VLOOKUP(B316,[10]Facture!$B$19:$C$506,2,FALSE))</f>
        <v>0</v>
      </c>
      <c r="G316" s="10" t="e">
        <f t="shared" si="17"/>
        <v>#VALUE!</v>
      </c>
      <c r="H316" s="11">
        <f t="shared" si="15"/>
        <v>0</v>
      </c>
    </row>
    <row r="317" spans="1:8" x14ac:dyDescent="0.25">
      <c r="A317" s="7">
        <f t="shared" si="16"/>
        <v>316</v>
      </c>
      <c r="B317" s="8" t="s">
        <v>161</v>
      </c>
      <c r="C317" s="9">
        <v>3600</v>
      </c>
      <c r="D317" s="8">
        <v>111</v>
      </c>
      <c r="E317" s="10">
        <v>300</v>
      </c>
      <c r="F317" s="10">
        <f>IF(ISERROR(VLOOKUP(B317,[10]Facture!$A$4:$D$32,4,FALSE)),0,VLOOKUP(B317,[10]Facture!$B$19:$C$506,2,FALSE))</f>
        <v>0</v>
      </c>
      <c r="G317" s="10">
        <f t="shared" si="17"/>
        <v>300</v>
      </c>
      <c r="H317" s="11">
        <f t="shared" si="15"/>
        <v>399600</v>
      </c>
    </row>
    <row r="318" spans="1:8" x14ac:dyDescent="0.25">
      <c r="A318" s="7">
        <f t="shared" si="16"/>
        <v>317</v>
      </c>
      <c r="B318" s="8" t="s">
        <v>231</v>
      </c>
      <c r="C318" s="9">
        <v>300</v>
      </c>
      <c r="D318" s="8">
        <v>888</v>
      </c>
      <c r="E318" s="10">
        <v>160</v>
      </c>
      <c r="F318" s="10">
        <f>IF(ISERROR(VLOOKUP(B318,[10]Facture!$A$4:$D$32,4,FALSE)),0,VLOOKUP(B318,[10]Facture!$B$19:$C$506,2,FALSE))</f>
        <v>0</v>
      </c>
      <c r="G318" s="10">
        <f t="shared" si="17"/>
        <v>160</v>
      </c>
      <c r="H318" s="11">
        <f t="shared" si="15"/>
        <v>266400</v>
      </c>
    </row>
    <row r="319" spans="1:8" x14ac:dyDescent="0.25">
      <c r="A319" s="7">
        <f t="shared" si="16"/>
        <v>318</v>
      </c>
      <c r="B319" s="8" t="s">
        <v>162</v>
      </c>
      <c r="C319" s="9">
        <v>150</v>
      </c>
      <c r="D319" s="8">
        <v>888</v>
      </c>
      <c r="E319" s="10" t="s">
        <v>241</v>
      </c>
      <c r="F319" s="10">
        <f>IF(ISERROR(VLOOKUP(B319,[10]Facture!$A$4:$D$32,4,FALSE)),0,VLOOKUP(B319,[10]Facture!$B$19:$C$506,2,FALSE))</f>
        <v>0</v>
      </c>
      <c r="G319" s="10" t="e">
        <f t="shared" si="17"/>
        <v>#VALUE!</v>
      </c>
      <c r="H319" s="11">
        <f t="shared" si="15"/>
        <v>133200</v>
      </c>
    </row>
    <row r="320" spans="1:8" x14ac:dyDescent="0.25">
      <c r="A320" s="7">
        <f t="shared" si="16"/>
        <v>319</v>
      </c>
      <c r="B320" s="8" t="s">
        <v>163</v>
      </c>
      <c r="C320" s="9">
        <v>23</v>
      </c>
      <c r="D320" s="8">
        <v>0</v>
      </c>
      <c r="E320" s="10">
        <v>200</v>
      </c>
      <c r="F320" s="10">
        <f>IF(ISERROR(VLOOKUP(B320,[10]Facture!$A$4:$D$32,4,FALSE)),0,VLOOKUP(B320,[10]Facture!$B$19:$C$506,2,FALSE))</f>
        <v>0</v>
      </c>
      <c r="G320" s="10">
        <f t="shared" si="17"/>
        <v>200</v>
      </c>
      <c r="H320" s="11">
        <f t="shared" si="15"/>
        <v>0</v>
      </c>
    </row>
    <row r="321" spans="1:8" x14ac:dyDescent="0.25">
      <c r="A321" s="7">
        <f t="shared" si="16"/>
        <v>320</v>
      </c>
      <c r="B321" s="8" t="s">
        <v>538</v>
      </c>
      <c r="C321" s="9">
        <v>7300</v>
      </c>
      <c r="D321" s="8">
        <v>0</v>
      </c>
      <c r="E321" s="10" t="s">
        <v>241</v>
      </c>
      <c r="F321" s="10">
        <f>IF(ISERROR(VLOOKUP(B321,[10]Facture!$A$4:$D$32,4,FALSE)),0,VLOOKUP(B321,[10]Facture!$B$19:$C$506,2,FALSE))</f>
        <v>0</v>
      </c>
      <c r="G321" s="10" t="e">
        <f t="shared" si="17"/>
        <v>#VALUE!</v>
      </c>
      <c r="H321" s="11">
        <f t="shared" si="15"/>
        <v>0</v>
      </c>
    </row>
    <row r="322" spans="1:8" x14ac:dyDescent="0.25">
      <c r="A322" s="7">
        <f t="shared" si="16"/>
        <v>321</v>
      </c>
      <c r="B322" s="8" t="s">
        <v>164</v>
      </c>
      <c r="C322" s="9">
        <v>4600</v>
      </c>
      <c r="D322" s="8">
        <v>1</v>
      </c>
      <c r="E322" s="10" t="s">
        <v>241</v>
      </c>
      <c r="F322" s="10">
        <f>IF(ISERROR(VLOOKUP(B322,[10]Facture!$A$4:$D$32,4,FALSE)),0,VLOOKUP(B322,[10]Facture!$B$19:$C$506,2,FALSE))</f>
        <v>0</v>
      </c>
      <c r="G322" s="10" t="e">
        <f t="shared" si="17"/>
        <v>#VALUE!</v>
      </c>
      <c r="H322" s="11">
        <f t="shared" ref="H322:H385" si="18">D322*C322</f>
        <v>4600</v>
      </c>
    </row>
    <row r="323" spans="1:8" x14ac:dyDescent="0.25">
      <c r="A323" s="7">
        <f t="shared" ref="A323:A386" si="19">A322+1</f>
        <v>322</v>
      </c>
      <c r="B323" s="8" t="s">
        <v>539</v>
      </c>
      <c r="C323" s="9">
        <v>26000</v>
      </c>
      <c r="D323" s="8">
        <v>0</v>
      </c>
      <c r="E323" s="10" t="s">
        <v>241</v>
      </c>
      <c r="F323" s="10">
        <f>IF(ISERROR(VLOOKUP(B323,[10]Facture!$A$4:$D$32,4,FALSE)),0,VLOOKUP(B323,[10]Facture!$B$19:$C$506,2,FALSE))</f>
        <v>0</v>
      </c>
      <c r="G323" s="10" t="e">
        <f t="shared" si="17"/>
        <v>#VALUE!</v>
      </c>
      <c r="H323" s="11">
        <f t="shared" si="18"/>
        <v>0</v>
      </c>
    </row>
    <row r="324" spans="1:8" x14ac:dyDescent="0.25">
      <c r="A324" s="7">
        <f t="shared" si="19"/>
        <v>323</v>
      </c>
      <c r="B324" s="8" t="s">
        <v>540</v>
      </c>
      <c r="C324" s="9">
        <v>31000</v>
      </c>
      <c r="D324" s="8">
        <v>0</v>
      </c>
      <c r="E324" s="10" t="s">
        <v>241</v>
      </c>
      <c r="F324" s="10">
        <f>IF(ISERROR(VLOOKUP(B324,[10]Facture!$A$4:$D$32,4,FALSE)),0,VLOOKUP(B324,[10]Facture!$B$19:$C$506,2,FALSE))</f>
        <v>0</v>
      </c>
      <c r="G324" s="10" t="e">
        <f t="shared" si="17"/>
        <v>#VALUE!</v>
      </c>
      <c r="H324" s="11">
        <f t="shared" si="18"/>
        <v>0</v>
      </c>
    </row>
    <row r="325" spans="1:8" x14ac:dyDescent="0.25">
      <c r="A325" s="7">
        <f t="shared" si="19"/>
        <v>324</v>
      </c>
      <c r="B325" s="8" t="s">
        <v>541</v>
      </c>
      <c r="C325" s="9">
        <v>130</v>
      </c>
      <c r="D325" s="8">
        <v>0</v>
      </c>
      <c r="E325" s="10" t="s">
        <v>241</v>
      </c>
      <c r="F325" s="10">
        <f>IF(ISERROR(VLOOKUP(B325,[10]Facture!$A$4:$D$32,4,FALSE)),0,VLOOKUP(B325,[10]Facture!$B$19:$C$506,2,FALSE))</f>
        <v>0</v>
      </c>
      <c r="G325" s="10" t="e">
        <f t="shared" si="17"/>
        <v>#VALUE!</v>
      </c>
      <c r="H325" s="11">
        <f t="shared" si="18"/>
        <v>0</v>
      </c>
    </row>
    <row r="326" spans="1:8" x14ac:dyDescent="0.25">
      <c r="A326" s="7">
        <f t="shared" si="19"/>
        <v>325</v>
      </c>
      <c r="B326" s="8" t="s">
        <v>542</v>
      </c>
      <c r="C326" s="9">
        <v>160</v>
      </c>
      <c r="D326" s="8">
        <v>0</v>
      </c>
      <c r="E326" s="12">
        <v>3700</v>
      </c>
      <c r="F326" s="10">
        <f>IF(ISERROR(VLOOKUP(B326,[10]Facture!$A$4:$D$32,4,FALSE)),0,VLOOKUP(B326,[10]Facture!$B$19:$C$506,2,FALSE))</f>
        <v>0</v>
      </c>
      <c r="G326" s="10">
        <f t="shared" si="17"/>
        <v>3700</v>
      </c>
      <c r="H326" s="11">
        <f t="shared" si="18"/>
        <v>0</v>
      </c>
    </row>
    <row r="327" spans="1:8" x14ac:dyDescent="0.25">
      <c r="A327" s="7">
        <f t="shared" si="19"/>
        <v>326</v>
      </c>
      <c r="B327" s="8" t="s">
        <v>232</v>
      </c>
      <c r="C327" s="9">
        <v>330</v>
      </c>
      <c r="D327" s="8">
        <v>100</v>
      </c>
      <c r="E327" s="10" t="s">
        <v>241</v>
      </c>
      <c r="F327" s="10">
        <f>IF(ISERROR(VLOOKUP(B327,[10]Facture!$A$4:$D$32,4,FALSE)),0,VLOOKUP(B327,[10]Facture!$B$19:$C$506,2,FALSE))</f>
        <v>0</v>
      </c>
      <c r="G327" s="10" t="e">
        <f t="shared" si="17"/>
        <v>#VALUE!</v>
      </c>
      <c r="H327" s="11">
        <f t="shared" si="18"/>
        <v>33000</v>
      </c>
    </row>
    <row r="328" spans="1:8" x14ac:dyDescent="0.25">
      <c r="A328" s="7">
        <f t="shared" si="19"/>
        <v>327</v>
      </c>
      <c r="B328" s="8" t="s">
        <v>327</v>
      </c>
      <c r="C328" s="9">
        <v>50</v>
      </c>
      <c r="D328" s="8">
        <v>190</v>
      </c>
      <c r="E328" s="10" t="s">
        <v>241</v>
      </c>
      <c r="F328" s="10">
        <f>IF(ISERROR(VLOOKUP(B328,[10]Facture!$A$4:$D$32,4,FALSE)),0,VLOOKUP(B328,[10]Facture!$B$19:$C$506,2,FALSE))</f>
        <v>0</v>
      </c>
      <c r="G328" s="10" t="e">
        <f t="shared" si="17"/>
        <v>#VALUE!</v>
      </c>
      <c r="H328" s="11">
        <f t="shared" si="18"/>
        <v>9500</v>
      </c>
    </row>
    <row r="329" spans="1:8" x14ac:dyDescent="0.25">
      <c r="A329" s="7">
        <f t="shared" si="19"/>
        <v>328</v>
      </c>
      <c r="B329" s="8" t="s">
        <v>165</v>
      </c>
      <c r="C329" s="9">
        <v>14000</v>
      </c>
      <c r="D329" s="8">
        <v>0</v>
      </c>
      <c r="E329" s="10" t="s">
        <v>241</v>
      </c>
      <c r="F329" s="10">
        <f>IF(ISERROR(VLOOKUP(B329,[10]Facture!$A$4:$D$32,4,FALSE)),0,VLOOKUP(B329,[10]Facture!$B$19:$C$506,2,FALSE))</f>
        <v>0</v>
      </c>
      <c r="G329" s="10" t="e">
        <f t="shared" si="17"/>
        <v>#VALUE!</v>
      </c>
      <c r="H329" s="11">
        <f t="shared" si="18"/>
        <v>0</v>
      </c>
    </row>
    <row r="330" spans="1:8" x14ac:dyDescent="0.25">
      <c r="A330" s="7">
        <f t="shared" si="19"/>
        <v>329</v>
      </c>
      <c r="B330" s="8" t="s">
        <v>166</v>
      </c>
      <c r="C330" s="9">
        <v>1000</v>
      </c>
      <c r="D330" s="8">
        <v>0</v>
      </c>
      <c r="E330" s="10" t="s">
        <v>241</v>
      </c>
      <c r="F330" s="10">
        <f>IF(ISERROR(VLOOKUP(B330,[10]Facture!$A$4:$D$32,4,FALSE)),0,VLOOKUP(B330,[10]Facture!$B$19:$C$506,2,FALSE))</f>
        <v>0</v>
      </c>
      <c r="G330" s="10" t="e">
        <f t="shared" si="17"/>
        <v>#VALUE!</v>
      </c>
      <c r="H330" s="11">
        <f t="shared" si="18"/>
        <v>0</v>
      </c>
    </row>
    <row r="331" spans="1:8" x14ac:dyDescent="0.25">
      <c r="A331" s="7">
        <f t="shared" si="19"/>
        <v>330</v>
      </c>
      <c r="B331" s="8" t="s">
        <v>167</v>
      </c>
      <c r="C331" s="9">
        <v>780</v>
      </c>
      <c r="D331" s="8">
        <v>0</v>
      </c>
      <c r="E331" s="10" t="s">
        <v>241</v>
      </c>
      <c r="F331" s="10">
        <f>IF(ISERROR(VLOOKUP(B331,[10]Facture!$A$4:$D$32,4,FALSE)),0,VLOOKUP(B331,[10]Facture!$B$19:$C$506,2,FALSE))</f>
        <v>0</v>
      </c>
      <c r="G331" s="10" t="e">
        <f t="shared" si="17"/>
        <v>#VALUE!</v>
      </c>
      <c r="H331" s="11">
        <f t="shared" si="18"/>
        <v>0</v>
      </c>
    </row>
    <row r="332" spans="1:8" x14ac:dyDescent="0.25">
      <c r="A332" s="7">
        <f t="shared" si="19"/>
        <v>331</v>
      </c>
      <c r="B332" s="8" t="s">
        <v>168</v>
      </c>
      <c r="C332" s="9">
        <v>630</v>
      </c>
      <c r="D332" s="8">
        <v>0</v>
      </c>
      <c r="E332" s="10" t="s">
        <v>241</v>
      </c>
      <c r="F332" s="10">
        <f>IF(ISERROR(VLOOKUP(B332,[10]Facture!$A$4:$D$32,4,FALSE)),0,VLOOKUP(B332,[10]Facture!$B$19:$C$506,2,FALSE))</f>
        <v>0</v>
      </c>
      <c r="G332" s="10" t="e">
        <f t="shared" si="17"/>
        <v>#VALUE!</v>
      </c>
      <c r="H332" s="11">
        <f t="shared" si="18"/>
        <v>0</v>
      </c>
    </row>
    <row r="333" spans="1:8" x14ac:dyDescent="0.25">
      <c r="A333" s="7">
        <f t="shared" si="19"/>
        <v>332</v>
      </c>
      <c r="B333" s="8" t="s">
        <v>169</v>
      </c>
      <c r="C333" s="9">
        <v>1000</v>
      </c>
      <c r="D333" s="8">
        <v>888</v>
      </c>
      <c r="E333" s="10" t="s">
        <v>241</v>
      </c>
      <c r="F333" s="10">
        <f>IF(ISERROR(VLOOKUP(B333,[10]Facture!$A$4:$D$32,4,FALSE)),0,VLOOKUP(B333,[10]Facture!$B$19:$C$506,2,FALSE))</f>
        <v>0</v>
      </c>
      <c r="G333" s="10" t="e">
        <f t="shared" si="17"/>
        <v>#VALUE!</v>
      </c>
      <c r="H333" s="11">
        <f t="shared" si="18"/>
        <v>888000</v>
      </c>
    </row>
    <row r="334" spans="1:8" x14ac:dyDescent="0.25">
      <c r="A334" s="7">
        <f t="shared" si="19"/>
        <v>333</v>
      </c>
      <c r="B334" s="8" t="s">
        <v>170</v>
      </c>
      <c r="C334" s="9">
        <v>1080</v>
      </c>
      <c r="D334" s="8">
        <v>0</v>
      </c>
      <c r="E334" s="10" t="s">
        <v>241</v>
      </c>
      <c r="F334" s="10">
        <f>IF(ISERROR(VLOOKUP(B334,[10]Facture!$A$4:$D$32,4,FALSE)),0,VLOOKUP(B334,[10]Facture!$B$19:$C$506,2,FALSE))</f>
        <v>0</v>
      </c>
      <c r="G334" s="10" t="e">
        <f t="shared" si="17"/>
        <v>#VALUE!</v>
      </c>
      <c r="H334" s="11">
        <f t="shared" si="18"/>
        <v>0</v>
      </c>
    </row>
    <row r="335" spans="1:8" x14ac:dyDescent="0.25">
      <c r="A335" s="7">
        <f t="shared" si="19"/>
        <v>334</v>
      </c>
      <c r="B335" s="8" t="s">
        <v>171</v>
      </c>
      <c r="C335" s="9">
        <v>780</v>
      </c>
      <c r="D335" s="8">
        <v>0</v>
      </c>
      <c r="E335" s="10" t="s">
        <v>241</v>
      </c>
      <c r="F335" s="10">
        <f>IF(ISERROR(VLOOKUP(B335,[10]Facture!$A$4:$D$32,4,FALSE)),0,VLOOKUP(B335,[10]Facture!$B$19:$C$506,2,FALSE))</f>
        <v>0</v>
      </c>
      <c r="G335" s="10" t="e">
        <f t="shared" si="17"/>
        <v>#VALUE!</v>
      </c>
      <c r="H335" s="11">
        <f t="shared" si="18"/>
        <v>0</v>
      </c>
    </row>
    <row r="336" spans="1:8" x14ac:dyDescent="0.25">
      <c r="A336" s="7">
        <f t="shared" si="19"/>
        <v>335</v>
      </c>
      <c r="B336" s="8" t="s">
        <v>172</v>
      </c>
      <c r="C336" s="9">
        <v>1080</v>
      </c>
      <c r="D336" s="8">
        <v>0</v>
      </c>
      <c r="E336" s="10" t="s">
        <v>241</v>
      </c>
      <c r="F336" s="10">
        <f>IF(ISERROR(VLOOKUP(B336,[10]Facture!$A$4:$D$32,4,FALSE)),0,VLOOKUP(B336,[10]Facture!$B$19:$C$506,2,FALSE))</f>
        <v>0</v>
      </c>
      <c r="G336" s="10" t="e">
        <f t="shared" si="17"/>
        <v>#VALUE!</v>
      </c>
      <c r="H336" s="11">
        <f t="shared" si="18"/>
        <v>0</v>
      </c>
    </row>
    <row r="337" spans="1:8" x14ac:dyDescent="0.25">
      <c r="A337" s="7">
        <f t="shared" si="19"/>
        <v>336</v>
      </c>
      <c r="B337" s="8" t="s">
        <v>173</v>
      </c>
      <c r="C337" s="9">
        <v>550</v>
      </c>
      <c r="D337" s="8">
        <v>0</v>
      </c>
      <c r="E337" s="10" t="s">
        <v>241</v>
      </c>
      <c r="F337" s="10">
        <f>IF(ISERROR(VLOOKUP(B337,[10]Facture!$A$4:$D$32,4,FALSE)),0,VLOOKUP(B337,[10]Facture!$B$19:$C$506,2,FALSE))</f>
        <v>0</v>
      </c>
      <c r="G337" s="10" t="e">
        <f t="shared" si="17"/>
        <v>#VALUE!</v>
      </c>
      <c r="H337" s="11">
        <f t="shared" si="18"/>
        <v>0</v>
      </c>
    </row>
    <row r="338" spans="1:8" x14ac:dyDescent="0.25">
      <c r="A338" s="7">
        <f t="shared" si="19"/>
        <v>337</v>
      </c>
      <c r="B338" s="8" t="s">
        <v>174</v>
      </c>
      <c r="C338" s="9">
        <v>150</v>
      </c>
      <c r="D338" s="8">
        <v>0</v>
      </c>
      <c r="E338" s="10" t="s">
        <v>241</v>
      </c>
      <c r="F338" s="10">
        <f>IF(ISERROR(VLOOKUP(B338,[10]Facture!$A$4:$D$32,4,FALSE)),0,VLOOKUP(B338,[10]Facture!$B$19:$C$506,2,FALSE))</f>
        <v>0</v>
      </c>
      <c r="G338" s="10" t="e">
        <f t="shared" si="17"/>
        <v>#VALUE!</v>
      </c>
      <c r="H338" s="11">
        <f t="shared" si="18"/>
        <v>0</v>
      </c>
    </row>
    <row r="339" spans="1:8" x14ac:dyDescent="0.25">
      <c r="A339" s="7">
        <f t="shared" si="19"/>
        <v>338</v>
      </c>
      <c r="B339" s="8" t="s">
        <v>175</v>
      </c>
      <c r="C339" s="9">
        <v>150</v>
      </c>
      <c r="D339" s="8">
        <v>300</v>
      </c>
      <c r="E339" s="10" t="s">
        <v>241</v>
      </c>
      <c r="F339" s="10">
        <f>IF(ISERROR(VLOOKUP(B339,[10]Facture!$A$4:$D$32,4,FALSE)),0,VLOOKUP(B339,[10]Facture!$B$19:$C$506,2,FALSE))</f>
        <v>0</v>
      </c>
      <c r="G339" s="10" t="e">
        <f t="shared" si="17"/>
        <v>#VALUE!</v>
      </c>
      <c r="H339" s="11">
        <f t="shared" si="18"/>
        <v>45000</v>
      </c>
    </row>
    <row r="340" spans="1:8" x14ac:dyDescent="0.25">
      <c r="A340" s="7">
        <f t="shared" si="19"/>
        <v>339</v>
      </c>
      <c r="B340" s="8" t="s">
        <v>249</v>
      </c>
      <c r="C340" s="9">
        <v>1300</v>
      </c>
      <c r="D340" s="8">
        <v>111</v>
      </c>
      <c r="E340" s="10" t="s">
        <v>241</v>
      </c>
      <c r="F340" s="10">
        <f>IF(ISERROR(VLOOKUP(B340,[10]Facture!$A$4:$D$32,4,FALSE)),0,VLOOKUP(B340,[10]Facture!$B$19:$C$506,2,FALSE))</f>
        <v>0</v>
      </c>
      <c r="G340" s="10" t="e">
        <f t="shared" si="17"/>
        <v>#VALUE!</v>
      </c>
      <c r="H340" s="11">
        <f t="shared" si="18"/>
        <v>144300</v>
      </c>
    </row>
    <row r="341" spans="1:8" x14ac:dyDescent="0.25">
      <c r="A341" s="7">
        <f t="shared" si="19"/>
        <v>340</v>
      </c>
      <c r="B341" s="8" t="s">
        <v>176</v>
      </c>
      <c r="C341" s="9">
        <v>800</v>
      </c>
      <c r="D341" s="8">
        <v>444</v>
      </c>
      <c r="E341" s="10" t="s">
        <v>241</v>
      </c>
      <c r="F341" s="10">
        <f>IF(ISERROR(VLOOKUP(B341,[10]Facture!$A$4:$D$32,4,FALSE)),0,VLOOKUP(B341,[10]Facture!$B$19:$C$506,2,FALSE))</f>
        <v>0</v>
      </c>
      <c r="G341" s="10" t="e">
        <f t="shared" si="17"/>
        <v>#VALUE!</v>
      </c>
      <c r="H341" s="11">
        <f t="shared" si="18"/>
        <v>355200</v>
      </c>
    </row>
    <row r="342" spans="1:8" x14ac:dyDescent="0.25">
      <c r="A342" s="7">
        <f t="shared" si="19"/>
        <v>341</v>
      </c>
      <c r="B342" s="8" t="s">
        <v>177</v>
      </c>
      <c r="C342" s="9">
        <v>500</v>
      </c>
      <c r="D342" s="8">
        <v>444</v>
      </c>
      <c r="E342" s="10" t="s">
        <v>241</v>
      </c>
      <c r="F342" s="10">
        <f>IF(ISERROR(VLOOKUP(B342,[10]Facture!$A$4:$D$32,4,FALSE)),0,VLOOKUP(B342,[10]Facture!$B$19:$C$506,2,FALSE))</f>
        <v>0</v>
      </c>
      <c r="G342" s="10" t="e">
        <f t="shared" si="17"/>
        <v>#VALUE!</v>
      </c>
      <c r="H342" s="11">
        <f t="shared" si="18"/>
        <v>222000</v>
      </c>
    </row>
    <row r="343" spans="1:8" x14ac:dyDescent="0.25">
      <c r="A343" s="7">
        <f t="shared" si="19"/>
        <v>342</v>
      </c>
      <c r="B343" s="8" t="s">
        <v>233</v>
      </c>
      <c r="C343" s="9">
        <v>200</v>
      </c>
      <c r="D343" s="8">
        <v>120</v>
      </c>
      <c r="E343" s="10" t="s">
        <v>241</v>
      </c>
      <c r="F343" s="10">
        <f>IF(ISERROR(VLOOKUP(B343,[10]Facture!$A$4:$D$32,4,FALSE)),0,VLOOKUP(B343,[10]Facture!$B$19:$C$506,2,FALSE))</f>
        <v>0</v>
      </c>
      <c r="G343" s="10" t="e">
        <f t="shared" si="17"/>
        <v>#VALUE!</v>
      </c>
      <c r="H343" s="11">
        <f t="shared" si="18"/>
        <v>24000</v>
      </c>
    </row>
    <row r="344" spans="1:8" x14ac:dyDescent="0.25">
      <c r="A344" s="7">
        <f t="shared" si="19"/>
        <v>343</v>
      </c>
      <c r="B344" s="8" t="s">
        <v>234</v>
      </c>
      <c r="C344" s="9">
        <v>200</v>
      </c>
      <c r="D344" s="8">
        <v>160</v>
      </c>
      <c r="E344" s="10" t="s">
        <v>241</v>
      </c>
      <c r="F344" s="10">
        <f>IF(ISERROR(VLOOKUP(B344,[10]Facture!$A$4:$D$32,4,FALSE)),0,VLOOKUP(B344,[10]Facture!$B$19:$C$506,2,FALSE))</f>
        <v>0</v>
      </c>
      <c r="G344" s="10" t="e">
        <f t="shared" si="17"/>
        <v>#VALUE!</v>
      </c>
      <c r="H344" s="11">
        <f t="shared" si="18"/>
        <v>32000</v>
      </c>
    </row>
    <row r="345" spans="1:8" x14ac:dyDescent="0.25">
      <c r="A345" s="7">
        <f t="shared" si="19"/>
        <v>344</v>
      </c>
      <c r="B345" s="8" t="s">
        <v>178</v>
      </c>
      <c r="C345" s="9">
        <v>600</v>
      </c>
      <c r="D345" s="8">
        <v>7</v>
      </c>
      <c r="E345" s="10" t="s">
        <v>241</v>
      </c>
      <c r="F345" s="10">
        <f>IF(ISERROR(VLOOKUP(B345,[10]Facture!$A$4:$D$32,4,FALSE)),0,VLOOKUP(B345,[10]Facture!$B$19:$C$506,2,FALSE))</f>
        <v>0</v>
      </c>
      <c r="G345" s="10" t="e">
        <f t="shared" si="17"/>
        <v>#VALUE!</v>
      </c>
      <c r="H345" s="11">
        <f t="shared" si="18"/>
        <v>4200</v>
      </c>
    </row>
    <row r="346" spans="1:8" x14ac:dyDescent="0.25">
      <c r="A346" s="7">
        <f t="shared" si="19"/>
        <v>345</v>
      </c>
      <c r="B346" s="8" t="s">
        <v>179</v>
      </c>
      <c r="C346" s="9">
        <v>600</v>
      </c>
      <c r="D346" s="8">
        <v>1</v>
      </c>
      <c r="E346" s="10" t="s">
        <v>241</v>
      </c>
      <c r="F346" s="10">
        <f>IF(ISERROR(VLOOKUP(B346,[10]Facture!$A$4:$D$32,4,FALSE)),0,VLOOKUP(B346,[10]Facture!$B$19:$C$506,2,FALSE))</f>
        <v>0</v>
      </c>
      <c r="G346" s="10" t="e">
        <f t="shared" si="17"/>
        <v>#VALUE!</v>
      </c>
      <c r="H346" s="11">
        <f t="shared" si="18"/>
        <v>600</v>
      </c>
    </row>
    <row r="347" spans="1:8" x14ac:dyDescent="0.25">
      <c r="A347" s="7">
        <f t="shared" si="19"/>
        <v>346</v>
      </c>
      <c r="B347" s="8" t="s">
        <v>180</v>
      </c>
      <c r="C347" s="9">
        <v>1200</v>
      </c>
      <c r="D347" s="8">
        <v>0</v>
      </c>
      <c r="E347" s="10" t="s">
        <v>241</v>
      </c>
      <c r="F347" s="10">
        <f>IF(ISERROR(VLOOKUP(B347,[10]Facture!$A$4:$D$32,4,FALSE)),0,VLOOKUP(B347,[10]Facture!$B$19:$C$506,2,FALSE))</f>
        <v>0</v>
      </c>
      <c r="G347" s="10" t="e">
        <f t="shared" si="17"/>
        <v>#VALUE!</v>
      </c>
      <c r="H347" s="11">
        <f t="shared" si="18"/>
        <v>0</v>
      </c>
    </row>
    <row r="348" spans="1:8" x14ac:dyDescent="0.25">
      <c r="A348" s="7">
        <f t="shared" si="19"/>
        <v>347</v>
      </c>
      <c r="B348" s="8" t="s">
        <v>235</v>
      </c>
      <c r="C348" s="9">
        <v>325</v>
      </c>
      <c r="D348" s="8">
        <v>280</v>
      </c>
      <c r="E348" s="10" t="s">
        <v>241</v>
      </c>
      <c r="F348" s="10">
        <f>IF(ISERROR(VLOOKUP(B348,[10]Facture!$A$4:$D$32,4,FALSE)),0,VLOOKUP(B348,[10]Facture!$B$19:$C$506,2,FALSE))</f>
        <v>0</v>
      </c>
      <c r="G348" s="10" t="e">
        <f t="shared" si="17"/>
        <v>#VALUE!</v>
      </c>
      <c r="H348" s="11">
        <f t="shared" si="18"/>
        <v>91000</v>
      </c>
    </row>
    <row r="349" spans="1:8" x14ac:dyDescent="0.25">
      <c r="A349" s="7">
        <f t="shared" si="19"/>
        <v>348</v>
      </c>
      <c r="B349" s="8" t="s">
        <v>543</v>
      </c>
      <c r="C349" s="9">
        <v>335</v>
      </c>
      <c r="D349" s="8">
        <v>0</v>
      </c>
      <c r="E349" s="10" t="s">
        <v>241</v>
      </c>
      <c r="F349" s="10">
        <f>IF(ISERROR(VLOOKUP(B349,[10]Facture!$A$4:$D$32,4,FALSE)),0,VLOOKUP(B349,[10]Facture!$B$19:$C$506,2,FALSE))</f>
        <v>0</v>
      </c>
      <c r="G349" s="10" t="e">
        <f t="shared" si="17"/>
        <v>#VALUE!</v>
      </c>
      <c r="H349" s="11">
        <f t="shared" si="18"/>
        <v>0</v>
      </c>
    </row>
    <row r="350" spans="1:8" x14ac:dyDescent="0.25">
      <c r="A350" s="7">
        <f t="shared" si="19"/>
        <v>349</v>
      </c>
      <c r="B350" s="8" t="s">
        <v>544</v>
      </c>
      <c r="C350" s="9">
        <v>20</v>
      </c>
      <c r="D350" s="8">
        <v>0</v>
      </c>
      <c r="E350" s="10" t="s">
        <v>241</v>
      </c>
      <c r="F350" s="10">
        <f>IF(ISERROR(VLOOKUP(B350,[10]Facture!$A$4:$D$32,4,FALSE)),0,VLOOKUP(B350,[10]Facture!$B$19:$C$506,2,FALSE))</f>
        <v>0</v>
      </c>
      <c r="G350" s="10" t="e">
        <f t="shared" si="17"/>
        <v>#VALUE!</v>
      </c>
      <c r="H350" s="11">
        <f t="shared" si="18"/>
        <v>0</v>
      </c>
    </row>
    <row r="351" spans="1:8" x14ac:dyDescent="0.25">
      <c r="A351" s="7">
        <f t="shared" si="19"/>
        <v>350</v>
      </c>
      <c r="B351" s="8" t="s">
        <v>545</v>
      </c>
      <c r="C351" s="9">
        <v>20</v>
      </c>
      <c r="D351" s="8">
        <v>0</v>
      </c>
      <c r="E351" s="10" t="s">
        <v>241</v>
      </c>
      <c r="F351" s="10">
        <f>IF(ISERROR(VLOOKUP(B351,[10]Facture!$A$4:$D$32,4,FALSE)),0,VLOOKUP(B351,[10]Facture!$B$19:$C$506,2,FALSE))</f>
        <v>0</v>
      </c>
      <c r="G351" s="10" t="e">
        <f t="shared" si="17"/>
        <v>#VALUE!</v>
      </c>
      <c r="H351" s="11">
        <f t="shared" si="18"/>
        <v>0</v>
      </c>
    </row>
    <row r="352" spans="1:8" x14ac:dyDescent="0.25">
      <c r="A352" s="7">
        <f t="shared" si="19"/>
        <v>351</v>
      </c>
      <c r="B352" s="8" t="s">
        <v>330</v>
      </c>
      <c r="C352" s="9">
        <v>1000</v>
      </c>
      <c r="D352" s="8">
        <v>100</v>
      </c>
      <c r="E352" s="10" t="s">
        <v>241</v>
      </c>
      <c r="F352" s="10">
        <f>IF(ISERROR(VLOOKUP(B352,[10]Facture!$A$4:$D$32,4,FALSE)),0,VLOOKUP(B352,[10]Facture!$B$19:$C$506,2,FALSE))</f>
        <v>0</v>
      </c>
      <c r="G352" s="10" t="e">
        <f t="shared" si="17"/>
        <v>#VALUE!</v>
      </c>
      <c r="H352" s="11">
        <f t="shared" si="18"/>
        <v>100000</v>
      </c>
    </row>
    <row r="353" spans="1:8" x14ac:dyDescent="0.25">
      <c r="A353" s="7">
        <f t="shared" si="19"/>
        <v>352</v>
      </c>
      <c r="B353" s="8" t="s">
        <v>546</v>
      </c>
      <c r="C353" s="9">
        <v>750</v>
      </c>
      <c r="D353" s="8">
        <v>0</v>
      </c>
      <c r="E353" s="10" t="s">
        <v>241</v>
      </c>
      <c r="F353" s="10">
        <f>IF(ISERROR(VLOOKUP(B353,[10]Facture!$A$4:$D$32,4,FALSE)),0,VLOOKUP(B353,[10]Facture!$B$19:$C$506,2,FALSE))</f>
        <v>0</v>
      </c>
      <c r="G353" s="10" t="e">
        <f t="shared" si="17"/>
        <v>#VALUE!</v>
      </c>
      <c r="H353" s="11">
        <f t="shared" si="18"/>
        <v>0</v>
      </c>
    </row>
    <row r="354" spans="1:8" x14ac:dyDescent="0.25">
      <c r="A354" s="7">
        <f t="shared" si="19"/>
        <v>353</v>
      </c>
      <c r="B354" s="8" t="s">
        <v>181</v>
      </c>
      <c r="C354" s="9">
        <v>900</v>
      </c>
      <c r="D354" s="8">
        <v>0</v>
      </c>
      <c r="E354" s="10" t="s">
        <v>241</v>
      </c>
      <c r="F354" s="10">
        <f>IF(ISERROR(VLOOKUP(B354,[10]Facture!$A$4:$D$32,4,FALSE)),0,VLOOKUP(B354,[10]Facture!$B$19:$C$506,2,FALSE))</f>
        <v>0</v>
      </c>
      <c r="G354" s="10" t="e">
        <f t="shared" si="17"/>
        <v>#VALUE!</v>
      </c>
      <c r="H354" s="11">
        <f t="shared" si="18"/>
        <v>0</v>
      </c>
    </row>
    <row r="355" spans="1:8" x14ac:dyDescent="0.25">
      <c r="A355" s="7">
        <f t="shared" si="19"/>
        <v>354</v>
      </c>
      <c r="B355" s="8" t="s">
        <v>182</v>
      </c>
      <c r="C355" s="9">
        <v>1400</v>
      </c>
      <c r="D355" s="8">
        <v>0</v>
      </c>
      <c r="E355" s="10" t="s">
        <v>241</v>
      </c>
      <c r="F355" s="10">
        <f>IF(ISERROR(VLOOKUP(B355,[10]Facture!$A$4:$D$32,4,FALSE)),0,VLOOKUP(B355,[10]Facture!$B$19:$C$506,2,FALSE))</f>
        <v>0</v>
      </c>
      <c r="G355" s="10" t="e">
        <f t="shared" si="17"/>
        <v>#VALUE!</v>
      </c>
      <c r="H355" s="11">
        <f t="shared" si="18"/>
        <v>0</v>
      </c>
    </row>
    <row r="356" spans="1:8" x14ac:dyDescent="0.25">
      <c r="A356" s="7">
        <f t="shared" si="19"/>
        <v>355</v>
      </c>
      <c r="B356" s="8" t="s">
        <v>183</v>
      </c>
      <c r="C356" s="9">
        <v>1500</v>
      </c>
      <c r="D356" s="8">
        <v>0</v>
      </c>
      <c r="E356" s="10" t="s">
        <v>241</v>
      </c>
      <c r="F356" s="10">
        <f>IF(ISERROR(VLOOKUP(B356,[10]Facture!$A$4:$D$32,4,FALSE)),0,VLOOKUP(B356,[10]Facture!$B$19:$C$506,2,FALSE))</f>
        <v>0</v>
      </c>
      <c r="G356" s="10" t="e">
        <f t="shared" si="17"/>
        <v>#VALUE!</v>
      </c>
      <c r="H356" s="11">
        <f t="shared" si="18"/>
        <v>0</v>
      </c>
    </row>
    <row r="357" spans="1:8" x14ac:dyDescent="0.25">
      <c r="A357" s="7">
        <f t="shared" si="19"/>
        <v>356</v>
      </c>
      <c r="B357" s="8" t="s">
        <v>547</v>
      </c>
      <c r="C357" s="9">
        <v>0</v>
      </c>
      <c r="D357" s="8">
        <v>0</v>
      </c>
      <c r="E357" s="10" t="s">
        <v>241</v>
      </c>
      <c r="F357" s="10">
        <f>IF(ISERROR(VLOOKUP(B357,[10]Facture!$A$4:$D$32,4,FALSE)),0,VLOOKUP(B357,[10]Facture!$B$19:$C$506,2,FALSE))</f>
        <v>0</v>
      </c>
      <c r="G357" s="10" t="e">
        <f t="shared" si="17"/>
        <v>#VALUE!</v>
      </c>
      <c r="H357" s="11">
        <f t="shared" si="18"/>
        <v>0</v>
      </c>
    </row>
    <row r="358" spans="1:8" x14ac:dyDescent="0.25">
      <c r="A358" s="7">
        <f t="shared" si="19"/>
        <v>357</v>
      </c>
      <c r="B358" s="8" t="s">
        <v>548</v>
      </c>
      <c r="C358" s="9">
        <v>0</v>
      </c>
      <c r="D358" s="8">
        <v>0</v>
      </c>
      <c r="E358" s="10"/>
      <c r="F358" s="10"/>
      <c r="G358" s="10"/>
      <c r="H358" s="11">
        <f t="shared" si="18"/>
        <v>0</v>
      </c>
    </row>
    <row r="359" spans="1:8" x14ac:dyDescent="0.25">
      <c r="A359" s="7">
        <f t="shared" si="19"/>
        <v>358</v>
      </c>
      <c r="B359" s="8" t="s">
        <v>549</v>
      </c>
      <c r="C359" s="9">
        <v>200</v>
      </c>
      <c r="D359" s="8">
        <v>0</v>
      </c>
      <c r="E359" s="10"/>
      <c r="F359" s="10"/>
      <c r="G359" s="10"/>
      <c r="H359" s="11">
        <f t="shared" si="18"/>
        <v>0</v>
      </c>
    </row>
    <row r="360" spans="1:8" x14ac:dyDescent="0.25">
      <c r="A360" s="7">
        <f t="shared" si="19"/>
        <v>359</v>
      </c>
      <c r="B360" s="8" t="s">
        <v>550</v>
      </c>
      <c r="C360" s="9">
        <v>250</v>
      </c>
      <c r="D360" s="8">
        <v>0</v>
      </c>
      <c r="E360" s="10"/>
      <c r="F360" s="10"/>
      <c r="G360" s="10"/>
      <c r="H360" s="11">
        <f t="shared" si="18"/>
        <v>0</v>
      </c>
    </row>
    <row r="361" spans="1:8" x14ac:dyDescent="0.25">
      <c r="A361" s="7">
        <f t="shared" si="19"/>
        <v>360</v>
      </c>
      <c r="B361" s="8" t="s">
        <v>551</v>
      </c>
      <c r="C361" s="9">
        <v>860</v>
      </c>
      <c r="D361" s="8">
        <v>0</v>
      </c>
      <c r="E361" s="10"/>
      <c r="F361" s="10"/>
      <c r="G361" s="10"/>
      <c r="H361" s="11">
        <f t="shared" si="18"/>
        <v>0</v>
      </c>
    </row>
    <row r="362" spans="1:8" x14ac:dyDescent="0.25">
      <c r="A362" s="7">
        <f t="shared" si="19"/>
        <v>361</v>
      </c>
      <c r="B362" s="8" t="s">
        <v>552</v>
      </c>
      <c r="C362" s="9">
        <v>830</v>
      </c>
      <c r="D362" s="8">
        <v>0</v>
      </c>
      <c r="E362" s="10"/>
      <c r="F362" s="10"/>
      <c r="G362" s="10"/>
      <c r="H362" s="11">
        <f t="shared" si="18"/>
        <v>0</v>
      </c>
    </row>
    <row r="363" spans="1:8" x14ac:dyDescent="0.25">
      <c r="A363" s="7">
        <f t="shared" si="19"/>
        <v>362</v>
      </c>
      <c r="B363" s="8" t="s">
        <v>553</v>
      </c>
      <c r="C363" s="9">
        <v>870</v>
      </c>
      <c r="D363" s="8">
        <v>0</v>
      </c>
      <c r="E363" s="10"/>
      <c r="F363" s="10"/>
      <c r="G363" s="10"/>
      <c r="H363" s="11">
        <f t="shared" si="18"/>
        <v>0</v>
      </c>
    </row>
    <row r="364" spans="1:8" x14ac:dyDescent="0.25">
      <c r="A364" s="7">
        <f t="shared" si="19"/>
        <v>363</v>
      </c>
      <c r="B364" s="8" t="s">
        <v>554</v>
      </c>
      <c r="C364" s="9">
        <v>870</v>
      </c>
      <c r="D364" s="8">
        <v>0</v>
      </c>
      <c r="E364" s="10"/>
      <c r="F364" s="10"/>
      <c r="G364" s="10"/>
      <c r="H364" s="11">
        <f t="shared" si="18"/>
        <v>0</v>
      </c>
    </row>
    <row r="365" spans="1:8" x14ac:dyDescent="0.25">
      <c r="A365" s="7">
        <f t="shared" si="19"/>
        <v>364</v>
      </c>
      <c r="B365" s="8" t="s">
        <v>555</v>
      </c>
      <c r="C365" s="9">
        <v>150</v>
      </c>
      <c r="D365" s="8">
        <v>0</v>
      </c>
      <c r="E365" s="10"/>
      <c r="F365" s="10"/>
      <c r="G365" s="10"/>
      <c r="H365" s="11">
        <f t="shared" si="18"/>
        <v>0</v>
      </c>
    </row>
    <row r="366" spans="1:8" x14ac:dyDescent="0.25">
      <c r="A366" s="7">
        <f t="shared" si="19"/>
        <v>365</v>
      </c>
      <c r="B366" s="8" t="s">
        <v>185</v>
      </c>
      <c r="C366" s="9">
        <v>300</v>
      </c>
      <c r="D366" s="8">
        <v>200</v>
      </c>
      <c r="E366" s="10"/>
      <c r="F366" s="10"/>
      <c r="G366" s="10"/>
      <c r="H366" s="11">
        <f t="shared" si="18"/>
        <v>60000</v>
      </c>
    </row>
    <row r="367" spans="1:8" x14ac:dyDescent="0.25">
      <c r="A367" s="7">
        <f t="shared" si="19"/>
        <v>366</v>
      </c>
      <c r="B367" s="8" t="s">
        <v>556</v>
      </c>
      <c r="C367" s="9">
        <v>160</v>
      </c>
      <c r="D367" s="8">
        <v>0</v>
      </c>
      <c r="E367" s="10"/>
      <c r="F367" s="10"/>
      <c r="G367" s="10"/>
      <c r="H367" s="11">
        <f t="shared" si="18"/>
        <v>0</v>
      </c>
    </row>
    <row r="368" spans="1:8" x14ac:dyDescent="0.25">
      <c r="A368" s="7">
        <f t="shared" si="19"/>
        <v>367</v>
      </c>
      <c r="B368" s="8" t="s">
        <v>186</v>
      </c>
      <c r="C368" s="9">
        <v>300</v>
      </c>
      <c r="D368" s="8">
        <v>0</v>
      </c>
      <c r="E368" s="10"/>
      <c r="F368" s="10"/>
      <c r="G368" s="10"/>
      <c r="H368" s="11">
        <f t="shared" si="18"/>
        <v>0</v>
      </c>
    </row>
    <row r="369" spans="1:8" x14ac:dyDescent="0.25">
      <c r="A369" s="7">
        <f t="shared" si="19"/>
        <v>368</v>
      </c>
      <c r="B369" s="8" t="s">
        <v>187</v>
      </c>
      <c r="C369" s="9">
        <v>480</v>
      </c>
      <c r="D369" s="8">
        <v>0</v>
      </c>
      <c r="E369" s="10"/>
      <c r="F369" s="10"/>
      <c r="G369" s="10"/>
      <c r="H369" s="11">
        <f t="shared" si="18"/>
        <v>0</v>
      </c>
    </row>
    <row r="370" spans="1:8" x14ac:dyDescent="0.25">
      <c r="A370" s="7">
        <f t="shared" si="19"/>
        <v>369</v>
      </c>
      <c r="B370" s="8" t="s">
        <v>557</v>
      </c>
      <c r="C370" s="9">
        <v>500</v>
      </c>
      <c r="D370" s="8">
        <v>0</v>
      </c>
      <c r="E370" s="10"/>
      <c r="F370" s="10"/>
      <c r="G370" s="10"/>
      <c r="H370" s="11">
        <f t="shared" si="18"/>
        <v>0</v>
      </c>
    </row>
    <row r="371" spans="1:8" x14ac:dyDescent="0.25">
      <c r="A371" s="7">
        <f t="shared" si="19"/>
        <v>370</v>
      </c>
      <c r="B371" s="8" t="s">
        <v>558</v>
      </c>
      <c r="C371" s="9">
        <v>500</v>
      </c>
      <c r="D371" s="8">
        <v>0</v>
      </c>
      <c r="E371" s="10"/>
      <c r="F371" s="10"/>
      <c r="G371" s="10"/>
      <c r="H371" s="11">
        <f t="shared" si="18"/>
        <v>0</v>
      </c>
    </row>
    <row r="372" spans="1:8" x14ac:dyDescent="0.25">
      <c r="A372" s="7">
        <f t="shared" si="19"/>
        <v>371</v>
      </c>
      <c r="B372" s="8" t="s">
        <v>296</v>
      </c>
      <c r="C372" s="9">
        <v>500</v>
      </c>
      <c r="D372" s="8">
        <v>100</v>
      </c>
      <c r="E372" s="10"/>
      <c r="F372" s="10"/>
      <c r="G372" s="10"/>
      <c r="H372" s="11">
        <f t="shared" si="18"/>
        <v>50000</v>
      </c>
    </row>
    <row r="373" spans="1:8" x14ac:dyDescent="0.25">
      <c r="A373" s="7">
        <f t="shared" si="19"/>
        <v>372</v>
      </c>
      <c r="B373" s="8" t="s">
        <v>273</v>
      </c>
      <c r="C373" s="9">
        <v>500</v>
      </c>
      <c r="D373" s="8">
        <v>900</v>
      </c>
      <c r="E373" s="10"/>
      <c r="F373" s="10"/>
      <c r="G373" s="10"/>
      <c r="H373" s="11">
        <f t="shared" si="18"/>
        <v>450000</v>
      </c>
    </row>
    <row r="374" spans="1:8" x14ac:dyDescent="0.25">
      <c r="A374" s="7">
        <f t="shared" si="19"/>
        <v>373</v>
      </c>
      <c r="B374" s="8" t="s">
        <v>188</v>
      </c>
      <c r="C374" s="9">
        <v>600</v>
      </c>
      <c r="D374" s="8">
        <v>111</v>
      </c>
      <c r="E374" s="35"/>
      <c r="F374" s="35"/>
      <c r="G374" s="35"/>
      <c r="H374" s="11">
        <f t="shared" si="18"/>
        <v>66600</v>
      </c>
    </row>
    <row r="375" spans="1:8" x14ac:dyDescent="0.25">
      <c r="A375" s="7">
        <f t="shared" si="19"/>
        <v>374</v>
      </c>
      <c r="B375" s="8" t="s">
        <v>559</v>
      </c>
      <c r="C375" s="9">
        <v>500</v>
      </c>
      <c r="D375" s="8">
        <v>0</v>
      </c>
      <c r="E375" s="35"/>
      <c r="F375" s="35"/>
      <c r="G375" s="35"/>
      <c r="H375" s="11">
        <f t="shared" si="18"/>
        <v>0</v>
      </c>
    </row>
    <row r="376" spans="1:8" x14ac:dyDescent="0.25">
      <c r="A376" s="7">
        <f t="shared" si="19"/>
        <v>375</v>
      </c>
      <c r="B376" s="8" t="s">
        <v>313</v>
      </c>
      <c r="C376" s="9">
        <v>500</v>
      </c>
      <c r="D376" s="8">
        <v>200</v>
      </c>
      <c r="E376" s="35"/>
      <c r="F376" s="35"/>
      <c r="G376" s="35"/>
      <c r="H376" s="11">
        <f t="shared" si="18"/>
        <v>100000</v>
      </c>
    </row>
    <row r="377" spans="1:8" x14ac:dyDescent="0.25">
      <c r="A377" s="7">
        <f t="shared" si="19"/>
        <v>376</v>
      </c>
      <c r="B377" s="8" t="s">
        <v>314</v>
      </c>
      <c r="C377" s="9">
        <v>500</v>
      </c>
      <c r="D377" s="8">
        <v>200</v>
      </c>
      <c r="H377" s="11">
        <f t="shared" si="18"/>
        <v>100000</v>
      </c>
    </row>
    <row r="378" spans="1:8" x14ac:dyDescent="0.25">
      <c r="A378" s="7">
        <f t="shared" si="19"/>
        <v>377</v>
      </c>
      <c r="B378" s="8" t="s">
        <v>189</v>
      </c>
      <c r="C378" s="9">
        <v>1000</v>
      </c>
      <c r="D378" s="8">
        <v>0</v>
      </c>
      <c r="H378" s="11">
        <f t="shared" si="18"/>
        <v>0</v>
      </c>
    </row>
    <row r="379" spans="1:8" x14ac:dyDescent="0.25">
      <c r="A379" s="7">
        <f t="shared" si="19"/>
        <v>378</v>
      </c>
      <c r="B379" s="8" t="s">
        <v>236</v>
      </c>
      <c r="C379" s="9">
        <v>150</v>
      </c>
      <c r="D379" s="8">
        <v>500</v>
      </c>
      <c r="H379" s="11">
        <f t="shared" si="18"/>
        <v>75000</v>
      </c>
    </row>
    <row r="380" spans="1:8" x14ac:dyDescent="0.25">
      <c r="A380" s="7">
        <f t="shared" si="19"/>
        <v>379</v>
      </c>
      <c r="B380" s="8" t="s">
        <v>560</v>
      </c>
      <c r="C380" s="9">
        <v>680</v>
      </c>
      <c r="D380" s="8">
        <v>0</v>
      </c>
      <c r="H380" s="11">
        <f t="shared" si="18"/>
        <v>0</v>
      </c>
    </row>
    <row r="381" spans="1:8" x14ac:dyDescent="0.25">
      <c r="A381" s="7">
        <f t="shared" si="19"/>
        <v>380</v>
      </c>
      <c r="B381" s="8" t="s">
        <v>561</v>
      </c>
      <c r="C381" s="9">
        <v>500</v>
      </c>
      <c r="D381" s="8">
        <v>0</v>
      </c>
      <c r="H381" s="11">
        <f t="shared" si="18"/>
        <v>0</v>
      </c>
    </row>
    <row r="382" spans="1:8" ht="15.75" x14ac:dyDescent="0.25">
      <c r="A382" s="7">
        <f t="shared" si="19"/>
        <v>381</v>
      </c>
      <c r="B382" s="21" t="s">
        <v>562</v>
      </c>
      <c r="C382" s="14">
        <v>1000</v>
      </c>
      <c r="D382" s="8">
        <v>0</v>
      </c>
      <c r="H382" s="11">
        <f t="shared" si="18"/>
        <v>0</v>
      </c>
    </row>
    <row r="383" spans="1:8" x14ac:dyDescent="0.25">
      <c r="A383" s="7">
        <f t="shared" si="19"/>
        <v>382</v>
      </c>
      <c r="B383" s="8" t="s">
        <v>328</v>
      </c>
      <c r="C383" s="9">
        <v>500</v>
      </c>
      <c r="D383" s="8">
        <v>222</v>
      </c>
      <c r="H383" s="11">
        <f t="shared" si="18"/>
        <v>111000</v>
      </c>
    </row>
    <row r="384" spans="1:8" x14ac:dyDescent="0.25">
      <c r="A384" s="7">
        <f t="shared" si="19"/>
        <v>383</v>
      </c>
      <c r="B384" s="8" t="s">
        <v>329</v>
      </c>
      <c r="C384" s="9">
        <v>500</v>
      </c>
      <c r="D384" s="8">
        <v>0</v>
      </c>
      <c r="H384" s="11">
        <f t="shared" si="18"/>
        <v>0</v>
      </c>
    </row>
    <row r="385" spans="1:8" x14ac:dyDescent="0.25">
      <c r="A385" s="7">
        <f t="shared" si="19"/>
        <v>384</v>
      </c>
      <c r="B385" s="8" t="s">
        <v>250</v>
      </c>
      <c r="C385" s="9">
        <v>500</v>
      </c>
      <c r="D385" s="8">
        <v>400</v>
      </c>
      <c r="H385" s="11">
        <f t="shared" si="18"/>
        <v>200000</v>
      </c>
    </row>
    <row r="386" spans="1:8" x14ac:dyDescent="0.25">
      <c r="A386" s="7">
        <f t="shared" si="19"/>
        <v>385</v>
      </c>
      <c r="B386" s="8" t="s">
        <v>563</v>
      </c>
      <c r="C386" s="9">
        <v>1200</v>
      </c>
      <c r="D386" s="8">
        <v>0</v>
      </c>
      <c r="H386" s="11">
        <f t="shared" ref="H386:H435" si="20">D386*C386</f>
        <v>0</v>
      </c>
    </row>
    <row r="387" spans="1:8" x14ac:dyDescent="0.25">
      <c r="A387" s="7">
        <f t="shared" ref="A387:A437" si="21">A386+1</f>
        <v>386</v>
      </c>
      <c r="B387" s="8" t="s">
        <v>325</v>
      </c>
      <c r="C387" s="9">
        <v>250</v>
      </c>
      <c r="D387" s="8">
        <v>444</v>
      </c>
      <c r="H387" s="11">
        <f t="shared" si="20"/>
        <v>111000</v>
      </c>
    </row>
    <row r="388" spans="1:8" x14ac:dyDescent="0.25">
      <c r="A388" s="7">
        <f t="shared" si="21"/>
        <v>387</v>
      </c>
      <c r="B388" s="8" t="s">
        <v>564</v>
      </c>
      <c r="C388" s="9">
        <v>1300</v>
      </c>
      <c r="D388" s="8">
        <v>0</v>
      </c>
      <c r="H388" s="11">
        <f t="shared" si="20"/>
        <v>0</v>
      </c>
    </row>
    <row r="389" spans="1:8" x14ac:dyDescent="0.25">
      <c r="A389" s="7">
        <f t="shared" si="21"/>
        <v>388</v>
      </c>
      <c r="B389" s="8" t="s">
        <v>190</v>
      </c>
      <c r="C389" s="9">
        <v>500</v>
      </c>
      <c r="D389" s="8">
        <v>200</v>
      </c>
      <c r="H389" s="11">
        <f t="shared" si="20"/>
        <v>100000</v>
      </c>
    </row>
    <row r="390" spans="1:8" x14ac:dyDescent="0.25">
      <c r="A390" s="7">
        <f t="shared" si="21"/>
        <v>389</v>
      </c>
      <c r="B390" s="8" t="s">
        <v>565</v>
      </c>
      <c r="C390" s="9">
        <v>400</v>
      </c>
      <c r="D390" s="8">
        <v>0</v>
      </c>
      <c r="H390" s="11">
        <f t="shared" si="20"/>
        <v>0</v>
      </c>
    </row>
    <row r="391" spans="1:8" x14ac:dyDescent="0.25">
      <c r="A391" s="7">
        <f t="shared" si="21"/>
        <v>390</v>
      </c>
      <c r="B391" s="8" t="s">
        <v>191</v>
      </c>
      <c r="C391" s="9">
        <v>400</v>
      </c>
      <c r="D391" s="8">
        <v>400</v>
      </c>
      <c r="H391" s="11">
        <f t="shared" si="20"/>
        <v>160000</v>
      </c>
    </row>
    <row r="392" spans="1:8" x14ac:dyDescent="0.25">
      <c r="A392" s="7">
        <f t="shared" si="21"/>
        <v>391</v>
      </c>
      <c r="B392" s="8" t="s">
        <v>566</v>
      </c>
      <c r="C392" s="9">
        <v>300</v>
      </c>
      <c r="D392" s="8">
        <v>0</v>
      </c>
      <c r="H392" s="11">
        <f t="shared" si="20"/>
        <v>0</v>
      </c>
    </row>
    <row r="393" spans="1:8" x14ac:dyDescent="0.25">
      <c r="A393" s="7">
        <f t="shared" si="21"/>
        <v>392</v>
      </c>
      <c r="B393" s="8" t="s">
        <v>567</v>
      </c>
      <c r="C393" s="9">
        <v>100</v>
      </c>
      <c r="D393" s="8">
        <v>0</v>
      </c>
      <c r="H393" s="11">
        <f t="shared" si="20"/>
        <v>0</v>
      </c>
    </row>
    <row r="394" spans="1:8" x14ac:dyDescent="0.25">
      <c r="A394" s="7">
        <f t="shared" si="21"/>
        <v>393</v>
      </c>
      <c r="B394" s="8" t="s">
        <v>291</v>
      </c>
      <c r="C394" s="9">
        <v>400</v>
      </c>
      <c r="D394" s="8">
        <v>300</v>
      </c>
      <c r="H394" s="11">
        <f t="shared" si="20"/>
        <v>120000</v>
      </c>
    </row>
    <row r="395" spans="1:8" x14ac:dyDescent="0.25">
      <c r="A395" s="7">
        <f t="shared" si="21"/>
        <v>394</v>
      </c>
      <c r="B395" s="8" t="s">
        <v>192</v>
      </c>
      <c r="C395" s="9">
        <v>100</v>
      </c>
      <c r="D395" s="8">
        <v>130</v>
      </c>
      <c r="H395" s="11">
        <f t="shared" si="20"/>
        <v>13000</v>
      </c>
    </row>
    <row r="396" spans="1:8" x14ac:dyDescent="0.25">
      <c r="A396" s="7">
        <f t="shared" si="21"/>
        <v>395</v>
      </c>
      <c r="B396" s="8" t="s">
        <v>193</v>
      </c>
      <c r="C396" s="9">
        <v>100</v>
      </c>
      <c r="D396" s="8">
        <v>100</v>
      </c>
      <c r="H396" s="11">
        <f t="shared" si="20"/>
        <v>10000</v>
      </c>
    </row>
    <row r="397" spans="1:8" x14ac:dyDescent="0.25">
      <c r="A397" s="7">
        <f t="shared" si="21"/>
        <v>396</v>
      </c>
      <c r="B397" s="8" t="s">
        <v>297</v>
      </c>
      <c r="C397" s="9">
        <v>150</v>
      </c>
      <c r="D397" s="8">
        <v>100</v>
      </c>
      <c r="H397" s="11">
        <f t="shared" si="20"/>
        <v>15000</v>
      </c>
    </row>
    <row r="398" spans="1:8" x14ac:dyDescent="0.25">
      <c r="A398" s="7">
        <f t="shared" si="21"/>
        <v>397</v>
      </c>
      <c r="B398" s="8" t="s">
        <v>568</v>
      </c>
      <c r="C398" s="9">
        <v>3500</v>
      </c>
      <c r="D398" s="8">
        <v>0</v>
      </c>
      <c r="H398" s="11">
        <f t="shared" si="20"/>
        <v>0</v>
      </c>
    </row>
    <row r="399" spans="1:8" x14ac:dyDescent="0.25">
      <c r="A399" s="7">
        <f t="shared" si="21"/>
        <v>398</v>
      </c>
      <c r="B399" s="8" t="s">
        <v>194</v>
      </c>
      <c r="C399" s="9">
        <v>1000</v>
      </c>
      <c r="D399" s="8">
        <v>100</v>
      </c>
      <c r="H399" s="11">
        <f t="shared" si="20"/>
        <v>100000</v>
      </c>
    </row>
    <row r="400" spans="1:8" x14ac:dyDescent="0.25">
      <c r="A400" s="7">
        <f t="shared" si="21"/>
        <v>399</v>
      </c>
      <c r="B400" s="8" t="s">
        <v>195</v>
      </c>
      <c r="C400" s="9">
        <v>1200</v>
      </c>
      <c r="D400" s="22">
        <v>100</v>
      </c>
      <c r="H400" s="11">
        <f t="shared" si="20"/>
        <v>120000</v>
      </c>
    </row>
    <row r="401" spans="1:8" x14ac:dyDescent="0.25">
      <c r="A401" s="7">
        <f t="shared" si="21"/>
        <v>400</v>
      </c>
      <c r="B401" s="8" t="s">
        <v>196</v>
      </c>
      <c r="C401" s="9">
        <v>2600</v>
      </c>
      <c r="D401" s="22">
        <v>400</v>
      </c>
      <c r="H401" s="11">
        <f t="shared" si="20"/>
        <v>1040000</v>
      </c>
    </row>
    <row r="402" spans="1:8" x14ac:dyDescent="0.25">
      <c r="A402" s="7">
        <f t="shared" si="21"/>
        <v>401</v>
      </c>
      <c r="B402" s="8" t="s">
        <v>237</v>
      </c>
      <c r="C402" s="9">
        <v>7500</v>
      </c>
      <c r="D402" s="22">
        <v>100</v>
      </c>
      <c r="H402" s="11">
        <f t="shared" si="20"/>
        <v>750000</v>
      </c>
    </row>
    <row r="403" spans="1:8" x14ac:dyDescent="0.25">
      <c r="A403" s="7">
        <f t="shared" si="21"/>
        <v>402</v>
      </c>
      <c r="B403" s="8" t="s">
        <v>569</v>
      </c>
      <c r="C403" s="9">
        <v>8000</v>
      </c>
      <c r="D403" s="22">
        <v>0</v>
      </c>
      <c r="H403" s="11">
        <f t="shared" si="20"/>
        <v>0</v>
      </c>
    </row>
    <row r="404" spans="1:8" x14ac:dyDescent="0.25">
      <c r="A404" s="7">
        <f t="shared" si="21"/>
        <v>403</v>
      </c>
      <c r="B404" s="8" t="s">
        <v>570</v>
      </c>
      <c r="C404" s="9">
        <v>4000</v>
      </c>
      <c r="D404" s="22">
        <v>0</v>
      </c>
      <c r="H404" s="11">
        <f t="shared" si="20"/>
        <v>0</v>
      </c>
    </row>
    <row r="405" spans="1:8" x14ac:dyDescent="0.25">
      <c r="A405" s="7">
        <f t="shared" si="21"/>
        <v>404</v>
      </c>
      <c r="B405" s="8" t="s">
        <v>571</v>
      </c>
      <c r="C405" s="9">
        <v>15000</v>
      </c>
      <c r="D405" s="22">
        <v>0</v>
      </c>
      <c r="H405" s="11">
        <f t="shared" si="20"/>
        <v>0</v>
      </c>
    </row>
    <row r="406" spans="1:8" x14ac:dyDescent="0.25">
      <c r="A406" s="7">
        <f t="shared" si="21"/>
        <v>405</v>
      </c>
      <c r="B406" s="8" t="s">
        <v>238</v>
      </c>
      <c r="C406" s="9">
        <v>150</v>
      </c>
      <c r="D406" s="22">
        <v>100</v>
      </c>
      <c r="H406" s="11">
        <f t="shared" si="20"/>
        <v>15000</v>
      </c>
    </row>
    <row r="407" spans="1:8" x14ac:dyDescent="0.25">
      <c r="A407" s="7">
        <f t="shared" si="21"/>
        <v>406</v>
      </c>
      <c r="B407" s="8" t="s">
        <v>239</v>
      </c>
      <c r="C407" s="9">
        <v>80</v>
      </c>
      <c r="D407" s="22">
        <v>0</v>
      </c>
      <c r="H407" s="11">
        <f t="shared" si="20"/>
        <v>0</v>
      </c>
    </row>
    <row r="408" spans="1:8" x14ac:dyDescent="0.25">
      <c r="A408" s="7">
        <f t="shared" si="21"/>
        <v>407</v>
      </c>
      <c r="B408" s="8" t="s">
        <v>197</v>
      </c>
      <c r="C408" s="9">
        <v>250</v>
      </c>
      <c r="D408" s="22">
        <v>400</v>
      </c>
      <c r="H408" s="11">
        <f t="shared" si="20"/>
        <v>100000</v>
      </c>
    </row>
    <row r="409" spans="1:8" x14ac:dyDescent="0.25">
      <c r="A409" s="7">
        <f t="shared" si="21"/>
        <v>408</v>
      </c>
      <c r="B409" s="8" t="s">
        <v>572</v>
      </c>
      <c r="C409" s="9">
        <v>100</v>
      </c>
      <c r="D409" s="22">
        <v>0</v>
      </c>
      <c r="H409" s="11">
        <f t="shared" si="20"/>
        <v>0</v>
      </c>
    </row>
    <row r="410" spans="1:8" x14ac:dyDescent="0.25">
      <c r="A410" s="7">
        <f t="shared" si="21"/>
        <v>409</v>
      </c>
      <c r="B410" s="8" t="s">
        <v>295</v>
      </c>
      <c r="C410" s="9">
        <v>1400</v>
      </c>
      <c r="D410" s="22">
        <v>400</v>
      </c>
      <c r="H410" s="11">
        <f t="shared" si="20"/>
        <v>560000</v>
      </c>
    </row>
    <row r="411" spans="1:8" x14ac:dyDescent="0.25">
      <c r="A411" s="7">
        <f t="shared" si="21"/>
        <v>410</v>
      </c>
      <c r="B411" s="8" t="s">
        <v>198</v>
      </c>
      <c r="C411" s="9">
        <v>1250</v>
      </c>
      <c r="D411" s="22">
        <v>0</v>
      </c>
      <c r="H411" s="11">
        <f t="shared" si="20"/>
        <v>0</v>
      </c>
    </row>
    <row r="412" spans="1:8" x14ac:dyDescent="0.25">
      <c r="A412" s="7">
        <f t="shared" si="21"/>
        <v>411</v>
      </c>
      <c r="B412" s="8" t="s">
        <v>573</v>
      </c>
      <c r="C412" s="9">
        <v>1400</v>
      </c>
      <c r="D412" s="22">
        <v>0</v>
      </c>
      <c r="H412" s="11">
        <f t="shared" si="20"/>
        <v>0</v>
      </c>
    </row>
    <row r="413" spans="1:8" x14ac:dyDescent="0.25">
      <c r="A413" s="7">
        <f t="shared" si="21"/>
        <v>412</v>
      </c>
      <c r="B413" s="8" t="s">
        <v>240</v>
      </c>
      <c r="C413" s="9">
        <v>1400</v>
      </c>
      <c r="D413" s="22">
        <v>100</v>
      </c>
      <c r="H413" s="11">
        <f t="shared" si="20"/>
        <v>140000</v>
      </c>
    </row>
    <row r="414" spans="1:8" x14ac:dyDescent="0.25">
      <c r="A414" s="7">
        <f t="shared" si="21"/>
        <v>413</v>
      </c>
      <c r="B414" s="8" t="s">
        <v>201</v>
      </c>
      <c r="C414" s="9">
        <v>1500</v>
      </c>
      <c r="D414" s="22">
        <v>300</v>
      </c>
      <c r="H414" s="11">
        <f t="shared" si="20"/>
        <v>450000</v>
      </c>
    </row>
    <row r="415" spans="1:8" x14ac:dyDescent="0.25">
      <c r="A415" s="7">
        <f t="shared" si="21"/>
        <v>414</v>
      </c>
      <c r="B415" s="8" t="s">
        <v>247</v>
      </c>
      <c r="C415" s="9">
        <v>1200</v>
      </c>
      <c r="D415" s="22">
        <v>100</v>
      </c>
      <c r="H415" s="11">
        <f t="shared" si="20"/>
        <v>120000</v>
      </c>
    </row>
    <row r="416" spans="1:8" x14ac:dyDescent="0.25">
      <c r="A416" s="7">
        <f t="shared" si="21"/>
        <v>415</v>
      </c>
      <c r="B416" s="8" t="s">
        <v>574</v>
      </c>
      <c r="C416" s="15">
        <v>26000</v>
      </c>
      <c r="D416" s="22">
        <v>0</v>
      </c>
      <c r="H416" s="11">
        <f t="shared" si="20"/>
        <v>0</v>
      </c>
    </row>
    <row r="417" spans="1:8" x14ac:dyDescent="0.25">
      <c r="A417" s="7">
        <f t="shared" si="21"/>
        <v>416</v>
      </c>
      <c r="B417" s="8" t="s">
        <v>575</v>
      </c>
      <c r="C417" s="15">
        <v>24800</v>
      </c>
      <c r="D417" s="22">
        <v>0</v>
      </c>
      <c r="H417" s="11">
        <f t="shared" si="20"/>
        <v>0</v>
      </c>
    </row>
    <row r="418" spans="1:8" x14ac:dyDescent="0.25">
      <c r="A418" s="7">
        <f t="shared" si="21"/>
        <v>417</v>
      </c>
      <c r="B418" s="8" t="s">
        <v>576</v>
      </c>
      <c r="C418" s="9">
        <v>3600</v>
      </c>
      <c r="D418" s="22">
        <v>0</v>
      </c>
      <c r="H418" s="11">
        <f t="shared" si="20"/>
        <v>0</v>
      </c>
    </row>
    <row r="419" spans="1:8" x14ac:dyDescent="0.25">
      <c r="A419" s="7">
        <f t="shared" si="21"/>
        <v>418</v>
      </c>
      <c r="B419" s="8" t="s">
        <v>577</v>
      </c>
      <c r="C419" s="9">
        <v>4200</v>
      </c>
      <c r="D419" s="22">
        <v>0</v>
      </c>
      <c r="H419" s="11">
        <f t="shared" si="20"/>
        <v>0</v>
      </c>
    </row>
    <row r="420" spans="1:8" x14ac:dyDescent="0.25">
      <c r="A420" s="7">
        <f t="shared" si="21"/>
        <v>419</v>
      </c>
      <c r="B420" s="8" t="s">
        <v>578</v>
      </c>
      <c r="C420" s="9">
        <v>4300</v>
      </c>
      <c r="D420" s="22">
        <v>0</v>
      </c>
      <c r="H420" s="11">
        <f t="shared" si="20"/>
        <v>0</v>
      </c>
    </row>
    <row r="421" spans="1:8" x14ac:dyDescent="0.25">
      <c r="A421" s="7">
        <f t="shared" si="21"/>
        <v>420</v>
      </c>
      <c r="B421" s="8" t="s">
        <v>202</v>
      </c>
      <c r="C421" s="9">
        <v>5600</v>
      </c>
      <c r="D421" s="22">
        <v>100</v>
      </c>
      <c r="H421" s="11">
        <f t="shared" si="20"/>
        <v>560000</v>
      </c>
    </row>
    <row r="422" spans="1:8" x14ac:dyDescent="0.25">
      <c r="A422" s="7">
        <f t="shared" si="21"/>
        <v>421</v>
      </c>
      <c r="B422" s="8" t="s">
        <v>579</v>
      </c>
      <c r="C422" s="9">
        <v>3700</v>
      </c>
      <c r="D422" s="22">
        <v>0</v>
      </c>
      <c r="H422" s="11">
        <f t="shared" si="20"/>
        <v>0</v>
      </c>
    </row>
    <row r="423" spans="1:8" x14ac:dyDescent="0.25">
      <c r="A423" s="7">
        <f t="shared" si="21"/>
        <v>422</v>
      </c>
      <c r="B423" s="8" t="s">
        <v>580</v>
      </c>
      <c r="C423" s="9">
        <v>5300</v>
      </c>
      <c r="D423" s="22">
        <v>0</v>
      </c>
      <c r="H423" s="11">
        <f t="shared" si="20"/>
        <v>0</v>
      </c>
    </row>
    <row r="424" spans="1:8" x14ac:dyDescent="0.25">
      <c r="A424" s="7">
        <f t="shared" si="21"/>
        <v>423</v>
      </c>
      <c r="B424" s="8" t="s">
        <v>203</v>
      </c>
      <c r="C424" s="9">
        <v>600</v>
      </c>
      <c r="D424" s="22">
        <v>0</v>
      </c>
      <c r="H424" s="11">
        <f t="shared" si="20"/>
        <v>0</v>
      </c>
    </row>
    <row r="425" spans="1:8" x14ac:dyDescent="0.25">
      <c r="A425" s="7">
        <f t="shared" si="21"/>
        <v>424</v>
      </c>
      <c r="B425" s="8" t="s">
        <v>204</v>
      </c>
      <c r="C425" s="9">
        <v>800</v>
      </c>
      <c r="D425" s="22">
        <v>0</v>
      </c>
      <c r="H425" s="11">
        <f t="shared" si="20"/>
        <v>0</v>
      </c>
    </row>
    <row r="426" spans="1:8" x14ac:dyDescent="0.25">
      <c r="A426" s="7">
        <f t="shared" si="21"/>
        <v>425</v>
      </c>
      <c r="B426" s="8" t="s">
        <v>205</v>
      </c>
      <c r="C426" s="9">
        <v>430</v>
      </c>
      <c r="D426" s="22">
        <v>0</v>
      </c>
      <c r="H426" s="11">
        <f t="shared" si="20"/>
        <v>0</v>
      </c>
    </row>
    <row r="427" spans="1:8" x14ac:dyDescent="0.25">
      <c r="A427" s="7">
        <f t="shared" si="21"/>
        <v>426</v>
      </c>
      <c r="B427" s="8" t="s">
        <v>206</v>
      </c>
      <c r="C427" s="9">
        <v>570</v>
      </c>
      <c r="D427" s="22">
        <v>0</v>
      </c>
      <c r="H427" s="11">
        <f t="shared" si="20"/>
        <v>0</v>
      </c>
    </row>
    <row r="428" spans="1:8" x14ac:dyDescent="0.25">
      <c r="A428" s="7">
        <f t="shared" si="21"/>
        <v>427</v>
      </c>
      <c r="B428" s="8" t="s">
        <v>581</v>
      </c>
      <c r="C428" s="9">
        <v>800</v>
      </c>
      <c r="D428" s="22">
        <v>0</v>
      </c>
      <c r="H428" s="11">
        <f t="shared" si="20"/>
        <v>0</v>
      </c>
    </row>
    <row r="429" spans="1:8" x14ac:dyDescent="0.25">
      <c r="A429" s="7">
        <f t="shared" si="21"/>
        <v>428</v>
      </c>
      <c r="B429" s="8" t="s">
        <v>582</v>
      </c>
      <c r="C429" s="9">
        <v>1100</v>
      </c>
      <c r="D429" s="22">
        <v>0</v>
      </c>
      <c r="H429" s="11">
        <f t="shared" si="20"/>
        <v>0</v>
      </c>
    </row>
    <row r="430" spans="1:8" x14ac:dyDescent="0.25">
      <c r="A430" s="7">
        <f t="shared" si="21"/>
        <v>429</v>
      </c>
      <c r="B430" s="8" t="s">
        <v>207</v>
      </c>
      <c r="C430" s="9">
        <v>940</v>
      </c>
      <c r="D430" s="22">
        <v>0</v>
      </c>
      <c r="H430" s="11">
        <f t="shared" si="20"/>
        <v>0</v>
      </c>
    </row>
    <row r="431" spans="1:8" x14ac:dyDescent="0.25">
      <c r="A431" s="7">
        <f t="shared" si="21"/>
        <v>430</v>
      </c>
      <c r="B431" s="8" t="s">
        <v>583</v>
      </c>
      <c r="C431" s="9">
        <v>370</v>
      </c>
      <c r="D431" s="22">
        <v>0</v>
      </c>
      <c r="H431" s="11">
        <f t="shared" si="20"/>
        <v>0</v>
      </c>
    </row>
    <row r="432" spans="1:8" x14ac:dyDescent="0.25">
      <c r="A432" s="7">
        <f t="shared" si="21"/>
        <v>431</v>
      </c>
      <c r="B432" s="8" t="s">
        <v>208</v>
      </c>
      <c r="C432" s="9">
        <v>1300</v>
      </c>
      <c r="D432" s="22">
        <v>1</v>
      </c>
      <c r="H432" s="11">
        <f t="shared" si="20"/>
        <v>1300</v>
      </c>
    </row>
    <row r="433" spans="1:8" x14ac:dyDescent="0.25">
      <c r="A433" s="7">
        <f t="shared" si="21"/>
        <v>432</v>
      </c>
      <c r="B433" s="8" t="s">
        <v>584</v>
      </c>
      <c r="C433" s="9">
        <v>370</v>
      </c>
      <c r="D433" s="22">
        <v>0</v>
      </c>
      <c r="H433" s="11">
        <f t="shared" si="20"/>
        <v>0</v>
      </c>
    </row>
    <row r="434" spans="1:8" x14ac:dyDescent="0.25">
      <c r="A434" s="7">
        <f t="shared" si="21"/>
        <v>433</v>
      </c>
      <c r="B434" s="8" t="s">
        <v>209</v>
      </c>
      <c r="C434" s="9">
        <v>1500</v>
      </c>
      <c r="D434" s="22">
        <v>0</v>
      </c>
      <c r="H434" s="11">
        <f t="shared" si="20"/>
        <v>0</v>
      </c>
    </row>
    <row r="435" spans="1:8" x14ac:dyDescent="0.25">
      <c r="A435" s="7">
        <f t="shared" si="21"/>
        <v>434</v>
      </c>
      <c r="B435" s="8" t="s">
        <v>277</v>
      </c>
      <c r="C435" s="9">
        <v>1500</v>
      </c>
      <c r="D435" s="22">
        <v>1</v>
      </c>
      <c r="H435" s="11">
        <f t="shared" si="20"/>
        <v>1500</v>
      </c>
    </row>
    <row r="436" spans="1:8" x14ac:dyDescent="0.25">
      <c r="A436" s="7">
        <f t="shared" si="21"/>
        <v>435</v>
      </c>
      <c r="B436" s="36" t="s">
        <v>585</v>
      </c>
      <c r="C436" s="37">
        <v>750</v>
      </c>
      <c r="D436" s="36">
        <v>0</v>
      </c>
      <c r="E436" s="1" t="s">
        <v>423</v>
      </c>
      <c r="F436" s="1">
        <v>0</v>
      </c>
      <c r="H436" s="11">
        <f t="shared" ref="H436" si="22">D436*C436</f>
        <v>0</v>
      </c>
    </row>
    <row r="437" spans="1:8" x14ac:dyDescent="0.25">
      <c r="A437" s="7">
        <f t="shared" si="21"/>
        <v>436</v>
      </c>
      <c r="B437" s="36" t="s">
        <v>586</v>
      </c>
      <c r="C437" s="37">
        <v>1600</v>
      </c>
      <c r="D437" s="36">
        <v>0</v>
      </c>
      <c r="E437" s="1" t="s">
        <v>423</v>
      </c>
      <c r="F437" s="1">
        <v>0</v>
      </c>
      <c r="H437" s="11">
        <f t="shared" ref="H437" si="23">D437*C437</f>
        <v>0</v>
      </c>
    </row>
    <row r="438" spans="1:8" x14ac:dyDescent="0.25">
      <c r="B438" s="1"/>
      <c r="C438" s="1"/>
    </row>
    <row r="439" spans="1:8" x14ac:dyDescent="0.25">
      <c r="B439" s="1"/>
      <c r="C439" s="1"/>
    </row>
    <row r="440" spans="1:8" x14ac:dyDescent="0.25">
      <c r="B440" s="1"/>
      <c r="C440" s="1"/>
    </row>
    <row r="441" spans="1:8" x14ac:dyDescent="0.25">
      <c r="B441" s="1"/>
      <c r="C441" s="1"/>
    </row>
    <row r="442" spans="1:8" x14ac:dyDescent="0.25">
      <c r="B442" s="1"/>
      <c r="C442" s="1"/>
    </row>
    <row r="443" spans="1:8" x14ac:dyDescent="0.25">
      <c r="B443" s="1"/>
      <c r="C443" s="1"/>
    </row>
    <row r="444" spans="1:8" x14ac:dyDescent="0.25">
      <c r="B444" s="1"/>
      <c r="C444" s="1"/>
    </row>
    <row r="445" spans="1:8" x14ac:dyDescent="0.25">
      <c r="B445" s="1"/>
      <c r="C445" s="1"/>
    </row>
    <row r="446" spans="1:8" x14ac:dyDescent="0.25">
      <c r="B446" s="1"/>
      <c r="C446" s="1"/>
    </row>
    <row r="447" spans="1:8" x14ac:dyDescent="0.25">
      <c r="B447" s="1"/>
      <c r="C447" s="1"/>
    </row>
    <row r="448" spans="1:8" x14ac:dyDescent="0.25">
      <c r="B448" s="1"/>
      <c r="C448" s="1"/>
    </row>
    <row r="449" spans="2:3" x14ac:dyDescent="0.25">
      <c r="B449" s="1"/>
      <c r="C449" s="1"/>
    </row>
    <row r="450" spans="2:3" x14ac:dyDescent="0.25">
      <c r="B450" s="1"/>
      <c r="C450" s="1"/>
    </row>
    <row r="451" spans="2:3" x14ac:dyDescent="0.25">
      <c r="B451" s="1"/>
      <c r="C451" s="1"/>
    </row>
    <row r="452" spans="2:3" x14ac:dyDescent="0.25">
      <c r="B452" s="1"/>
      <c r="C452" s="1"/>
    </row>
    <row r="453" spans="2:3" x14ac:dyDescent="0.25">
      <c r="B453" s="1"/>
      <c r="C453" s="1"/>
    </row>
    <row r="454" spans="2:3" x14ac:dyDescent="0.25">
      <c r="B454" s="1"/>
      <c r="C454" s="1"/>
    </row>
    <row r="455" spans="2:3" x14ac:dyDescent="0.25">
      <c r="B455" s="1"/>
      <c r="C455" s="1"/>
    </row>
    <row r="456" spans="2:3" x14ac:dyDescent="0.25">
      <c r="B456" s="1"/>
      <c r="C456" s="1"/>
    </row>
    <row r="457" spans="2:3" x14ac:dyDescent="0.25">
      <c r="B457" s="1"/>
      <c r="C457" s="1"/>
    </row>
    <row r="458" spans="2:3" x14ac:dyDescent="0.25">
      <c r="B458" s="1"/>
      <c r="C458" s="1"/>
    </row>
    <row r="459" spans="2:3" x14ac:dyDescent="0.25">
      <c r="B459" s="1"/>
      <c r="C459" s="1"/>
    </row>
    <row r="460" spans="2:3" x14ac:dyDescent="0.25">
      <c r="B460" s="1"/>
      <c r="C460" s="1"/>
    </row>
    <row r="461" spans="2:3" x14ac:dyDescent="0.25">
      <c r="B461" s="1"/>
      <c r="C461" s="1"/>
    </row>
    <row r="462" spans="2:3" x14ac:dyDescent="0.25">
      <c r="B462" s="1"/>
      <c r="C462" s="1"/>
    </row>
    <row r="463" spans="2:3" x14ac:dyDescent="0.25">
      <c r="B463" s="1"/>
      <c r="C463" s="1"/>
    </row>
    <row r="464" spans="2:3" x14ac:dyDescent="0.25">
      <c r="B464" s="1"/>
      <c r="C464" s="1"/>
    </row>
    <row r="465" spans="2:3" x14ac:dyDescent="0.25">
      <c r="B465" s="1"/>
      <c r="C465" s="1"/>
    </row>
    <row r="466" spans="2:3" x14ac:dyDescent="0.25">
      <c r="B466" s="1"/>
      <c r="C466" s="1"/>
    </row>
    <row r="467" spans="2:3" x14ac:dyDescent="0.25">
      <c r="B467" s="1"/>
      <c r="C467" s="1"/>
    </row>
    <row r="468" spans="2:3" x14ac:dyDescent="0.25">
      <c r="B468" s="1"/>
      <c r="C468" s="1"/>
    </row>
    <row r="469" spans="2:3" x14ac:dyDescent="0.25">
      <c r="B469" s="1"/>
      <c r="C469" s="1"/>
    </row>
    <row r="470" spans="2:3" x14ac:dyDescent="0.25">
      <c r="B470" s="1"/>
      <c r="C470" s="1"/>
    </row>
    <row r="471" spans="2:3" x14ac:dyDescent="0.25">
      <c r="B471" s="1"/>
      <c r="C471" s="1"/>
    </row>
    <row r="472" spans="2:3" x14ac:dyDescent="0.25">
      <c r="B472" s="1"/>
      <c r="C472" s="1"/>
    </row>
    <row r="473" spans="2:3" x14ac:dyDescent="0.25">
      <c r="B473" s="1"/>
      <c r="C473" s="1"/>
    </row>
    <row r="474" spans="2:3" x14ac:dyDescent="0.25">
      <c r="B474" s="1"/>
      <c r="C474" s="1"/>
    </row>
    <row r="475" spans="2:3" x14ac:dyDescent="0.25">
      <c r="B475" s="1"/>
      <c r="C475" s="1"/>
    </row>
    <row r="476" spans="2:3" x14ac:dyDescent="0.25">
      <c r="B476" s="1"/>
      <c r="C476" s="1"/>
    </row>
    <row r="477" spans="2:3" x14ac:dyDescent="0.25">
      <c r="B477" s="1"/>
      <c r="C477" s="1"/>
    </row>
    <row r="478" spans="2:3" x14ac:dyDescent="0.25">
      <c r="B478" s="1"/>
      <c r="C478" s="1"/>
    </row>
    <row r="479" spans="2:3" x14ac:dyDescent="0.25">
      <c r="B479" s="1"/>
      <c r="C479" s="1"/>
    </row>
    <row r="480" spans="2:3" x14ac:dyDescent="0.25">
      <c r="B480" s="1"/>
      <c r="C480" s="1"/>
    </row>
    <row r="481" spans="2:3" x14ac:dyDescent="0.25">
      <c r="B481" s="1"/>
      <c r="C481" s="1"/>
    </row>
    <row r="482" spans="2:3" x14ac:dyDescent="0.25">
      <c r="B482" s="1"/>
      <c r="C482" s="1"/>
    </row>
    <row r="483" spans="2:3" x14ac:dyDescent="0.25">
      <c r="B483" s="1"/>
      <c r="C483" s="1"/>
    </row>
    <row r="484" spans="2:3" x14ac:dyDescent="0.25">
      <c r="B484" s="1"/>
      <c r="C484" s="1"/>
    </row>
    <row r="485" spans="2:3" x14ac:dyDescent="0.25">
      <c r="B485" s="1"/>
      <c r="C485" s="1"/>
    </row>
    <row r="486" spans="2:3" x14ac:dyDescent="0.25">
      <c r="B486" s="1"/>
      <c r="C486" s="1"/>
    </row>
    <row r="487" spans="2:3" x14ac:dyDescent="0.25">
      <c r="B487" s="1"/>
      <c r="C487" s="1"/>
    </row>
    <row r="488" spans="2:3" x14ac:dyDescent="0.25">
      <c r="B488" s="1"/>
      <c r="C488" s="1"/>
    </row>
    <row r="489" spans="2:3" x14ac:dyDescent="0.25">
      <c r="B489" s="1"/>
      <c r="C489" s="1"/>
    </row>
    <row r="490" spans="2:3" x14ac:dyDescent="0.25">
      <c r="B490" s="1"/>
      <c r="C490" s="1"/>
    </row>
    <row r="491" spans="2:3" x14ac:dyDescent="0.25">
      <c r="B491" s="1"/>
      <c r="C491" s="1"/>
    </row>
    <row r="492" spans="2:3" x14ac:dyDescent="0.25">
      <c r="B492" s="1"/>
      <c r="C492" s="1"/>
    </row>
    <row r="493" spans="2:3" x14ac:dyDescent="0.25">
      <c r="B493" s="1"/>
      <c r="C493" s="1"/>
    </row>
    <row r="494" spans="2:3" x14ac:dyDescent="0.25">
      <c r="B494" s="1"/>
      <c r="C494" s="1"/>
    </row>
    <row r="495" spans="2:3" x14ac:dyDescent="0.25">
      <c r="B495" s="1"/>
      <c r="C495" s="1"/>
    </row>
    <row r="496" spans="2:3" x14ac:dyDescent="0.25">
      <c r="B496" s="1"/>
      <c r="C496" s="1"/>
    </row>
    <row r="497" spans="2:3" x14ac:dyDescent="0.25">
      <c r="B497" s="1"/>
      <c r="C497" s="1"/>
    </row>
    <row r="498" spans="2:3" x14ac:dyDescent="0.25">
      <c r="B498" s="1"/>
      <c r="C498" s="1"/>
    </row>
    <row r="499" spans="2:3" x14ac:dyDescent="0.25">
      <c r="B499" s="1"/>
      <c r="C499" s="1"/>
    </row>
    <row r="500" spans="2:3" x14ac:dyDescent="0.25">
      <c r="B500" s="1"/>
      <c r="C500" s="1"/>
    </row>
    <row r="501" spans="2:3" x14ac:dyDescent="0.25">
      <c r="B501" s="1"/>
      <c r="C501" s="1"/>
    </row>
    <row r="502" spans="2:3" x14ac:dyDescent="0.25">
      <c r="B502" s="1"/>
      <c r="C502" s="1"/>
    </row>
    <row r="503" spans="2:3" x14ac:dyDescent="0.25">
      <c r="B503" s="1"/>
      <c r="C503" s="1"/>
    </row>
    <row r="504" spans="2:3" x14ac:dyDescent="0.25">
      <c r="B504" s="1"/>
      <c r="C504" s="1"/>
    </row>
    <row r="505" spans="2:3" x14ac:dyDescent="0.25">
      <c r="B505" s="1"/>
      <c r="C505" s="1"/>
    </row>
    <row r="506" spans="2:3" x14ac:dyDescent="0.25">
      <c r="B506" s="1"/>
      <c r="C506" s="1"/>
    </row>
    <row r="507" spans="2:3" x14ac:dyDescent="0.25">
      <c r="B507" s="1"/>
      <c r="C507" s="1"/>
    </row>
    <row r="508" spans="2:3" x14ac:dyDescent="0.25">
      <c r="B508" s="1"/>
      <c r="C508" s="1"/>
    </row>
    <row r="509" spans="2:3" x14ac:dyDescent="0.25">
      <c r="B509" s="1"/>
      <c r="C509" s="1"/>
    </row>
    <row r="510" spans="2:3" x14ac:dyDescent="0.25">
      <c r="B510" s="1"/>
      <c r="C510" s="1"/>
    </row>
    <row r="511" spans="2:3" x14ac:dyDescent="0.25">
      <c r="B511" s="1"/>
      <c r="C511" s="1"/>
    </row>
    <row r="512" spans="2:3" x14ac:dyDescent="0.25">
      <c r="B512" s="1"/>
      <c r="C512" s="1"/>
    </row>
    <row r="513" spans="2:3" x14ac:dyDescent="0.25">
      <c r="B513" s="1"/>
      <c r="C513" s="1"/>
    </row>
    <row r="514" spans="2:3" x14ac:dyDescent="0.25">
      <c r="B514" s="1"/>
      <c r="C514" s="1"/>
    </row>
    <row r="515" spans="2:3" x14ac:dyDescent="0.25">
      <c r="B515" s="1"/>
      <c r="C515" s="1"/>
    </row>
    <row r="516" spans="2:3" x14ac:dyDescent="0.25">
      <c r="B516" s="1"/>
      <c r="C516" s="1"/>
    </row>
    <row r="517" spans="2:3" x14ac:dyDescent="0.25">
      <c r="B517" s="1"/>
      <c r="C517" s="1"/>
    </row>
    <row r="518" spans="2:3" x14ac:dyDescent="0.25">
      <c r="B518" s="1"/>
      <c r="C518" s="1"/>
    </row>
    <row r="519" spans="2:3" x14ac:dyDescent="0.25">
      <c r="B519" s="1"/>
      <c r="C519" s="1"/>
    </row>
    <row r="520" spans="2:3" x14ac:dyDescent="0.25">
      <c r="B520" s="1"/>
      <c r="C520" s="1"/>
    </row>
    <row r="521" spans="2:3" x14ac:dyDescent="0.25">
      <c r="B521" s="1"/>
      <c r="C521" s="1"/>
    </row>
    <row r="522" spans="2:3" x14ac:dyDescent="0.25">
      <c r="B522" s="1"/>
      <c r="C522" s="1"/>
    </row>
    <row r="523" spans="2:3" x14ac:dyDescent="0.25">
      <c r="B523" s="1"/>
      <c r="C523" s="1"/>
    </row>
    <row r="524" spans="2:3" x14ac:dyDescent="0.25">
      <c r="B524" s="1"/>
      <c r="C524" s="1"/>
    </row>
    <row r="525" spans="2:3" x14ac:dyDescent="0.25">
      <c r="B525" s="1"/>
      <c r="C525" s="1"/>
    </row>
    <row r="526" spans="2:3" x14ac:dyDescent="0.25">
      <c r="B526" s="1"/>
      <c r="C526" s="1"/>
    </row>
    <row r="527" spans="2:3" x14ac:dyDescent="0.25">
      <c r="B527" s="1"/>
      <c r="C527" s="1"/>
    </row>
    <row r="528" spans="2:3" x14ac:dyDescent="0.25">
      <c r="B528" s="1"/>
      <c r="C528" s="1"/>
    </row>
    <row r="529" spans="2:3" x14ac:dyDescent="0.25">
      <c r="B529" s="1"/>
      <c r="C529" s="1"/>
    </row>
    <row r="530" spans="2:3" x14ac:dyDescent="0.25">
      <c r="B530" s="1"/>
      <c r="C530" s="1"/>
    </row>
    <row r="531" spans="2:3" x14ac:dyDescent="0.25">
      <c r="B531" s="1"/>
      <c r="C531" s="1"/>
    </row>
    <row r="532" spans="2:3" x14ac:dyDescent="0.25">
      <c r="B532" s="1"/>
      <c r="C532" s="1"/>
    </row>
    <row r="533" spans="2:3" x14ac:dyDescent="0.25">
      <c r="B533" s="1"/>
      <c r="C533" s="1"/>
    </row>
    <row r="534" spans="2:3" x14ac:dyDescent="0.25">
      <c r="B534" s="1"/>
      <c r="C534" s="1"/>
    </row>
    <row r="535" spans="2:3" x14ac:dyDescent="0.25">
      <c r="B535" s="1"/>
      <c r="C535" s="1"/>
    </row>
    <row r="536" spans="2:3" x14ac:dyDescent="0.25">
      <c r="B536" s="1"/>
      <c r="C536" s="1"/>
    </row>
    <row r="537" spans="2:3" x14ac:dyDescent="0.25">
      <c r="B537" s="1"/>
      <c r="C537" s="1"/>
    </row>
    <row r="538" spans="2:3" x14ac:dyDescent="0.25">
      <c r="B538" s="1"/>
      <c r="C538" s="1"/>
    </row>
    <row r="539" spans="2:3" x14ac:dyDescent="0.25">
      <c r="B539" s="1"/>
      <c r="C539" s="1"/>
    </row>
    <row r="540" spans="2:3" x14ac:dyDescent="0.25">
      <c r="B540" s="1"/>
      <c r="C540" s="1"/>
    </row>
    <row r="541" spans="2:3" x14ac:dyDescent="0.25">
      <c r="B541" s="1"/>
      <c r="C541" s="1"/>
    </row>
    <row r="542" spans="2:3" x14ac:dyDescent="0.25">
      <c r="B542" s="1"/>
      <c r="C542" s="1"/>
    </row>
    <row r="543" spans="2:3" x14ac:dyDescent="0.25">
      <c r="B543" s="1"/>
      <c r="C543" s="1"/>
    </row>
    <row r="544" spans="2:3" x14ac:dyDescent="0.25">
      <c r="B544" s="1"/>
      <c r="C544" s="1"/>
    </row>
    <row r="545" spans="2:3" x14ac:dyDescent="0.25">
      <c r="B545" s="1"/>
      <c r="C545" s="1"/>
    </row>
    <row r="546" spans="2:3" x14ac:dyDescent="0.25">
      <c r="B546" s="1"/>
      <c r="C546" s="1"/>
    </row>
    <row r="547" spans="2:3" x14ac:dyDescent="0.25">
      <c r="B547" s="1"/>
      <c r="C547" s="1"/>
    </row>
    <row r="548" spans="2:3" x14ac:dyDescent="0.25">
      <c r="B548" s="1"/>
      <c r="C548" s="1"/>
    </row>
    <row r="549" spans="2:3" x14ac:dyDescent="0.25">
      <c r="B549" s="1"/>
      <c r="C549" s="1"/>
    </row>
    <row r="550" spans="2:3" x14ac:dyDescent="0.25">
      <c r="B550" s="1"/>
      <c r="C550" s="1"/>
    </row>
    <row r="551" spans="2:3" x14ac:dyDescent="0.25">
      <c r="B551" s="1"/>
      <c r="C551" s="1"/>
    </row>
    <row r="552" spans="2:3" x14ac:dyDescent="0.25">
      <c r="B552" s="1"/>
      <c r="C552" s="1"/>
    </row>
    <row r="553" spans="2:3" x14ac:dyDescent="0.25">
      <c r="B553" s="1"/>
      <c r="C553" s="1"/>
    </row>
    <row r="554" spans="2:3" x14ac:dyDescent="0.25">
      <c r="B554" s="1"/>
      <c r="C554" s="1"/>
    </row>
    <row r="555" spans="2:3" x14ac:dyDescent="0.25">
      <c r="B555" s="1"/>
      <c r="C555" s="1"/>
    </row>
    <row r="556" spans="2:3" x14ac:dyDescent="0.25">
      <c r="B556" s="1"/>
      <c r="C556" s="1"/>
    </row>
    <row r="557" spans="2:3" x14ac:dyDescent="0.25">
      <c r="B557" s="1"/>
      <c r="C557" s="1"/>
    </row>
    <row r="558" spans="2:3" x14ac:dyDescent="0.25">
      <c r="B558" s="1"/>
      <c r="C558" s="1"/>
    </row>
    <row r="559" spans="2:3" x14ac:dyDescent="0.25">
      <c r="B559" s="1"/>
      <c r="C559" s="1"/>
    </row>
    <row r="560" spans="2:3" x14ac:dyDescent="0.25">
      <c r="B560" s="1"/>
      <c r="C560" s="1"/>
    </row>
    <row r="561" spans="2:3" x14ac:dyDescent="0.25">
      <c r="B561" s="1"/>
      <c r="C561" s="1"/>
    </row>
    <row r="562" spans="2:3" x14ac:dyDescent="0.25">
      <c r="B562" s="1"/>
      <c r="C562" s="1"/>
    </row>
    <row r="563" spans="2:3" x14ac:dyDescent="0.25">
      <c r="B563" s="1"/>
      <c r="C563" s="1"/>
    </row>
    <row r="564" spans="2:3" x14ac:dyDescent="0.25">
      <c r="B564" s="1"/>
      <c r="C564" s="1"/>
    </row>
    <row r="565" spans="2:3" x14ac:dyDescent="0.25">
      <c r="B565" s="1"/>
      <c r="C565" s="1"/>
    </row>
    <row r="566" spans="2:3" x14ac:dyDescent="0.25">
      <c r="B566" s="1"/>
      <c r="C566" s="1"/>
    </row>
    <row r="567" spans="2:3" x14ac:dyDescent="0.25">
      <c r="B567" s="1"/>
      <c r="C567" s="1"/>
    </row>
    <row r="568" spans="2:3" x14ac:dyDescent="0.25">
      <c r="B568" s="1"/>
      <c r="C568" s="1"/>
    </row>
    <row r="569" spans="2:3" x14ac:dyDescent="0.25">
      <c r="B569" s="1"/>
      <c r="C569" s="1"/>
    </row>
    <row r="570" spans="2:3" x14ac:dyDescent="0.25">
      <c r="B570" s="1"/>
      <c r="C570" s="1"/>
    </row>
    <row r="571" spans="2:3" x14ac:dyDescent="0.25">
      <c r="B571" s="1"/>
      <c r="C571" s="1"/>
    </row>
    <row r="572" spans="2:3" x14ac:dyDescent="0.25">
      <c r="B572" s="1"/>
      <c r="C572" s="1"/>
    </row>
    <row r="573" spans="2:3" x14ac:dyDescent="0.25">
      <c r="B573" s="1"/>
      <c r="C573" s="1"/>
    </row>
    <row r="574" spans="2:3" x14ac:dyDescent="0.25">
      <c r="B574" s="1"/>
      <c r="C574" s="1"/>
    </row>
    <row r="575" spans="2:3" x14ac:dyDescent="0.25">
      <c r="B575" s="1"/>
      <c r="C575" s="1"/>
    </row>
    <row r="576" spans="2:3" x14ac:dyDescent="0.25">
      <c r="B576" s="1"/>
      <c r="C576" s="1"/>
    </row>
    <row r="577" spans="2:3" x14ac:dyDescent="0.25">
      <c r="B577" s="1"/>
      <c r="C577" s="1"/>
    </row>
    <row r="578" spans="2:3" x14ac:dyDescent="0.25">
      <c r="B578" s="1"/>
      <c r="C578" s="1"/>
    </row>
    <row r="579" spans="2:3" x14ac:dyDescent="0.25">
      <c r="B579" s="1"/>
      <c r="C579" s="1"/>
    </row>
    <row r="580" spans="2:3" x14ac:dyDescent="0.25">
      <c r="B580" s="1"/>
      <c r="C580" s="1"/>
    </row>
    <row r="581" spans="2:3" x14ac:dyDescent="0.25">
      <c r="B581" s="1"/>
      <c r="C581" s="1"/>
    </row>
    <row r="582" spans="2:3" x14ac:dyDescent="0.25">
      <c r="B582" s="1"/>
      <c r="C582" s="1"/>
    </row>
    <row r="583" spans="2:3" x14ac:dyDescent="0.25">
      <c r="B583" s="1"/>
      <c r="C583" s="1"/>
    </row>
    <row r="584" spans="2:3" x14ac:dyDescent="0.25">
      <c r="B584" s="1"/>
      <c r="C584" s="1"/>
    </row>
    <row r="585" spans="2:3" x14ac:dyDescent="0.25">
      <c r="B585" s="1"/>
      <c r="C585" s="1"/>
    </row>
    <row r="586" spans="2:3" x14ac:dyDescent="0.25">
      <c r="B586" s="1"/>
      <c r="C586" s="1"/>
    </row>
    <row r="587" spans="2:3" x14ac:dyDescent="0.25">
      <c r="B587" s="1"/>
      <c r="C587" s="1"/>
    </row>
    <row r="588" spans="2:3" x14ac:dyDescent="0.25">
      <c r="B588" s="1"/>
      <c r="C588" s="1"/>
    </row>
    <row r="589" spans="2:3" x14ac:dyDescent="0.25">
      <c r="B589" s="1"/>
      <c r="C589" s="1"/>
    </row>
    <row r="590" spans="2:3" x14ac:dyDescent="0.25">
      <c r="B590" s="1"/>
      <c r="C590" s="1"/>
    </row>
    <row r="591" spans="2:3" x14ac:dyDescent="0.25">
      <c r="B591" s="1"/>
      <c r="C591" s="1"/>
    </row>
    <row r="592" spans="2:3" x14ac:dyDescent="0.25">
      <c r="B592" s="1"/>
      <c r="C592" s="1"/>
    </row>
    <row r="593" spans="2:3" x14ac:dyDescent="0.25">
      <c r="B593" s="1"/>
      <c r="C593" s="1"/>
    </row>
    <row r="594" spans="2:3" x14ac:dyDescent="0.25">
      <c r="B594" s="1"/>
      <c r="C594" s="1"/>
    </row>
    <row r="595" spans="2:3" x14ac:dyDescent="0.25">
      <c r="B595" s="1"/>
      <c r="C595" s="1"/>
    </row>
    <row r="596" spans="2:3" x14ac:dyDescent="0.25">
      <c r="B596" s="1"/>
      <c r="C596" s="1"/>
    </row>
    <row r="597" spans="2:3" x14ac:dyDescent="0.25">
      <c r="B597" s="1"/>
      <c r="C597" s="1"/>
    </row>
    <row r="598" spans="2:3" x14ac:dyDescent="0.25">
      <c r="B598" s="1"/>
      <c r="C598" s="1"/>
    </row>
    <row r="599" spans="2:3" x14ac:dyDescent="0.25">
      <c r="B599" s="1"/>
      <c r="C599" s="1"/>
    </row>
    <row r="600" spans="2:3" x14ac:dyDescent="0.25">
      <c r="B600" s="1"/>
      <c r="C600" s="1"/>
    </row>
    <row r="601" spans="2:3" x14ac:dyDescent="0.25">
      <c r="B601" s="1"/>
      <c r="C601" s="1"/>
    </row>
    <row r="602" spans="2:3" x14ac:dyDescent="0.25">
      <c r="B602" s="1"/>
      <c r="C602" s="1"/>
    </row>
    <row r="603" spans="2:3" x14ac:dyDescent="0.25">
      <c r="B603" s="1"/>
      <c r="C603" s="1"/>
    </row>
    <row r="604" spans="2:3" x14ac:dyDescent="0.25">
      <c r="B604" s="1"/>
      <c r="C604" s="1"/>
    </row>
    <row r="605" spans="2:3" x14ac:dyDescent="0.25">
      <c r="B605" s="1"/>
      <c r="C605" s="1"/>
    </row>
    <row r="606" spans="2:3" x14ac:dyDescent="0.25">
      <c r="B606" s="1"/>
      <c r="C606" s="1"/>
    </row>
    <row r="607" spans="2:3" x14ac:dyDescent="0.25">
      <c r="B607" s="1"/>
      <c r="C607" s="1"/>
    </row>
    <row r="608" spans="2:3" x14ac:dyDescent="0.25">
      <c r="B608" s="1"/>
      <c r="C608" s="1"/>
    </row>
    <row r="609" spans="2:3" x14ac:dyDescent="0.25">
      <c r="B609" s="1"/>
      <c r="C609" s="1"/>
    </row>
    <row r="610" spans="2:3" x14ac:dyDescent="0.25">
      <c r="B610" s="1"/>
      <c r="C610" s="1"/>
    </row>
    <row r="611" spans="2:3" x14ac:dyDescent="0.25">
      <c r="B611" s="1"/>
      <c r="C611" s="1"/>
    </row>
    <row r="612" spans="2:3" x14ac:dyDescent="0.25">
      <c r="B612" s="1"/>
      <c r="C612" s="1"/>
    </row>
    <row r="613" spans="2:3" x14ac:dyDescent="0.25">
      <c r="B613" s="1"/>
      <c r="C613" s="1"/>
    </row>
    <row r="614" spans="2:3" x14ac:dyDescent="0.25">
      <c r="B614" s="1"/>
      <c r="C614" s="1"/>
    </row>
    <row r="615" spans="2:3" x14ac:dyDescent="0.25">
      <c r="B615" s="1"/>
      <c r="C615" s="1"/>
    </row>
    <row r="616" spans="2:3" x14ac:dyDescent="0.25">
      <c r="B616" s="1"/>
      <c r="C616" s="1"/>
    </row>
    <row r="617" spans="2:3" x14ac:dyDescent="0.25">
      <c r="B617" s="1"/>
      <c r="C617" s="1"/>
    </row>
    <row r="618" spans="2:3" x14ac:dyDescent="0.25">
      <c r="B618" s="1"/>
      <c r="C618" s="1"/>
    </row>
    <row r="619" spans="2:3" x14ac:dyDescent="0.25">
      <c r="B619" s="1"/>
      <c r="C619" s="1"/>
    </row>
    <row r="620" spans="2:3" x14ac:dyDescent="0.25">
      <c r="B620" s="1"/>
      <c r="C620" s="1"/>
    </row>
    <row r="621" spans="2:3" x14ac:dyDescent="0.25">
      <c r="B621" s="1"/>
      <c r="C621" s="1"/>
    </row>
    <row r="622" spans="2:3" x14ac:dyDescent="0.25">
      <c r="B622" s="1"/>
      <c r="C622" s="1"/>
    </row>
    <row r="623" spans="2:3" x14ac:dyDescent="0.25">
      <c r="B623" s="1"/>
      <c r="C623" s="1"/>
    </row>
    <row r="624" spans="2:3" x14ac:dyDescent="0.25">
      <c r="B624" s="1"/>
      <c r="C624" s="1"/>
    </row>
    <row r="625" spans="2:3" x14ac:dyDescent="0.25">
      <c r="B625" s="1"/>
      <c r="C625" s="1"/>
    </row>
    <row r="626" spans="2:3" x14ac:dyDescent="0.25">
      <c r="B626" s="1"/>
      <c r="C626" s="1"/>
    </row>
    <row r="627" spans="2:3" x14ac:dyDescent="0.25">
      <c r="B627" s="1"/>
      <c r="C627" s="1"/>
    </row>
    <row r="628" spans="2:3" x14ac:dyDescent="0.25">
      <c r="B628" s="1"/>
      <c r="C628" s="1"/>
    </row>
    <row r="629" spans="2:3" x14ac:dyDescent="0.25">
      <c r="B629" s="1"/>
      <c r="C629" s="1"/>
    </row>
    <row r="630" spans="2:3" x14ac:dyDescent="0.25">
      <c r="B630" s="1"/>
      <c r="C630" s="1"/>
    </row>
    <row r="631" spans="2:3" x14ac:dyDescent="0.25">
      <c r="B631" s="1"/>
      <c r="C631" s="1"/>
    </row>
    <row r="632" spans="2:3" x14ac:dyDescent="0.25">
      <c r="B632" s="1"/>
      <c r="C632" s="1"/>
    </row>
    <row r="633" spans="2:3" x14ac:dyDescent="0.25">
      <c r="B633" s="1"/>
      <c r="C633" s="1"/>
    </row>
    <row r="634" spans="2:3" x14ac:dyDescent="0.25">
      <c r="B634" s="1"/>
      <c r="C634" s="1"/>
    </row>
    <row r="635" spans="2:3" x14ac:dyDescent="0.25">
      <c r="B635" s="1"/>
      <c r="C635" s="1"/>
    </row>
    <row r="636" spans="2:3" x14ac:dyDescent="0.25">
      <c r="B636" s="1"/>
      <c r="C636" s="1"/>
    </row>
    <row r="637" spans="2:3" x14ac:dyDescent="0.25">
      <c r="B637" s="1"/>
      <c r="C637" s="1"/>
    </row>
    <row r="638" spans="2:3" x14ac:dyDescent="0.25">
      <c r="B638" s="1"/>
      <c r="C638" s="1"/>
    </row>
    <row r="639" spans="2:3" x14ac:dyDescent="0.25">
      <c r="B639" s="1"/>
      <c r="C639" s="1"/>
    </row>
    <row r="640" spans="2:3" x14ac:dyDescent="0.25">
      <c r="B640" s="1"/>
      <c r="C640" s="1"/>
    </row>
    <row r="641" spans="2:3" x14ac:dyDescent="0.25">
      <c r="B641" s="1"/>
      <c r="C641" s="1"/>
    </row>
    <row r="642" spans="2:3" x14ac:dyDescent="0.25">
      <c r="B642" s="1"/>
      <c r="C642" s="1"/>
    </row>
    <row r="643" spans="2:3" x14ac:dyDescent="0.25">
      <c r="B643" s="1"/>
      <c r="C643" s="1"/>
    </row>
    <row r="644" spans="2:3" x14ac:dyDescent="0.25">
      <c r="B644" s="1"/>
      <c r="C644" s="1"/>
    </row>
    <row r="645" spans="2:3" x14ac:dyDescent="0.25">
      <c r="B645" s="1"/>
      <c r="C645" s="1"/>
    </row>
    <row r="646" spans="2:3" x14ac:dyDescent="0.25">
      <c r="B646" s="1"/>
      <c r="C646" s="1"/>
    </row>
    <row r="647" spans="2:3" x14ac:dyDescent="0.25">
      <c r="B647" s="1"/>
      <c r="C647" s="1"/>
    </row>
    <row r="648" spans="2:3" x14ac:dyDescent="0.25">
      <c r="B648" s="1"/>
      <c r="C648" s="1"/>
    </row>
    <row r="649" spans="2:3" x14ac:dyDescent="0.25">
      <c r="B649" s="1"/>
      <c r="C649" s="1"/>
    </row>
    <row r="650" spans="2:3" x14ac:dyDescent="0.25">
      <c r="B650" s="1"/>
      <c r="C650" s="1"/>
    </row>
    <row r="651" spans="2:3" x14ac:dyDescent="0.25">
      <c r="B651" s="1"/>
      <c r="C651" s="1"/>
    </row>
    <row r="652" spans="2:3" x14ac:dyDescent="0.25">
      <c r="B652" s="1"/>
      <c r="C652" s="1"/>
    </row>
    <row r="653" spans="2:3" x14ac:dyDescent="0.25">
      <c r="B653" s="1"/>
      <c r="C653" s="1"/>
    </row>
    <row r="654" spans="2:3" x14ac:dyDescent="0.25">
      <c r="B654" s="1"/>
      <c r="C654" s="1"/>
    </row>
    <row r="655" spans="2:3" x14ac:dyDescent="0.25">
      <c r="B655" s="1"/>
      <c r="C655" s="1"/>
    </row>
    <row r="656" spans="2:3" x14ac:dyDescent="0.25">
      <c r="B656" s="1"/>
      <c r="C656" s="1"/>
    </row>
    <row r="657" spans="2:3" x14ac:dyDescent="0.25">
      <c r="B657" s="1"/>
      <c r="C657" s="1"/>
    </row>
    <row r="658" spans="2:3" x14ac:dyDescent="0.25">
      <c r="B658" s="1"/>
      <c r="C658" s="1"/>
    </row>
    <row r="659" spans="2:3" x14ac:dyDescent="0.25">
      <c r="B659" s="1"/>
      <c r="C659" s="1"/>
    </row>
    <row r="660" spans="2:3" x14ac:dyDescent="0.25">
      <c r="B660" s="1"/>
      <c r="C660" s="1"/>
    </row>
    <row r="661" spans="2:3" x14ac:dyDescent="0.25">
      <c r="B661" s="1"/>
      <c r="C661" s="1"/>
    </row>
    <row r="662" spans="2:3" x14ac:dyDescent="0.25">
      <c r="B662" s="1"/>
      <c r="C662" s="1"/>
    </row>
    <row r="663" spans="2:3" x14ac:dyDescent="0.25">
      <c r="B663" s="1"/>
      <c r="C663" s="1"/>
    </row>
    <row r="664" spans="2:3" x14ac:dyDescent="0.25">
      <c r="B664" s="1"/>
      <c r="C664" s="1"/>
    </row>
    <row r="665" spans="2:3" x14ac:dyDescent="0.25">
      <c r="B665" s="1"/>
      <c r="C665" s="1"/>
    </row>
    <row r="666" spans="2:3" x14ac:dyDescent="0.25">
      <c r="B666" s="1"/>
      <c r="C666" s="1"/>
    </row>
    <row r="667" spans="2:3" x14ac:dyDescent="0.25">
      <c r="B667" s="1"/>
      <c r="C667" s="1"/>
    </row>
    <row r="668" spans="2:3" x14ac:dyDescent="0.25">
      <c r="B668" s="1"/>
      <c r="C668" s="1"/>
    </row>
    <row r="669" spans="2:3" x14ac:dyDescent="0.25">
      <c r="B669" s="1"/>
      <c r="C669" s="1"/>
    </row>
    <row r="670" spans="2:3" x14ac:dyDescent="0.25">
      <c r="B670" s="1"/>
      <c r="C670" s="1"/>
    </row>
    <row r="671" spans="2:3" x14ac:dyDescent="0.25">
      <c r="B671" s="1"/>
      <c r="C671" s="1"/>
    </row>
    <row r="672" spans="2:3" x14ac:dyDescent="0.25">
      <c r="B672" s="1"/>
      <c r="C672" s="1"/>
    </row>
    <row r="673" spans="2:3" x14ac:dyDescent="0.25">
      <c r="B673" s="1"/>
      <c r="C673" s="1"/>
    </row>
    <row r="674" spans="2:3" x14ac:dyDescent="0.25">
      <c r="B674" s="1"/>
      <c r="C674" s="1"/>
    </row>
    <row r="675" spans="2:3" x14ac:dyDescent="0.25">
      <c r="B675" s="1"/>
      <c r="C675" s="1"/>
    </row>
    <row r="676" spans="2:3" x14ac:dyDescent="0.25">
      <c r="B676" s="1"/>
      <c r="C676" s="1"/>
    </row>
    <row r="677" spans="2:3" x14ac:dyDescent="0.25">
      <c r="B677" s="1"/>
      <c r="C677" s="1"/>
    </row>
    <row r="678" spans="2:3" x14ac:dyDescent="0.25">
      <c r="B678" s="1"/>
      <c r="C678" s="1"/>
    </row>
    <row r="679" spans="2:3" x14ac:dyDescent="0.25">
      <c r="B679" s="1"/>
      <c r="C679" s="1"/>
    </row>
    <row r="680" spans="2:3" x14ac:dyDescent="0.25">
      <c r="B680" s="1"/>
      <c r="C680" s="1"/>
    </row>
    <row r="681" spans="2:3" x14ac:dyDescent="0.25">
      <c r="B681" s="1"/>
      <c r="C681" s="1"/>
    </row>
    <row r="682" spans="2:3" x14ac:dyDescent="0.25">
      <c r="B682" s="1"/>
      <c r="C682" s="1"/>
    </row>
    <row r="683" spans="2:3" x14ac:dyDescent="0.25">
      <c r="B683" s="1"/>
      <c r="C683" s="1"/>
    </row>
    <row r="684" spans="2:3" x14ac:dyDescent="0.25">
      <c r="B684" s="1"/>
      <c r="C684" s="1"/>
    </row>
    <row r="685" spans="2:3" x14ac:dyDescent="0.25">
      <c r="B685" s="1"/>
      <c r="C685" s="1"/>
    </row>
    <row r="686" spans="2:3" x14ac:dyDescent="0.25">
      <c r="B686" s="1"/>
      <c r="C686" s="1"/>
    </row>
    <row r="687" spans="2:3" x14ac:dyDescent="0.25">
      <c r="B687" s="1"/>
      <c r="C687" s="1"/>
    </row>
    <row r="688" spans="2:3" x14ac:dyDescent="0.25">
      <c r="B688" s="1"/>
      <c r="C688" s="1"/>
    </row>
    <row r="689" spans="2:3" x14ac:dyDescent="0.25">
      <c r="B689" s="1"/>
      <c r="C689" s="1"/>
    </row>
    <row r="690" spans="2:3" x14ac:dyDescent="0.25">
      <c r="B690" s="1"/>
      <c r="C690" s="1"/>
    </row>
    <row r="691" spans="2:3" x14ac:dyDescent="0.25">
      <c r="B691" s="1"/>
      <c r="C691" s="1"/>
    </row>
    <row r="692" spans="2:3" x14ac:dyDescent="0.25">
      <c r="B692" s="1"/>
      <c r="C692" s="1"/>
    </row>
    <row r="693" spans="2:3" x14ac:dyDescent="0.25">
      <c r="B693" s="1"/>
      <c r="C693" s="1"/>
    </row>
    <row r="694" spans="2:3" x14ac:dyDescent="0.25">
      <c r="B694" s="1"/>
      <c r="C694" s="1"/>
    </row>
    <row r="695" spans="2:3" x14ac:dyDescent="0.25">
      <c r="B695" s="1"/>
      <c r="C695" s="1"/>
    </row>
    <row r="696" spans="2:3" x14ac:dyDescent="0.25">
      <c r="B696" s="1"/>
      <c r="C696" s="1"/>
    </row>
    <row r="697" spans="2:3" x14ac:dyDescent="0.25">
      <c r="B697" s="1"/>
      <c r="C697" s="1"/>
    </row>
    <row r="698" spans="2:3" x14ac:dyDescent="0.25">
      <c r="B698" s="1"/>
      <c r="C698" s="1"/>
    </row>
    <row r="699" spans="2:3" x14ac:dyDescent="0.25">
      <c r="B699" s="1"/>
      <c r="C699" s="1"/>
    </row>
    <row r="700" spans="2:3" x14ac:dyDescent="0.25">
      <c r="B700" s="1"/>
      <c r="C700" s="1"/>
    </row>
    <row r="701" spans="2:3" x14ac:dyDescent="0.25">
      <c r="B701" s="1"/>
      <c r="C701" s="1"/>
    </row>
    <row r="702" spans="2:3" x14ac:dyDescent="0.25">
      <c r="B702" s="1"/>
      <c r="C702" s="1"/>
    </row>
    <row r="703" spans="2:3" x14ac:dyDescent="0.25">
      <c r="B703" s="1"/>
      <c r="C703" s="1"/>
    </row>
    <row r="704" spans="2:3" x14ac:dyDescent="0.25">
      <c r="B704" s="1"/>
      <c r="C704" s="1"/>
    </row>
    <row r="705" spans="2:3" x14ac:dyDescent="0.25">
      <c r="B705" s="1"/>
      <c r="C705" s="1"/>
    </row>
    <row r="706" spans="2:3" x14ac:dyDescent="0.25">
      <c r="B706" s="1"/>
      <c r="C706" s="1"/>
    </row>
    <row r="707" spans="2:3" x14ac:dyDescent="0.25">
      <c r="B707" s="1"/>
      <c r="C707" s="1"/>
    </row>
    <row r="708" spans="2:3" x14ac:dyDescent="0.25">
      <c r="B708" s="1"/>
      <c r="C708" s="1"/>
    </row>
    <row r="709" spans="2:3" x14ac:dyDescent="0.25">
      <c r="B709" s="1"/>
      <c r="C709" s="1"/>
    </row>
    <row r="710" spans="2:3" x14ac:dyDescent="0.25">
      <c r="B710" s="1"/>
      <c r="C710" s="1"/>
    </row>
    <row r="711" spans="2:3" x14ac:dyDescent="0.25">
      <c r="B711" s="1"/>
      <c r="C711" s="1"/>
    </row>
    <row r="712" spans="2:3" x14ac:dyDescent="0.25">
      <c r="B712" s="1"/>
      <c r="C712" s="1"/>
    </row>
    <row r="713" spans="2:3" x14ac:dyDescent="0.25">
      <c r="B713" s="1"/>
      <c r="C713" s="1"/>
    </row>
    <row r="714" spans="2:3" x14ac:dyDescent="0.25">
      <c r="B714" s="1"/>
      <c r="C714" s="1"/>
    </row>
    <row r="715" spans="2:3" x14ac:dyDescent="0.25">
      <c r="B715" s="1"/>
      <c r="C715" s="1"/>
    </row>
    <row r="716" spans="2:3" x14ac:dyDescent="0.25">
      <c r="B716" s="1"/>
      <c r="C716" s="1"/>
    </row>
    <row r="717" spans="2:3" x14ac:dyDescent="0.25">
      <c r="B717" s="1"/>
      <c r="C717" s="1"/>
    </row>
    <row r="718" spans="2:3" x14ac:dyDescent="0.25">
      <c r="B718" s="1"/>
      <c r="C718" s="1"/>
    </row>
    <row r="719" spans="2:3" x14ac:dyDescent="0.25">
      <c r="B719" s="1"/>
      <c r="C719" s="1"/>
    </row>
    <row r="720" spans="2:3" x14ac:dyDescent="0.25">
      <c r="B720" s="1"/>
      <c r="C720" s="1"/>
    </row>
    <row r="721" spans="2:3" x14ac:dyDescent="0.25">
      <c r="B721" s="1"/>
      <c r="C721" s="1"/>
    </row>
    <row r="722" spans="2:3" x14ac:dyDescent="0.25">
      <c r="B722" s="1"/>
      <c r="C722" s="1"/>
    </row>
    <row r="723" spans="2:3" x14ac:dyDescent="0.25">
      <c r="B723" s="1"/>
      <c r="C723" s="1"/>
    </row>
    <row r="724" spans="2:3" x14ac:dyDescent="0.25">
      <c r="B724" s="1"/>
      <c r="C724" s="1"/>
    </row>
    <row r="725" spans="2:3" x14ac:dyDescent="0.25">
      <c r="B725" s="1"/>
      <c r="C725" s="1"/>
    </row>
    <row r="726" spans="2:3" x14ac:dyDescent="0.25">
      <c r="B726" s="1"/>
      <c r="C726" s="1"/>
    </row>
    <row r="727" spans="2:3" x14ac:dyDescent="0.25">
      <c r="B727" s="1"/>
      <c r="C727" s="1"/>
    </row>
    <row r="728" spans="2:3" x14ac:dyDescent="0.25">
      <c r="B728" s="1"/>
      <c r="C728" s="1"/>
    </row>
    <row r="729" spans="2:3" x14ac:dyDescent="0.25">
      <c r="B729" s="1"/>
      <c r="C729" s="1"/>
    </row>
    <row r="730" spans="2:3" x14ac:dyDescent="0.25">
      <c r="B730" s="1"/>
      <c r="C730" s="1"/>
    </row>
    <row r="731" spans="2:3" x14ac:dyDescent="0.25">
      <c r="B731" s="1"/>
      <c r="C731" s="1"/>
    </row>
    <row r="732" spans="2:3" x14ac:dyDescent="0.25">
      <c r="B732" s="1"/>
      <c r="C732" s="1"/>
    </row>
    <row r="733" spans="2:3" x14ac:dyDescent="0.25">
      <c r="B733" s="1"/>
      <c r="C733" s="1"/>
    </row>
    <row r="734" spans="2:3" x14ac:dyDescent="0.25">
      <c r="B734" s="1"/>
      <c r="C734" s="1"/>
    </row>
    <row r="735" spans="2:3" x14ac:dyDescent="0.25">
      <c r="B735" s="1"/>
      <c r="C735" s="1"/>
    </row>
    <row r="736" spans="2:3" x14ac:dyDescent="0.25">
      <c r="B736" s="1"/>
      <c r="C736" s="1"/>
    </row>
    <row r="737" spans="2:3" x14ac:dyDescent="0.25">
      <c r="B737" s="1"/>
      <c r="C737" s="1"/>
    </row>
    <row r="738" spans="2:3" x14ac:dyDescent="0.25">
      <c r="B738" s="1"/>
      <c r="C738" s="1"/>
    </row>
    <row r="739" spans="2:3" x14ac:dyDescent="0.25">
      <c r="B739" s="1"/>
      <c r="C739" s="1"/>
    </row>
    <row r="740" spans="2:3" x14ac:dyDescent="0.25">
      <c r="B740" s="1"/>
      <c r="C740" s="1"/>
    </row>
    <row r="741" spans="2:3" x14ac:dyDescent="0.25">
      <c r="B741" s="1"/>
      <c r="C741" s="1"/>
    </row>
    <row r="742" spans="2:3" x14ac:dyDescent="0.25">
      <c r="B742" s="1"/>
      <c r="C742" s="1"/>
    </row>
    <row r="743" spans="2:3" x14ac:dyDescent="0.25">
      <c r="B743" s="1"/>
      <c r="C743" s="1"/>
    </row>
    <row r="744" spans="2:3" x14ac:dyDescent="0.25">
      <c r="B744" s="1"/>
      <c r="C744" s="1"/>
    </row>
    <row r="745" spans="2:3" x14ac:dyDescent="0.25">
      <c r="B745" s="1"/>
      <c r="C745" s="1"/>
    </row>
    <row r="746" spans="2:3" x14ac:dyDescent="0.25">
      <c r="B746" s="1"/>
      <c r="C746" s="1"/>
    </row>
    <row r="747" spans="2:3" x14ac:dyDescent="0.25">
      <c r="B747" s="1"/>
      <c r="C747" s="1"/>
    </row>
    <row r="748" spans="2:3" x14ac:dyDescent="0.25">
      <c r="B748" s="1"/>
      <c r="C748" s="1"/>
    </row>
    <row r="749" spans="2:3" x14ac:dyDescent="0.25">
      <c r="B749" s="1"/>
      <c r="C749" s="1"/>
    </row>
    <row r="750" spans="2:3" x14ac:dyDescent="0.25">
      <c r="B750" s="1"/>
      <c r="C750" s="1"/>
    </row>
    <row r="751" spans="2:3" x14ac:dyDescent="0.25">
      <c r="B751" s="1"/>
      <c r="C751" s="1"/>
    </row>
    <row r="752" spans="2:3" x14ac:dyDescent="0.25">
      <c r="B752" s="1"/>
      <c r="C752" s="1"/>
    </row>
    <row r="753" spans="2:3" x14ac:dyDescent="0.25">
      <c r="B753" s="1"/>
      <c r="C753" s="1"/>
    </row>
    <row r="754" spans="2:3" x14ac:dyDescent="0.25">
      <c r="B754" s="1"/>
      <c r="C754" s="1"/>
    </row>
    <row r="755" spans="2:3" x14ac:dyDescent="0.25">
      <c r="B755" s="1"/>
      <c r="C755" s="1"/>
    </row>
    <row r="756" spans="2:3" x14ac:dyDescent="0.25">
      <c r="B756" s="1"/>
      <c r="C756" s="1"/>
    </row>
    <row r="757" spans="2:3" x14ac:dyDescent="0.25">
      <c r="B757" s="1"/>
      <c r="C757" s="1"/>
    </row>
    <row r="758" spans="2:3" x14ac:dyDescent="0.25">
      <c r="B758" s="1"/>
      <c r="C758" s="1"/>
    </row>
    <row r="759" spans="2:3" x14ac:dyDescent="0.25">
      <c r="B759" s="1"/>
      <c r="C759" s="1"/>
    </row>
    <row r="760" spans="2:3" x14ac:dyDescent="0.25">
      <c r="B760" s="1"/>
      <c r="C760" s="1"/>
    </row>
    <row r="761" spans="2:3" x14ac:dyDescent="0.25">
      <c r="B761" s="1"/>
      <c r="C761" s="1"/>
    </row>
    <row r="762" spans="2:3" x14ac:dyDescent="0.25">
      <c r="B762" s="1"/>
      <c r="C762" s="1"/>
    </row>
    <row r="763" spans="2:3" x14ac:dyDescent="0.25">
      <c r="B763" s="1"/>
      <c r="C763" s="1"/>
    </row>
    <row r="764" spans="2:3" x14ac:dyDescent="0.25">
      <c r="B764" s="1"/>
      <c r="C764" s="1"/>
    </row>
    <row r="765" spans="2:3" x14ac:dyDescent="0.25">
      <c r="B765" s="1"/>
      <c r="C765" s="1"/>
    </row>
    <row r="766" spans="2:3" x14ac:dyDescent="0.25">
      <c r="B766" s="1"/>
      <c r="C766" s="1"/>
    </row>
    <row r="767" spans="2:3" x14ac:dyDescent="0.25">
      <c r="B767" s="1"/>
      <c r="C767" s="1"/>
    </row>
    <row r="768" spans="2:3" x14ac:dyDescent="0.25">
      <c r="B768" s="1"/>
      <c r="C768" s="1"/>
    </row>
    <row r="769" spans="2:3" x14ac:dyDescent="0.25">
      <c r="B769" s="1"/>
      <c r="C769" s="1"/>
    </row>
    <row r="770" spans="2:3" x14ac:dyDescent="0.25">
      <c r="B770" s="1"/>
      <c r="C770" s="1"/>
    </row>
    <row r="771" spans="2:3" x14ac:dyDescent="0.25">
      <c r="B771" s="1"/>
      <c r="C771" s="1"/>
    </row>
    <row r="772" spans="2:3" x14ac:dyDescent="0.25">
      <c r="B772" s="1"/>
      <c r="C772" s="1"/>
    </row>
    <row r="773" spans="2:3" x14ac:dyDescent="0.25">
      <c r="B773" s="1"/>
      <c r="C773" s="1"/>
    </row>
    <row r="774" spans="2:3" x14ac:dyDescent="0.25">
      <c r="B774" s="1"/>
      <c r="C774" s="1"/>
    </row>
    <row r="775" spans="2:3" x14ac:dyDescent="0.25">
      <c r="B775" s="1"/>
      <c r="C775" s="1"/>
    </row>
    <row r="776" spans="2:3" x14ac:dyDescent="0.25">
      <c r="B776" s="1"/>
      <c r="C776" s="1"/>
    </row>
    <row r="777" spans="2:3" x14ac:dyDescent="0.25">
      <c r="B777" s="1"/>
      <c r="C777" s="1"/>
    </row>
    <row r="778" spans="2:3" x14ac:dyDescent="0.25">
      <c r="B778" s="1"/>
      <c r="C778" s="1"/>
    </row>
    <row r="779" spans="2:3" x14ac:dyDescent="0.25">
      <c r="B779" s="1"/>
      <c r="C779" s="1"/>
    </row>
    <row r="780" spans="2:3" x14ac:dyDescent="0.25">
      <c r="B780" s="1"/>
      <c r="C780" s="1"/>
    </row>
    <row r="781" spans="2:3" x14ac:dyDescent="0.25">
      <c r="B781" s="1"/>
      <c r="C781" s="1"/>
    </row>
    <row r="782" spans="2:3" x14ac:dyDescent="0.25">
      <c r="B782" s="1"/>
      <c r="C782" s="1"/>
    </row>
    <row r="783" spans="2:3" x14ac:dyDescent="0.25">
      <c r="B783" s="1"/>
      <c r="C783" s="1"/>
    </row>
    <row r="784" spans="2:3" x14ac:dyDescent="0.25">
      <c r="B784" s="1"/>
      <c r="C784" s="1"/>
    </row>
    <row r="785" spans="2:3" x14ac:dyDescent="0.25">
      <c r="B785" s="1"/>
      <c r="C785" s="1"/>
    </row>
    <row r="786" spans="2:3" x14ac:dyDescent="0.25">
      <c r="B786" s="1"/>
      <c r="C786" s="1"/>
    </row>
    <row r="787" spans="2:3" x14ac:dyDescent="0.25">
      <c r="B787" s="1"/>
      <c r="C787" s="1"/>
    </row>
    <row r="788" spans="2:3" x14ac:dyDescent="0.25">
      <c r="B788" s="1"/>
      <c r="C788" s="1"/>
    </row>
    <row r="789" spans="2:3" x14ac:dyDescent="0.25">
      <c r="B789" s="1"/>
      <c r="C789" s="1"/>
    </row>
    <row r="790" spans="2:3" x14ac:dyDescent="0.25">
      <c r="B790" s="1"/>
      <c r="C790" s="1"/>
    </row>
    <row r="791" spans="2:3" x14ac:dyDescent="0.25">
      <c r="B791" s="1"/>
      <c r="C791" s="1"/>
    </row>
    <row r="792" spans="2:3" x14ac:dyDescent="0.25">
      <c r="B792" s="1"/>
      <c r="C792" s="1"/>
    </row>
    <row r="793" spans="2:3" x14ac:dyDescent="0.25">
      <c r="B793" s="1"/>
      <c r="C793" s="1"/>
    </row>
    <row r="794" spans="2:3" x14ac:dyDescent="0.25">
      <c r="B794" s="1"/>
      <c r="C794" s="1"/>
    </row>
    <row r="795" spans="2:3" x14ac:dyDescent="0.25">
      <c r="B795" s="1"/>
      <c r="C795" s="1"/>
    </row>
    <row r="796" spans="2:3" x14ac:dyDescent="0.25">
      <c r="B796" s="1"/>
      <c r="C796" s="1"/>
    </row>
    <row r="797" spans="2:3" x14ac:dyDescent="0.25">
      <c r="B797" s="1"/>
      <c r="C797" s="1"/>
    </row>
    <row r="798" spans="2:3" x14ac:dyDescent="0.25">
      <c r="B798" s="1"/>
      <c r="C798" s="1"/>
    </row>
    <row r="799" spans="2:3" x14ac:dyDescent="0.25">
      <c r="B799" s="1"/>
      <c r="C799" s="1"/>
    </row>
    <row r="800" spans="2:3" x14ac:dyDescent="0.25">
      <c r="B800" s="1"/>
      <c r="C800" s="1"/>
    </row>
    <row r="801" spans="2:3" x14ac:dyDescent="0.25">
      <c r="B801" s="1"/>
      <c r="C801" s="1"/>
    </row>
    <row r="802" spans="2:3" x14ac:dyDescent="0.25">
      <c r="B802" s="1"/>
      <c r="C802" s="1"/>
    </row>
    <row r="803" spans="2:3" x14ac:dyDescent="0.25">
      <c r="B803" s="1"/>
      <c r="C803" s="1"/>
    </row>
    <row r="804" spans="2:3" x14ac:dyDescent="0.25">
      <c r="B804" s="1"/>
      <c r="C804" s="1"/>
    </row>
    <row r="805" spans="2:3" x14ac:dyDescent="0.25">
      <c r="B805" s="1"/>
      <c r="C805" s="1"/>
    </row>
    <row r="806" spans="2:3" x14ac:dyDescent="0.25">
      <c r="B806" s="1"/>
      <c r="C806" s="1"/>
    </row>
    <row r="807" spans="2:3" x14ac:dyDescent="0.25">
      <c r="B807" s="1"/>
      <c r="C807" s="1"/>
    </row>
    <row r="808" spans="2:3" x14ac:dyDescent="0.25">
      <c r="B808" s="1"/>
      <c r="C808" s="1"/>
    </row>
    <row r="809" spans="2:3" x14ac:dyDescent="0.25">
      <c r="B809" s="1"/>
      <c r="C809" s="1"/>
    </row>
    <row r="810" spans="2:3" x14ac:dyDescent="0.25">
      <c r="B810" s="1"/>
      <c r="C810" s="1"/>
    </row>
    <row r="811" spans="2:3" x14ac:dyDescent="0.25">
      <c r="B811" s="1"/>
      <c r="C811" s="1"/>
    </row>
    <row r="812" spans="2:3" x14ac:dyDescent="0.25">
      <c r="B812" s="1"/>
      <c r="C812" s="1"/>
    </row>
    <row r="813" spans="2:3" x14ac:dyDescent="0.25">
      <c r="B813" s="1"/>
      <c r="C813" s="1"/>
    </row>
    <row r="814" spans="2:3" x14ac:dyDescent="0.25">
      <c r="B814" s="1"/>
      <c r="C814" s="1"/>
    </row>
    <row r="815" spans="2:3" x14ac:dyDescent="0.25">
      <c r="B815" s="1"/>
      <c r="C815" s="1"/>
    </row>
    <row r="816" spans="2:3" x14ac:dyDescent="0.25">
      <c r="B816" s="1"/>
      <c r="C816" s="1"/>
    </row>
    <row r="817" spans="2:3" x14ac:dyDescent="0.25">
      <c r="B817" s="1"/>
      <c r="C817" s="1"/>
    </row>
    <row r="818" spans="2:3" x14ac:dyDescent="0.25">
      <c r="B818" s="1"/>
      <c r="C818" s="1"/>
    </row>
    <row r="819" spans="2:3" x14ac:dyDescent="0.25">
      <c r="B819" s="1"/>
      <c r="C819" s="1"/>
    </row>
    <row r="820" spans="2:3" x14ac:dyDescent="0.25">
      <c r="B820" s="1"/>
      <c r="C820" s="1"/>
    </row>
    <row r="821" spans="2:3" x14ac:dyDescent="0.25">
      <c r="B821" s="1"/>
      <c r="C821" s="1"/>
    </row>
    <row r="822" spans="2:3" x14ac:dyDescent="0.25">
      <c r="B822" s="1"/>
      <c r="C822" s="1"/>
    </row>
    <row r="823" spans="2:3" x14ac:dyDescent="0.25">
      <c r="B823" s="1"/>
      <c r="C823" s="1"/>
    </row>
    <row r="824" spans="2:3" x14ac:dyDescent="0.25">
      <c r="B824" s="1"/>
      <c r="C824" s="1"/>
    </row>
    <row r="825" spans="2:3" x14ac:dyDescent="0.25">
      <c r="B825" s="1"/>
      <c r="C825" s="1"/>
    </row>
    <row r="826" spans="2:3" x14ac:dyDescent="0.25">
      <c r="B826" s="1"/>
      <c r="C826" s="1"/>
    </row>
    <row r="827" spans="2:3" x14ac:dyDescent="0.25">
      <c r="B827" s="1"/>
      <c r="C827" s="1"/>
    </row>
    <row r="828" spans="2:3" x14ac:dyDescent="0.25">
      <c r="B828" s="1"/>
      <c r="C828" s="1"/>
    </row>
    <row r="829" spans="2:3" x14ac:dyDescent="0.25">
      <c r="B829" s="1"/>
      <c r="C829" s="1"/>
    </row>
    <row r="830" spans="2:3" x14ac:dyDescent="0.25">
      <c r="B830" s="1"/>
      <c r="C830" s="1"/>
    </row>
    <row r="831" spans="2:3" x14ac:dyDescent="0.25">
      <c r="B831" s="1"/>
      <c r="C831" s="1"/>
    </row>
    <row r="832" spans="2:3" x14ac:dyDescent="0.25">
      <c r="B832" s="1"/>
      <c r="C832" s="1"/>
    </row>
    <row r="833" spans="2:3" x14ac:dyDescent="0.25">
      <c r="B833" s="1"/>
      <c r="C833" s="1"/>
    </row>
    <row r="834" spans="2:3" x14ac:dyDescent="0.25">
      <c r="B834" s="1"/>
      <c r="C834" s="1"/>
    </row>
    <row r="835" spans="2:3" x14ac:dyDescent="0.25">
      <c r="B835" s="1"/>
      <c r="C835" s="1"/>
    </row>
    <row r="836" spans="2:3" x14ac:dyDescent="0.25">
      <c r="B836" s="1"/>
      <c r="C836" s="1"/>
    </row>
    <row r="837" spans="2:3" x14ac:dyDescent="0.25">
      <c r="B837" s="1"/>
      <c r="C837" s="1"/>
    </row>
    <row r="838" spans="2:3" x14ac:dyDescent="0.25">
      <c r="B838" s="1"/>
      <c r="C838" s="1"/>
    </row>
    <row r="839" spans="2:3" x14ac:dyDescent="0.25">
      <c r="B839" s="1"/>
      <c r="C839" s="1"/>
    </row>
    <row r="840" spans="2:3" x14ac:dyDescent="0.25">
      <c r="B840" s="1"/>
      <c r="C840" s="1"/>
    </row>
    <row r="841" spans="2:3" x14ac:dyDescent="0.25">
      <c r="B841" s="1"/>
      <c r="C841" s="1"/>
    </row>
    <row r="842" spans="2:3" x14ac:dyDescent="0.25">
      <c r="B842" s="1"/>
      <c r="C842" s="1"/>
    </row>
    <row r="843" spans="2:3" x14ac:dyDescent="0.25">
      <c r="B843" s="1"/>
      <c r="C843" s="1"/>
    </row>
    <row r="844" spans="2:3" x14ac:dyDescent="0.25">
      <c r="B844" s="1"/>
      <c r="C844" s="1"/>
    </row>
    <row r="845" spans="2:3" x14ac:dyDescent="0.25">
      <c r="B845" s="1"/>
      <c r="C845" s="1"/>
    </row>
    <row r="846" spans="2:3" x14ac:dyDescent="0.25">
      <c r="B846" s="1"/>
      <c r="C846" s="1"/>
    </row>
    <row r="847" spans="2:3" x14ac:dyDescent="0.25">
      <c r="B847" s="1"/>
      <c r="C847" s="1"/>
    </row>
    <row r="848" spans="2:3" x14ac:dyDescent="0.25">
      <c r="B848" s="1"/>
      <c r="C848" s="1"/>
    </row>
    <row r="849" spans="2:3" x14ac:dyDescent="0.25">
      <c r="B849" s="1"/>
      <c r="C849" s="1"/>
    </row>
    <row r="850" spans="2:3" x14ac:dyDescent="0.25">
      <c r="B850" s="1"/>
      <c r="C850" s="1"/>
    </row>
    <row r="851" spans="2:3" x14ac:dyDescent="0.25">
      <c r="B851" s="1"/>
      <c r="C851" s="1"/>
    </row>
    <row r="852" spans="2:3" x14ac:dyDescent="0.25">
      <c r="B852" s="1"/>
      <c r="C852" s="1"/>
    </row>
    <row r="853" spans="2:3" x14ac:dyDescent="0.25">
      <c r="B853" s="1"/>
      <c r="C853" s="1"/>
    </row>
    <row r="854" spans="2:3" x14ac:dyDescent="0.25">
      <c r="B854" s="1"/>
      <c r="C854" s="1"/>
    </row>
    <row r="855" spans="2:3" x14ac:dyDescent="0.25">
      <c r="B855" s="1"/>
      <c r="C855" s="1"/>
    </row>
    <row r="856" spans="2:3" x14ac:dyDescent="0.25">
      <c r="B856" s="1"/>
      <c r="C856" s="1"/>
    </row>
    <row r="857" spans="2:3" x14ac:dyDescent="0.25">
      <c r="B857" s="1"/>
      <c r="C857" s="1"/>
    </row>
    <row r="858" spans="2:3" x14ac:dyDescent="0.25">
      <c r="B858" s="1"/>
      <c r="C858" s="1"/>
    </row>
    <row r="859" spans="2:3" x14ac:dyDescent="0.25">
      <c r="B859" s="1"/>
      <c r="C859" s="1"/>
    </row>
    <row r="860" spans="2:3" x14ac:dyDescent="0.25">
      <c r="B860" s="1"/>
      <c r="C860" s="1"/>
    </row>
    <row r="861" spans="2:3" x14ac:dyDescent="0.25">
      <c r="B861" s="1"/>
      <c r="C861" s="1"/>
    </row>
    <row r="862" spans="2:3" x14ac:dyDescent="0.25">
      <c r="B862" s="1"/>
      <c r="C862" s="1"/>
    </row>
    <row r="863" spans="2:3" x14ac:dyDescent="0.25">
      <c r="B863" s="1"/>
      <c r="C863" s="1"/>
    </row>
    <row r="864" spans="2:3" x14ac:dyDescent="0.25">
      <c r="B864" s="1"/>
      <c r="C864" s="1"/>
    </row>
    <row r="865" spans="2:3" x14ac:dyDescent="0.25">
      <c r="B865" s="1"/>
      <c r="C865" s="1"/>
    </row>
    <row r="866" spans="2:3" x14ac:dyDescent="0.25">
      <c r="B866" s="1"/>
      <c r="C866" s="1"/>
    </row>
    <row r="867" spans="2:3" x14ac:dyDescent="0.25">
      <c r="B867" s="1"/>
      <c r="C867" s="1"/>
    </row>
    <row r="868" spans="2:3" x14ac:dyDescent="0.25">
      <c r="B868" s="1"/>
      <c r="C868" s="1"/>
    </row>
    <row r="869" spans="2:3" x14ac:dyDescent="0.25">
      <c r="B869" s="1"/>
      <c r="C869" s="1"/>
    </row>
    <row r="870" spans="2:3" x14ac:dyDescent="0.25">
      <c r="B870" s="1"/>
      <c r="C870" s="1"/>
    </row>
    <row r="871" spans="2:3" x14ac:dyDescent="0.25">
      <c r="B871" s="1"/>
      <c r="C871" s="1"/>
    </row>
    <row r="872" spans="2:3" x14ac:dyDescent="0.25">
      <c r="B872" s="1"/>
      <c r="C872" s="1"/>
    </row>
    <row r="873" spans="2:3" x14ac:dyDescent="0.25">
      <c r="B873" s="1"/>
      <c r="C873" s="1"/>
    </row>
    <row r="874" spans="2:3" x14ac:dyDescent="0.25">
      <c r="B874" s="1"/>
      <c r="C874" s="1"/>
    </row>
    <row r="875" spans="2:3" x14ac:dyDescent="0.25">
      <c r="B875" s="1"/>
      <c r="C875" s="1"/>
    </row>
    <row r="876" spans="2:3" x14ac:dyDescent="0.25">
      <c r="B876" s="1"/>
      <c r="C876" s="1"/>
    </row>
    <row r="877" spans="2:3" x14ac:dyDescent="0.25">
      <c r="B877" s="1"/>
      <c r="C877" s="1"/>
    </row>
    <row r="878" spans="2:3" x14ac:dyDescent="0.25">
      <c r="B878" s="1"/>
      <c r="C878" s="1"/>
    </row>
    <row r="879" spans="2:3" x14ac:dyDescent="0.25">
      <c r="B879" s="1"/>
      <c r="C879" s="1"/>
    </row>
    <row r="880" spans="2:3" x14ac:dyDescent="0.25">
      <c r="B880" s="1"/>
      <c r="C880" s="1"/>
    </row>
    <row r="881" spans="2:3" x14ac:dyDescent="0.25">
      <c r="B881" s="1"/>
      <c r="C881" s="1"/>
    </row>
    <row r="882" spans="2:3" x14ac:dyDescent="0.25">
      <c r="B882" s="1"/>
      <c r="C882" s="1"/>
    </row>
    <row r="883" spans="2:3" x14ac:dyDescent="0.25">
      <c r="B883" s="1"/>
      <c r="C883" s="1"/>
    </row>
    <row r="884" spans="2:3" x14ac:dyDescent="0.25">
      <c r="B884" s="1"/>
      <c r="C884" s="1"/>
    </row>
    <row r="885" spans="2:3" x14ac:dyDescent="0.25">
      <c r="B885" s="1"/>
      <c r="C885" s="1"/>
    </row>
    <row r="886" spans="2:3" x14ac:dyDescent="0.25">
      <c r="B886" s="1"/>
      <c r="C886" s="1"/>
    </row>
    <row r="887" spans="2:3" x14ac:dyDescent="0.25">
      <c r="B887" s="1"/>
      <c r="C887" s="1"/>
    </row>
    <row r="888" spans="2:3" x14ac:dyDescent="0.25">
      <c r="B888" s="1"/>
      <c r="C888" s="1"/>
    </row>
    <row r="889" spans="2:3" x14ac:dyDescent="0.25">
      <c r="B889" s="1"/>
      <c r="C889" s="1"/>
    </row>
    <row r="890" spans="2:3" x14ac:dyDescent="0.25">
      <c r="B890" s="1"/>
      <c r="C890" s="1"/>
    </row>
    <row r="891" spans="2:3" x14ac:dyDescent="0.25">
      <c r="B891" s="1"/>
      <c r="C891" s="1"/>
    </row>
    <row r="892" spans="2:3" x14ac:dyDescent="0.25">
      <c r="B892" s="1"/>
      <c r="C892" s="1"/>
    </row>
    <row r="893" spans="2:3" x14ac:dyDescent="0.25">
      <c r="B893" s="1"/>
      <c r="C893" s="1"/>
    </row>
    <row r="894" spans="2:3" x14ac:dyDescent="0.25">
      <c r="B894" s="1"/>
      <c r="C894" s="1"/>
    </row>
    <row r="895" spans="2:3" x14ac:dyDescent="0.25">
      <c r="B895" s="1"/>
      <c r="C895" s="1"/>
    </row>
    <row r="896" spans="2:3" x14ac:dyDescent="0.25">
      <c r="B896" s="1"/>
      <c r="C896" s="1"/>
    </row>
    <row r="897" spans="2:3" x14ac:dyDescent="0.25">
      <c r="B897" s="1"/>
      <c r="C897" s="1"/>
    </row>
    <row r="898" spans="2:3" x14ac:dyDescent="0.25">
      <c r="B898" s="1"/>
      <c r="C898" s="1"/>
    </row>
    <row r="899" spans="2:3" x14ac:dyDescent="0.25">
      <c r="B899" s="1"/>
      <c r="C899" s="1"/>
    </row>
    <row r="900" spans="2:3" x14ac:dyDescent="0.25">
      <c r="B900" s="1"/>
      <c r="C900" s="1"/>
    </row>
    <row r="901" spans="2:3" x14ac:dyDescent="0.25">
      <c r="B901" s="1"/>
      <c r="C901" s="1"/>
    </row>
    <row r="902" spans="2:3" x14ac:dyDescent="0.25">
      <c r="B902" s="1"/>
      <c r="C902" s="1"/>
    </row>
    <row r="903" spans="2:3" x14ac:dyDescent="0.25">
      <c r="B903" s="1"/>
      <c r="C903" s="1"/>
    </row>
    <row r="904" spans="2:3" x14ac:dyDescent="0.25">
      <c r="B904" s="1"/>
      <c r="C904" s="1"/>
    </row>
    <row r="905" spans="2:3" x14ac:dyDescent="0.25">
      <c r="B905" s="1"/>
      <c r="C905" s="1"/>
    </row>
    <row r="906" spans="2:3" x14ac:dyDescent="0.25">
      <c r="B906" s="1"/>
      <c r="C906" s="1"/>
    </row>
    <row r="907" spans="2:3" x14ac:dyDescent="0.25">
      <c r="B907" s="1"/>
      <c r="C907" s="1"/>
    </row>
    <row r="908" spans="2:3" x14ac:dyDescent="0.25">
      <c r="B908" s="1"/>
      <c r="C908" s="1"/>
    </row>
    <row r="909" spans="2:3" x14ac:dyDescent="0.25">
      <c r="B909" s="1"/>
      <c r="C909" s="1"/>
    </row>
    <row r="910" spans="2:3" x14ac:dyDescent="0.25">
      <c r="B910" s="1"/>
      <c r="C910" s="1"/>
    </row>
    <row r="911" spans="2:3" x14ac:dyDescent="0.25">
      <c r="B911" s="1"/>
      <c r="C911" s="1"/>
    </row>
    <row r="912" spans="2:3" x14ac:dyDescent="0.25">
      <c r="B912" s="1"/>
      <c r="C912" s="1"/>
    </row>
    <row r="913" spans="2:3" x14ac:dyDescent="0.25">
      <c r="B913" s="1"/>
      <c r="C913" s="1"/>
    </row>
    <row r="914" spans="2:3" x14ac:dyDescent="0.25">
      <c r="B914" s="1"/>
      <c r="C914" s="1"/>
    </row>
    <row r="915" spans="2:3" x14ac:dyDescent="0.25">
      <c r="B915" s="1"/>
      <c r="C915" s="1"/>
    </row>
    <row r="916" spans="2:3" x14ac:dyDescent="0.25">
      <c r="B916" s="1"/>
      <c r="C916" s="1"/>
    </row>
    <row r="917" spans="2:3" x14ac:dyDescent="0.25">
      <c r="B917" s="1"/>
      <c r="C917" s="1"/>
    </row>
    <row r="918" spans="2:3" x14ac:dyDescent="0.25">
      <c r="B918" s="1"/>
      <c r="C918" s="1"/>
    </row>
    <row r="919" spans="2:3" x14ac:dyDescent="0.25">
      <c r="B919" s="1"/>
      <c r="C919" s="1"/>
    </row>
    <row r="920" spans="2:3" x14ac:dyDescent="0.25">
      <c r="B920" s="1"/>
      <c r="C920" s="1"/>
    </row>
    <row r="921" spans="2:3" x14ac:dyDescent="0.25">
      <c r="B921" s="1"/>
      <c r="C921" s="1"/>
    </row>
    <row r="922" spans="2:3" x14ac:dyDescent="0.25">
      <c r="B922" s="1"/>
      <c r="C922" s="1"/>
    </row>
    <row r="923" spans="2:3" x14ac:dyDescent="0.25">
      <c r="B923" s="1"/>
      <c r="C923" s="1"/>
    </row>
    <row r="924" spans="2:3" x14ac:dyDescent="0.25">
      <c r="B924" s="1"/>
      <c r="C924" s="1"/>
    </row>
    <row r="925" spans="2:3" x14ac:dyDescent="0.25">
      <c r="B925" s="1"/>
      <c r="C925" s="1"/>
    </row>
    <row r="926" spans="2:3" x14ac:dyDescent="0.25">
      <c r="B926" s="1"/>
      <c r="C926" s="1"/>
    </row>
    <row r="927" spans="2:3" x14ac:dyDescent="0.25">
      <c r="B927" s="1"/>
      <c r="C927" s="1"/>
    </row>
    <row r="928" spans="2:3" x14ac:dyDescent="0.25">
      <c r="B928" s="1"/>
      <c r="C928" s="1"/>
    </row>
    <row r="929" spans="2:3" x14ac:dyDescent="0.25">
      <c r="B929" s="1"/>
      <c r="C929" s="1"/>
    </row>
    <row r="930" spans="2:3" x14ac:dyDescent="0.25">
      <c r="B930" s="1"/>
      <c r="C930" s="1"/>
    </row>
    <row r="931" spans="2:3" x14ac:dyDescent="0.25">
      <c r="B931" s="1"/>
      <c r="C931" s="1"/>
    </row>
    <row r="932" spans="2:3" x14ac:dyDescent="0.25">
      <c r="B932" s="1"/>
      <c r="C932" s="1"/>
    </row>
    <row r="933" spans="2:3" x14ac:dyDescent="0.25">
      <c r="B933" s="1"/>
      <c r="C933" s="1"/>
    </row>
    <row r="934" spans="2:3" x14ac:dyDescent="0.25">
      <c r="B934" s="1"/>
      <c r="C934" s="1"/>
    </row>
    <row r="935" spans="2:3" x14ac:dyDescent="0.25">
      <c r="B935" s="1"/>
      <c r="C935" s="1"/>
    </row>
    <row r="936" spans="2:3" x14ac:dyDescent="0.25">
      <c r="B936" s="1"/>
      <c r="C936" s="1"/>
    </row>
    <row r="937" spans="2:3" x14ac:dyDescent="0.25">
      <c r="B937" s="1"/>
      <c r="C937" s="1"/>
    </row>
    <row r="938" spans="2:3" x14ac:dyDescent="0.25">
      <c r="B938" s="1"/>
      <c r="C938" s="1"/>
    </row>
    <row r="939" spans="2:3" x14ac:dyDescent="0.25">
      <c r="B939" s="1"/>
      <c r="C939" s="1"/>
    </row>
    <row r="940" spans="2:3" x14ac:dyDescent="0.25">
      <c r="B940" s="1"/>
      <c r="C940" s="1"/>
    </row>
    <row r="941" spans="2:3" x14ac:dyDescent="0.25">
      <c r="B941" s="1"/>
      <c r="C941" s="1"/>
    </row>
    <row r="942" spans="2:3" x14ac:dyDescent="0.25">
      <c r="B942" s="1"/>
      <c r="C942" s="1"/>
    </row>
    <row r="943" spans="2:3" x14ac:dyDescent="0.25">
      <c r="B943" s="1"/>
      <c r="C943" s="1"/>
    </row>
    <row r="944" spans="2:3" x14ac:dyDescent="0.25">
      <c r="B944" s="1"/>
      <c r="C944" s="1"/>
    </row>
    <row r="945" spans="2:3" x14ac:dyDescent="0.25">
      <c r="B945" s="1"/>
      <c r="C945" s="1"/>
    </row>
    <row r="946" spans="2:3" x14ac:dyDescent="0.25">
      <c r="B946" s="1"/>
      <c r="C946" s="1"/>
    </row>
    <row r="947" spans="2:3" x14ac:dyDescent="0.25">
      <c r="B947" s="1"/>
      <c r="C947" s="1"/>
    </row>
    <row r="948" spans="2:3" x14ac:dyDescent="0.25">
      <c r="B948" s="1"/>
      <c r="C948" s="1"/>
    </row>
    <row r="949" spans="2:3" x14ac:dyDescent="0.25">
      <c r="B949" s="1"/>
      <c r="C949" s="1"/>
    </row>
    <row r="950" spans="2:3" x14ac:dyDescent="0.25">
      <c r="B950" s="1"/>
      <c r="C950" s="1"/>
    </row>
    <row r="951" spans="2:3" x14ac:dyDescent="0.25">
      <c r="B951" s="1"/>
      <c r="C951" s="1"/>
    </row>
    <row r="952" spans="2:3" x14ac:dyDescent="0.25">
      <c r="B952" s="1"/>
      <c r="C952" s="1"/>
    </row>
    <row r="953" spans="2:3" x14ac:dyDescent="0.25">
      <c r="B953" s="1"/>
      <c r="C953" s="1"/>
    </row>
    <row r="954" spans="2:3" x14ac:dyDescent="0.25">
      <c r="B954" s="1"/>
      <c r="C954" s="1"/>
    </row>
    <row r="955" spans="2:3" x14ac:dyDescent="0.25">
      <c r="B955" s="1"/>
      <c r="C955" s="1"/>
    </row>
    <row r="956" spans="2:3" x14ac:dyDescent="0.25">
      <c r="B956" s="1"/>
      <c r="C956" s="1"/>
    </row>
    <row r="957" spans="2:3" x14ac:dyDescent="0.25">
      <c r="B957" s="1"/>
      <c r="C957" s="1"/>
    </row>
    <row r="958" spans="2:3" x14ac:dyDescent="0.25">
      <c r="B958" s="1"/>
      <c r="C958" s="1"/>
    </row>
    <row r="959" spans="2:3" x14ac:dyDescent="0.25">
      <c r="B959" s="1"/>
      <c r="C959" s="1"/>
    </row>
    <row r="960" spans="2:3" x14ac:dyDescent="0.25">
      <c r="B960" s="1"/>
      <c r="C960" s="1"/>
    </row>
    <row r="961" spans="2:3" x14ac:dyDescent="0.25">
      <c r="B961" s="1"/>
      <c r="C961" s="1"/>
    </row>
    <row r="962" spans="2:3" x14ac:dyDescent="0.25">
      <c r="B962" s="1"/>
      <c r="C962" s="1"/>
    </row>
    <row r="963" spans="2:3" x14ac:dyDescent="0.25">
      <c r="B963" s="1"/>
      <c r="C963" s="1"/>
    </row>
    <row r="964" spans="2:3" x14ac:dyDescent="0.25">
      <c r="B964" s="1"/>
      <c r="C964" s="1"/>
    </row>
    <row r="965" spans="2:3" x14ac:dyDescent="0.25">
      <c r="B965" s="1"/>
      <c r="C965" s="1"/>
    </row>
    <row r="966" spans="2:3" x14ac:dyDescent="0.25">
      <c r="B966" s="1"/>
      <c r="C966" s="1"/>
    </row>
    <row r="967" spans="2:3" x14ac:dyDescent="0.25">
      <c r="B967" s="1"/>
      <c r="C967" s="1"/>
    </row>
    <row r="968" spans="2:3" x14ac:dyDescent="0.25">
      <c r="B968" s="1"/>
      <c r="C968" s="1"/>
    </row>
    <row r="969" spans="2:3" x14ac:dyDescent="0.25">
      <c r="B969" s="1"/>
      <c r="C969" s="1"/>
    </row>
    <row r="970" spans="2:3" x14ac:dyDescent="0.25">
      <c r="B970" s="1"/>
      <c r="C970" s="1"/>
    </row>
    <row r="971" spans="2:3" x14ac:dyDescent="0.25">
      <c r="B971" s="1"/>
      <c r="C971" s="1"/>
    </row>
    <row r="972" spans="2:3" x14ac:dyDescent="0.25">
      <c r="B972" s="1"/>
      <c r="C972" s="1"/>
    </row>
    <row r="973" spans="2:3" x14ac:dyDescent="0.25">
      <c r="B973" s="1"/>
      <c r="C973" s="1"/>
    </row>
    <row r="974" spans="2:3" x14ac:dyDescent="0.25">
      <c r="B974" s="1"/>
      <c r="C974" s="1"/>
    </row>
    <row r="975" spans="2:3" x14ac:dyDescent="0.25">
      <c r="B975" s="1"/>
      <c r="C975" s="1"/>
    </row>
    <row r="976" spans="2:3" x14ac:dyDescent="0.25">
      <c r="B976" s="1"/>
      <c r="C976" s="1"/>
    </row>
    <row r="977" spans="2:3" x14ac:dyDescent="0.25">
      <c r="B977" s="1"/>
      <c r="C977" s="1"/>
    </row>
    <row r="978" spans="2:3" x14ac:dyDescent="0.25">
      <c r="B978" s="1"/>
      <c r="C978" s="1"/>
    </row>
    <row r="979" spans="2:3" x14ac:dyDescent="0.25">
      <c r="B979" s="1"/>
      <c r="C979" s="1"/>
    </row>
    <row r="980" spans="2:3" x14ac:dyDescent="0.25">
      <c r="B980" s="1"/>
      <c r="C980" s="1"/>
    </row>
    <row r="981" spans="2:3" x14ac:dyDescent="0.25">
      <c r="B981" s="1"/>
      <c r="C981" s="1"/>
    </row>
  </sheetData>
  <sortState ref="B2:D437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 Prod</vt:lpstr>
      <vt:lpstr>Service</vt:lpstr>
      <vt:lpstr>liste</vt:lpstr>
      <vt:lpstr>liste2</vt:lpstr>
      <vt:lpstr>liste3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ZINE</cp:lastModifiedBy>
  <cp:lastPrinted>2014-04-15T15:13:33Z</cp:lastPrinted>
  <dcterms:created xsi:type="dcterms:W3CDTF">2013-12-20T19:06:56Z</dcterms:created>
  <dcterms:modified xsi:type="dcterms:W3CDTF">2014-05-01T19:31:04Z</dcterms:modified>
</cp:coreProperties>
</file>