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225" yWindow="-150" windowWidth="12915" windowHeight="8250" activeTab="1"/>
  </bookViews>
  <sheets>
    <sheet name="RECOUVREMENT" sheetId="1" r:id="rId1"/>
    <sheet name="DIMENSION" sheetId="2" r:id="rId2"/>
  </sheets>
  <definedNames>
    <definedName name="type2pose">RECOUVREMENT!$A$1:$A$2</definedName>
  </definedNames>
  <calcPr calcId="145621"/>
</workbook>
</file>

<file path=xl/calcChain.xml><?xml version="1.0" encoding="utf-8"?>
<calcChain xmlns="http://schemas.openxmlformats.org/spreadsheetml/2006/main">
  <c r="Q7" i="2" l="1"/>
  <c r="S43" i="1" l="1"/>
  <c r="AA37" i="1" s="1"/>
  <c r="D89" i="1" l="1"/>
  <c r="C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C59" i="1"/>
  <c r="C37" i="1"/>
  <c r="C38" i="1"/>
  <c r="C39" i="1"/>
  <c r="C40" i="1"/>
  <c r="C41" i="1"/>
  <c r="C42" i="1"/>
  <c r="C36" i="1"/>
  <c r="D37" i="1"/>
  <c r="D38" i="1"/>
  <c r="D39" i="1"/>
  <c r="D40" i="1"/>
  <c r="D41" i="1"/>
  <c r="D42" i="1"/>
  <c r="D43" i="1"/>
  <c r="D44" i="1"/>
  <c r="D45" i="1"/>
  <c r="D36" i="1"/>
</calcChain>
</file>

<file path=xl/sharedStrings.xml><?xml version="1.0" encoding="utf-8"?>
<sst xmlns="http://schemas.openxmlformats.org/spreadsheetml/2006/main" count="241" uniqueCount="63">
  <si>
    <t>5,51 à 11,00</t>
  </si>
  <si>
    <t>11,01 à 16,50</t>
  </si>
  <si>
    <t>region I</t>
  </si>
  <si>
    <t>region III</t>
  </si>
  <si>
    <t>region II</t>
  </si>
  <si>
    <t>Longueur du rampant pour un mètre sur l' horizontale</t>
  </si>
  <si>
    <t>en degrés</t>
  </si>
  <si>
    <t>En cm par m (%)</t>
  </si>
  <si>
    <t>valeur de recouvrement en pose au crochet</t>
  </si>
  <si>
    <t>couverture classique</t>
  </si>
  <si>
    <t>Pente du comble</t>
  </si>
  <si>
    <t>Projection horizontale du rampant</t>
  </si>
  <si>
    <t>de 75° à 90°</t>
  </si>
  <si>
    <t>-</t>
  </si>
  <si>
    <t xml:space="preserve">510 x 250 </t>
  </si>
  <si>
    <t xml:space="preserve">460 x 300 </t>
  </si>
  <si>
    <t xml:space="preserve">460 x 250 </t>
  </si>
  <si>
    <t xml:space="preserve">405 x 250 </t>
  </si>
  <si>
    <t xml:space="preserve">405 x 220 </t>
  </si>
  <si>
    <t xml:space="preserve">405 x 200 </t>
  </si>
  <si>
    <t>405 x 220</t>
  </si>
  <si>
    <t>360 x 230</t>
  </si>
  <si>
    <t xml:space="preserve">360 x 220 </t>
  </si>
  <si>
    <t xml:space="preserve">360 x 230 </t>
  </si>
  <si>
    <t xml:space="preserve">355 x 200 </t>
  </si>
  <si>
    <t xml:space="preserve">345 x 220 </t>
  </si>
  <si>
    <t xml:space="preserve">355 x 250 </t>
  </si>
  <si>
    <t>Dimensions des ardoises HxL</t>
  </si>
  <si>
    <t>Recouvrement en mm</t>
  </si>
  <si>
    <t>Pureau en mm</t>
  </si>
  <si>
    <t>Nombre d' ardoises au m²</t>
  </si>
  <si>
    <t>Longueur du crochet en cm</t>
  </si>
  <si>
    <t>Liteau Longueur au m² en ml</t>
  </si>
  <si>
    <t>Nombrre d' ardoises au m²</t>
  </si>
  <si>
    <t>Mode de pose</t>
  </si>
  <si>
    <t>Recouvrement pose au crochet</t>
  </si>
  <si>
    <t>Recouvrement pose au clou</t>
  </si>
  <si>
    <t>345x220</t>
  </si>
  <si>
    <t>330 x 230</t>
  </si>
  <si>
    <t xml:space="preserve">325 x 220 </t>
  </si>
  <si>
    <t>300 x 220</t>
  </si>
  <si>
    <t>300 x 200</t>
  </si>
  <si>
    <t>300 x 180</t>
  </si>
  <si>
    <t>300 x 160</t>
  </si>
  <si>
    <t>270 x 180</t>
  </si>
  <si>
    <t>355 x200</t>
  </si>
  <si>
    <t>2,3</t>
  </si>
  <si>
    <t>2--3</t>
  </si>
  <si>
    <t>1--3</t>
  </si>
  <si>
    <t xml:space="preserve">270 x 150 </t>
  </si>
  <si>
    <t>270 x 160</t>
  </si>
  <si>
    <t>250 x 150</t>
  </si>
  <si>
    <t>Système de fixation</t>
  </si>
  <si>
    <t>Crochet</t>
  </si>
  <si>
    <t>Clou</t>
  </si>
  <si>
    <t>Pente</t>
  </si>
  <si>
    <t>longueur du rampant sur un mètre</t>
  </si>
  <si>
    <t>Longueur totale</t>
  </si>
  <si>
    <t>Région</t>
  </si>
  <si>
    <t>0 à 5,50</t>
  </si>
  <si>
    <t xml:space="preserve">Recouvrement </t>
  </si>
  <si>
    <t>SI(LIGNE()&gt;NB.SI($B$3:$B$24;$G$7);"";INDEX(DECALER($C$1;EQUIV($G$7;$B:$B;0)-1;;NB.SI($B$3:$B$24;$G$7););LIGNE()))</t>
  </si>
  <si>
    <t>Dimension ardoise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</si>
</sst>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</fills>
  <borders count="52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10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" fontId="0" fillId="0" borderId="4" xfId="0" applyNumberFormat="1" applyBorder="1"/>
    <xf numFmtId="0" fontId="0" fillId="2" borderId="17" xfId="0" applyFill="1" applyBorder="1"/>
    <xf numFmtId="1" fontId="0" fillId="2" borderId="18" xfId="0" applyNumberFormat="1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1" fontId="0" fillId="2" borderId="4" xfId="0" applyNumberFormat="1" applyFill="1" applyBorder="1"/>
    <xf numFmtId="0" fontId="0" fillId="3" borderId="27" xfId="0" applyFill="1" applyBorder="1"/>
    <xf numFmtId="0" fontId="0" fillId="3" borderId="29" xfId="0" applyFill="1" applyBorder="1"/>
    <xf numFmtId="0" fontId="0" fillId="3" borderId="28" xfId="0" applyFill="1" applyBorder="1"/>
    <xf numFmtId="164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3" borderId="6" xfId="0" applyFill="1" applyBorder="1" applyAlignment="1">
      <alignment horizontal="center" vertical="center"/>
    </xf>
    <xf numFmtId="164" fontId="0" fillId="2" borderId="16" xfId="0" applyNumberFormat="1" applyFill="1" applyBorder="1" applyAlignment="1">
      <alignment horizontal="center"/>
    </xf>
    <xf numFmtId="0" fontId="0" fillId="2" borderId="33" xfId="0" applyFill="1" applyBorder="1"/>
    <xf numFmtId="0" fontId="0" fillId="2" borderId="18" xfId="0" applyFill="1" applyBorder="1"/>
    <xf numFmtId="0" fontId="0" fillId="2" borderId="34" xfId="0" applyFill="1" applyBorder="1"/>
    <xf numFmtId="0" fontId="0" fillId="0" borderId="35" xfId="0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4" borderId="35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4" borderId="37" xfId="0" applyFill="1" applyBorder="1" applyAlignment="1">
      <alignment horizontal="center" vertical="center"/>
    </xf>
    <xf numFmtId="0" fontId="0" fillId="4" borderId="37" xfId="0" applyFill="1" applyBorder="1" applyAlignment="1">
      <alignment horizontal="center"/>
    </xf>
    <xf numFmtId="0" fontId="0" fillId="4" borderId="36" xfId="0" applyFill="1" applyBorder="1" applyAlignment="1">
      <alignment horizontal="center" vertical="center"/>
    </xf>
    <xf numFmtId="0" fontId="0" fillId="4" borderId="36" xfId="0" applyFill="1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5" borderId="35" xfId="0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vertical="center"/>
    </xf>
    <xf numFmtId="0" fontId="3" fillId="3" borderId="20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3" fillId="3" borderId="23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center" wrapText="1"/>
    </xf>
    <xf numFmtId="0" fontId="2" fillId="0" borderId="0" xfId="0" applyFont="1"/>
    <xf numFmtId="0" fontId="0" fillId="3" borderId="40" xfId="0" applyFill="1" applyBorder="1" applyAlignment="1"/>
    <xf numFmtId="0" fontId="0" fillId="3" borderId="41" xfId="0" applyFill="1" applyBorder="1" applyAlignment="1"/>
    <xf numFmtId="0" fontId="4" fillId="3" borderId="42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7" fillId="4" borderId="37" xfId="0" applyFont="1" applyFill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4" borderId="35" xfId="0" applyFont="1" applyFill="1" applyBorder="1" applyAlignment="1">
      <alignment horizontal="center" vertical="center"/>
    </xf>
    <xf numFmtId="0" fontId="7" fillId="4" borderId="39" xfId="0" applyFont="1" applyFill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7" fillId="4" borderId="36" xfId="0" applyFont="1" applyFill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4" borderId="37" xfId="0" applyFont="1" applyFill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7" fillId="4" borderId="35" xfId="0" applyFont="1" applyFill="1" applyBorder="1" applyAlignment="1">
      <alignment horizontal="center"/>
    </xf>
    <xf numFmtId="0" fontId="7" fillId="4" borderId="39" xfId="0" applyFont="1" applyFill="1" applyBorder="1" applyAlignment="1">
      <alignment horizontal="center"/>
    </xf>
    <xf numFmtId="0" fontId="7" fillId="4" borderId="39" xfId="0" applyFont="1" applyFill="1" applyBorder="1"/>
    <xf numFmtId="0" fontId="7" fillId="0" borderId="37" xfId="0" applyFont="1" applyBorder="1" applyAlignment="1">
      <alignment horizontal="center"/>
    </xf>
    <xf numFmtId="0" fontId="7" fillId="4" borderId="36" xfId="0" applyFont="1" applyFill="1" applyBorder="1" applyAlignment="1">
      <alignment horizontal="center"/>
    </xf>
    <xf numFmtId="0" fontId="7" fillId="0" borderId="36" xfId="0" applyFont="1" applyBorder="1" applyAlignment="1">
      <alignment horizontal="center"/>
    </xf>
    <xf numFmtId="0" fontId="1" fillId="4" borderId="30" xfId="0" applyFont="1" applyFill="1" applyBorder="1" applyAlignment="1">
      <alignment horizontal="center"/>
    </xf>
    <xf numFmtId="0" fontId="1" fillId="4" borderId="31" xfId="0" applyFont="1" applyFill="1" applyBorder="1" applyAlignment="1">
      <alignment horizontal="center"/>
    </xf>
    <xf numFmtId="0" fontId="1" fillId="4" borderId="32" xfId="0" applyFont="1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26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4" fillId="3" borderId="4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5" xfId="0" applyBorder="1"/>
    <xf numFmtId="0" fontId="0" fillId="0" borderId="16" xfId="0" applyBorder="1"/>
    <xf numFmtId="0" fontId="0" fillId="0" borderId="1" xfId="0" applyBorder="1"/>
    <xf numFmtId="0" fontId="0" fillId="0" borderId="46" xfId="0" applyBorder="1"/>
    <xf numFmtId="0" fontId="2" fillId="0" borderId="47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0" fillId="0" borderId="49" xfId="0" applyBorder="1"/>
    <xf numFmtId="0" fontId="0" fillId="0" borderId="50" xfId="0" applyBorder="1"/>
    <xf numFmtId="0" fontId="4" fillId="3" borderId="43" xfId="0" applyFont="1" applyFill="1" applyBorder="1" applyAlignment="1"/>
    <xf numFmtId="0" fontId="4" fillId="3" borderId="51" xfId="0" applyFont="1" applyFill="1" applyBorder="1" applyAlignment="1"/>
    <xf numFmtId="0" fontId="4" fillId="3" borderId="44" xfId="0" applyFont="1" applyFill="1" applyBorder="1" applyAlignment="1"/>
    <xf numFmtId="0" fontId="4" fillId="3" borderId="40" xfId="0" applyFont="1" applyFill="1" applyBorder="1" applyAlignment="1"/>
    <xf numFmtId="0" fontId="4" fillId="3" borderId="6" xfId="0" applyFont="1" applyFill="1" applyBorder="1" applyAlignment="1"/>
    <xf numFmtId="0" fontId="4" fillId="3" borderId="41" xfId="0" applyFont="1" applyFill="1" applyBorder="1" applyAlignment="1"/>
    <xf numFmtId="0" fontId="0" fillId="0" borderId="11" xfId="0" applyBorder="1"/>
    <xf numFmtId="0" fontId="0" fillId="6" borderId="0" xfId="0" applyFill="1" applyAlignment="1">
      <alignment horizontal="center" vertical="center"/>
    </xf>
    <xf numFmtId="0" fontId="4" fillId="6" borderId="1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28577</xdr:colOff>
      <xdr:row>30</xdr:row>
      <xdr:rowOff>9840</xdr:rowOff>
    </xdr:from>
    <xdr:to>
      <xdr:col>19</xdr:col>
      <xdr:colOff>35719</xdr:colOff>
      <xdr:row>34</xdr:row>
      <xdr:rowOff>1104710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649077" y="6153465"/>
          <a:ext cx="4198142" cy="2035464"/>
        </a:xfrm>
        <a:prstGeom prst="rect">
          <a:avLst/>
        </a:prstGeom>
      </xdr:spPr>
    </xdr:pic>
    <xdr:clientData/>
  </xdr:twoCellAnchor>
  <xdr:twoCellAnchor editAs="oneCell">
    <xdr:from>
      <xdr:col>19</xdr:col>
      <xdr:colOff>450767</xdr:colOff>
      <xdr:row>28</xdr:row>
      <xdr:rowOff>45535</xdr:rowOff>
    </xdr:from>
    <xdr:to>
      <xdr:col>22</xdr:col>
      <xdr:colOff>439951</xdr:colOff>
      <xdr:row>34</xdr:row>
      <xdr:rowOff>969848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500267" y="5379535"/>
          <a:ext cx="2275184" cy="267453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1"/>
  <sheetViews>
    <sheetView topLeftCell="A31" zoomScale="80" zoomScaleNormal="80" workbookViewId="0">
      <selection activeCell="AA37" sqref="AA37"/>
    </sheetView>
  </sheetViews>
  <sheetFormatPr baseColWidth="10" defaultRowHeight="15" x14ac:dyDescent="0.25"/>
  <cols>
    <col min="4" max="4" width="14.28515625" customWidth="1"/>
    <col min="19" max="19" width="17.140625" customWidth="1"/>
    <col min="27" max="27" width="18.7109375" customWidth="1"/>
  </cols>
  <sheetData>
    <row r="1" spans="1:1" x14ac:dyDescent="0.25">
      <c r="A1" s="44" t="s">
        <v>35</v>
      </c>
    </row>
    <row r="2" spans="1:1" x14ac:dyDescent="0.25">
      <c r="A2" s="44" t="s">
        <v>36</v>
      </c>
    </row>
    <row r="29" spans="2:13" ht="15.75" thickBot="1" x14ac:dyDescent="0.3"/>
    <row r="30" spans="2:13" ht="48" thickTop="1" thickBot="1" x14ac:dyDescent="0.75">
      <c r="B30" s="67" t="s">
        <v>35</v>
      </c>
      <c r="C30" s="68"/>
      <c r="D30" s="68"/>
      <c r="E30" s="68"/>
      <c r="F30" s="68"/>
      <c r="G30" s="68"/>
      <c r="H30" s="68"/>
      <c r="I30" s="68"/>
      <c r="J30" s="68"/>
      <c r="K30" s="68"/>
      <c r="L30" s="68"/>
      <c r="M30" s="69"/>
    </row>
    <row r="31" spans="2:13" ht="16.5" thickTop="1" thickBot="1" x14ac:dyDescent="0.3"/>
    <row r="32" spans="2:13" ht="15.75" thickTop="1" x14ac:dyDescent="0.25">
      <c r="B32" s="79" t="s">
        <v>9</v>
      </c>
      <c r="C32" s="80"/>
      <c r="D32" s="81"/>
      <c r="E32" s="86" t="s">
        <v>8</v>
      </c>
      <c r="F32" s="87"/>
      <c r="G32" s="87"/>
      <c r="H32" s="87"/>
      <c r="I32" s="87"/>
      <c r="J32" s="87"/>
      <c r="K32" s="87"/>
      <c r="L32" s="87"/>
      <c r="M32" s="88"/>
    </row>
    <row r="33" spans="2:28" x14ac:dyDescent="0.25">
      <c r="B33" s="82"/>
      <c r="C33" s="83"/>
      <c r="D33" s="84"/>
      <c r="E33" s="75" t="s">
        <v>11</v>
      </c>
      <c r="F33" s="76"/>
      <c r="G33" s="76"/>
      <c r="H33" s="76"/>
      <c r="I33" s="76"/>
      <c r="J33" s="76"/>
      <c r="K33" s="76"/>
      <c r="L33" s="76"/>
      <c r="M33" s="85"/>
    </row>
    <row r="34" spans="2:28" ht="26.25" customHeight="1" thickBot="1" x14ac:dyDescent="0.3">
      <c r="B34" s="75" t="s">
        <v>10</v>
      </c>
      <c r="C34" s="76"/>
      <c r="D34" s="77" t="s">
        <v>5</v>
      </c>
      <c r="E34" s="72" t="s">
        <v>2</v>
      </c>
      <c r="F34" s="73"/>
      <c r="G34" s="73"/>
      <c r="H34" s="73" t="s">
        <v>4</v>
      </c>
      <c r="I34" s="73"/>
      <c r="J34" s="73"/>
      <c r="K34" s="73" t="s">
        <v>3</v>
      </c>
      <c r="L34" s="73"/>
      <c r="M34" s="74"/>
    </row>
    <row r="35" spans="2:28" ht="90" customHeight="1" thickTop="1" thickBot="1" x14ac:dyDescent="0.3">
      <c r="B35" s="37" t="s">
        <v>7</v>
      </c>
      <c r="C35" s="38" t="s">
        <v>6</v>
      </c>
      <c r="D35" s="78"/>
      <c r="E35" s="39" t="s">
        <v>59</v>
      </c>
      <c r="F35" s="40" t="s">
        <v>0</v>
      </c>
      <c r="G35" s="41" t="s">
        <v>1</v>
      </c>
      <c r="H35" s="39" t="s">
        <v>59</v>
      </c>
      <c r="I35" s="40" t="s">
        <v>0</v>
      </c>
      <c r="J35" s="42" t="s">
        <v>1</v>
      </c>
      <c r="K35" s="43" t="s">
        <v>59</v>
      </c>
      <c r="L35" s="40" t="s">
        <v>0</v>
      </c>
      <c r="M35" s="42" t="s">
        <v>1</v>
      </c>
    </row>
    <row r="36" spans="2:28" ht="20.25" thickTop="1" thickBot="1" x14ac:dyDescent="0.35">
      <c r="B36" s="6">
        <v>20</v>
      </c>
      <c r="C36" s="7">
        <f>DEGREES(ATAN(B36/100))</f>
        <v>11.309932474020215</v>
      </c>
      <c r="D36" s="16">
        <f>SQRT(1^2+((B36/100)^2))</f>
        <v>1.019803902718557</v>
      </c>
      <c r="E36" s="8">
        <v>153</v>
      </c>
      <c r="F36" s="9"/>
      <c r="G36" s="10"/>
      <c r="H36" s="8"/>
      <c r="I36" s="9"/>
      <c r="J36" s="11"/>
      <c r="K36" s="8"/>
      <c r="L36" s="9"/>
      <c r="M36" s="10"/>
      <c r="P36" s="49"/>
      <c r="Q36" s="49"/>
    </row>
    <row r="37" spans="2:28" ht="19.5" thickTop="1" x14ac:dyDescent="0.3">
      <c r="B37" s="1">
        <v>22.5</v>
      </c>
      <c r="C37" s="5">
        <f t="shared" ref="C37:C42" si="0">DEGREES(ATAN(B37/100))</f>
        <v>12.680383491819819</v>
      </c>
      <c r="D37" s="17">
        <f t="shared" ref="D37:D59" si="1">SQRT(1^2+((B37/100)^2))</f>
        <v>1.0249999999999999</v>
      </c>
      <c r="E37" s="1">
        <v>150</v>
      </c>
      <c r="F37" s="2"/>
      <c r="G37" s="3"/>
      <c r="H37" s="1"/>
      <c r="I37" s="2"/>
      <c r="J37" s="4"/>
      <c r="K37" s="1"/>
      <c r="L37" s="2"/>
      <c r="M37" s="3"/>
      <c r="O37" s="51" t="s">
        <v>35</v>
      </c>
      <c r="P37" s="48"/>
      <c r="Q37" s="48"/>
      <c r="R37" s="49"/>
      <c r="AA37" s="92" t="str">
        <f ca="1">IF(ROW()&gt;COUNTIF(DIMENSION!$B$4:$B$125,RECOUVREMENT!S43),"",INDEX(OFFSET(DIMENSION!$C$2,MATCH($S$43,DIMENSION!$C:$C,0)-1,,COUNTIF(DIMENSION!$B$4:$B$125,RECOUVREMENT!$S$43),),ROW()))</f>
        <v/>
      </c>
      <c r="AB37" s="91"/>
    </row>
    <row r="38" spans="2:28" ht="18.75" x14ac:dyDescent="0.3">
      <c r="B38" s="8">
        <v>25</v>
      </c>
      <c r="C38" s="12">
        <f t="shared" si="0"/>
        <v>14.036243467926479</v>
      </c>
      <c r="D38" s="16">
        <f t="shared" si="1"/>
        <v>1.0307764064044151</v>
      </c>
      <c r="E38" s="8">
        <v>140</v>
      </c>
      <c r="F38" s="9">
        <v>153</v>
      </c>
      <c r="G38" s="10"/>
      <c r="H38" s="8"/>
      <c r="I38" s="9"/>
      <c r="J38" s="11"/>
      <c r="K38" s="8"/>
      <c r="L38" s="9"/>
      <c r="M38" s="10"/>
      <c r="O38" s="48" t="s">
        <v>58</v>
      </c>
      <c r="R38" s="49"/>
      <c r="S38" s="50" t="s">
        <v>2</v>
      </c>
      <c r="AA38" s="93"/>
      <c r="AB38" s="91"/>
    </row>
    <row r="39" spans="2:28" ht="18.75" x14ac:dyDescent="0.3">
      <c r="B39" s="1">
        <v>27.5</v>
      </c>
      <c r="C39" s="5">
        <f t="shared" si="0"/>
        <v>15.37625124882619</v>
      </c>
      <c r="D39" s="17">
        <f t="shared" si="1"/>
        <v>1.0371234256345769</v>
      </c>
      <c r="E39" s="1">
        <v>135</v>
      </c>
      <c r="F39" s="2">
        <v>150</v>
      </c>
      <c r="G39" s="3"/>
      <c r="H39" s="1">
        <v>153</v>
      </c>
      <c r="I39" s="2"/>
      <c r="J39" s="4"/>
      <c r="K39" s="1"/>
      <c r="L39" s="2"/>
      <c r="M39" s="3"/>
      <c r="O39" s="48" t="s">
        <v>55</v>
      </c>
      <c r="P39" s="48"/>
      <c r="Q39" s="48"/>
      <c r="R39" s="49"/>
      <c r="S39" s="50">
        <v>200</v>
      </c>
      <c r="AA39" s="93"/>
      <c r="AB39" s="91"/>
    </row>
    <row r="40" spans="2:28" ht="18.75" x14ac:dyDescent="0.3">
      <c r="B40" s="8">
        <v>30</v>
      </c>
      <c r="C40" s="12">
        <f t="shared" si="0"/>
        <v>16.699244233993621</v>
      </c>
      <c r="D40" s="16">
        <f t="shared" si="1"/>
        <v>1.0440306508910551</v>
      </c>
      <c r="E40" s="8">
        <v>130</v>
      </c>
      <c r="F40" s="9">
        <v>140</v>
      </c>
      <c r="G40" s="10">
        <v>153</v>
      </c>
      <c r="H40" s="8">
        <v>150</v>
      </c>
      <c r="I40" s="9"/>
      <c r="J40" s="11"/>
      <c r="K40" s="8"/>
      <c r="L40" s="9"/>
      <c r="M40" s="10"/>
      <c r="O40" s="48" t="s">
        <v>56</v>
      </c>
      <c r="P40" s="48"/>
      <c r="Q40" s="48"/>
      <c r="R40" s="49"/>
      <c r="S40" s="50"/>
      <c r="AA40" s="93"/>
      <c r="AB40" s="91"/>
    </row>
    <row r="41" spans="2:28" ht="15.75" thickBot="1" x14ac:dyDescent="0.3">
      <c r="B41" s="1">
        <v>32.5</v>
      </c>
      <c r="C41" s="5">
        <f t="shared" si="0"/>
        <v>18.004161605913382</v>
      </c>
      <c r="D41" s="17">
        <f t="shared" si="1"/>
        <v>1.0514870422406546</v>
      </c>
      <c r="E41" s="1">
        <v>125</v>
      </c>
      <c r="F41" s="2">
        <v>135</v>
      </c>
      <c r="G41" s="3">
        <v>150</v>
      </c>
      <c r="H41" s="1">
        <v>145</v>
      </c>
      <c r="I41" s="2">
        <v>153</v>
      </c>
      <c r="J41" s="4"/>
      <c r="K41" s="1"/>
      <c r="L41" s="2"/>
      <c r="M41" s="3"/>
      <c r="AA41" s="93"/>
      <c r="AB41" s="91"/>
    </row>
    <row r="42" spans="2:28" ht="19.5" thickTop="1" x14ac:dyDescent="0.3">
      <c r="B42" s="8">
        <v>35</v>
      </c>
      <c r="C42" s="12">
        <f t="shared" si="0"/>
        <v>19.290046219188735</v>
      </c>
      <c r="D42" s="16">
        <f t="shared" si="1"/>
        <v>1.0594810050208545</v>
      </c>
      <c r="E42" s="8">
        <v>125</v>
      </c>
      <c r="F42" s="9">
        <v>130</v>
      </c>
      <c r="G42" s="10">
        <v>140</v>
      </c>
      <c r="H42" s="8">
        <v>135</v>
      </c>
      <c r="I42" s="9">
        <v>150</v>
      </c>
      <c r="J42" s="11"/>
      <c r="K42" s="8">
        <v>153</v>
      </c>
      <c r="L42" s="9"/>
      <c r="M42" s="10"/>
      <c r="O42" s="48" t="s">
        <v>57</v>
      </c>
      <c r="P42" s="48"/>
      <c r="Q42" s="48"/>
      <c r="R42" s="49"/>
      <c r="S42" s="50" t="s">
        <v>59</v>
      </c>
      <c r="X42" s="95" t="s">
        <v>62</v>
      </c>
      <c r="Y42" s="96"/>
      <c r="AA42" s="93"/>
      <c r="AB42" s="91"/>
    </row>
    <row r="43" spans="2:28" ht="19.5" thickBot="1" x14ac:dyDescent="0.35">
      <c r="B43" s="1">
        <v>37.5</v>
      </c>
      <c r="C43" s="5">
        <v>20</v>
      </c>
      <c r="D43" s="17">
        <f t="shared" si="1"/>
        <v>1.0680004681646913</v>
      </c>
      <c r="E43" s="1">
        <v>120</v>
      </c>
      <c r="F43" s="2">
        <v>125</v>
      </c>
      <c r="G43" s="3">
        <v>135</v>
      </c>
      <c r="H43" s="1">
        <v>130</v>
      </c>
      <c r="I43" s="2">
        <v>145</v>
      </c>
      <c r="J43" s="4">
        <v>153</v>
      </c>
      <c r="K43" s="1">
        <v>150</v>
      </c>
      <c r="L43" s="2"/>
      <c r="M43" s="3"/>
      <c r="O43" s="48" t="s">
        <v>60</v>
      </c>
      <c r="P43" s="48"/>
      <c r="Q43" s="48"/>
      <c r="R43" s="48"/>
      <c r="S43" s="50">
        <f>IF(S38=E34,INDEX(E36:G60,MATCH(S39,B36:B60,0),MATCH(S42,E35:G35,0)),IF(S38=H34,INDEX(H36:J60,MATCH(S39,B36:B60,0),MATCH(S42,H35:J35,0)),IF(S38=K34,INDEX(K36:M60,MATCH(S39,B36:B60,0),MATCH(S42,K35:M35,0)),"")))</f>
        <v>60</v>
      </c>
      <c r="X43" s="97"/>
      <c r="Y43" s="98"/>
      <c r="AA43" s="93"/>
      <c r="AB43" s="91"/>
    </row>
    <row r="44" spans="2:28" ht="19.5" thickTop="1" x14ac:dyDescent="0.3">
      <c r="B44" s="8">
        <v>40</v>
      </c>
      <c r="C44" s="12">
        <v>21</v>
      </c>
      <c r="D44" s="16">
        <f t="shared" si="1"/>
        <v>1.077032961426901</v>
      </c>
      <c r="E44" s="8">
        <v>115</v>
      </c>
      <c r="F44" s="9">
        <v>125</v>
      </c>
      <c r="G44" s="10">
        <v>130</v>
      </c>
      <c r="H44" s="8">
        <v>120</v>
      </c>
      <c r="I44" s="9">
        <v>140</v>
      </c>
      <c r="J44" s="11">
        <v>150</v>
      </c>
      <c r="K44" s="8">
        <v>145</v>
      </c>
      <c r="L44" s="9">
        <v>153</v>
      </c>
      <c r="M44" s="10"/>
      <c r="O44" s="49"/>
      <c r="P44" s="49"/>
      <c r="Q44" s="49"/>
      <c r="R44" s="49"/>
      <c r="S44" s="49"/>
      <c r="X44" s="90"/>
      <c r="Y44" s="90"/>
      <c r="AA44" s="93"/>
      <c r="AB44" s="91"/>
    </row>
    <row r="45" spans="2:28" x14ac:dyDescent="0.25">
      <c r="B45" s="1">
        <v>45</v>
      </c>
      <c r="C45" s="5">
        <v>24</v>
      </c>
      <c r="D45" s="17">
        <f t="shared" si="1"/>
        <v>1.0965856099730655</v>
      </c>
      <c r="E45" s="1">
        <v>110</v>
      </c>
      <c r="F45" s="2">
        <v>120</v>
      </c>
      <c r="G45" s="3">
        <v>125</v>
      </c>
      <c r="H45" s="1">
        <v>115</v>
      </c>
      <c r="I45" s="2">
        <v>130</v>
      </c>
      <c r="J45" s="4">
        <v>140</v>
      </c>
      <c r="K45" s="1">
        <v>135</v>
      </c>
      <c r="L45" s="2">
        <v>145</v>
      </c>
      <c r="M45" s="3">
        <v>153</v>
      </c>
      <c r="AA45" s="93"/>
      <c r="AB45" s="91"/>
    </row>
    <row r="46" spans="2:28" ht="18.75" x14ac:dyDescent="0.3">
      <c r="B46" s="8">
        <v>50</v>
      </c>
      <c r="C46" s="12">
        <v>26</v>
      </c>
      <c r="D46" s="16">
        <f t="shared" si="1"/>
        <v>1.1180339887498949</v>
      </c>
      <c r="E46" s="8">
        <v>105</v>
      </c>
      <c r="F46" s="9">
        <v>115</v>
      </c>
      <c r="G46" s="10">
        <v>125</v>
      </c>
      <c r="H46" s="8">
        <v>110</v>
      </c>
      <c r="I46" s="9">
        <v>125</v>
      </c>
      <c r="J46" s="11">
        <v>130</v>
      </c>
      <c r="K46" s="8">
        <v>130</v>
      </c>
      <c r="L46" s="9">
        <v>135</v>
      </c>
      <c r="M46" s="10">
        <v>145</v>
      </c>
      <c r="P46" s="49"/>
      <c r="Q46" s="49"/>
      <c r="R46" s="49"/>
      <c r="S46" s="49"/>
      <c r="AA46" s="93"/>
      <c r="AB46" s="91"/>
    </row>
    <row r="47" spans="2:28" ht="18.75" x14ac:dyDescent="0.3">
      <c r="B47" s="1">
        <v>55</v>
      </c>
      <c r="C47" s="5">
        <v>29</v>
      </c>
      <c r="D47" s="17">
        <f t="shared" si="1"/>
        <v>1.1412712210513327</v>
      </c>
      <c r="E47" s="1">
        <v>100</v>
      </c>
      <c r="F47" s="2">
        <v>110</v>
      </c>
      <c r="G47" s="3">
        <v>120</v>
      </c>
      <c r="H47" s="1">
        <v>105</v>
      </c>
      <c r="I47" s="2">
        <v>120</v>
      </c>
      <c r="J47" s="4">
        <v>125</v>
      </c>
      <c r="K47" s="1">
        <v>120</v>
      </c>
      <c r="L47" s="2">
        <v>130</v>
      </c>
      <c r="M47" s="3">
        <v>135</v>
      </c>
      <c r="P47" s="49"/>
      <c r="Q47" s="49"/>
      <c r="R47" s="49"/>
      <c r="S47" s="49"/>
      <c r="AA47" s="93"/>
      <c r="AB47" s="91"/>
    </row>
    <row r="48" spans="2:28" ht="18.75" x14ac:dyDescent="0.3">
      <c r="B48" s="8">
        <v>60</v>
      </c>
      <c r="C48" s="12">
        <v>31</v>
      </c>
      <c r="D48" s="16">
        <f t="shared" si="1"/>
        <v>1.16619037896906</v>
      </c>
      <c r="E48" s="8">
        <v>95</v>
      </c>
      <c r="F48" s="9">
        <v>105</v>
      </c>
      <c r="G48" s="10">
        <v>115</v>
      </c>
      <c r="H48" s="8">
        <v>95</v>
      </c>
      <c r="I48" s="9">
        <v>110</v>
      </c>
      <c r="J48" s="11">
        <v>120</v>
      </c>
      <c r="K48" s="8">
        <v>115</v>
      </c>
      <c r="L48" s="9">
        <v>120</v>
      </c>
      <c r="M48" s="10">
        <v>130</v>
      </c>
      <c r="P48" s="49"/>
      <c r="Q48" s="49"/>
      <c r="R48" s="49"/>
      <c r="S48" s="49"/>
      <c r="AA48" s="93"/>
      <c r="AB48" s="91"/>
    </row>
    <row r="49" spans="2:28" ht="18.75" x14ac:dyDescent="0.3">
      <c r="B49" s="1">
        <v>70</v>
      </c>
      <c r="C49" s="5">
        <v>35</v>
      </c>
      <c r="D49" s="17">
        <f t="shared" si="1"/>
        <v>1.2206555615733703</v>
      </c>
      <c r="E49" s="1">
        <v>90</v>
      </c>
      <c r="F49" s="2">
        <v>100</v>
      </c>
      <c r="G49" s="3">
        <v>110</v>
      </c>
      <c r="H49" s="1">
        <v>90</v>
      </c>
      <c r="I49" s="2">
        <v>100</v>
      </c>
      <c r="J49" s="4">
        <v>110</v>
      </c>
      <c r="K49" s="1">
        <v>105</v>
      </c>
      <c r="L49" s="2">
        <v>110</v>
      </c>
      <c r="M49" s="3">
        <v>120</v>
      </c>
      <c r="P49" s="49"/>
      <c r="AA49" s="93"/>
      <c r="AB49" s="91"/>
    </row>
    <row r="50" spans="2:28" x14ac:dyDescent="0.25">
      <c r="B50" s="8">
        <v>80</v>
      </c>
      <c r="C50" s="12">
        <v>38</v>
      </c>
      <c r="D50" s="16">
        <f t="shared" si="1"/>
        <v>1.2806248474865698</v>
      </c>
      <c r="E50" s="8">
        <v>80</v>
      </c>
      <c r="F50" s="9">
        <v>95</v>
      </c>
      <c r="G50" s="10">
        <v>105</v>
      </c>
      <c r="H50" s="8">
        <v>85</v>
      </c>
      <c r="I50" s="9">
        <v>95</v>
      </c>
      <c r="J50" s="11">
        <v>100</v>
      </c>
      <c r="K50" s="8">
        <v>100</v>
      </c>
      <c r="L50" s="9">
        <v>105</v>
      </c>
      <c r="M50" s="10">
        <v>110</v>
      </c>
      <c r="AA50" s="93"/>
      <c r="AB50" s="91"/>
    </row>
    <row r="51" spans="2:28" x14ac:dyDescent="0.25">
      <c r="B51" s="1">
        <v>90</v>
      </c>
      <c r="C51" s="5">
        <v>42</v>
      </c>
      <c r="D51" s="17">
        <f t="shared" si="1"/>
        <v>1.3453624047073711</v>
      </c>
      <c r="E51" s="1">
        <v>80</v>
      </c>
      <c r="F51" s="2">
        <v>90</v>
      </c>
      <c r="G51" s="3">
        <v>100</v>
      </c>
      <c r="H51" s="1">
        <v>80</v>
      </c>
      <c r="I51" s="2">
        <v>90</v>
      </c>
      <c r="J51" s="4">
        <v>95</v>
      </c>
      <c r="K51" s="1">
        <v>95</v>
      </c>
      <c r="L51" s="2">
        <v>100</v>
      </c>
      <c r="M51" s="3">
        <v>105</v>
      </c>
      <c r="AA51" s="93"/>
      <c r="AB51" s="91"/>
    </row>
    <row r="52" spans="2:28" ht="15.75" thickBot="1" x14ac:dyDescent="0.3">
      <c r="B52" s="8">
        <v>100</v>
      </c>
      <c r="C52" s="12">
        <v>45</v>
      </c>
      <c r="D52" s="16">
        <f t="shared" si="1"/>
        <v>1.4142135623730951</v>
      </c>
      <c r="E52" s="8">
        <v>75</v>
      </c>
      <c r="F52" s="9">
        <v>80</v>
      </c>
      <c r="G52" s="10">
        <v>95</v>
      </c>
      <c r="H52" s="8">
        <v>75</v>
      </c>
      <c r="I52" s="9">
        <v>85</v>
      </c>
      <c r="J52" s="11">
        <v>90</v>
      </c>
      <c r="K52" s="8">
        <v>90</v>
      </c>
      <c r="L52" s="9">
        <v>95</v>
      </c>
      <c r="M52" s="10">
        <v>100</v>
      </c>
      <c r="AA52" s="94"/>
      <c r="AB52" s="91"/>
    </row>
    <row r="53" spans="2:28" ht="15.75" thickTop="1" x14ac:dyDescent="0.25">
      <c r="B53" s="1">
        <v>120</v>
      </c>
      <c r="C53" s="5">
        <v>50</v>
      </c>
      <c r="D53" s="17">
        <f t="shared" si="1"/>
        <v>1.5620499351813308</v>
      </c>
      <c r="E53" s="1">
        <v>70</v>
      </c>
      <c r="F53" s="2">
        <v>80</v>
      </c>
      <c r="G53" s="3">
        <v>90</v>
      </c>
      <c r="H53" s="1">
        <v>75</v>
      </c>
      <c r="I53" s="2">
        <v>80</v>
      </c>
      <c r="J53" s="4">
        <v>85</v>
      </c>
      <c r="K53" s="1">
        <v>85</v>
      </c>
      <c r="L53" s="2">
        <v>90</v>
      </c>
      <c r="M53" s="3">
        <v>95</v>
      </c>
    </row>
    <row r="54" spans="2:28" x14ac:dyDescent="0.25">
      <c r="B54" s="8">
        <v>140</v>
      </c>
      <c r="C54" s="12">
        <v>54</v>
      </c>
      <c r="D54" s="16">
        <f t="shared" si="1"/>
        <v>1.7204650534085253</v>
      </c>
      <c r="E54" s="8">
        <v>65</v>
      </c>
      <c r="F54" s="9">
        <v>75</v>
      </c>
      <c r="G54" s="10">
        <v>80</v>
      </c>
      <c r="H54" s="8">
        <v>70</v>
      </c>
      <c r="I54" s="9">
        <v>80</v>
      </c>
      <c r="J54" s="11">
        <v>80</v>
      </c>
      <c r="K54" s="8">
        <v>80</v>
      </c>
      <c r="L54" s="9">
        <v>85</v>
      </c>
      <c r="M54" s="10">
        <v>90</v>
      </c>
    </row>
    <row r="55" spans="2:28" x14ac:dyDescent="0.25">
      <c r="B55" s="1">
        <v>170</v>
      </c>
      <c r="C55" s="5">
        <v>59</v>
      </c>
      <c r="D55" s="17">
        <f t="shared" si="1"/>
        <v>1.972308292331602</v>
      </c>
      <c r="E55" s="1">
        <v>65</v>
      </c>
      <c r="F55" s="2">
        <v>70</v>
      </c>
      <c r="G55" s="3">
        <v>80</v>
      </c>
      <c r="H55" s="1">
        <v>70</v>
      </c>
      <c r="I55" s="2">
        <v>75</v>
      </c>
      <c r="J55" s="4">
        <v>80</v>
      </c>
      <c r="K55" s="1">
        <v>75</v>
      </c>
      <c r="L55" s="2">
        <v>80</v>
      </c>
      <c r="M55" s="3">
        <v>85</v>
      </c>
      <c r="O55" t="s">
        <v>61</v>
      </c>
    </row>
    <row r="56" spans="2:28" x14ac:dyDescent="0.25">
      <c r="B56" s="8">
        <v>200</v>
      </c>
      <c r="C56" s="12">
        <v>63</v>
      </c>
      <c r="D56" s="16">
        <f t="shared" si="1"/>
        <v>2.2360679774997898</v>
      </c>
      <c r="E56" s="8">
        <v>60</v>
      </c>
      <c r="F56" s="9">
        <v>65</v>
      </c>
      <c r="G56" s="10">
        <v>75</v>
      </c>
      <c r="H56" s="8">
        <v>65</v>
      </c>
      <c r="I56" s="9">
        <v>70</v>
      </c>
      <c r="J56" s="11">
        <v>75</v>
      </c>
      <c r="K56" s="8">
        <v>75</v>
      </c>
      <c r="L56" s="9">
        <v>80</v>
      </c>
      <c r="M56" s="10">
        <v>85</v>
      </c>
    </row>
    <row r="57" spans="2:28" x14ac:dyDescent="0.25">
      <c r="B57" s="1">
        <v>250</v>
      </c>
      <c r="C57" s="5">
        <v>68</v>
      </c>
      <c r="D57" s="17">
        <f t="shared" si="1"/>
        <v>2.6925824035672519</v>
      </c>
      <c r="E57" s="1">
        <v>60</v>
      </c>
      <c r="F57" s="2">
        <v>65</v>
      </c>
      <c r="G57" s="3">
        <v>70</v>
      </c>
      <c r="H57" s="1">
        <v>65</v>
      </c>
      <c r="I57" s="2">
        <v>70</v>
      </c>
      <c r="J57" s="4">
        <v>75</v>
      </c>
      <c r="K57" s="1">
        <v>70</v>
      </c>
      <c r="L57" s="2">
        <v>775</v>
      </c>
      <c r="M57" s="3">
        <v>80</v>
      </c>
    </row>
    <row r="58" spans="2:28" x14ac:dyDescent="0.25">
      <c r="B58" s="8">
        <v>300</v>
      </c>
      <c r="C58" s="12">
        <v>71</v>
      </c>
      <c r="D58" s="16">
        <f t="shared" si="1"/>
        <v>3.1622776601683795</v>
      </c>
      <c r="E58" s="8">
        <v>60</v>
      </c>
      <c r="F58" s="9">
        <v>60</v>
      </c>
      <c r="G58" s="10">
        <v>65</v>
      </c>
      <c r="H58" s="8">
        <v>65</v>
      </c>
      <c r="I58" s="9">
        <v>70</v>
      </c>
      <c r="J58" s="11">
        <v>75</v>
      </c>
      <c r="K58" s="8">
        <v>70</v>
      </c>
      <c r="L58" s="9">
        <v>75</v>
      </c>
      <c r="M58" s="10">
        <v>80</v>
      </c>
    </row>
    <row r="59" spans="2:28" x14ac:dyDescent="0.25">
      <c r="B59" s="1">
        <v>375</v>
      </c>
      <c r="C59" s="5">
        <f>DEGREES(ATAN(B59/100))</f>
        <v>75.068582821862449</v>
      </c>
      <c r="D59" s="18">
        <f t="shared" si="1"/>
        <v>3.8810436740650061</v>
      </c>
      <c r="E59" s="1">
        <v>60</v>
      </c>
      <c r="F59" s="2">
        <v>60</v>
      </c>
      <c r="G59" s="3">
        <v>65</v>
      </c>
      <c r="H59" s="1">
        <v>60</v>
      </c>
      <c r="I59" s="2">
        <v>70</v>
      </c>
      <c r="J59" s="3">
        <v>70</v>
      </c>
      <c r="K59" s="1">
        <v>70</v>
      </c>
      <c r="L59" s="2">
        <v>75</v>
      </c>
      <c r="M59" s="3">
        <v>80</v>
      </c>
    </row>
    <row r="60" spans="2:28" ht="15.75" thickBot="1" x14ac:dyDescent="0.3">
      <c r="B60" s="45" t="s">
        <v>12</v>
      </c>
      <c r="C60" s="46"/>
      <c r="D60" s="19" t="s">
        <v>13</v>
      </c>
      <c r="E60" s="13">
        <v>60</v>
      </c>
      <c r="F60" s="14">
        <v>60</v>
      </c>
      <c r="G60" s="15">
        <v>65</v>
      </c>
      <c r="H60" s="13">
        <v>60</v>
      </c>
      <c r="I60" s="14">
        <v>65</v>
      </c>
      <c r="J60" s="15">
        <v>70</v>
      </c>
      <c r="K60" s="13">
        <v>65</v>
      </c>
      <c r="L60" s="14">
        <v>70</v>
      </c>
      <c r="M60" s="15">
        <v>75</v>
      </c>
    </row>
    <row r="61" spans="2:28" ht="15.75" thickTop="1" x14ac:dyDescent="0.25"/>
    <row r="63" spans="2:28" ht="15.75" thickBot="1" x14ac:dyDescent="0.3"/>
    <row r="64" spans="2:28" ht="48" thickTop="1" thickBot="1" x14ac:dyDescent="0.75">
      <c r="B64" s="67" t="s">
        <v>36</v>
      </c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9"/>
    </row>
    <row r="65" spans="2:13" ht="16.5" thickTop="1" thickBot="1" x14ac:dyDescent="0.3"/>
    <row r="66" spans="2:13" ht="15.75" thickTop="1" x14ac:dyDescent="0.25">
      <c r="B66" s="6">
        <v>20</v>
      </c>
      <c r="C66" s="7">
        <f>DEGREES(ATAN(B66/100))</f>
        <v>11.309932474020215</v>
      </c>
      <c r="D66" s="20">
        <f>SQRT(1^2+((B66/100)^2))</f>
        <v>1.019803902718557</v>
      </c>
      <c r="E66" s="6">
        <v>153</v>
      </c>
      <c r="F66" s="21"/>
      <c r="G66" s="22"/>
      <c r="H66" s="6"/>
      <c r="I66" s="21"/>
      <c r="J66" s="23"/>
      <c r="K66" s="6"/>
      <c r="L66" s="21"/>
      <c r="M66" s="22"/>
    </row>
    <row r="67" spans="2:13" x14ac:dyDescent="0.25">
      <c r="B67" s="1">
        <v>22.5</v>
      </c>
      <c r="C67" s="5">
        <f t="shared" ref="C67:C72" si="2">DEGREES(ATAN(B67/100))</f>
        <v>12.680383491819819</v>
      </c>
      <c r="D67" s="17">
        <f t="shared" ref="D67:D89" si="3">SQRT(1^2+((B67/100)^2))</f>
        <v>1.0249999999999999</v>
      </c>
      <c r="E67" s="1">
        <v>145</v>
      </c>
      <c r="F67" s="2"/>
      <c r="G67" s="3"/>
      <c r="H67" s="1"/>
      <c r="I67" s="2"/>
      <c r="J67" s="4"/>
      <c r="K67" s="1"/>
      <c r="L67" s="2"/>
      <c r="M67" s="3"/>
    </row>
    <row r="68" spans="2:13" x14ac:dyDescent="0.25">
      <c r="B68" s="8">
        <v>25</v>
      </c>
      <c r="C68" s="12">
        <f t="shared" si="2"/>
        <v>14.036243467926479</v>
      </c>
      <c r="D68" s="16">
        <f t="shared" si="3"/>
        <v>1.0307764064044151</v>
      </c>
      <c r="E68" s="8">
        <v>135</v>
      </c>
      <c r="F68" s="9">
        <v>153</v>
      </c>
      <c r="G68" s="10"/>
      <c r="H68" s="8"/>
      <c r="I68" s="9"/>
      <c r="J68" s="11"/>
      <c r="K68" s="8"/>
      <c r="L68" s="9"/>
      <c r="M68" s="10"/>
    </row>
    <row r="69" spans="2:13" x14ac:dyDescent="0.25">
      <c r="B69" s="1">
        <v>27.5</v>
      </c>
      <c r="C69" s="5">
        <f t="shared" si="2"/>
        <v>15.37625124882619</v>
      </c>
      <c r="D69" s="17">
        <f t="shared" si="3"/>
        <v>1.0371234256345769</v>
      </c>
      <c r="E69" s="1">
        <v>125</v>
      </c>
      <c r="F69" s="2">
        <v>145</v>
      </c>
      <c r="G69" s="3"/>
      <c r="H69" s="1">
        <v>153</v>
      </c>
      <c r="I69" s="2"/>
      <c r="J69" s="4"/>
      <c r="K69" s="1"/>
      <c r="L69" s="2"/>
      <c r="M69" s="3"/>
    </row>
    <row r="70" spans="2:13" x14ac:dyDescent="0.25">
      <c r="B70" s="8">
        <v>30</v>
      </c>
      <c r="C70" s="12">
        <f t="shared" si="2"/>
        <v>16.699244233993621</v>
      </c>
      <c r="D70" s="16">
        <f t="shared" si="3"/>
        <v>1.0440306508910551</v>
      </c>
      <c r="E70" s="8">
        <v>120</v>
      </c>
      <c r="F70" s="9">
        <v>135</v>
      </c>
      <c r="G70" s="10">
        <v>153</v>
      </c>
      <c r="H70" s="8">
        <v>150</v>
      </c>
      <c r="I70" s="9"/>
      <c r="J70" s="11"/>
      <c r="K70" s="8"/>
      <c r="L70" s="9"/>
      <c r="M70" s="10"/>
    </row>
    <row r="71" spans="2:13" x14ac:dyDescent="0.25">
      <c r="B71" s="1">
        <v>32.5</v>
      </c>
      <c r="C71" s="5">
        <f t="shared" si="2"/>
        <v>18.004161605913382</v>
      </c>
      <c r="D71" s="17">
        <f t="shared" si="3"/>
        <v>1.0514870422406546</v>
      </c>
      <c r="E71" s="1">
        <v>115</v>
      </c>
      <c r="F71" s="2">
        <v>125</v>
      </c>
      <c r="G71" s="3">
        <v>145</v>
      </c>
      <c r="H71" s="1">
        <v>140</v>
      </c>
      <c r="I71" s="2">
        <v>153</v>
      </c>
      <c r="J71" s="4"/>
      <c r="K71" s="1"/>
      <c r="L71" s="2"/>
      <c r="M71" s="3"/>
    </row>
    <row r="72" spans="2:13" x14ac:dyDescent="0.25">
      <c r="B72" s="8">
        <v>35</v>
      </c>
      <c r="C72" s="12">
        <f t="shared" si="2"/>
        <v>19.290046219188735</v>
      </c>
      <c r="D72" s="16">
        <f t="shared" si="3"/>
        <v>1.0594810050208545</v>
      </c>
      <c r="E72" s="8">
        <v>110</v>
      </c>
      <c r="F72" s="9">
        <v>120</v>
      </c>
      <c r="G72" s="10">
        <v>135</v>
      </c>
      <c r="H72" s="8">
        <v>130</v>
      </c>
      <c r="I72" s="9">
        <v>150</v>
      </c>
      <c r="J72" s="11"/>
      <c r="K72" s="8">
        <v>153</v>
      </c>
      <c r="L72" s="9"/>
      <c r="M72" s="10"/>
    </row>
    <row r="73" spans="2:13" x14ac:dyDescent="0.25">
      <c r="B73" s="1">
        <v>37.5</v>
      </c>
      <c r="C73" s="5">
        <v>20</v>
      </c>
      <c r="D73" s="17">
        <f t="shared" si="3"/>
        <v>1.0680004681646913</v>
      </c>
      <c r="E73" s="1">
        <v>105</v>
      </c>
      <c r="F73" s="2">
        <v>110</v>
      </c>
      <c r="G73" s="3">
        <v>125</v>
      </c>
      <c r="H73" s="1">
        <v>125</v>
      </c>
      <c r="I73" s="2">
        <v>140</v>
      </c>
      <c r="J73" s="4">
        <v>153</v>
      </c>
      <c r="K73" s="1">
        <v>145</v>
      </c>
      <c r="L73" s="2"/>
      <c r="M73" s="3"/>
    </row>
    <row r="74" spans="2:13" x14ac:dyDescent="0.25">
      <c r="B74" s="8">
        <v>40</v>
      </c>
      <c r="C74" s="12">
        <v>21</v>
      </c>
      <c r="D74" s="16">
        <f t="shared" si="3"/>
        <v>1.077032961426901</v>
      </c>
      <c r="E74" s="8">
        <v>100</v>
      </c>
      <c r="F74" s="9">
        <v>110</v>
      </c>
      <c r="G74" s="10">
        <v>120</v>
      </c>
      <c r="H74" s="8">
        <v>120</v>
      </c>
      <c r="I74" s="9">
        <v>130</v>
      </c>
      <c r="J74" s="11">
        <v>135</v>
      </c>
      <c r="K74" s="8">
        <v>140</v>
      </c>
      <c r="L74" s="9">
        <v>153</v>
      </c>
      <c r="M74" s="10"/>
    </row>
    <row r="75" spans="2:13" x14ac:dyDescent="0.25">
      <c r="B75" s="1">
        <v>45</v>
      </c>
      <c r="C75" s="5">
        <v>24</v>
      </c>
      <c r="D75" s="17">
        <f t="shared" si="3"/>
        <v>1.0965856099730655</v>
      </c>
      <c r="E75" s="1">
        <v>95</v>
      </c>
      <c r="F75" s="2">
        <v>100</v>
      </c>
      <c r="G75" s="3">
        <v>105</v>
      </c>
      <c r="H75" s="1">
        <v>105</v>
      </c>
      <c r="I75" s="2">
        <v>115</v>
      </c>
      <c r="J75" s="4">
        <v>130</v>
      </c>
      <c r="K75" s="1">
        <v>125</v>
      </c>
      <c r="L75" s="2">
        <v>135</v>
      </c>
      <c r="M75" s="3">
        <v>153</v>
      </c>
    </row>
    <row r="76" spans="2:13" x14ac:dyDescent="0.25">
      <c r="B76" s="8">
        <v>50</v>
      </c>
      <c r="C76" s="12">
        <v>26</v>
      </c>
      <c r="D76" s="16">
        <f t="shared" si="3"/>
        <v>1.1180339887498949</v>
      </c>
      <c r="E76" s="8">
        <v>90</v>
      </c>
      <c r="F76" s="9">
        <v>90</v>
      </c>
      <c r="G76" s="10">
        <v>100</v>
      </c>
      <c r="H76" s="8">
        <v>100</v>
      </c>
      <c r="I76" s="9">
        <v>110</v>
      </c>
      <c r="J76" s="11">
        <v>115</v>
      </c>
      <c r="K76" s="8">
        <v>115</v>
      </c>
      <c r="L76" s="9">
        <v>125</v>
      </c>
      <c r="M76" s="10">
        <v>135</v>
      </c>
    </row>
    <row r="77" spans="2:13" x14ac:dyDescent="0.25">
      <c r="B77" s="1">
        <v>55</v>
      </c>
      <c r="C77" s="5">
        <v>29</v>
      </c>
      <c r="D77" s="17">
        <f t="shared" si="3"/>
        <v>1.1412712210513327</v>
      </c>
      <c r="E77" s="1">
        <v>85</v>
      </c>
      <c r="F77" s="2">
        <v>90</v>
      </c>
      <c r="G77" s="3">
        <v>90</v>
      </c>
      <c r="H77" s="1">
        <v>95</v>
      </c>
      <c r="I77" s="2">
        <v>100</v>
      </c>
      <c r="J77" s="4">
        <v>110</v>
      </c>
      <c r="K77" s="1">
        <v>105</v>
      </c>
      <c r="L77" s="2">
        <v>115</v>
      </c>
      <c r="M77" s="3">
        <v>120</v>
      </c>
    </row>
    <row r="78" spans="2:13" x14ac:dyDescent="0.25">
      <c r="B78" s="8">
        <v>60</v>
      </c>
      <c r="C78" s="12">
        <v>31</v>
      </c>
      <c r="D78" s="16">
        <f t="shared" si="3"/>
        <v>1.16619037896906</v>
      </c>
      <c r="E78" s="8">
        <v>80</v>
      </c>
      <c r="F78" s="9">
        <v>85</v>
      </c>
      <c r="G78" s="10">
        <v>85</v>
      </c>
      <c r="H78" s="8">
        <v>90</v>
      </c>
      <c r="I78" s="9">
        <v>95</v>
      </c>
      <c r="J78" s="11">
        <v>100</v>
      </c>
      <c r="K78" s="8">
        <v>100</v>
      </c>
      <c r="L78" s="9">
        <v>105</v>
      </c>
      <c r="M78" s="10">
        <v>110</v>
      </c>
    </row>
    <row r="79" spans="2:13" x14ac:dyDescent="0.25">
      <c r="B79" s="1">
        <v>70</v>
      </c>
      <c r="C79" s="5">
        <v>35</v>
      </c>
      <c r="D79" s="17">
        <f t="shared" si="3"/>
        <v>1.2206555615733703</v>
      </c>
      <c r="E79" s="1">
        <v>75</v>
      </c>
      <c r="F79" s="2">
        <v>80</v>
      </c>
      <c r="G79" s="3">
        <v>80</v>
      </c>
      <c r="H79" s="1">
        <v>85</v>
      </c>
      <c r="I79" s="2">
        <v>90</v>
      </c>
      <c r="J79" s="4">
        <v>90</v>
      </c>
      <c r="K79" s="1">
        <v>90</v>
      </c>
      <c r="L79" s="2">
        <v>95</v>
      </c>
      <c r="M79" s="3">
        <v>100</v>
      </c>
    </row>
    <row r="80" spans="2:13" x14ac:dyDescent="0.25">
      <c r="B80" s="8">
        <v>80</v>
      </c>
      <c r="C80" s="12">
        <v>38</v>
      </c>
      <c r="D80" s="16">
        <f t="shared" si="3"/>
        <v>1.2806248474865698</v>
      </c>
      <c r="E80" s="8">
        <v>75</v>
      </c>
      <c r="F80" s="9">
        <v>75</v>
      </c>
      <c r="G80" s="10">
        <v>75</v>
      </c>
      <c r="H80" s="8">
        <v>80</v>
      </c>
      <c r="I80" s="9">
        <v>85</v>
      </c>
      <c r="J80" s="11">
        <v>85</v>
      </c>
      <c r="K80" s="8">
        <v>85</v>
      </c>
      <c r="L80" s="9">
        <v>90</v>
      </c>
      <c r="M80" s="10">
        <v>95</v>
      </c>
    </row>
    <row r="81" spans="2:13" x14ac:dyDescent="0.25">
      <c r="B81" s="1">
        <v>90</v>
      </c>
      <c r="C81" s="5">
        <v>42</v>
      </c>
      <c r="D81" s="17">
        <f t="shared" si="3"/>
        <v>1.3453624047073711</v>
      </c>
      <c r="E81" s="1">
        <v>70</v>
      </c>
      <c r="F81" s="2">
        <v>70</v>
      </c>
      <c r="G81" s="3">
        <v>75</v>
      </c>
      <c r="H81" s="1">
        <v>75</v>
      </c>
      <c r="I81" s="2">
        <v>80</v>
      </c>
      <c r="J81" s="4">
        <v>80</v>
      </c>
      <c r="K81" s="1">
        <v>85</v>
      </c>
      <c r="L81" s="2">
        <v>85</v>
      </c>
      <c r="M81" s="3">
        <v>90</v>
      </c>
    </row>
    <row r="82" spans="2:13" x14ac:dyDescent="0.25">
      <c r="B82" s="8">
        <v>100</v>
      </c>
      <c r="C82" s="12">
        <v>45</v>
      </c>
      <c r="D82" s="16">
        <f t="shared" si="3"/>
        <v>1.4142135623730951</v>
      </c>
      <c r="E82" s="8">
        <v>65</v>
      </c>
      <c r="F82" s="9">
        <v>70</v>
      </c>
      <c r="G82" s="10">
        <v>70</v>
      </c>
      <c r="H82" s="8">
        <v>75</v>
      </c>
      <c r="I82" s="9">
        <v>75</v>
      </c>
      <c r="J82" s="11">
        <v>80</v>
      </c>
      <c r="K82" s="8">
        <v>80</v>
      </c>
      <c r="L82" s="9">
        <v>85</v>
      </c>
      <c r="M82" s="10">
        <v>85</v>
      </c>
    </row>
    <row r="83" spans="2:13" x14ac:dyDescent="0.25">
      <c r="B83" s="1">
        <v>120</v>
      </c>
      <c r="C83" s="5">
        <v>50</v>
      </c>
      <c r="D83" s="17">
        <f t="shared" si="3"/>
        <v>1.5620499351813308</v>
      </c>
      <c r="E83" s="1">
        <v>65</v>
      </c>
      <c r="F83" s="2">
        <v>65</v>
      </c>
      <c r="G83" s="3">
        <v>65</v>
      </c>
      <c r="H83" s="1">
        <v>70</v>
      </c>
      <c r="I83" s="2">
        <v>70</v>
      </c>
      <c r="J83" s="4">
        <v>75</v>
      </c>
      <c r="K83" s="1">
        <v>75</v>
      </c>
      <c r="L83" s="2">
        <v>80</v>
      </c>
      <c r="M83" s="3">
        <v>80</v>
      </c>
    </row>
    <row r="84" spans="2:13" x14ac:dyDescent="0.25">
      <c r="B84" s="8">
        <v>140</v>
      </c>
      <c r="C84" s="12">
        <v>54</v>
      </c>
      <c r="D84" s="16">
        <f t="shared" si="3"/>
        <v>1.7204650534085253</v>
      </c>
      <c r="E84" s="8">
        <v>60</v>
      </c>
      <c r="F84" s="9">
        <v>65</v>
      </c>
      <c r="G84" s="10">
        <v>65</v>
      </c>
      <c r="H84" s="8">
        <v>70</v>
      </c>
      <c r="I84" s="9">
        <v>70</v>
      </c>
      <c r="J84" s="11">
        <v>70</v>
      </c>
      <c r="K84" s="8">
        <v>75</v>
      </c>
      <c r="L84" s="9">
        <v>75</v>
      </c>
      <c r="M84" s="10">
        <v>80</v>
      </c>
    </row>
    <row r="85" spans="2:13" x14ac:dyDescent="0.25">
      <c r="B85" s="1">
        <v>170</v>
      </c>
      <c r="C85" s="5">
        <v>59</v>
      </c>
      <c r="D85" s="17">
        <f t="shared" si="3"/>
        <v>1.972308292331602</v>
      </c>
      <c r="E85" s="1">
        <v>60</v>
      </c>
      <c r="F85" s="2">
        <v>60</v>
      </c>
      <c r="G85" s="3">
        <v>60</v>
      </c>
      <c r="H85" s="1">
        <v>65</v>
      </c>
      <c r="I85" s="2">
        <v>70</v>
      </c>
      <c r="J85" s="4">
        <v>70</v>
      </c>
      <c r="K85" s="1">
        <v>70</v>
      </c>
      <c r="L85" s="2">
        <v>75</v>
      </c>
      <c r="M85" s="3">
        <v>75</v>
      </c>
    </row>
    <row r="86" spans="2:13" x14ac:dyDescent="0.25">
      <c r="B86" s="8">
        <v>200</v>
      </c>
      <c r="C86" s="12">
        <v>63</v>
      </c>
      <c r="D86" s="16">
        <f t="shared" si="3"/>
        <v>2.2360679774997898</v>
      </c>
      <c r="E86" s="8">
        <v>60</v>
      </c>
      <c r="F86" s="9">
        <v>60</v>
      </c>
      <c r="G86" s="10">
        <v>60</v>
      </c>
      <c r="H86" s="8">
        <v>65</v>
      </c>
      <c r="I86" s="9">
        <v>65</v>
      </c>
      <c r="J86" s="11">
        <v>70</v>
      </c>
      <c r="K86" s="8">
        <v>70</v>
      </c>
      <c r="L86" s="9">
        <v>70</v>
      </c>
      <c r="M86" s="10">
        <v>75</v>
      </c>
    </row>
    <row r="87" spans="2:13" x14ac:dyDescent="0.25">
      <c r="B87" s="1">
        <v>250</v>
      </c>
      <c r="C87" s="5">
        <v>68</v>
      </c>
      <c r="D87" s="17">
        <f t="shared" si="3"/>
        <v>2.6925824035672519</v>
      </c>
      <c r="E87" s="1">
        <v>60</v>
      </c>
      <c r="F87" s="2">
        <v>60</v>
      </c>
      <c r="G87" s="3">
        <v>60</v>
      </c>
      <c r="H87" s="1">
        <v>65</v>
      </c>
      <c r="I87" s="2">
        <v>65</v>
      </c>
      <c r="J87" s="4">
        <v>65</v>
      </c>
      <c r="K87" s="1">
        <v>70</v>
      </c>
      <c r="L87" s="2">
        <v>70</v>
      </c>
      <c r="M87" s="3">
        <v>70</v>
      </c>
    </row>
    <row r="88" spans="2:13" x14ac:dyDescent="0.25">
      <c r="B88" s="8">
        <v>300</v>
      </c>
      <c r="C88" s="12">
        <v>71</v>
      </c>
      <c r="D88" s="16">
        <f t="shared" si="3"/>
        <v>3.1622776601683795</v>
      </c>
      <c r="E88" s="8">
        <v>60</v>
      </c>
      <c r="F88" s="9">
        <v>60</v>
      </c>
      <c r="G88" s="10">
        <v>60</v>
      </c>
      <c r="H88" s="8">
        <v>65</v>
      </c>
      <c r="I88" s="9">
        <v>65</v>
      </c>
      <c r="J88" s="11">
        <v>65</v>
      </c>
      <c r="K88" s="8">
        <v>70</v>
      </c>
      <c r="L88" s="9">
        <v>70</v>
      </c>
      <c r="M88" s="10">
        <v>70</v>
      </c>
    </row>
    <row r="89" spans="2:13" x14ac:dyDescent="0.25">
      <c r="B89" s="1">
        <v>375</v>
      </c>
      <c r="C89" s="5">
        <f>DEGREES(ATAN(B89/100))</f>
        <v>75.068582821862449</v>
      </c>
      <c r="D89" s="18">
        <f t="shared" si="3"/>
        <v>3.8810436740650061</v>
      </c>
      <c r="E89" s="1">
        <v>60</v>
      </c>
      <c r="F89" s="2">
        <v>60</v>
      </c>
      <c r="G89" s="3">
        <v>60</v>
      </c>
      <c r="H89" s="1">
        <v>65</v>
      </c>
      <c r="I89" s="2">
        <v>65</v>
      </c>
      <c r="J89" s="3">
        <v>65</v>
      </c>
      <c r="K89" s="1">
        <v>70</v>
      </c>
      <c r="L89" s="2">
        <v>70</v>
      </c>
      <c r="M89" s="3">
        <v>70</v>
      </c>
    </row>
    <row r="90" spans="2:13" ht="15.75" thickBot="1" x14ac:dyDescent="0.3">
      <c r="B90" s="70" t="s">
        <v>12</v>
      </c>
      <c r="C90" s="71"/>
      <c r="D90" s="19" t="s">
        <v>13</v>
      </c>
      <c r="E90" s="13">
        <v>60</v>
      </c>
      <c r="F90" s="14">
        <v>60</v>
      </c>
      <c r="G90" s="15">
        <v>60</v>
      </c>
      <c r="H90" s="13">
        <v>60</v>
      </c>
      <c r="I90" s="14">
        <v>65</v>
      </c>
      <c r="J90" s="15">
        <v>65</v>
      </c>
      <c r="K90" s="13">
        <v>65</v>
      </c>
      <c r="L90" s="14">
        <v>65</v>
      </c>
      <c r="M90" s="15">
        <v>70</v>
      </c>
    </row>
    <row r="91" spans="2:13" ht="15.75" thickTop="1" x14ac:dyDescent="0.25"/>
  </sheetData>
  <mergeCells count="13">
    <mergeCell ref="X42:Y42"/>
    <mergeCell ref="X44:Y44"/>
    <mergeCell ref="B30:M30"/>
    <mergeCell ref="B64:M64"/>
    <mergeCell ref="B90:C90"/>
    <mergeCell ref="E34:G34"/>
    <mergeCell ref="H34:J34"/>
    <mergeCell ref="K34:M34"/>
    <mergeCell ref="B34:C34"/>
    <mergeCell ref="D34:D35"/>
    <mergeCell ref="B32:D33"/>
    <mergeCell ref="E33:M33"/>
    <mergeCell ref="E32:M32"/>
  </mergeCells>
  <dataValidations count="4">
    <dataValidation type="list" allowBlank="1" showInputMessage="1" showErrorMessage="1" sqref="S38">
      <formula1>$E$34:$M$34</formula1>
    </dataValidation>
    <dataValidation type="list" allowBlank="1" showInputMessage="1" showErrorMessage="1" sqref="S42">
      <formula1>$E$35:$G$35</formula1>
    </dataValidation>
    <dataValidation type="list" allowBlank="1" showInputMessage="1" showErrorMessage="1" sqref="O37">
      <formula1>type2pose</formula1>
    </dataValidation>
    <dataValidation type="list" allowBlank="1" showInputMessage="1" showErrorMessage="1" sqref="S39">
      <formula1>$B$36:$B$60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126"/>
  <sheetViews>
    <sheetView tabSelected="1" zoomScale="70" zoomScaleNormal="70" workbookViewId="0">
      <selection activeCell="Q7" sqref="Q7"/>
    </sheetView>
  </sheetViews>
  <sheetFormatPr baseColWidth="10" defaultRowHeight="15" x14ac:dyDescent="0.25"/>
  <cols>
    <col min="2" max="3" width="17" customWidth="1"/>
    <col min="4" max="4" width="12.7109375" customWidth="1"/>
    <col min="5" max="5" width="18.5703125" customWidth="1"/>
    <col min="6" max="6" width="12.42578125" customWidth="1"/>
    <col min="7" max="7" width="17.140625" customWidth="1"/>
    <col min="8" max="8" width="15.85546875" customWidth="1"/>
    <col min="12" max="12" width="7.28515625" customWidth="1"/>
  </cols>
  <sheetData>
    <row r="1" spans="2:17" ht="16.5" thickTop="1" thickBot="1" x14ac:dyDescent="0.3">
      <c r="B1" s="99"/>
      <c r="C1" s="100"/>
      <c r="D1" s="101"/>
      <c r="E1" s="89" t="s">
        <v>52</v>
      </c>
      <c r="F1" s="89"/>
      <c r="G1" s="89"/>
      <c r="H1" s="89"/>
      <c r="I1" s="89"/>
    </row>
    <row r="2" spans="2:17" ht="16.5" thickTop="1" thickBot="1" x14ac:dyDescent="0.3">
      <c r="B2" s="102"/>
      <c r="C2" s="103"/>
      <c r="D2" s="104"/>
      <c r="E2" s="89" t="s">
        <v>53</v>
      </c>
      <c r="F2" s="89"/>
      <c r="G2" s="89"/>
      <c r="H2" s="89" t="s">
        <v>54</v>
      </c>
      <c r="I2" s="89"/>
    </row>
    <row r="3" spans="2:17" ht="42" customHeight="1" thickTop="1" thickBot="1" x14ac:dyDescent="0.3">
      <c r="B3" s="47" t="s">
        <v>28</v>
      </c>
      <c r="C3" s="47" t="s">
        <v>27</v>
      </c>
      <c r="D3" s="47" t="s">
        <v>29</v>
      </c>
      <c r="E3" s="47" t="s">
        <v>30</v>
      </c>
      <c r="F3" s="47" t="s">
        <v>31</v>
      </c>
      <c r="G3" s="47" t="s">
        <v>32</v>
      </c>
      <c r="H3" s="47" t="s">
        <v>33</v>
      </c>
      <c r="I3" s="47" t="s">
        <v>34</v>
      </c>
    </row>
    <row r="4" spans="2:17" ht="15.75" thickTop="1" x14ac:dyDescent="0.25">
      <c r="B4" s="55">
        <v>153</v>
      </c>
      <c r="C4" s="55" t="s">
        <v>14</v>
      </c>
      <c r="D4" s="62">
        <v>178</v>
      </c>
      <c r="E4" s="55">
        <v>22</v>
      </c>
      <c r="F4" s="55">
        <v>16</v>
      </c>
      <c r="G4" s="55">
        <v>5.6</v>
      </c>
      <c r="H4" s="55"/>
      <c r="I4" s="63"/>
    </row>
    <row r="5" spans="2:17" x14ac:dyDescent="0.25">
      <c r="B5" s="53">
        <v>153</v>
      </c>
      <c r="C5" s="53" t="s">
        <v>15</v>
      </c>
      <c r="D5" s="60">
        <v>153</v>
      </c>
      <c r="E5" s="53">
        <v>21.4</v>
      </c>
      <c r="F5" s="53">
        <v>16</v>
      </c>
      <c r="G5" s="53">
        <v>6.51</v>
      </c>
      <c r="H5" s="53"/>
      <c r="I5" s="53"/>
    </row>
    <row r="6" spans="2:17" x14ac:dyDescent="0.25">
      <c r="B6" s="54">
        <v>153</v>
      </c>
      <c r="C6" s="54" t="s">
        <v>16</v>
      </c>
      <c r="D6" s="61">
        <v>153</v>
      </c>
      <c r="E6" s="54">
        <v>25.6</v>
      </c>
      <c r="F6" s="54">
        <v>16</v>
      </c>
      <c r="G6" s="54">
        <v>6.51</v>
      </c>
      <c r="H6" s="54"/>
      <c r="I6" s="61"/>
    </row>
    <row r="7" spans="2:17" x14ac:dyDescent="0.25">
      <c r="B7" s="24">
        <v>150</v>
      </c>
      <c r="C7" s="24" t="s">
        <v>14</v>
      </c>
      <c r="D7" s="25">
        <v>180</v>
      </c>
      <c r="E7" s="24">
        <v>21.9</v>
      </c>
      <c r="F7" s="24">
        <v>16</v>
      </c>
      <c r="G7" s="24">
        <v>5.56</v>
      </c>
      <c r="H7" s="24"/>
      <c r="I7" s="24"/>
      <c r="Q7" s="107" t="str">
        <f ca="1">IF(ROW()&gt;COUNTIF($B$4:$B$125,$O$9)," ",INDEX(OFFSET($C$2,MATCH($O$9,$B:$B,0)-1,,COUNTIF($B$4:$B$125,$O$9),),ROW()))</f>
        <v xml:space="preserve"> </v>
      </c>
    </row>
    <row r="8" spans="2:17" x14ac:dyDescent="0.25">
      <c r="B8" s="26">
        <v>150</v>
      </c>
      <c r="C8" s="26" t="s">
        <v>15</v>
      </c>
      <c r="D8" s="27">
        <v>155</v>
      </c>
      <c r="E8" s="26">
        <v>21.2</v>
      </c>
      <c r="F8" s="26">
        <v>16</v>
      </c>
      <c r="G8" s="26">
        <v>6.45</v>
      </c>
      <c r="H8" s="26">
        <v>21.5</v>
      </c>
      <c r="I8" s="27">
        <v>3</v>
      </c>
      <c r="Q8" s="105"/>
    </row>
    <row r="9" spans="2:17" ht="15.75" thickBot="1" x14ac:dyDescent="0.3">
      <c r="B9" s="28">
        <v>150</v>
      </c>
      <c r="C9" s="28" t="s">
        <v>16</v>
      </c>
      <c r="D9" s="29">
        <v>155</v>
      </c>
      <c r="E9" s="28">
        <v>25.4</v>
      </c>
      <c r="F9" s="28">
        <v>16</v>
      </c>
      <c r="G9" s="28">
        <v>6.45</v>
      </c>
      <c r="H9" s="28"/>
      <c r="I9" s="28"/>
      <c r="O9" s="106">
        <v>140</v>
      </c>
      <c r="Q9" s="105"/>
    </row>
    <row r="10" spans="2:17" ht="15.75" thickTop="1" x14ac:dyDescent="0.25">
      <c r="B10" s="52">
        <v>145</v>
      </c>
      <c r="C10" s="52" t="s">
        <v>14</v>
      </c>
      <c r="D10" s="59">
        <v>182</v>
      </c>
      <c r="E10" s="52">
        <v>21.6</v>
      </c>
      <c r="F10" s="52">
        <v>15</v>
      </c>
      <c r="G10" s="52">
        <v>5.48</v>
      </c>
      <c r="H10" s="52"/>
      <c r="I10" s="59"/>
      <c r="Q10" s="105"/>
    </row>
    <row r="11" spans="2:17" x14ac:dyDescent="0.25">
      <c r="B11" s="53">
        <v>145</v>
      </c>
      <c r="C11" s="53" t="s">
        <v>15</v>
      </c>
      <c r="D11" s="60">
        <v>157</v>
      </c>
      <c r="E11" s="53">
        <v>21.6</v>
      </c>
      <c r="F11" s="53">
        <v>15</v>
      </c>
      <c r="G11" s="53">
        <v>6.37</v>
      </c>
      <c r="H11" s="53">
        <v>21.2</v>
      </c>
      <c r="I11" s="53">
        <v>3</v>
      </c>
      <c r="Q11" s="105"/>
    </row>
    <row r="12" spans="2:17" x14ac:dyDescent="0.25">
      <c r="B12" s="54">
        <v>145</v>
      </c>
      <c r="C12" s="54" t="s">
        <v>16</v>
      </c>
      <c r="D12" s="61">
        <v>157</v>
      </c>
      <c r="E12" s="54">
        <v>25</v>
      </c>
      <c r="F12" s="54">
        <v>15</v>
      </c>
      <c r="G12" s="54">
        <v>6.37</v>
      </c>
      <c r="H12" s="54"/>
      <c r="I12" s="61"/>
      <c r="Q12" s="105"/>
    </row>
    <row r="13" spans="2:17" x14ac:dyDescent="0.25">
      <c r="B13" s="24">
        <v>140</v>
      </c>
      <c r="C13" s="24" t="s">
        <v>14</v>
      </c>
      <c r="D13" s="25">
        <v>185</v>
      </c>
      <c r="E13" s="24">
        <v>21.3</v>
      </c>
      <c r="F13" s="24">
        <v>15</v>
      </c>
      <c r="G13" s="24">
        <v>5.41</v>
      </c>
      <c r="H13" s="24"/>
      <c r="I13" s="24"/>
      <c r="Q13" s="105"/>
    </row>
    <row r="14" spans="2:17" x14ac:dyDescent="0.25">
      <c r="B14" s="26">
        <v>140</v>
      </c>
      <c r="C14" s="26" t="s">
        <v>15</v>
      </c>
      <c r="D14" s="27">
        <v>160</v>
      </c>
      <c r="E14" s="26">
        <v>20.5</v>
      </c>
      <c r="F14" s="26">
        <v>15</v>
      </c>
      <c r="G14" s="26">
        <v>6.25</v>
      </c>
      <c r="H14" s="26">
        <v>20.8</v>
      </c>
      <c r="I14" s="27">
        <v>3</v>
      </c>
      <c r="Q14" s="105"/>
    </row>
    <row r="15" spans="2:17" ht="15.75" thickBot="1" x14ac:dyDescent="0.3">
      <c r="B15" s="28">
        <v>140</v>
      </c>
      <c r="C15" s="28" t="s">
        <v>16</v>
      </c>
      <c r="D15" s="29">
        <v>160</v>
      </c>
      <c r="E15" s="28">
        <v>24.6</v>
      </c>
      <c r="F15" s="28">
        <v>15</v>
      </c>
      <c r="G15" s="28">
        <v>6.25</v>
      </c>
      <c r="H15" s="28"/>
      <c r="I15" s="28"/>
      <c r="Q15" s="105"/>
    </row>
    <row r="16" spans="2:17" ht="15.75" thickTop="1" x14ac:dyDescent="0.25">
      <c r="B16" s="52">
        <v>135</v>
      </c>
      <c r="C16" s="52" t="s">
        <v>15</v>
      </c>
      <c r="D16" s="59">
        <v>162</v>
      </c>
      <c r="E16" s="52">
        <v>20.2</v>
      </c>
      <c r="F16" s="52">
        <v>14</v>
      </c>
      <c r="G16" s="52">
        <v>6.15</v>
      </c>
      <c r="H16" s="52">
        <v>20.5</v>
      </c>
      <c r="I16" s="59">
        <v>3</v>
      </c>
      <c r="Q16" s="105"/>
    </row>
    <row r="17" spans="2:17" x14ac:dyDescent="0.25">
      <c r="B17" s="53">
        <v>135</v>
      </c>
      <c r="C17" s="53" t="s">
        <v>16</v>
      </c>
      <c r="D17" s="60">
        <v>162</v>
      </c>
      <c r="E17" s="53">
        <v>24.2</v>
      </c>
      <c r="F17" s="53">
        <v>14</v>
      </c>
      <c r="G17" s="53">
        <v>6.15</v>
      </c>
      <c r="H17" s="53"/>
      <c r="I17" s="53"/>
      <c r="Q17" s="105"/>
    </row>
    <row r="18" spans="2:17" x14ac:dyDescent="0.25">
      <c r="B18" s="54">
        <v>135</v>
      </c>
      <c r="C18" s="54" t="s">
        <v>17</v>
      </c>
      <c r="D18" s="61">
        <v>135</v>
      </c>
      <c r="E18" s="54">
        <v>29.1</v>
      </c>
      <c r="F18" s="54">
        <v>14</v>
      </c>
      <c r="G18" s="54">
        <v>7.41</v>
      </c>
      <c r="H18" s="54"/>
      <c r="I18" s="61"/>
      <c r="Q18" s="105"/>
    </row>
    <row r="19" spans="2:17" x14ac:dyDescent="0.25">
      <c r="B19" s="53">
        <v>135</v>
      </c>
      <c r="C19" s="24" t="s">
        <v>18</v>
      </c>
      <c r="D19" s="25">
        <v>135</v>
      </c>
      <c r="E19" s="24">
        <v>33.1</v>
      </c>
      <c r="F19" s="24">
        <v>14</v>
      </c>
      <c r="G19" s="24">
        <v>7.41</v>
      </c>
      <c r="H19" s="24"/>
      <c r="I19" s="24"/>
      <c r="Q19" s="105"/>
    </row>
    <row r="20" spans="2:17" x14ac:dyDescent="0.25">
      <c r="B20" s="26">
        <v>130</v>
      </c>
      <c r="C20" s="26" t="s">
        <v>15</v>
      </c>
      <c r="D20" s="27">
        <v>165</v>
      </c>
      <c r="E20" s="26">
        <v>19.899999999999999</v>
      </c>
      <c r="F20" s="26">
        <v>14</v>
      </c>
      <c r="G20" s="26">
        <v>6.06</v>
      </c>
      <c r="H20" s="26">
        <v>20.2</v>
      </c>
      <c r="I20" s="27">
        <v>3</v>
      </c>
      <c r="Q20" s="105"/>
    </row>
    <row r="21" spans="2:17" x14ac:dyDescent="0.25">
      <c r="B21" s="24">
        <v>130</v>
      </c>
      <c r="C21" s="24" t="s">
        <v>16</v>
      </c>
      <c r="D21" s="25">
        <v>165</v>
      </c>
      <c r="E21" s="24">
        <v>23.9</v>
      </c>
      <c r="F21" s="24">
        <v>14</v>
      </c>
      <c r="G21" s="24">
        <v>6.06</v>
      </c>
      <c r="H21" s="24"/>
      <c r="I21" s="24"/>
      <c r="Q21" s="105"/>
    </row>
    <row r="22" spans="2:17" x14ac:dyDescent="0.25">
      <c r="B22" s="26">
        <v>130</v>
      </c>
      <c r="C22" s="26" t="s">
        <v>17</v>
      </c>
      <c r="D22" s="27">
        <v>137</v>
      </c>
      <c r="E22" s="26">
        <v>28.6</v>
      </c>
      <c r="F22" s="26">
        <v>14</v>
      </c>
      <c r="G22" s="26">
        <v>7.27</v>
      </c>
      <c r="H22" s="26"/>
      <c r="I22" s="27"/>
      <c r="Q22" s="105"/>
    </row>
    <row r="23" spans="2:17" x14ac:dyDescent="0.25">
      <c r="B23" s="24">
        <v>130</v>
      </c>
      <c r="C23" s="24" t="s">
        <v>18</v>
      </c>
      <c r="D23" s="25">
        <v>137</v>
      </c>
      <c r="E23" s="24">
        <v>32.5</v>
      </c>
      <c r="F23" s="24">
        <v>14</v>
      </c>
      <c r="G23" s="24">
        <v>7.27</v>
      </c>
      <c r="H23" s="24"/>
      <c r="I23" s="24"/>
      <c r="Q23" s="105"/>
    </row>
    <row r="24" spans="2:17" ht="15.75" thickBot="1" x14ac:dyDescent="0.3">
      <c r="B24" s="32">
        <v>130</v>
      </c>
      <c r="C24" s="32" t="s">
        <v>19</v>
      </c>
      <c r="D24" s="33">
        <v>137</v>
      </c>
      <c r="E24" s="32">
        <v>35.799999999999997</v>
      </c>
      <c r="F24" s="32">
        <v>14</v>
      </c>
      <c r="G24" s="32">
        <v>7.27</v>
      </c>
      <c r="H24" s="32"/>
      <c r="I24" s="33"/>
      <c r="Q24" s="105"/>
    </row>
    <row r="25" spans="2:17" ht="15.75" thickTop="1" x14ac:dyDescent="0.25">
      <c r="B25" s="56">
        <v>125</v>
      </c>
      <c r="C25" s="56" t="s">
        <v>17</v>
      </c>
      <c r="D25" s="64">
        <v>140</v>
      </c>
      <c r="E25" s="56">
        <v>28.1</v>
      </c>
      <c r="F25" s="56">
        <v>13</v>
      </c>
      <c r="G25" s="56">
        <v>7.14</v>
      </c>
      <c r="H25" s="56">
        <v>28.6</v>
      </c>
      <c r="I25" s="56">
        <v>3</v>
      </c>
      <c r="Q25" s="105"/>
    </row>
    <row r="26" spans="2:17" x14ac:dyDescent="0.25">
      <c r="B26" s="54">
        <v>125</v>
      </c>
      <c r="C26" s="54" t="s">
        <v>18</v>
      </c>
      <c r="D26" s="61">
        <v>140</v>
      </c>
      <c r="E26" s="54">
        <v>31.9</v>
      </c>
      <c r="F26" s="54">
        <v>13</v>
      </c>
      <c r="G26" s="54">
        <v>7.14</v>
      </c>
      <c r="H26" s="54"/>
      <c r="I26" s="61"/>
      <c r="Q26" s="105"/>
    </row>
    <row r="27" spans="2:17" x14ac:dyDescent="0.25">
      <c r="B27" s="53">
        <v>125</v>
      </c>
      <c r="C27" s="53" t="s">
        <v>19</v>
      </c>
      <c r="D27" s="60">
        <v>140</v>
      </c>
      <c r="E27" s="53">
        <v>35</v>
      </c>
      <c r="F27" s="53">
        <v>13</v>
      </c>
      <c r="G27" s="53">
        <v>7.14</v>
      </c>
      <c r="H27" s="53"/>
      <c r="I27" s="53"/>
      <c r="Q27" s="105"/>
    </row>
    <row r="28" spans="2:17" x14ac:dyDescent="0.25">
      <c r="B28" s="26">
        <v>120</v>
      </c>
      <c r="C28" s="26" t="s">
        <v>17</v>
      </c>
      <c r="D28" s="27">
        <v>142</v>
      </c>
      <c r="E28" s="26">
        <v>27.7</v>
      </c>
      <c r="F28" s="26">
        <v>13</v>
      </c>
      <c r="G28" s="26">
        <v>7.02</v>
      </c>
      <c r="H28" s="26">
        <v>28.1</v>
      </c>
      <c r="I28" s="27">
        <v>3</v>
      </c>
      <c r="Q28" s="105"/>
    </row>
    <row r="29" spans="2:17" x14ac:dyDescent="0.25">
      <c r="B29" s="24">
        <v>120</v>
      </c>
      <c r="C29" s="24" t="s">
        <v>20</v>
      </c>
      <c r="D29" s="25">
        <v>142</v>
      </c>
      <c r="E29" s="24">
        <v>31.3</v>
      </c>
      <c r="F29" s="24">
        <v>13</v>
      </c>
      <c r="G29" s="24">
        <v>7.02</v>
      </c>
      <c r="H29" s="24"/>
      <c r="I29" s="24"/>
      <c r="Q29" s="105"/>
    </row>
    <row r="30" spans="2:17" x14ac:dyDescent="0.25">
      <c r="B30" s="26">
        <v>120</v>
      </c>
      <c r="C30" s="26" t="s">
        <v>19</v>
      </c>
      <c r="D30" s="27">
        <v>142</v>
      </c>
      <c r="E30" s="26">
        <v>34.5</v>
      </c>
      <c r="F30" s="26">
        <v>13</v>
      </c>
      <c r="G30" s="26">
        <v>7.02</v>
      </c>
      <c r="H30" s="26"/>
      <c r="I30" s="27"/>
      <c r="Q30" s="105"/>
    </row>
    <row r="31" spans="2:17" x14ac:dyDescent="0.25">
      <c r="B31" s="24">
        <v>120</v>
      </c>
      <c r="C31" s="24" t="s">
        <v>21</v>
      </c>
      <c r="D31" s="25">
        <v>120</v>
      </c>
      <c r="E31" s="24">
        <v>35.6</v>
      </c>
      <c r="F31" s="24">
        <v>13</v>
      </c>
      <c r="G31" s="24">
        <v>8.33</v>
      </c>
      <c r="H31" s="24"/>
      <c r="I31" s="24"/>
      <c r="Q31" s="105"/>
    </row>
    <row r="32" spans="2:17" x14ac:dyDescent="0.25">
      <c r="B32" s="26">
        <v>120</v>
      </c>
      <c r="C32" s="26" t="s">
        <v>22</v>
      </c>
      <c r="D32" s="27">
        <v>120</v>
      </c>
      <c r="E32" s="26">
        <v>37.200000000000003</v>
      </c>
      <c r="F32" s="26">
        <v>13</v>
      </c>
      <c r="G32" s="26">
        <v>8.33</v>
      </c>
      <c r="H32" s="26"/>
      <c r="I32" s="27"/>
      <c r="Q32" s="105"/>
    </row>
    <row r="33" spans="2:17" x14ac:dyDescent="0.25">
      <c r="B33" s="53">
        <v>115</v>
      </c>
      <c r="C33" s="53" t="s">
        <v>17</v>
      </c>
      <c r="D33" s="60">
        <v>145</v>
      </c>
      <c r="E33" s="53">
        <v>27.1</v>
      </c>
      <c r="F33" s="53">
        <v>13</v>
      </c>
      <c r="G33" s="53">
        <v>6.9</v>
      </c>
      <c r="H33" s="53">
        <v>27.6</v>
      </c>
      <c r="I33" s="53">
        <v>3</v>
      </c>
      <c r="Q33" s="105"/>
    </row>
    <row r="34" spans="2:17" x14ac:dyDescent="0.25">
      <c r="B34" s="54">
        <v>115</v>
      </c>
      <c r="C34" s="54" t="s">
        <v>18</v>
      </c>
      <c r="D34" s="61">
        <v>145</v>
      </c>
      <c r="E34" s="54">
        <v>30.8</v>
      </c>
      <c r="F34" s="54">
        <v>13</v>
      </c>
      <c r="G34" s="54">
        <v>6.9</v>
      </c>
      <c r="H34" s="54"/>
      <c r="I34" s="61"/>
      <c r="Q34" s="105"/>
    </row>
    <row r="35" spans="2:17" x14ac:dyDescent="0.25">
      <c r="B35" s="53">
        <v>115</v>
      </c>
      <c r="C35" s="53" t="s">
        <v>19</v>
      </c>
      <c r="D35" s="60">
        <v>145</v>
      </c>
      <c r="E35" s="53">
        <v>33.799999999999997</v>
      </c>
      <c r="F35" s="53">
        <v>13</v>
      </c>
      <c r="G35" s="53">
        <v>6.9</v>
      </c>
      <c r="H35" s="53"/>
      <c r="I35" s="53"/>
      <c r="Q35" s="105"/>
    </row>
    <row r="36" spans="2:17" ht="15.75" thickBot="1" x14ac:dyDescent="0.3">
      <c r="B36" s="57">
        <v>115</v>
      </c>
      <c r="C36" s="57" t="s">
        <v>23</v>
      </c>
      <c r="D36" s="65">
        <v>122</v>
      </c>
      <c r="E36" s="57">
        <v>34.9</v>
      </c>
      <c r="F36" s="57">
        <v>13</v>
      </c>
      <c r="G36" s="57">
        <v>8.16</v>
      </c>
      <c r="H36" s="57"/>
      <c r="I36" s="65"/>
      <c r="Q36" s="105"/>
    </row>
    <row r="37" spans="2:17" ht="15.75" thickTop="1" x14ac:dyDescent="0.25">
      <c r="B37" s="56">
        <v>115</v>
      </c>
      <c r="C37" s="56" t="s">
        <v>22</v>
      </c>
      <c r="D37" s="64">
        <v>122</v>
      </c>
      <c r="E37" s="56">
        <v>36.4</v>
      </c>
      <c r="F37" s="56">
        <v>12</v>
      </c>
      <c r="G37" s="56">
        <v>8.16</v>
      </c>
      <c r="H37" s="56"/>
      <c r="I37" s="56"/>
      <c r="Q37" s="105"/>
    </row>
    <row r="38" spans="2:17" x14ac:dyDescent="0.25">
      <c r="B38" s="54">
        <v>115</v>
      </c>
      <c r="C38" s="54" t="s">
        <v>26</v>
      </c>
      <c r="D38" s="61">
        <v>120</v>
      </c>
      <c r="E38" s="54">
        <v>32.799999999999997</v>
      </c>
      <c r="F38" s="54">
        <v>12</v>
      </c>
      <c r="G38" s="54">
        <v>8.33</v>
      </c>
      <c r="H38" s="54">
        <v>33.299999999999997</v>
      </c>
      <c r="I38" s="61">
        <v>3</v>
      </c>
      <c r="Q38" s="105"/>
    </row>
    <row r="39" spans="2:17" x14ac:dyDescent="0.25">
      <c r="B39" s="53">
        <v>115</v>
      </c>
      <c r="C39" s="53" t="s">
        <v>24</v>
      </c>
      <c r="D39" s="60">
        <v>120</v>
      </c>
      <c r="E39" s="53">
        <v>40.799999999999997</v>
      </c>
      <c r="F39" s="53">
        <v>12</v>
      </c>
      <c r="G39" s="53">
        <v>8.33</v>
      </c>
      <c r="H39" s="53"/>
      <c r="I39" s="53"/>
    </row>
    <row r="40" spans="2:17" x14ac:dyDescent="0.25">
      <c r="B40" s="54">
        <v>115</v>
      </c>
      <c r="C40" s="54" t="s">
        <v>25</v>
      </c>
      <c r="D40" s="61">
        <v>120</v>
      </c>
      <c r="E40" s="54">
        <v>38.799999999999997</v>
      </c>
      <c r="F40" s="54">
        <v>12</v>
      </c>
      <c r="G40" s="54">
        <v>8.69</v>
      </c>
      <c r="H40" s="54"/>
      <c r="I40" s="61"/>
    </row>
    <row r="41" spans="2:17" x14ac:dyDescent="0.25">
      <c r="B41" s="24">
        <v>110</v>
      </c>
      <c r="C41" s="24" t="s">
        <v>17</v>
      </c>
      <c r="D41" s="25">
        <v>147</v>
      </c>
      <c r="E41" s="24">
        <v>26.7</v>
      </c>
      <c r="F41" s="24">
        <v>12</v>
      </c>
      <c r="G41" s="24">
        <v>6.78</v>
      </c>
      <c r="H41" s="24">
        <v>27.1</v>
      </c>
      <c r="I41" s="24">
        <v>3</v>
      </c>
    </row>
    <row r="42" spans="2:17" x14ac:dyDescent="0.25">
      <c r="B42" s="26">
        <v>110</v>
      </c>
      <c r="C42" s="26" t="s">
        <v>20</v>
      </c>
      <c r="D42" s="27">
        <v>147</v>
      </c>
      <c r="E42" s="26">
        <v>30.3</v>
      </c>
      <c r="F42" s="26">
        <v>12</v>
      </c>
      <c r="G42" s="26">
        <v>6.78</v>
      </c>
      <c r="H42" s="26">
        <v>30.8</v>
      </c>
      <c r="I42" s="27">
        <v>3</v>
      </c>
    </row>
    <row r="43" spans="2:17" x14ac:dyDescent="0.25">
      <c r="B43" s="24">
        <v>110</v>
      </c>
      <c r="C43" s="24" t="s">
        <v>19</v>
      </c>
      <c r="D43" s="25">
        <v>147</v>
      </c>
      <c r="E43" s="24">
        <v>33.299999999999997</v>
      </c>
      <c r="F43" s="24">
        <v>12</v>
      </c>
      <c r="G43" s="24">
        <v>6.78</v>
      </c>
      <c r="H43" s="24"/>
      <c r="I43" s="24"/>
    </row>
    <row r="44" spans="2:17" x14ac:dyDescent="0.25">
      <c r="B44" s="26">
        <v>110</v>
      </c>
      <c r="C44" s="26" t="s">
        <v>23</v>
      </c>
      <c r="D44" s="27">
        <v>125</v>
      </c>
      <c r="E44" s="26">
        <v>34.200000000000003</v>
      </c>
      <c r="F44" s="26">
        <v>12</v>
      </c>
      <c r="G44" s="26">
        <v>8</v>
      </c>
      <c r="H44" s="26">
        <v>34.799999999999997</v>
      </c>
      <c r="I44" s="27">
        <v>2</v>
      </c>
    </row>
    <row r="45" spans="2:17" x14ac:dyDescent="0.25">
      <c r="B45" s="24">
        <v>110</v>
      </c>
      <c r="C45" s="24" t="s">
        <v>22</v>
      </c>
      <c r="D45" s="25">
        <v>125</v>
      </c>
      <c r="E45" s="24">
        <v>35.700000000000003</v>
      </c>
      <c r="F45" s="24">
        <v>12</v>
      </c>
      <c r="G45" s="24">
        <v>8</v>
      </c>
      <c r="H45" s="24">
        <v>36.4</v>
      </c>
      <c r="I45" s="24">
        <v>2</v>
      </c>
    </row>
    <row r="46" spans="2:17" x14ac:dyDescent="0.25">
      <c r="B46" s="26">
        <v>110</v>
      </c>
      <c r="C46" s="26" t="s">
        <v>26</v>
      </c>
      <c r="D46" s="27">
        <v>122</v>
      </c>
      <c r="E46" s="26">
        <v>32.1</v>
      </c>
      <c r="F46" s="26">
        <v>12</v>
      </c>
      <c r="G46" s="26">
        <v>8.16</v>
      </c>
      <c r="H46" s="26">
        <v>32.700000000000003</v>
      </c>
      <c r="I46" s="27">
        <v>3</v>
      </c>
    </row>
    <row r="47" spans="2:17" x14ac:dyDescent="0.25">
      <c r="B47" s="24">
        <v>110</v>
      </c>
      <c r="C47" s="24" t="s">
        <v>45</v>
      </c>
      <c r="D47" s="25">
        <v>122</v>
      </c>
      <c r="E47" s="24">
        <v>40</v>
      </c>
      <c r="F47" s="24">
        <v>12</v>
      </c>
      <c r="G47" s="24">
        <v>8.16</v>
      </c>
      <c r="H47" s="24" t="s">
        <v>13</v>
      </c>
      <c r="I47" s="24" t="s">
        <v>13</v>
      </c>
    </row>
    <row r="48" spans="2:17" x14ac:dyDescent="0.25">
      <c r="B48" s="26">
        <v>110</v>
      </c>
      <c r="C48" s="26" t="s">
        <v>37</v>
      </c>
      <c r="D48" s="27">
        <v>117</v>
      </c>
      <c r="E48" s="26">
        <v>38.200000000000003</v>
      </c>
      <c r="F48" s="26">
        <v>12</v>
      </c>
      <c r="G48" s="26">
        <v>8.5500000000000007</v>
      </c>
      <c r="H48" s="26">
        <v>38.700000000000003</v>
      </c>
      <c r="I48" s="27">
        <v>3</v>
      </c>
    </row>
    <row r="49" spans="2:9" ht="15.75" thickBot="1" x14ac:dyDescent="0.3">
      <c r="B49" s="28">
        <v>110</v>
      </c>
      <c r="C49" s="28" t="s">
        <v>38</v>
      </c>
      <c r="D49" s="29">
        <v>110</v>
      </c>
      <c r="E49" s="28">
        <v>38.799999999999997</v>
      </c>
      <c r="F49" s="28">
        <v>12</v>
      </c>
      <c r="G49" s="28">
        <v>9.09</v>
      </c>
      <c r="H49" s="28">
        <v>39.5</v>
      </c>
      <c r="I49" s="28">
        <v>1</v>
      </c>
    </row>
    <row r="50" spans="2:9" ht="15.75" thickTop="1" x14ac:dyDescent="0.25">
      <c r="B50" s="52">
        <v>105</v>
      </c>
      <c r="C50" s="52" t="s">
        <v>17</v>
      </c>
      <c r="D50" s="59">
        <v>150</v>
      </c>
      <c r="E50" s="52">
        <v>26.3</v>
      </c>
      <c r="F50" s="52">
        <v>11</v>
      </c>
      <c r="G50" s="52">
        <v>6.66</v>
      </c>
      <c r="H50" s="52">
        <v>26.7</v>
      </c>
      <c r="I50" s="59">
        <v>3</v>
      </c>
    </row>
    <row r="51" spans="2:9" x14ac:dyDescent="0.25">
      <c r="B51" s="53">
        <v>105</v>
      </c>
      <c r="C51" s="53" t="s">
        <v>20</v>
      </c>
      <c r="D51" s="60">
        <v>150</v>
      </c>
      <c r="E51" s="53">
        <v>29.8</v>
      </c>
      <c r="F51" s="53">
        <v>11</v>
      </c>
      <c r="G51" s="53">
        <v>6.66</v>
      </c>
      <c r="H51" s="53">
        <v>30.3</v>
      </c>
      <c r="I51" s="53">
        <v>3</v>
      </c>
    </row>
    <row r="52" spans="2:9" x14ac:dyDescent="0.25">
      <c r="B52" s="54">
        <v>105</v>
      </c>
      <c r="C52" s="54" t="s">
        <v>19</v>
      </c>
      <c r="D52" s="61">
        <v>150</v>
      </c>
      <c r="E52" s="54">
        <v>32.799999999999997</v>
      </c>
      <c r="F52" s="54">
        <v>11</v>
      </c>
      <c r="G52" s="54">
        <v>6.66</v>
      </c>
      <c r="H52" s="54" t="s">
        <v>13</v>
      </c>
      <c r="I52" s="61" t="s">
        <v>13</v>
      </c>
    </row>
    <row r="53" spans="2:9" x14ac:dyDescent="0.25">
      <c r="B53" s="53">
        <v>105</v>
      </c>
      <c r="C53" s="53" t="s">
        <v>21</v>
      </c>
      <c r="D53" s="60">
        <v>127</v>
      </c>
      <c r="E53" s="53">
        <v>33.700000000000003</v>
      </c>
      <c r="F53" s="53">
        <v>11</v>
      </c>
      <c r="G53" s="53">
        <v>7.84</v>
      </c>
      <c r="H53" s="53">
        <v>34.1</v>
      </c>
      <c r="I53" s="53">
        <v>2</v>
      </c>
    </row>
    <row r="54" spans="2:9" x14ac:dyDescent="0.25">
      <c r="B54" s="54">
        <v>105</v>
      </c>
      <c r="C54" s="54" t="s">
        <v>22</v>
      </c>
      <c r="D54" s="61">
        <v>127</v>
      </c>
      <c r="E54" s="54">
        <v>35.200000000000003</v>
      </c>
      <c r="F54" s="54">
        <v>11</v>
      </c>
      <c r="G54" s="54">
        <v>7.84</v>
      </c>
      <c r="H54" s="54">
        <v>35.6</v>
      </c>
      <c r="I54" s="61">
        <v>2</v>
      </c>
    </row>
    <row r="55" spans="2:9" x14ac:dyDescent="0.25">
      <c r="B55" s="53">
        <v>105</v>
      </c>
      <c r="C55" s="53" t="s">
        <v>26</v>
      </c>
      <c r="D55" s="60">
        <v>125</v>
      </c>
      <c r="E55" s="53">
        <v>31.6</v>
      </c>
      <c r="F55" s="53">
        <v>11</v>
      </c>
      <c r="G55" s="53">
        <v>8</v>
      </c>
      <c r="H55" s="53">
        <v>32</v>
      </c>
      <c r="I55" s="53" t="s">
        <v>46</v>
      </c>
    </row>
    <row r="56" spans="2:9" x14ac:dyDescent="0.25">
      <c r="B56" s="54">
        <v>105</v>
      </c>
      <c r="C56" s="54" t="s">
        <v>24</v>
      </c>
      <c r="D56" s="61">
        <v>125</v>
      </c>
      <c r="E56" s="54">
        <v>39.4</v>
      </c>
      <c r="F56" s="54">
        <v>11</v>
      </c>
      <c r="G56" s="54">
        <v>8</v>
      </c>
      <c r="H56" s="54" t="s">
        <v>13</v>
      </c>
      <c r="I56" s="61" t="s">
        <v>13</v>
      </c>
    </row>
    <row r="57" spans="2:9" x14ac:dyDescent="0.25">
      <c r="B57" s="53">
        <v>105</v>
      </c>
      <c r="C57" s="53" t="s">
        <v>25</v>
      </c>
      <c r="D57" s="60">
        <v>120</v>
      </c>
      <c r="E57" s="53">
        <v>37.4</v>
      </c>
      <c r="F57" s="53">
        <v>11</v>
      </c>
      <c r="G57" s="53">
        <v>8.33</v>
      </c>
      <c r="H57" s="53">
        <v>37.9</v>
      </c>
      <c r="I57" s="53" t="s">
        <v>47</v>
      </c>
    </row>
    <row r="58" spans="2:9" x14ac:dyDescent="0.25">
      <c r="B58" s="54">
        <v>105</v>
      </c>
      <c r="C58" s="54" t="s">
        <v>38</v>
      </c>
      <c r="D58" s="61">
        <v>112</v>
      </c>
      <c r="E58" s="54">
        <v>38.299999999999997</v>
      </c>
      <c r="F58" s="54">
        <v>11</v>
      </c>
      <c r="G58" s="54">
        <v>8.93</v>
      </c>
      <c r="H58" s="54">
        <v>38.6</v>
      </c>
      <c r="I58" s="61">
        <v>1</v>
      </c>
    </row>
    <row r="59" spans="2:9" x14ac:dyDescent="0.25">
      <c r="B59" s="53">
        <v>105</v>
      </c>
      <c r="C59" s="53" t="s">
        <v>39</v>
      </c>
      <c r="D59" s="60">
        <v>110</v>
      </c>
      <c r="E59" s="53">
        <v>40.700000000000003</v>
      </c>
      <c r="F59" s="53">
        <v>11</v>
      </c>
      <c r="G59" s="53">
        <v>9.09</v>
      </c>
      <c r="H59" s="53">
        <v>41.3</v>
      </c>
      <c r="I59" s="53" t="s">
        <v>48</v>
      </c>
    </row>
    <row r="60" spans="2:9" x14ac:dyDescent="0.25">
      <c r="B60" s="26">
        <v>100</v>
      </c>
      <c r="C60" s="26" t="s">
        <v>23</v>
      </c>
      <c r="D60" s="27">
        <v>130</v>
      </c>
      <c r="E60" s="26">
        <v>33</v>
      </c>
      <c r="F60" s="26">
        <v>11</v>
      </c>
      <c r="G60" s="26">
        <v>7.69</v>
      </c>
      <c r="H60" s="26">
        <v>33.4</v>
      </c>
      <c r="I60" s="27">
        <v>2</v>
      </c>
    </row>
    <row r="61" spans="2:9" x14ac:dyDescent="0.25">
      <c r="B61" s="24">
        <v>100</v>
      </c>
      <c r="C61" s="24" t="s">
        <v>22</v>
      </c>
      <c r="D61" s="25">
        <v>130</v>
      </c>
      <c r="E61" s="24">
        <v>34.5</v>
      </c>
      <c r="F61" s="24">
        <v>11</v>
      </c>
      <c r="G61" s="24">
        <v>7.69</v>
      </c>
      <c r="H61" s="24">
        <v>35</v>
      </c>
      <c r="I61" s="24">
        <v>2</v>
      </c>
    </row>
    <row r="62" spans="2:9" x14ac:dyDescent="0.25">
      <c r="B62" s="26">
        <v>100</v>
      </c>
      <c r="C62" s="26" t="s">
        <v>26</v>
      </c>
      <c r="D62" s="27">
        <v>127</v>
      </c>
      <c r="E62" s="26">
        <v>31</v>
      </c>
      <c r="F62" s="26">
        <v>11</v>
      </c>
      <c r="G62" s="26">
        <v>7.84</v>
      </c>
      <c r="H62" s="26">
        <v>31.4</v>
      </c>
      <c r="I62" s="27" t="s">
        <v>47</v>
      </c>
    </row>
    <row r="63" spans="2:9" x14ac:dyDescent="0.25">
      <c r="B63" s="24">
        <v>100</v>
      </c>
      <c r="C63" s="24" t="s">
        <v>24</v>
      </c>
      <c r="D63" s="25">
        <v>127</v>
      </c>
      <c r="E63" s="24">
        <v>38.6</v>
      </c>
      <c r="F63" s="24">
        <v>11</v>
      </c>
      <c r="G63" s="24">
        <v>7.84</v>
      </c>
      <c r="H63" s="24">
        <v>39.200000000000003</v>
      </c>
      <c r="I63" s="24" t="s">
        <v>47</v>
      </c>
    </row>
    <row r="64" spans="2:9" x14ac:dyDescent="0.25">
      <c r="B64" s="26">
        <v>100</v>
      </c>
      <c r="C64" s="26" t="s">
        <v>25</v>
      </c>
      <c r="D64" s="27">
        <v>122</v>
      </c>
      <c r="E64" s="26">
        <v>36.700000000000003</v>
      </c>
      <c r="F64" s="26">
        <v>11</v>
      </c>
      <c r="G64" s="26">
        <v>8.1999999999999993</v>
      </c>
      <c r="H64" s="26">
        <v>37.1</v>
      </c>
      <c r="I64" s="27" t="s">
        <v>47</v>
      </c>
    </row>
    <row r="65" spans="2:9" x14ac:dyDescent="0.25">
      <c r="B65" s="24">
        <v>100</v>
      </c>
      <c r="C65" s="24" t="s">
        <v>38</v>
      </c>
      <c r="D65" s="25">
        <v>115</v>
      </c>
      <c r="E65" s="24">
        <v>37.299999999999997</v>
      </c>
      <c r="F65" s="24">
        <v>11</v>
      </c>
      <c r="G65" s="24">
        <v>8.69</v>
      </c>
      <c r="H65" s="24">
        <v>37.799999999999997</v>
      </c>
      <c r="I65" s="24">
        <v>2</v>
      </c>
    </row>
    <row r="66" spans="2:9" x14ac:dyDescent="0.25">
      <c r="B66" s="26">
        <v>100</v>
      </c>
      <c r="C66" s="26" t="s">
        <v>39</v>
      </c>
      <c r="D66" s="27">
        <v>112</v>
      </c>
      <c r="E66" s="26">
        <v>39.799999999999997</v>
      </c>
      <c r="F66" s="26">
        <v>11</v>
      </c>
      <c r="G66" s="26">
        <v>8.89</v>
      </c>
      <c r="H66" s="26">
        <v>40.4</v>
      </c>
      <c r="I66" s="27" t="s">
        <v>48</v>
      </c>
    </row>
    <row r="67" spans="2:9" x14ac:dyDescent="0.25">
      <c r="B67" s="24">
        <v>100</v>
      </c>
      <c r="C67" s="24" t="s">
        <v>40</v>
      </c>
      <c r="D67" s="25">
        <v>100</v>
      </c>
      <c r="E67" s="24">
        <v>44.8</v>
      </c>
      <c r="F67" s="24">
        <v>11</v>
      </c>
      <c r="G67" s="24">
        <v>10</v>
      </c>
      <c r="H67" s="24">
        <v>45.5</v>
      </c>
      <c r="I67" s="24">
        <v>1</v>
      </c>
    </row>
    <row r="68" spans="2:9" x14ac:dyDescent="0.25">
      <c r="B68" s="26">
        <v>100</v>
      </c>
      <c r="C68" s="26" t="s">
        <v>41</v>
      </c>
      <c r="D68" s="27">
        <v>100</v>
      </c>
      <c r="E68" s="26">
        <v>49.3</v>
      </c>
      <c r="F68" s="26">
        <v>11</v>
      </c>
      <c r="G68" s="26">
        <v>10</v>
      </c>
      <c r="H68" s="26">
        <v>50</v>
      </c>
      <c r="I68" s="27" t="s">
        <v>48</v>
      </c>
    </row>
    <row r="69" spans="2:9" x14ac:dyDescent="0.25">
      <c r="B69" s="24">
        <v>100</v>
      </c>
      <c r="C69" s="24" t="s">
        <v>42</v>
      </c>
      <c r="D69" s="25">
        <v>100</v>
      </c>
      <c r="E69" s="24">
        <v>54.6</v>
      </c>
      <c r="F69" s="24">
        <v>11</v>
      </c>
      <c r="G69" s="24">
        <v>10</v>
      </c>
      <c r="H69" s="24">
        <v>55.6</v>
      </c>
      <c r="I69" s="24">
        <v>4</v>
      </c>
    </row>
    <row r="70" spans="2:9" ht="15.75" thickBot="1" x14ac:dyDescent="0.3">
      <c r="B70" s="32">
        <v>100</v>
      </c>
      <c r="C70" s="32" t="s">
        <v>43</v>
      </c>
      <c r="D70" s="33">
        <v>100</v>
      </c>
      <c r="E70" s="32">
        <v>61.3</v>
      </c>
      <c r="F70" s="32">
        <v>11</v>
      </c>
      <c r="G70" s="32">
        <v>10</v>
      </c>
      <c r="H70" s="32">
        <v>62.5</v>
      </c>
      <c r="I70" s="33">
        <v>4</v>
      </c>
    </row>
    <row r="71" spans="2:9" ht="15.75" thickTop="1" x14ac:dyDescent="0.25">
      <c r="B71" s="56">
        <v>95</v>
      </c>
      <c r="C71" s="56" t="s">
        <v>21</v>
      </c>
      <c r="D71" s="64">
        <v>132</v>
      </c>
      <c r="E71" s="56">
        <v>32.5</v>
      </c>
      <c r="F71" s="56">
        <v>10</v>
      </c>
      <c r="G71" s="56">
        <v>7.57</v>
      </c>
      <c r="H71" s="56" t="s">
        <v>13</v>
      </c>
      <c r="I71" s="56" t="s">
        <v>13</v>
      </c>
    </row>
    <row r="72" spans="2:9" x14ac:dyDescent="0.25">
      <c r="B72" s="54">
        <v>95</v>
      </c>
      <c r="C72" s="54" t="s">
        <v>22</v>
      </c>
      <c r="D72" s="61">
        <v>132</v>
      </c>
      <c r="E72" s="54">
        <v>33.799999999999997</v>
      </c>
      <c r="F72" s="54">
        <v>10</v>
      </c>
      <c r="G72" s="54">
        <v>7.57</v>
      </c>
      <c r="H72" s="54" t="s">
        <v>13</v>
      </c>
      <c r="I72" s="61" t="s">
        <v>13</v>
      </c>
    </row>
    <row r="73" spans="2:9" x14ac:dyDescent="0.25">
      <c r="B73" s="53">
        <v>95</v>
      </c>
      <c r="C73" s="53" t="s">
        <v>26</v>
      </c>
      <c r="D73" s="60">
        <v>130</v>
      </c>
      <c r="E73" s="53">
        <v>30.4</v>
      </c>
      <c r="F73" s="53">
        <v>10</v>
      </c>
      <c r="G73" s="53">
        <v>7.7</v>
      </c>
      <c r="H73" s="53" t="s">
        <v>13</v>
      </c>
      <c r="I73" s="53" t="s">
        <v>13</v>
      </c>
    </row>
    <row r="74" spans="2:9" x14ac:dyDescent="0.25">
      <c r="B74" s="54">
        <v>95</v>
      </c>
      <c r="C74" s="54" t="s">
        <v>24</v>
      </c>
      <c r="D74" s="61">
        <v>130</v>
      </c>
      <c r="E74" s="54">
        <v>37.9</v>
      </c>
      <c r="F74" s="54">
        <v>10</v>
      </c>
      <c r="G74" s="54">
        <v>7.7</v>
      </c>
      <c r="H74" s="54">
        <v>38.5</v>
      </c>
      <c r="I74" s="61" t="s">
        <v>47</v>
      </c>
    </row>
    <row r="75" spans="2:9" x14ac:dyDescent="0.25">
      <c r="B75" s="53">
        <v>95</v>
      </c>
      <c r="C75" s="53" t="s">
        <v>25</v>
      </c>
      <c r="D75" s="60">
        <v>125</v>
      </c>
      <c r="E75" s="53">
        <v>35.9</v>
      </c>
      <c r="F75" s="53">
        <v>10</v>
      </c>
      <c r="G75" s="53">
        <v>8</v>
      </c>
      <c r="H75" s="53">
        <v>36.4</v>
      </c>
      <c r="I75" s="53" t="s">
        <v>47</v>
      </c>
    </row>
    <row r="76" spans="2:9" x14ac:dyDescent="0.25">
      <c r="B76" s="54">
        <v>95</v>
      </c>
      <c r="C76" s="54" t="s">
        <v>38</v>
      </c>
      <c r="D76" s="61">
        <v>117</v>
      </c>
      <c r="E76" s="54">
        <v>36.700000000000003</v>
      </c>
      <c r="F76" s="54">
        <v>10</v>
      </c>
      <c r="G76" s="54">
        <v>8.5500000000000007</v>
      </c>
      <c r="H76" s="54">
        <v>37</v>
      </c>
      <c r="I76" s="61">
        <v>2</v>
      </c>
    </row>
    <row r="77" spans="2:9" x14ac:dyDescent="0.25">
      <c r="B77" s="53">
        <v>95</v>
      </c>
      <c r="C77" s="53" t="s">
        <v>39</v>
      </c>
      <c r="D77" s="60">
        <v>115</v>
      </c>
      <c r="E77" s="53">
        <v>39</v>
      </c>
      <c r="F77" s="53">
        <v>10</v>
      </c>
      <c r="G77" s="53">
        <v>8.6999999999999993</v>
      </c>
      <c r="H77" s="53">
        <v>39.5</v>
      </c>
      <c r="I77" s="53" t="s">
        <v>47</v>
      </c>
    </row>
    <row r="78" spans="2:9" x14ac:dyDescent="0.25">
      <c r="B78" s="54">
        <v>95</v>
      </c>
      <c r="C78" s="54" t="s">
        <v>40</v>
      </c>
      <c r="D78" s="61">
        <v>102</v>
      </c>
      <c r="E78" s="54">
        <v>43.7</v>
      </c>
      <c r="F78" s="54">
        <v>10</v>
      </c>
      <c r="G78" s="54">
        <v>9.76</v>
      </c>
      <c r="H78" s="54">
        <v>44.3</v>
      </c>
      <c r="I78" s="61">
        <v>1</v>
      </c>
    </row>
    <row r="79" spans="2:9" x14ac:dyDescent="0.25">
      <c r="B79" s="53">
        <v>95</v>
      </c>
      <c r="C79" s="53" t="s">
        <v>41</v>
      </c>
      <c r="D79" s="60">
        <v>102</v>
      </c>
      <c r="E79" s="53">
        <v>48</v>
      </c>
      <c r="F79" s="53">
        <v>10</v>
      </c>
      <c r="G79" s="53">
        <v>9.76</v>
      </c>
      <c r="H79" s="53">
        <v>48.8</v>
      </c>
      <c r="I79" s="53" t="s">
        <v>48</v>
      </c>
    </row>
    <row r="80" spans="2:9" x14ac:dyDescent="0.25">
      <c r="B80" s="54">
        <v>95</v>
      </c>
      <c r="C80" s="54" t="s">
        <v>42</v>
      </c>
      <c r="D80" s="61">
        <v>102</v>
      </c>
      <c r="E80" s="54">
        <v>53.3</v>
      </c>
      <c r="F80" s="54">
        <v>10</v>
      </c>
      <c r="G80" s="54">
        <v>9.76</v>
      </c>
      <c r="H80" s="54">
        <v>54.2</v>
      </c>
      <c r="I80" s="61">
        <v>4</v>
      </c>
    </row>
    <row r="81" spans="2:9" x14ac:dyDescent="0.25">
      <c r="B81" s="53">
        <v>95</v>
      </c>
      <c r="C81" s="53" t="s">
        <v>43</v>
      </c>
      <c r="D81" s="60">
        <v>102</v>
      </c>
      <c r="E81" s="53">
        <v>59.8</v>
      </c>
      <c r="F81" s="53">
        <v>10</v>
      </c>
      <c r="G81" s="53">
        <v>9.76</v>
      </c>
      <c r="H81" s="53">
        <v>61</v>
      </c>
      <c r="I81" s="53">
        <v>4</v>
      </c>
    </row>
    <row r="82" spans="2:9" x14ac:dyDescent="0.25">
      <c r="B82" s="26">
        <v>90</v>
      </c>
      <c r="C82" s="26" t="s">
        <v>23</v>
      </c>
      <c r="D82" s="27">
        <v>135</v>
      </c>
      <c r="E82" s="26">
        <v>31.8</v>
      </c>
      <c r="F82" s="26">
        <v>10</v>
      </c>
      <c r="G82" s="26">
        <v>7.41</v>
      </c>
      <c r="H82" s="26" t="s">
        <v>13</v>
      </c>
      <c r="I82" s="27" t="s">
        <v>13</v>
      </c>
    </row>
    <row r="83" spans="2:9" x14ac:dyDescent="0.25">
      <c r="B83" s="24">
        <v>90</v>
      </c>
      <c r="C83" s="24" t="s">
        <v>22</v>
      </c>
      <c r="D83" s="25">
        <v>135</v>
      </c>
      <c r="E83" s="24">
        <v>33.200000000000003</v>
      </c>
      <c r="F83" s="24">
        <v>10</v>
      </c>
      <c r="G83" s="24">
        <v>7.41</v>
      </c>
      <c r="H83" s="24" t="s">
        <v>13</v>
      </c>
      <c r="I83" s="24" t="s">
        <v>13</v>
      </c>
    </row>
    <row r="84" spans="2:9" x14ac:dyDescent="0.25">
      <c r="B84" s="26">
        <v>90</v>
      </c>
      <c r="C84" s="26" t="s">
        <v>26</v>
      </c>
      <c r="D84" s="27">
        <v>132</v>
      </c>
      <c r="E84" s="26">
        <v>29.8</v>
      </c>
      <c r="F84" s="26">
        <v>10</v>
      </c>
      <c r="G84" s="26">
        <v>7.55</v>
      </c>
      <c r="H84" s="26" t="s">
        <v>13</v>
      </c>
      <c r="I84" s="27" t="s">
        <v>13</v>
      </c>
    </row>
    <row r="85" spans="2:9" x14ac:dyDescent="0.25">
      <c r="B85" s="24">
        <v>90</v>
      </c>
      <c r="C85" s="24" t="s">
        <v>24</v>
      </c>
      <c r="D85" s="25">
        <v>132</v>
      </c>
      <c r="E85" s="24">
        <v>37.200000000000003</v>
      </c>
      <c r="F85" s="24">
        <v>10</v>
      </c>
      <c r="G85" s="24">
        <v>7.55</v>
      </c>
      <c r="H85" s="24">
        <v>37.700000000000003</v>
      </c>
      <c r="I85" s="24" t="s">
        <v>47</v>
      </c>
    </row>
    <row r="86" spans="2:9" x14ac:dyDescent="0.25">
      <c r="B86" s="26">
        <v>90</v>
      </c>
      <c r="C86" s="26" t="s">
        <v>25</v>
      </c>
      <c r="D86" s="27">
        <v>127</v>
      </c>
      <c r="E86" s="26">
        <v>35.299999999999997</v>
      </c>
      <c r="F86" s="26">
        <v>10</v>
      </c>
      <c r="G86" s="26">
        <v>7.87</v>
      </c>
      <c r="H86" s="26">
        <v>35.700000000000003</v>
      </c>
      <c r="I86" s="27" t="s">
        <v>47</v>
      </c>
    </row>
    <row r="87" spans="2:9" x14ac:dyDescent="0.25">
      <c r="B87" s="24">
        <v>90</v>
      </c>
      <c r="C87" s="24" t="s">
        <v>38</v>
      </c>
      <c r="D87" s="25">
        <v>120</v>
      </c>
      <c r="E87" s="24">
        <v>35.700000000000003</v>
      </c>
      <c r="F87" s="24">
        <v>10</v>
      </c>
      <c r="G87" s="24">
        <v>8.33</v>
      </c>
      <c r="H87" s="24">
        <v>36.200000000000003</v>
      </c>
      <c r="I87" s="24">
        <v>2</v>
      </c>
    </row>
    <row r="88" spans="2:9" x14ac:dyDescent="0.25">
      <c r="B88" s="26">
        <v>90</v>
      </c>
      <c r="C88" s="26" t="s">
        <v>39</v>
      </c>
      <c r="D88" s="27">
        <v>117</v>
      </c>
      <c r="E88" s="26">
        <v>38.200000000000003</v>
      </c>
      <c r="F88" s="26">
        <v>10</v>
      </c>
      <c r="G88" s="26">
        <v>8.51</v>
      </c>
      <c r="H88" s="26">
        <v>38.700000000000003</v>
      </c>
      <c r="I88" s="27" t="s">
        <v>47</v>
      </c>
    </row>
    <row r="89" spans="2:9" x14ac:dyDescent="0.25">
      <c r="B89" s="24">
        <v>90</v>
      </c>
      <c r="C89" s="24" t="s">
        <v>40</v>
      </c>
      <c r="D89" s="25">
        <v>105</v>
      </c>
      <c r="E89" s="24">
        <v>42.7</v>
      </c>
      <c r="F89" s="24">
        <v>10</v>
      </c>
      <c r="G89" s="24">
        <v>9.52</v>
      </c>
      <c r="H89" s="24">
        <v>43.3</v>
      </c>
      <c r="I89" s="24">
        <v>2</v>
      </c>
    </row>
    <row r="90" spans="2:9" x14ac:dyDescent="0.25">
      <c r="B90" s="26">
        <v>90</v>
      </c>
      <c r="C90" s="26" t="s">
        <v>41</v>
      </c>
      <c r="D90" s="27">
        <v>105</v>
      </c>
      <c r="E90" s="26">
        <v>46.9</v>
      </c>
      <c r="F90" s="26">
        <v>10</v>
      </c>
      <c r="G90" s="26">
        <v>9.52</v>
      </c>
      <c r="H90" s="26">
        <v>47.6</v>
      </c>
      <c r="I90" s="27" t="s">
        <v>47</v>
      </c>
    </row>
    <row r="91" spans="2:9" x14ac:dyDescent="0.25">
      <c r="B91" s="24">
        <v>90</v>
      </c>
      <c r="C91" s="24" t="s">
        <v>42</v>
      </c>
      <c r="D91" s="25">
        <v>105</v>
      </c>
      <c r="E91" s="24">
        <v>52</v>
      </c>
      <c r="F91" s="24">
        <v>10</v>
      </c>
      <c r="G91" s="24">
        <v>9.52</v>
      </c>
      <c r="H91" s="24">
        <v>52.9</v>
      </c>
      <c r="I91" s="24" t="s">
        <v>47</v>
      </c>
    </row>
    <row r="92" spans="2:9" x14ac:dyDescent="0.25">
      <c r="B92" s="26">
        <v>90</v>
      </c>
      <c r="C92" s="26" t="s">
        <v>43</v>
      </c>
      <c r="D92" s="27">
        <v>105</v>
      </c>
      <c r="E92" s="26">
        <v>58.4</v>
      </c>
      <c r="F92" s="26">
        <v>10</v>
      </c>
      <c r="G92" s="26">
        <v>9.52</v>
      </c>
      <c r="H92" s="26" t="s">
        <v>13</v>
      </c>
      <c r="I92" s="27" t="s">
        <v>13</v>
      </c>
    </row>
    <row r="93" spans="2:9" x14ac:dyDescent="0.25">
      <c r="B93" s="24">
        <v>90</v>
      </c>
      <c r="C93" s="24" t="s">
        <v>44</v>
      </c>
      <c r="D93" s="25">
        <v>90</v>
      </c>
      <c r="E93" s="24">
        <v>60.7</v>
      </c>
      <c r="F93" s="24">
        <v>10</v>
      </c>
      <c r="G93" s="24">
        <v>11.11</v>
      </c>
      <c r="H93" s="24">
        <v>61.7</v>
      </c>
      <c r="I93" s="24" t="s">
        <v>48</v>
      </c>
    </row>
    <row r="94" spans="2:9" x14ac:dyDescent="0.25">
      <c r="B94" s="26">
        <v>90</v>
      </c>
      <c r="C94" s="26" t="s">
        <v>50</v>
      </c>
      <c r="D94" s="27">
        <v>90</v>
      </c>
      <c r="E94" s="26">
        <v>68.2</v>
      </c>
      <c r="F94" s="26">
        <v>10</v>
      </c>
      <c r="G94" s="26">
        <v>11.11</v>
      </c>
      <c r="H94" s="26">
        <v>69.400000000000006</v>
      </c>
      <c r="I94" s="27">
        <v>5</v>
      </c>
    </row>
    <row r="95" spans="2:9" ht="15.75" thickBot="1" x14ac:dyDescent="0.3">
      <c r="B95" s="34">
        <v>90</v>
      </c>
      <c r="C95" s="34" t="s">
        <v>49</v>
      </c>
      <c r="D95" s="35">
        <v>90</v>
      </c>
      <c r="E95" s="34">
        <v>72.599999999999994</v>
      </c>
      <c r="F95" s="34">
        <v>10</v>
      </c>
      <c r="G95" s="34">
        <v>11.11</v>
      </c>
      <c r="H95" s="34">
        <v>74.099999999999994</v>
      </c>
      <c r="I95" s="34">
        <v>5</v>
      </c>
    </row>
    <row r="96" spans="2:9" ht="15.75" thickTop="1" x14ac:dyDescent="0.25">
      <c r="B96" s="52">
        <v>85</v>
      </c>
      <c r="C96" s="52" t="s">
        <v>21</v>
      </c>
      <c r="D96" s="59">
        <v>137</v>
      </c>
      <c r="E96" s="52">
        <v>31.3</v>
      </c>
      <c r="F96" s="52">
        <v>9</v>
      </c>
      <c r="G96" s="52">
        <v>7.3</v>
      </c>
      <c r="H96" s="52" t="s">
        <v>13</v>
      </c>
      <c r="I96" s="59"/>
    </row>
    <row r="97" spans="2:9" x14ac:dyDescent="0.25">
      <c r="B97" s="53">
        <v>85</v>
      </c>
      <c r="C97" s="53" t="s">
        <v>22</v>
      </c>
      <c r="D97" s="60">
        <v>137</v>
      </c>
      <c r="E97" s="53">
        <v>32.6</v>
      </c>
      <c r="F97" s="53">
        <v>9</v>
      </c>
      <c r="G97" s="53">
        <v>7.3</v>
      </c>
      <c r="H97" s="53" t="s">
        <v>13</v>
      </c>
      <c r="I97" s="53"/>
    </row>
    <row r="98" spans="2:9" x14ac:dyDescent="0.25">
      <c r="B98" s="54">
        <v>85</v>
      </c>
      <c r="C98" s="54" t="s">
        <v>26</v>
      </c>
      <c r="D98" s="61">
        <v>135</v>
      </c>
      <c r="E98" s="54">
        <v>29.3</v>
      </c>
      <c r="F98" s="54">
        <v>9</v>
      </c>
      <c r="G98" s="54">
        <v>7.41</v>
      </c>
      <c r="H98" s="54" t="s">
        <v>13</v>
      </c>
      <c r="I98" s="61"/>
    </row>
    <row r="99" spans="2:9" x14ac:dyDescent="0.25">
      <c r="B99" s="53">
        <v>85</v>
      </c>
      <c r="C99" s="53" t="s">
        <v>24</v>
      </c>
      <c r="D99" s="60">
        <v>135</v>
      </c>
      <c r="E99" s="53">
        <v>36.5</v>
      </c>
      <c r="F99" s="53">
        <v>9</v>
      </c>
      <c r="G99" s="53">
        <v>7.41</v>
      </c>
      <c r="H99" s="53" t="s">
        <v>13</v>
      </c>
      <c r="I99" s="53"/>
    </row>
    <row r="100" spans="2:9" x14ac:dyDescent="0.25">
      <c r="B100" s="54">
        <v>85</v>
      </c>
      <c r="C100" s="54" t="s">
        <v>25</v>
      </c>
      <c r="D100" s="61">
        <v>130</v>
      </c>
      <c r="E100" s="54">
        <v>34.5</v>
      </c>
      <c r="F100" s="54">
        <v>9</v>
      </c>
      <c r="G100" s="54">
        <v>7.69</v>
      </c>
      <c r="H100" s="54" t="s">
        <v>13</v>
      </c>
      <c r="I100" s="61"/>
    </row>
    <row r="101" spans="2:9" x14ac:dyDescent="0.25">
      <c r="B101" s="53">
        <v>85</v>
      </c>
      <c r="C101" s="53" t="s">
        <v>38</v>
      </c>
      <c r="D101" s="60">
        <v>122</v>
      </c>
      <c r="E101" s="53">
        <v>35</v>
      </c>
      <c r="F101" s="53">
        <v>9</v>
      </c>
      <c r="G101" s="53">
        <v>8.1999999999999993</v>
      </c>
      <c r="H101" s="53" t="s">
        <v>13</v>
      </c>
      <c r="I101" s="53"/>
    </row>
    <row r="102" spans="2:9" x14ac:dyDescent="0.25">
      <c r="B102" s="54">
        <v>85</v>
      </c>
      <c r="C102" s="54" t="s">
        <v>39</v>
      </c>
      <c r="D102" s="61">
        <v>120</v>
      </c>
      <c r="E102" s="54">
        <v>37.4</v>
      </c>
      <c r="F102" s="54">
        <v>9</v>
      </c>
      <c r="G102" s="54">
        <v>8.33</v>
      </c>
      <c r="H102" s="54">
        <v>37.9</v>
      </c>
      <c r="I102" s="61" t="s">
        <v>47</v>
      </c>
    </row>
    <row r="103" spans="2:9" x14ac:dyDescent="0.25">
      <c r="B103" s="53">
        <v>85</v>
      </c>
      <c r="C103" s="53" t="s">
        <v>40</v>
      </c>
      <c r="D103" s="60">
        <v>107</v>
      </c>
      <c r="E103" s="53">
        <v>41.7</v>
      </c>
      <c r="F103" s="53">
        <v>9</v>
      </c>
      <c r="G103" s="53">
        <v>9.3000000000000007</v>
      </c>
      <c r="H103" s="53">
        <v>42.3</v>
      </c>
      <c r="I103" s="53">
        <v>2</v>
      </c>
    </row>
    <row r="104" spans="2:9" x14ac:dyDescent="0.25">
      <c r="B104" s="54">
        <v>85</v>
      </c>
      <c r="C104" s="54" t="s">
        <v>41</v>
      </c>
      <c r="D104" s="61">
        <v>107</v>
      </c>
      <c r="E104" s="54">
        <v>45.8</v>
      </c>
      <c r="F104" s="54">
        <v>9</v>
      </c>
      <c r="G104" s="54">
        <v>9.3000000000000007</v>
      </c>
      <c r="H104" s="54">
        <v>46.5</v>
      </c>
      <c r="I104" s="61" t="s">
        <v>47</v>
      </c>
    </row>
    <row r="105" spans="2:9" x14ac:dyDescent="0.25">
      <c r="B105" s="53">
        <v>85</v>
      </c>
      <c r="C105" s="53" t="s">
        <v>42</v>
      </c>
      <c r="D105" s="60">
        <v>107</v>
      </c>
      <c r="E105" s="53">
        <v>50.8</v>
      </c>
      <c r="F105" s="53">
        <v>9</v>
      </c>
      <c r="G105" s="53">
        <v>9.3000000000000007</v>
      </c>
      <c r="H105" s="53">
        <v>51.7</v>
      </c>
      <c r="I105" s="53" t="s">
        <v>47</v>
      </c>
    </row>
    <row r="106" spans="2:9" x14ac:dyDescent="0.25">
      <c r="B106" s="54">
        <v>85</v>
      </c>
      <c r="C106" s="54" t="s">
        <v>43</v>
      </c>
      <c r="D106" s="61">
        <v>107</v>
      </c>
      <c r="E106" s="54">
        <v>57.1</v>
      </c>
      <c r="F106" s="54">
        <v>9</v>
      </c>
      <c r="G106" s="54">
        <v>9.3000000000000007</v>
      </c>
      <c r="H106" s="54" t="s">
        <v>13</v>
      </c>
      <c r="I106" s="61" t="s">
        <v>13</v>
      </c>
    </row>
    <row r="107" spans="2:9" x14ac:dyDescent="0.25">
      <c r="B107" s="53">
        <v>85</v>
      </c>
      <c r="C107" s="53" t="s">
        <v>44</v>
      </c>
      <c r="D107" s="60">
        <v>92</v>
      </c>
      <c r="E107" s="53">
        <v>59.1</v>
      </c>
      <c r="F107" s="53">
        <v>9</v>
      </c>
      <c r="G107" s="53">
        <v>10.81</v>
      </c>
      <c r="H107" s="53">
        <v>60.1</v>
      </c>
      <c r="I107" s="53" t="s">
        <v>48</v>
      </c>
    </row>
    <row r="108" spans="2:9" x14ac:dyDescent="0.25">
      <c r="B108" s="54">
        <v>85</v>
      </c>
      <c r="C108" s="54" t="s">
        <v>50</v>
      </c>
      <c r="D108" s="61">
        <v>92</v>
      </c>
      <c r="E108" s="54">
        <v>66.3</v>
      </c>
      <c r="F108" s="54">
        <v>9</v>
      </c>
      <c r="G108" s="54">
        <v>10.81</v>
      </c>
      <c r="H108" s="54">
        <v>67.599999999999994</v>
      </c>
      <c r="I108" s="61">
        <v>4</v>
      </c>
    </row>
    <row r="109" spans="2:9" ht="15.75" thickBot="1" x14ac:dyDescent="0.3">
      <c r="B109" s="58">
        <v>85</v>
      </c>
      <c r="C109" s="58" t="s">
        <v>49</v>
      </c>
      <c r="D109" s="66">
        <v>92</v>
      </c>
      <c r="E109" s="58">
        <v>70.599999999999994</v>
      </c>
      <c r="F109" s="58">
        <v>9</v>
      </c>
      <c r="G109" s="58">
        <v>10.81</v>
      </c>
      <c r="H109" s="58">
        <v>72.099999999999994</v>
      </c>
      <c r="I109" s="58">
        <v>4</v>
      </c>
    </row>
    <row r="110" spans="2:9" ht="15.75" thickTop="1" x14ac:dyDescent="0.25">
      <c r="B110" s="30">
        <v>75</v>
      </c>
      <c r="C110" s="30" t="s">
        <v>21</v>
      </c>
      <c r="D110" s="31">
        <v>142</v>
      </c>
      <c r="E110" s="30">
        <v>30.1</v>
      </c>
      <c r="F110" s="30">
        <v>8</v>
      </c>
      <c r="G110" s="30">
        <v>7.02</v>
      </c>
      <c r="H110" s="30" t="s">
        <v>13</v>
      </c>
      <c r="I110" s="31" t="s">
        <v>13</v>
      </c>
    </row>
    <row r="111" spans="2:9" x14ac:dyDescent="0.25">
      <c r="B111" s="24">
        <v>75</v>
      </c>
      <c r="C111" s="24" t="s">
        <v>22</v>
      </c>
      <c r="D111" s="25">
        <v>142</v>
      </c>
      <c r="E111" s="24">
        <v>31.5</v>
      </c>
      <c r="F111" s="24">
        <v>8</v>
      </c>
      <c r="G111" s="24">
        <v>7.02</v>
      </c>
      <c r="H111" s="24" t="s">
        <v>13</v>
      </c>
      <c r="I111" s="24" t="s">
        <v>13</v>
      </c>
    </row>
    <row r="112" spans="2:9" x14ac:dyDescent="0.25">
      <c r="B112" s="26">
        <v>75</v>
      </c>
      <c r="C112" s="26" t="s">
        <v>26</v>
      </c>
      <c r="D112" s="27">
        <v>140</v>
      </c>
      <c r="E112" s="26">
        <v>28.2</v>
      </c>
      <c r="F112" s="26">
        <v>8</v>
      </c>
      <c r="G112" s="26">
        <v>7.14</v>
      </c>
      <c r="H112" s="26" t="s">
        <v>13</v>
      </c>
      <c r="I112" s="27" t="s">
        <v>13</v>
      </c>
    </row>
    <row r="113" spans="2:9" x14ac:dyDescent="0.25">
      <c r="B113" s="24">
        <v>75</v>
      </c>
      <c r="C113" s="24" t="s">
        <v>24</v>
      </c>
      <c r="D113" s="25">
        <v>140</v>
      </c>
      <c r="E113" s="24">
        <v>35.200000000000003</v>
      </c>
      <c r="F113" s="24">
        <v>8</v>
      </c>
      <c r="G113" s="24">
        <v>7.14</v>
      </c>
      <c r="H113" s="24" t="s">
        <v>13</v>
      </c>
      <c r="I113" s="24" t="s">
        <v>13</v>
      </c>
    </row>
    <row r="114" spans="2:9" x14ac:dyDescent="0.25">
      <c r="B114" s="26">
        <v>75</v>
      </c>
      <c r="C114" s="26" t="s">
        <v>25</v>
      </c>
      <c r="D114" s="27">
        <v>135</v>
      </c>
      <c r="E114" s="26">
        <v>33.200000000000003</v>
      </c>
      <c r="F114" s="26">
        <v>8</v>
      </c>
      <c r="G114" s="26">
        <v>7.41</v>
      </c>
      <c r="H114" s="26" t="s">
        <v>13</v>
      </c>
      <c r="I114" s="27" t="s">
        <v>13</v>
      </c>
    </row>
    <row r="115" spans="2:9" x14ac:dyDescent="0.25">
      <c r="B115" s="24">
        <v>75</v>
      </c>
      <c r="C115" s="24" t="s">
        <v>38</v>
      </c>
      <c r="D115" s="25">
        <v>127</v>
      </c>
      <c r="E115" s="24">
        <v>33.799999999999997</v>
      </c>
      <c r="F115" s="24">
        <v>8</v>
      </c>
      <c r="G115" s="24">
        <v>7.87</v>
      </c>
      <c r="H115" s="24" t="s">
        <v>13</v>
      </c>
      <c r="I115" s="24" t="s">
        <v>13</v>
      </c>
    </row>
    <row r="116" spans="2:9" x14ac:dyDescent="0.25">
      <c r="B116" s="26">
        <v>75</v>
      </c>
      <c r="C116" s="26" t="s">
        <v>39</v>
      </c>
      <c r="D116" s="27">
        <v>125</v>
      </c>
      <c r="E116" s="26">
        <v>35.9</v>
      </c>
      <c r="F116" s="26">
        <v>8</v>
      </c>
      <c r="G116" s="26">
        <v>8</v>
      </c>
      <c r="H116" s="26" t="s">
        <v>13</v>
      </c>
      <c r="I116" s="27" t="s">
        <v>13</v>
      </c>
    </row>
    <row r="117" spans="2:9" x14ac:dyDescent="0.25">
      <c r="B117" s="24">
        <v>75</v>
      </c>
      <c r="C117" s="24" t="s">
        <v>40</v>
      </c>
      <c r="D117" s="25">
        <v>112</v>
      </c>
      <c r="E117" s="24">
        <v>39.9</v>
      </c>
      <c r="F117" s="24">
        <v>8</v>
      </c>
      <c r="G117" s="24">
        <v>8.8800000000000008</v>
      </c>
      <c r="H117" s="24" t="s">
        <v>13</v>
      </c>
      <c r="I117" s="24" t="s">
        <v>13</v>
      </c>
    </row>
    <row r="118" spans="2:9" x14ac:dyDescent="0.25">
      <c r="B118" s="26">
        <v>75</v>
      </c>
      <c r="C118" s="26" t="s">
        <v>41</v>
      </c>
      <c r="D118" s="27">
        <v>112</v>
      </c>
      <c r="E118" s="26">
        <v>43.8</v>
      </c>
      <c r="F118" s="26">
        <v>8</v>
      </c>
      <c r="G118" s="26">
        <v>8.8800000000000008</v>
      </c>
      <c r="H118" s="26">
        <v>44.4</v>
      </c>
      <c r="I118" s="27" t="s">
        <v>47</v>
      </c>
    </row>
    <row r="119" spans="2:9" x14ac:dyDescent="0.25">
      <c r="B119" s="24">
        <v>75</v>
      </c>
      <c r="C119" s="24" t="s">
        <v>42</v>
      </c>
      <c r="D119" s="25">
        <v>112</v>
      </c>
      <c r="E119" s="24">
        <v>48.6</v>
      </c>
      <c r="F119" s="24">
        <v>8</v>
      </c>
      <c r="G119" s="24">
        <v>8.8800000000000008</v>
      </c>
      <c r="H119" s="24">
        <v>49.4</v>
      </c>
      <c r="I119" s="24" t="s">
        <v>47</v>
      </c>
    </row>
    <row r="120" spans="2:9" x14ac:dyDescent="0.25">
      <c r="B120" s="26">
        <v>75</v>
      </c>
      <c r="C120" s="26" t="s">
        <v>43</v>
      </c>
      <c r="D120" s="27">
        <v>112</v>
      </c>
      <c r="E120" s="26">
        <v>54.5</v>
      </c>
      <c r="F120" s="26">
        <v>8</v>
      </c>
      <c r="G120" s="26">
        <v>8.8800000000000008</v>
      </c>
      <c r="H120" s="26">
        <v>55.6</v>
      </c>
      <c r="I120" s="27">
        <v>2</v>
      </c>
    </row>
    <row r="121" spans="2:9" x14ac:dyDescent="0.25">
      <c r="B121" s="24">
        <v>75</v>
      </c>
      <c r="C121" s="24" t="s">
        <v>44</v>
      </c>
      <c r="D121" s="25">
        <v>97</v>
      </c>
      <c r="E121" s="24">
        <v>56</v>
      </c>
      <c r="F121" s="24">
        <v>8</v>
      </c>
      <c r="G121" s="24">
        <v>10.26</v>
      </c>
      <c r="H121" s="24">
        <v>57</v>
      </c>
      <c r="I121" s="24" t="s">
        <v>47</v>
      </c>
    </row>
    <row r="122" spans="2:9" x14ac:dyDescent="0.25">
      <c r="B122" s="26">
        <v>75</v>
      </c>
      <c r="C122" s="26" t="s">
        <v>50</v>
      </c>
      <c r="D122" s="27">
        <v>97</v>
      </c>
      <c r="E122" s="26">
        <v>62.9</v>
      </c>
      <c r="F122" s="26">
        <v>8</v>
      </c>
      <c r="G122" s="26">
        <v>10.26</v>
      </c>
      <c r="H122" s="26">
        <v>64.099999999999994</v>
      </c>
      <c r="I122" s="27" t="s">
        <v>47</v>
      </c>
    </row>
    <row r="123" spans="2:9" x14ac:dyDescent="0.25">
      <c r="B123" s="24">
        <v>75</v>
      </c>
      <c r="C123" s="24" t="s">
        <v>49</v>
      </c>
      <c r="D123" s="25">
        <v>97</v>
      </c>
      <c r="E123" s="24">
        <v>67</v>
      </c>
      <c r="F123" s="24">
        <v>8</v>
      </c>
      <c r="G123" s="24">
        <v>10.26</v>
      </c>
      <c r="H123" s="24">
        <v>68.400000000000006</v>
      </c>
      <c r="I123" s="24" t="s">
        <v>47</v>
      </c>
    </row>
    <row r="124" spans="2:9" x14ac:dyDescent="0.25">
      <c r="B124" s="36">
        <v>75</v>
      </c>
      <c r="C124" s="26" t="s">
        <v>44</v>
      </c>
      <c r="D124" s="27">
        <v>97</v>
      </c>
      <c r="E124" s="26">
        <v>62.4</v>
      </c>
      <c r="F124" s="26">
        <v>8</v>
      </c>
      <c r="G124" s="26">
        <v>11.43</v>
      </c>
      <c r="H124" s="26">
        <v>63.5</v>
      </c>
      <c r="I124" s="27">
        <v>2</v>
      </c>
    </row>
    <row r="125" spans="2:9" ht="15.75" thickBot="1" x14ac:dyDescent="0.3">
      <c r="B125" s="28">
        <v>75</v>
      </c>
      <c r="C125" s="28" t="s">
        <v>51</v>
      </c>
      <c r="D125" s="29">
        <v>97</v>
      </c>
      <c r="E125" s="28">
        <v>74.7</v>
      </c>
      <c r="F125" s="28">
        <v>8</v>
      </c>
      <c r="G125" s="28">
        <v>11.43</v>
      </c>
      <c r="H125" s="28">
        <v>76.2</v>
      </c>
      <c r="I125" s="28">
        <v>2</v>
      </c>
    </row>
    <row r="126" spans="2:9" ht="15.75" thickTop="1" x14ac:dyDescent="0.25"/>
  </sheetData>
  <mergeCells count="3">
    <mergeCell ref="E2:G2"/>
    <mergeCell ref="H2:I2"/>
    <mergeCell ref="E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RECOUVREMENT</vt:lpstr>
      <vt:lpstr>DIMENSION</vt:lpstr>
      <vt:lpstr>type2pose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numse</dc:creator>
  <cp:lastModifiedBy>numse</cp:lastModifiedBy>
  <dcterms:created xsi:type="dcterms:W3CDTF">2012-11-24T13:52:12Z</dcterms:created>
  <dcterms:modified xsi:type="dcterms:W3CDTF">2012-12-05T23:12:20Z</dcterms:modified>
</cp:coreProperties>
</file>