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4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drawings/drawing5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.BRUZEAU\Desktop\"/>
    </mc:Choice>
  </mc:AlternateContent>
  <bookViews>
    <workbookView xWindow="360" yWindow="0" windowWidth="7965" windowHeight="2025" tabRatio="892" firstSheet="2" activeTab="3"/>
  </bookViews>
  <sheets>
    <sheet name="PLANNING s" sheetId="13" state="hidden" r:id="rId1"/>
    <sheet name="PLANNING SEM" sheetId="1" state="hidden" r:id="rId2"/>
    <sheet name="TRAM" sheetId="192" r:id="rId3"/>
    <sheet name="Feuil1" sheetId="193" r:id="rId4"/>
    <sheet name="TRAME  (3)" sheetId="21" state="hidden" r:id="rId5"/>
    <sheet name="sem08 (2)" sheetId="16" state="hidden" r:id="rId6"/>
    <sheet name="TRAME  (2)" sheetId="3" state="hidden" r:id="rId7"/>
  </sheets>
  <externalReferences>
    <externalReference r:id="rId8"/>
  </externalReferences>
  <definedNames>
    <definedName name="a" localSheetId="1">'PLANNING SEM'!$C$2</definedName>
    <definedName name="a">'PLANNING s'!$C$2</definedName>
    <definedName name="Acces">OFFSET('[1]Listes déroulantes'!$C$2,,,COUNTA('[1]Listes déroulantes'!$C:$C)-1)</definedName>
    <definedName name="CA">OFFSET('[1]Listes déroulantes'!$G$2,,,COUNTA('[1]Listes déroulantes'!$G:$G)-1)</definedName>
    <definedName name="équipes">OFFSET('[1]Listes déroulantes'!$I$2,,,COUNTA('[1]Listes déroulantes'!$I:$I)-1)</definedName>
    <definedName name="GOP">OFFSET('[1]Listes déroulantes'!$D$2,,,COUNTA('[1]Listes déroulantes'!$D:$D)-1)</definedName>
    <definedName name="_xlnm.Print_Titles" localSheetId="2">TRAM!$A:$A</definedName>
    <definedName name="Jour" localSheetId="2">#REF!</definedName>
    <definedName name="Jour">#REF!</definedName>
    <definedName name="MatApm" localSheetId="2">#REF!</definedName>
    <definedName name="MatApm">#REF!</definedName>
    <definedName name="MO">OFFSET('[1]Listes déroulantes'!$A$2,,,COUNTA('[1]Listes déroulantes'!$A:$A)-1)</definedName>
    <definedName name="Mois" localSheetId="2">#REF!</definedName>
    <definedName name="Mois">#REF!</definedName>
    <definedName name="Naturedestravaux">OFFSET('[1]Listes déroulantes'!$B$2,,,COUNTA('[1]Listes déroulantes'!$B:$B)-1)</definedName>
    <definedName name="SEMAINE">#REF!</definedName>
    <definedName name="X">'[1]Listes déroulantes'!$J$2:$J$3</definedName>
    <definedName name="_xlnm.Print_Area" localSheetId="5">'sem08 (2)'!$A$1:$M$112</definedName>
    <definedName name="_xlnm.Print_Area" localSheetId="2">TRAM!$A$1:$OA$6</definedName>
    <definedName name="_xlnm.Print_Area" localSheetId="6">'TRAME  (2)'!$A$1:$L$68</definedName>
    <definedName name="_xlnm.Print_Area" localSheetId="4">'TRAME  (3)'!$A$1:$M$118</definedName>
  </definedNames>
  <calcPr calcId="152511"/>
</workbook>
</file>

<file path=xl/calcChain.xml><?xml version="1.0" encoding="utf-8"?>
<calcChain xmlns="http://schemas.openxmlformats.org/spreadsheetml/2006/main">
  <c r="J39" i="193" l="1"/>
  <c r="L39" i="193"/>
  <c r="N39" i="193"/>
  <c r="P39" i="193"/>
  <c r="R39" i="193"/>
  <c r="J37" i="193"/>
  <c r="L37" i="193"/>
  <c r="N37" i="193"/>
  <c r="P37" i="193"/>
  <c r="R37" i="193"/>
  <c r="B6" i="193"/>
  <c r="A14" i="193" l="1"/>
  <c r="T10" i="193"/>
  <c r="V10" i="193"/>
  <c r="X10" i="193"/>
  <c r="Z10" i="193"/>
  <c r="AB10" i="193"/>
  <c r="AD10" i="193"/>
  <c r="AF10" i="193"/>
  <c r="AH10" i="193"/>
  <c r="AJ10" i="193"/>
  <c r="AL10" i="193"/>
  <c r="AN10" i="193"/>
  <c r="AP10" i="193"/>
  <c r="AR10" i="193"/>
  <c r="AT10" i="193"/>
  <c r="AV10" i="193"/>
  <c r="AX10" i="193"/>
  <c r="AZ10" i="193"/>
  <c r="BB10" i="193"/>
  <c r="BD10" i="193"/>
  <c r="BF10" i="193"/>
  <c r="BH10" i="193"/>
  <c r="BJ10" i="193"/>
  <c r="BL10" i="193"/>
  <c r="BN10" i="193"/>
  <c r="BP10" i="193"/>
  <c r="BR10" i="193"/>
  <c r="BT10" i="193"/>
  <c r="BV10" i="193"/>
  <c r="BX10" i="193"/>
  <c r="BZ10" i="193"/>
  <c r="CB10" i="193"/>
  <c r="CD10" i="193"/>
  <c r="CF10" i="193"/>
  <c r="CH10" i="193"/>
  <c r="CJ10" i="193"/>
  <c r="CL10" i="193"/>
  <c r="CN10" i="193"/>
  <c r="CP10" i="193"/>
  <c r="CR10" i="193"/>
  <c r="CT10" i="193"/>
  <c r="CV10" i="193"/>
  <c r="CX10" i="193"/>
  <c r="CZ10" i="193"/>
  <c r="DB10" i="193"/>
  <c r="DD10" i="193"/>
  <c r="DF10" i="193"/>
  <c r="DH10" i="193"/>
  <c r="DJ10" i="193"/>
  <c r="DL10" i="193"/>
  <c r="DN10" i="193"/>
  <c r="DP10" i="193"/>
  <c r="DR10" i="193"/>
  <c r="DT10" i="193"/>
  <c r="DV10" i="193"/>
  <c r="DX10" i="193"/>
  <c r="DZ10" i="193"/>
  <c r="EB10" i="193"/>
  <c r="ED10" i="193"/>
  <c r="EF10" i="193"/>
  <c r="EH10" i="193"/>
  <c r="EJ10" i="193"/>
  <c r="EL10" i="193"/>
  <c r="EN10" i="193"/>
  <c r="EP10" i="193"/>
  <c r="ER10" i="193"/>
  <c r="ET10" i="193"/>
  <c r="EV10" i="193"/>
  <c r="EX10" i="193"/>
  <c r="EZ10" i="193"/>
  <c r="FB10" i="193"/>
  <c r="FD10" i="193"/>
  <c r="FF10" i="193"/>
  <c r="FH10" i="193"/>
  <c r="FJ10" i="193"/>
  <c r="FL10" i="193"/>
  <c r="FN10" i="193"/>
  <c r="FP10" i="193"/>
  <c r="FR10" i="193"/>
  <c r="FT10" i="193"/>
  <c r="FV10" i="193"/>
  <c r="FX10" i="193"/>
  <c r="FZ10" i="193"/>
  <c r="GB10" i="193"/>
  <c r="GD10" i="193"/>
  <c r="GF10" i="193"/>
  <c r="GH10" i="193"/>
  <c r="GJ10" i="193"/>
  <c r="GL10" i="193"/>
  <c r="GN10" i="193"/>
  <c r="GP10" i="193"/>
  <c r="GR10" i="193"/>
  <c r="GT10" i="193"/>
  <c r="GV10" i="193"/>
  <c r="GX10" i="193"/>
  <c r="GZ10" i="193"/>
  <c r="HB10" i="193"/>
  <c r="HD10" i="193"/>
  <c r="HF10" i="193"/>
  <c r="HH10" i="193"/>
  <c r="HJ10" i="193"/>
  <c r="HL10" i="193"/>
  <c r="HN10" i="193"/>
  <c r="HP10" i="193"/>
  <c r="HR10" i="193"/>
  <c r="HT10" i="193"/>
  <c r="HV10" i="193"/>
  <c r="HX10" i="193"/>
  <c r="HZ10" i="193"/>
  <c r="IB10" i="193"/>
  <c r="ID10" i="193"/>
  <c r="IF10" i="193"/>
  <c r="IH10" i="193"/>
  <c r="IJ10" i="193"/>
  <c r="IL10" i="193"/>
  <c r="IN10" i="193"/>
  <c r="IP10" i="193"/>
  <c r="IR10" i="193"/>
  <c r="IT10" i="193"/>
  <c r="IV10" i="193"/>
  <c r="IX10" i="193"/>
  <c r="IZ10" i="193"/>
  <c r="JB10" i="193"/>
  <c r="JD10" i="193"/>
  <c r="JF10" i="193"/>
  <c r="JH10" i="193"/>
  <c r="JJ10" i="193"/>
  <c r="JL10" i="193"/>
  <c r="JN10" i="193"/>
  <c r="JP10" i="193"/>
  <c r="JR10" i="193"/>
  <c r="JT10" i="193"/>
  <c r="JV10" i="193"/>
  <c r="JX10" i="193"/>
  <c r="JZ10" i="193"/>
  <c r="KB10" i="193"/>
  <c r="KD10" i="193"/>
  <c r="KF10" i="193"/>
  <c r="KH10" i="193"/>
  <c r="KJ10" i="193"/>
  <c r="KL10" i="193"/>
  <c r="KN10" i="193"/>
  <c r="KP10" i="193"/>
  <c r="KR10" i="193"/>
  <c r="KT10" i="193"/>
  <c r="KV10" i="193"/>
  <c r="KX10" i="193"/>
  <c r="KZ10" i="193"/>
  <c r="LB10" i="193"/>
  <c r="LD10" i="193"/>
  <c r="LF10" i="193"/>
  <c r="LH10" i="193"/>
  <c r="LJ10" i="193"/>
  <c r="LL10" i="193"/>
  <c r="LN10" i="193"/>
  <c r="LP10" i="193"/>
  <c r="LR10" i="193"/>
  <c r="LT10" i="193"/>
  <c r="LV10" i="193"/>
  <c r="LX10" i="193"/>
  <c r="LZ10" i="193"/>
  <c r="MB10" i="193"/>
  <c r="MD10" i="193"/>
  <c r="MF10" i="193"/>
  <c r="MH10" i="193"/>
  <c r="MJ10" i="193"/>
  <c r="ML10" i="193"/>
  <c r="MN10" i="193"/>
  <c r="MP10" i="193"/>
  <c r="MR10" i="193"/>
  <c r="MT10" i="193"/>
  <c r="MV10" i="193"/>
  <c r="MX10" i="193"/>
  <c r="MZ10" i="193"/>
  <c r="NB10" i="193"/>
  <c r="ND10" i="193"/>
  <c r="NF10" i="193"/>
  <c r="NH10" i="193"/>
  <c r="NJ10" i="193"/>
  <c r="NL10" i="193"/>
  <c r="NN10" i="193"/>
  <c r="NP10" i="193"/>
  <c r="NR10" i="193"/>
  <c r="NT10" i="193"/>
  <c r="NV10" i="193"/>
  <c r="NX10" i="193"/>
  <c r="AF6" i="193"/>
  <c r="AH6" i="193"/>
  <c r="AJ6" i="193"/>
  <c r="AL6" i="193"/>
  <c r="AN6" i="193"/>
  <c r="AP6" i="193"/>
  <c r="AR6" i="193"/>
  <c r="AT6" i="193"/>
  <c r="AV6" i="193"/>
  <c r="AX6" i="193"/>
  <c r="AZ6" i="193"/>
  <c r="BB6" i="193"/>
  <c r="BD6" i="193"/>
  <c r="BF6" i="193"/>
  <c r="BH6" i="193"/>
  <c r="BJ6" i="193"/>
  <c r="BL6" i="193"/>
  <c r="BN6" i="193"/>
  <c r="BP6" i="193"/>
  <c r="BR6" i="193"/>
  <c r="BT6" i="193"/>
  <c r="BV6" i="193"/>
  <c r="BX6" i="193"/>
  <c r="BZ6" i="193"/>
  <c r="CB6" i="193"/>
  <c r="CD6" i="193"/>
  <c r="CF6" i="193"/>
  <c r="CH6" i="193"/>
  <c r="CJ6" i="193"/>
  <c r="CL6" i="193"/>
  <c r="CN6" i="193"/>
  <c r="CP6" i="193"/>
  <c r="CR6" i="193"/>
  <c r="CT6" i="193"/>
  <c r="CV6" i="193"/>
  <c r="CX6" i="193"/>
  <c r="CZ6" i="193"/>
  <c r="DB6" i="193"/>
  <c r="DD6" i="193"/>
  <c r="DF6" i="193"/>
  <c r="DH6" i="193"/>
  <c r="DJ6" i="193"/>
  <c r="DL6" i="193"/>
  <c r="DN6" i="193"/>
  <c r="DP6" i="193"/>
  <c r="DR6" i="193"/>
  <c r="DT6" i="193"/>
  <c r="DV6" i="193"/>
  <c r="DX6" i="193"/>
  <c r="DZ6" i="193"/>
  <c r="EB6" i="193"/>
  <c r="ED6" i="193"/>
  <c r="EF6" i="193"/>
  <c r="EH6" i="193"/>
  <c r="EJ6" i="193"/>
  <c r="EL6" i="193"/>
  <c r="EN6" i="193"/>
  <c r="EP6" i="193"/>
  <c r="ER6" i="193"/>
  <c r="ET6" i="193"/>
  <c r="EV6" i="193"/>
  <c r="EX6" i="193"/>
  <c r="EZ6" i="193"/>
  <c r="FB6" i="193"/>
  <c r="FD6" i="193"/>
  <c r="FF6" i="193"/>
  <c r="FH6" i="193"/>
  <c r="FJ6" i="193"/>
  <c r="FL6" i="193"/>
  <c r="FN6" i="193"/>
  <c r="FP6" i="193"/>
  <c r="FR6" i="193"/>
  <c r="FT6" i="193"/>
  <c r="FV6" i="193"/>
  <c r="FX6" i="193"/>
  <c r="FZ6" i="193"/>
  <c r="GB6" i="193"/>
  <c r="GD6" i="193"/>
  <c r="GF6" i="193"/>
  <c r="GH6" i="193"/>
  <c r="GJ6" i="193"/>
  <c r="GL6" i="193"/>
  <c r="GN6" i="193"/>
  <c r="GP6" i="193"/>
  <c r="GR6" i="193"/>
  <c r="GT6" i="193"/>
  <c r="GV6" i="193"/>
  <c r="GX6" i="193"/>
  <c r="GZ6" i="193"/>
  <c r="HB6" i="193"/>
  <c r="HD6" i="193"/>
  <c r="HF6" i="193"/>
  <c r="HH6" i="193"/>
  <c r="HJ6" i="193"/>
  <c r="HL6" i="193"/>
  <c r="HN6" i="193"/>
  <c r="HP6" i="193"/>
  <c r="HR6" i="193"/>
  <c r="HT6" i="193"/>
  <c r="HV6" i="193"/>
  <c r="HX6" i="193"/>
  <c r="HZ6" i="193"/>
  <c r="IB6" i="193"/>
  <c r="ID6" i="193"/>
  <c r="IF6" i="193"/>
  <c r="IH6" i="193"/>
  <c r="IJ6" i="193"/>
  <c r="IL6" i="193"/>
  <c r="IN6" i="193"/>
  <c r="IP6" i="193"/>
  <c r="IR6" i="193"/>
  <c r="IT6" i="193"/>
  <c r="IV6" i="193"/>
  <c r="IX6" i="193"/>
  <c r="IZ6" i="193"/>
  <c r="JB6" i="193"/>
  <c r="JD6" i="193"/>
  <c r="JF6" i="193"/>
  <c r="JH6" i="193"/>
  <c r="JJ6" i="193"/>
  <c r="JL6" i="193"/>
  <c r="JN6" i="193"/>
  <c r="JP6" i="193"/>
  <c r="JR6" i="193"/>
  <c r="JT6" i="193"/>
  <c r="JV6" i="193"/>
  <c r="JX6" i="193"/>
  <c r="JZ6" i="193"/>
  <c r="KB6" i="193"/>
  <c r="KD6" i="193"/>
  <c r="KF6" i="193"/>
  <c r="KH6" i="193"/>
  <c r="KJ6" i="193"/>
  <c r="KL6" i="193"/>
  <c r="KN6" i="193"/>
  <c r="KP6" i="193"/>
  <c r="KR6" i="193"/>
  <c r="KT6" i="193"/>
  <c r="KV6" i="193"/>
  <c r="KX6" i="193"/>
  <c r="KZ6" i="193"/>
  <c r="LB6" i="193"/>
  <c r="LD6" i="193"/>
  <c r="LF6" i="193"/>
  <c r="LH6" i="193"/>
  <c r="LJ6" i="193"/>
  <c r="LL6" i="193"/>
  <c r="LN6" i="193"/>
  <c r="LP6" i="193"/>
  <c r="LR6" i="193"/>
  <c r="LT6" i="193"/>
  <c r="LV6" i="193"/>
  <c r="LX6" i="193"/>
  <c r="LZ6" i="193"/>
  <c r="MB6" i="193"/>
  <c r="MD6" i="193"/>
  <c r="MF6" i="193"/>
  <c r="MH6" i="193"/>
  <c r="MJ6" i="193"/>
  <c r="ML6" i="193"/>
  <c r="MN6" i="193"/>
  <c r="MP6" i="193"/>
  <c r="MR6" i="193"/>
  <c r="MT6" i="193"/>
  <c r="MV6" i="193"/>
  <c r="MX6" i="193"/>
  <c r="MZ6" i="193"/>
  <c r="NB6" i="193"/>
  <c r="ND6" i="193"/>
  <c r="NF6" i="193"/>
  <c r="NH6" i="193"/>
  <c r="NJ6" i="193"/>
  <c r="NL6" i="193"/>
  <c r="NN6" i="193"/>
  <c r="NP6" i="193"/>
  <c r="NR6" i="193"/>
  <c r="NT6" i="193"/>
  <c r="NV6" i="193"/>
  <c r="NX6" i="193"/>
  <c r="V6" i="193"/>
  <c r="X6" i="193"/>
  <c r="Z6" i="193"/>
  <c r="AB6" i="193"/>
  <c r="AD6" i="193"/>
  <c r="T6" i="193"/>
  <c r="B36" i="193" l="1"/>
  <c r="D37" i="193" l="1"/>
  <c r="F37" i="193"/>
  <c r="H37" i="193"/>
  <c r="D39" i="193"/>
  <c r="F39" i="193"/>
  <c r="H39" i="193"/>
  <c r="B39" i="193"/>
  <c r="B37" i="193"/>
  <c r="A37" i="193"/>
  <c r="A10" i="193" l="1"/>
  <c r="A18" i="193"/>
  <c r="A22" i="193"/>
  <c r="A26" i="193"/>
  <c r="A30" i="193"/>
  <c r="A6" i="193"/>
  <c r="B14" i="193"/>
  <c r="D14" i="193"/>
  <c r="F14" i="193"/>
  <c r="H14" i="193"/>
  <c r="J14" i="193"/>
  <c r="L14" i="193"/>
  <c r="N14" i="193"/>
  <c r="P14" i="193"/>
  <c r="R14" i="193"/>
  <c r="B18" i="193"/>
  <c r="D18" i="193"/>
  <c r="F18" i="193"/>
  <c r="H18" i="193"/>
  <c r="J18" i="193"/>
  <c r="L18" i="193"/>
  <c r="N18" i="193"/>
  <c r="P18" i="193"/>
  <c r="R18" i="193"/>
  <c r="B22" i="193"/>
  <c r="D22" i="193"/>
  <c r="F22" i="193"/>
  <c r="H22" i="193"/>
  <c r="J22" i="193"/>
  <c r="L22" i="193"/>
  <c r="N22" i="193"/>
  <c r="P22" i="193"/>
  <c r="R22" i="193"/>
  <c r="B26" i="193"/>
  <c r="D26" i="193"/>
  <c r="F26" i="193"/>
  <c r="H26" i="193"/>
  <c r="J26" i="193"/>
  <c r="L26" i="193"/>
  <c r="N26" i="193"/>
  <c r="P26" i="193"/>
  <c r="R26" i="193"/>
  <c r="B30" i="193"/>
  <c r="D30" i="193"/>
  <c r="F30" i="193"/>
  <c r="H30" i="193"/>
  <c r="J30" i="193"/>
  <c r="L30" i="193"/>
  <c r="N30" i="193"/>
  <c r="P30" i="193"/>
  <c r="R30" i="193"/>
  <c r="B10" i="193"/>
  <c r="D10" i="193"/>
  <c r="F10" i="193"/>
  <c r="H10" i="193"/>
  <c r="J10" i="193"/>
  <c r="L10" i="193"/>
  <c r="N10" i="193"/>
  <c r="P10" i="193"/>
  <c r="R10" i="193"/>
  <c r="D6" i="193"/>
  <c r="F6" i="193"/>
  <c r="H6" i="193"/>
  <c r="J6" i="193"/>
  <c r="L6" i="193"/>
  <c r="N6" i="193"/>
  <c r="P6" i="193"/>
  <c r="R6" i="193"/>
  <c r="D2" i="192" l="1"/>
  <c r="F2" i="192" l="1"/>
  <c r="B5" i="193"/>
  <c r="C2" i="21"/>
  <c r="E2" i="21" s="1"/>
  <c r="G2" i="21" s="1"/>
  <c r="I2" i="21" s="1"/>
  <c r="K2" i="21" s="1"/>
  <c r="Q57" i="1"/>
  <c r="Q56" i="1"/>
  <c r="Q54" i="1"/>
  <c r="Q51" i="1"/>
  <c r="Q49" i="1"/>
  <c r="Q47" i="1"/>
  <c r="Q46" i="1"/>
  <c r="Q45" i="1"/>
  <c r="Q43" i="1"/>
  <c r="Q40" i="1"/>
  <c r="Q39" i="1"/>
  <c r="Q38" i="1"/>
  <c r="Q36" i="1"/>
  <c r="Q35" i="1"/>
  <c r="Q34" i="1"/>
  <c r="Q32" i="1"/>
  <c r="Q28" i="1"/>
  <c r="Q27" i="1"/>
  <c r="Q25" i="1"/>
  <c r="Q24" i="1"/>
  <c r="Q23" i="1"/>
  <c r="Q22" i="1"/>
  <c r="Q21" i="1"/>
  <c r="Q18" i="1"/>
  <c r="Q17" i="1"/>
  <c r="Q16" i="1"/>
  <c r="Q15" i="1"/>
  <c r="Q14" i="1"/>
  <c r="Q13" i="1"/>
  <c r="Q12" i="1"/>
  <c r="Q10" i="1"/>
  <c r="Q7" i="1"/>
  <c r="Q6" i="1"/>
  <c r="Q5" i="1"/>
  <c r="C76" i="13"/>
  <c r="C75" i="13"/>
  <c r="C74" i="13"/>
  <c r="C73" i="13"/>
  <c r="C72" i="13"/>
  <c r="C71" i="13"/>
  <c r="C70" i="13"/>
  <c r="C69" i="13"/>
  <c r="C68" i="13"/>
  <c r="C67" i="13"/>
  <c r="C66" i="13"/>
  <c r="C65" i="13"/>
  <c r="B65" i="13"/>
  <c r="A65" i="13"/>
  <c r="C64" i="13"/>
  <c r="C63" i="13"/>
  <c r="C62" i="13"/>
  <c r="C61" i="13"/>
  <c r="C60" i="13"/>
  <c r="C59" i="13"/>
  <c r="C58" i="13"/>
  <c r="C57" i="13"/>
  <c r="C56" i="13"/>
  <c r="C55" i="13"/>
  <c r="C54" i="13"/>
  <c r="C53" i="13"/>
  <c r="B53" i="13"/>
  <c r="A53" i="13"/>
  <c r="C52" i="13"/>
  <c r="C51" i="13"/>
  <c r="C50" i="13"/>
  <c r="C49" i="13"/>
  <c r="C48" i="13"/>
  <c r="C47" i="13"/>
  <c r="C46" i="13"/>
  <c r="C45" i="13"/>
  <c r="C44" i="13"/>
  <c r="C43" i="13"/>
  <c r="C42" i="13"/>
  <c r="C41" i="13"/>
  <c r="B41" i="13"/>
  <c r="A41" i="13"/>
  <c r="C40" i="13"/>
  <c r="C39" i="13"/>
  <c r="C38" i="13"/>
  <c r="C37" i="13"/>
  <c r="C36" i="13"/>
  <c r="C35" i="13"/>
  <c r="C34" i="13"/>
  <c r="C33" i="13"/>
  <c r="C32" i="13"/>
  <c r="C31" i="13"/>
  <c r="C30" i="13"/>
  <c r="C29" i="13"/>
  <c r="B29" i="13"/>
  <c r="A29" i="13"/>
  <c r="C28" i="13"/>
  <c r="C27" i="13"/>
  <c r="C26" i="13"/>
  <c r="C25" i="13"/>
  <c r="C24" i="13"/>
  <c r="C23" i="13"/>
  <c r="C22" i="13"/>
  <c r="C21" i="13"/>
  <c r="C20" i="13"/>
  <c r="C19" i="13"/>
  <c r="C18" i="13"/>
  <c r="C17" i="13"/>
  <c r="B17" i="13"/>
  <c r="A17" i="13"/>
  <c r="C16" i="13"/>
  <c r="C15" i="13"/>
  <c r="C14" i="13"/>
  <c r="C13" i="13"/>
  <c r="C12" i="13"/>
  <c r="C11" i="13"/>
  <c r="C10" i="13"/>
  <c r="C9" i="13"/>
  <c r="C8" i="13"/>
  <c r="C7" i="13"/>
  <c r="C6" i="13"/>
  <c r="C5" i="13"/>
  <c r="B5" i="13"/>
  <c r="A5" i="13"/>
  <c r="J2" i="13"/>
  <c r="I1" i="13"/>
  <c r="H2" i="192" l="1"/>
  <c r="D5" i="193"/>
  <c r="B1" i="21"/>
  <c r="J2" i="192" l="1"/>
  <c r="F5" i="193"/>
  <c r="L2" i="192" l="1"/>
  <c r="H5" i="193"/>
  <c r="N2" i="192" l="1"/>
  <c r="J5" i="193"/>
  <c r="P2" i="192" l="1"/>
  <c r="L5" i="193"/>
  <c r="R2" i="192" l="1"/>
  <c r="N5" i="193"/>
  <c r="T2" i="192" l="1"/>
  <c r="P5" i="193"/>
  <c r="V2" i="192" l="1"/>
  <c r="R5" i="193"/>
  <c r="X2" i="192" l="1"/>
  <c r="T5" i="193"/>
  <c r="Z2" i="192" l="1"/>
  <c r="V5" i="193"/>
  <c r="AB2" i="192" l="1"/>
  <c r="X5" i="193"/>
  <c r="AD2" i="192" l="1"/>
  <c r="Z5" i="193"/>
  <c r="AF2" i="192" l="1"/>
  <c r="AB5" i="193"/>
  <c r="AH2" i="192" l="1"/>
  <c r="AD5" i="193"/>
  <c r="AJ2" i="192" l="1"/>
  <c r="AF5" i="193"/>
  <c r="AL2" i="192" l="1"/>
  <c r="AH5" i="193"/>
  <c r="AN2" i="192" l="1"/>
  <c r="AJ5" i="193"/>
  <c r="AP2" i="192" l="1"/>
  <c r="AL5" i="193"/>
  <c r="AR2" i="192" l="1"/>
  <c r="AN5" i="193"/>
  <c r="AT2" i="192" l="1"/>
  <c r="AP5" i="193"/>
  <c r="AV2" i="192" l="1"/>
  <c r="AR5" i="193"/>
  <c r="AX2" i="192" l="1"/>
  <c r="AT5" i="193"/>
  <c r="AZ2" i="192" l="1"/>
  <c r="AV5" i="193"/>
  <c r="BB2" i="192" l="1"/>
  <c r="AX5" i="193"/>
  <c r="BD2" i="192" l="1"/>
  <c r="AZ5" i="193"/>
  <c r="BF2" i="192" l="1"/>
  <c r="BB5" i="193"/>
  <c r="BH2" i="192" l="1"/>
  <c r="BD5" i="193"/>
  <c r="BJ2" i="192" l="1"/>
  <c r="BF5" i="193"/>
  <c r="BL2" i="192" l="1"/>
  <c r="BH5" i="193"/>
  <c r="BN2" i="192" l="1"/>
  <c r="BJ5" i="193"/>
  <c r="BP2" i="192" l="1"/>
  <c r="BL5" i="193"/>
  <c r="BR2" i="192" l="1"/>
  <c r="BN5" i="193"/>
  <c r="BT2" i="192" l="1"/>
  <c r="BP5" i="193"/>
  <c r="BV2" i="192" l="1"/>
  <c r="BR5" i="193"/>
  <c r="BX2" i="192" l="1"/>
  <c r="BT5" i="193"/>
  <c r="BZ2" i="192" l="1"/>
  <c r="BV5" i="193"/>
  <c r="CB2" i="192" l="1"/>
  <c r="BX5" i="193"/>
  <c r="CD2" i="192" l="1"/>
  <c r="BZ5" i="193"/>
  <c r="CF2" i="192" l="1"/>
  <c r="CB5" i="193"/>
  <c r="CH2" i="192" l="1"/>
  <c r="CD5" i="193"/>
  <c r="CJ2" i="192" l="1"/>
  <c r="CF5" i="193"/>
  <c r="CL2" i="192" l="1"/>
  <c r="CH5" i="193"/>
  <c r="CN2" i="192" l="1"/>
  <c r="CJ5" i="193"/>
  <c r="CP2" i="192" l="1"/>
  <c r="CL5" i="193"/>
  <c r="CR2" i="192" l="1"/>
  <c r="CN5" i="193"/>
  <c r="CT2" i="192" l="1"/>
  <c r="CP5" i="193"/>
  <c r="CV2" i="192" l="1"/>
  <c r="CR5" i="193"/>
  <c r="CX2" i="192" l="1"/>
  <c r="CT5" i="193"/>
  <c r="CZ2" i="192" l="1"/>
  <c r="CV5" i="193"/>
  <c r="DB2" i="192" l="1"/>
  <c r="CX5" i="193"/>
  <c r="DD2" i="192" l="1"/>
  <c r="CZ5" i="193"/>
  <c r="DF2" i="192" l="1"/>
  <c r="DB5" i="193"/>
  <c r="DH2" i="192" l="1"/>
  <c r="DD5" i="193"/>
  <c r="DJ2" i="192" l="1"/>
  <c r="DF5" i="193"/>
  <c r="DL2" i="192" l="1"/>
  <c r="DH5" i="193"/>
  <c r="DN2" i="192" l="1"/>
  <c r="DJ5" i="193"/>
  <c r="DP2" i="192" l="1"/>
  <c r="DL5" i="193"/>
  <c r="DR2" i="192" l="1"/>
  <c r="DN5" i="193"/>
  <c r="DT2" i="192" l="1"/>
  <c r="DP5" i="193"/>
  <c r="DV2" i="192" l="1"/>
  <c r="DR5" i="193"/>
  <c r="DX2" i="192" l="1"/>
  <c r="DT5" i="193"/>
  <c r="DZ2" i="192" l="1"/>
  <c r="DV5" i="193"/>
  <c r="EB2" i="192" l="1"/>
  <c r="DX5" i="193"/>
  <c r="ED2" i="192" l="1"/>
  <c r="DZ5" i="193"/>
  <c r="EF2" i="192" l="1"/>
  <c r="EB5" i="193"/>
  <c r="EH2" i="192" l="1"/>
  <c r="ED5" i="193"/>
  <c r="EJ2" i="192" l="1"/>
  <c r="EF5" i="193"/>
  <c r="EL2" i="192" l="1"/>
  <c r="EH5" i="193"/>
  <c r="EN2" i="192" l="1"/>
  <c r="EJ5" i="193"/>
  <c r="EP2" i="192" l="1"/>
  <c r="EL5" i="193"/>
  <c r="ER2" i="192" l="1"/>
  <c r="EN5" i="193"/>
  <c r="ET2" i="192" l="1"/>
  <c r="EP5" i="193"/>
  <c r="EV2" i="192" l="1"/>
  <c r="ER5" i="193"/>
  <c r="EX2" i="192" l="1"/>
  <c r="ET5" i="193"/>
  <c r="EZ2" i="192" l="1"/>
  <c r="EV5" i="193"/>
  <c r="FB2" i="192" l="1"/>
  <c r="EX5" i="193"/>
  <c r="FD2" i="192" l="1"/>
  <c r="EZ5" i="193"/>
  <c r="FF2" i="192" l="1"/>
  <c r="FB5" i="193"/>
  <c r="FH2" i="192" l="1"/>
  <c r="FD5" i="193"/>
  <c r="FJ2" i="192" l="1"/>
  <c r="FF5" i="193"/>
  <c r="FL2" i="192" l="1"/>
  <c r="FH5" i="193"/>
  <c r="FN2" i="192" l="1"/>
  <c r="FJ5" i="193"/>
  <c r="FP2" i="192" l="1"/>
  <c r="FL5" i="193"/>
  <c r="FR2" i="192" l="1"/>
  <c r="FN5" i="193"/>
  <c r="FT2" i="192" l="1"/>
  <c r="FP5" i="193"/>
  <c r="FV2" i="192" l="1"/>
  <c r="FR5" i="193"/>
  <c r="FX2" i="192" l="1"/>
  <c r="FT5" i="193"/>
  <c r="FZ2" i="192" l="1"/>
  <c r="FV5" i="193"/>
  <c r="GB2" i="192" l="1"/>
  <c r="FX5" i="193"/>
  <c r="GD2" i="192" l="1"/>
  <c r="FZ5" i="193"/>
  <c r="GF2" i="192" l="1"/>
  <c r="GB5" i="193"/>
  <c r="GH2" i="192" l="1"/>
  <c r="GD5" i="193"/>
  <c r="GJ2" i="192" l="1"/>
  <c r="GF5" i="193"/>
  <c r="GL2" i="192" l="1"/>
  <c r="GH5" i="193"/>
  <c r="GN2" i="192" l="1"/>
  <c r="GJ5" i="193"/>
  <c r="GP2" i="192" l="1"/>
  <c r="GL5" i="193"/>
  <c r="GR2" i="192" l="1"/>
  <c r="GN5" i="193"/>
  <c r="GT2" i="192" l="1"/>
  <c r="GP5" i="193"/>
  <c r="GV2" i="192" l="1"/>
  <c r="GR5" i="193"/>
  <c r="GX2" i="192" l="1"/>
  <c r="GT5" i="193"/>
  <c r="GZ2" i="192" l="1"/>
  <c r="GV5" i="193"/>
  <c r="HB2" i="192" l="1"/>
  <c r="GX5" i="193"/>
  <c r="HD2" i="192" l="1"/>
  <c r="GZ5" i="193"/>
  <c r="HF2" i="192" l="1"/>
  <c r="HB5" i="193"/>
  <c r="HH2" i="192" l="1"/>
  <c r="HD5" i="193"/>
  <c r="HJ2" i="192" l="1"/>
  <c r="HF5" i="193"/>
  <c r="HL2" i="192" l="1"/>
  <c r="HH5" i="193"/>
  <c r="HN2" i="192" l="1"/>
  <c r="HJ5" i="193"/>
  <c r="HP2" i="192" l="1"/>
  <c r="HL5" i="193"/>
  <c r="HR2" i="192" l="1"/>
  <c r="HN5" i="193"/>
  <c r="HT2" i="192" l="1"/>
  <c r="HP5" i="193"/>
  <c r="HV2" i="192" l="1"/>
  <c r="HR5" i="193"/>
  <c r="HX2" i="192" l="1"/>
  <c r="HT5" i="193"/>
  <c r="HZ2" i="192" l="1"/>
  <c r="HV5" i="193"/>
  <c r="IB2" i="192" l="1"/>
  <c r="HX5" i="193"/>
  <c r="ID2" i="192" l="1"/>
  <c r="HZ5" i="193"/>
  <c r="IF2" i="192" l="1"/>
  <c r="IB5" i="193"/>
  <c r="IH2" i="192" l="1"/>
  <c r="ID5" i="193"/>
  <c r="IJ2" i="192" l="1"/>
  <c r="IF5" i="193"/>
  <c r="IL2" i="192" l="1"/>
  <c r="IH5" i="193"/>
  <c r="IN2" i="192" l="1"/>
  <c r="IJ5" i="193"/>
  <c r="IP2" i="192" l="1"/>
  <c r="IL5" i="193"/>
  <c r="IR2" i="192" l="1"/>
  <c r="IN5" i="193"/>
  <c r="IT2" i="192" l="1"/>
  <c r="IP5" i="193"/>
  <c r="IV2" i="192" l="1"/>
  <c r="IR5" i="193"/>
  <c r="IX2" i="192" l="1"/>
  <c r="IT5" i="193"/>
  <c r="IZ2" i="192" l="1"/>
  <c r="IV5" i="193"/>
  <c r="JB2" i="192" l="1"/>
  <c r="IX5" i="193"/>
  <c r="JD2" i="192" l="1"/>
  <c r="IZ5" i="193"/>
  <c r="JF2" i="192" l="1"/>
  <c r="JB5" i="193"/>
  <c r="JH2" i="192" l="1"/>
  <c r="JD5" i="193"/>
  <c r="JJ2" i="192" l="1"/>
  <c r="JF5" i="193"/>
  <c r="JL2" i="192" l="1"/>
  <c r="JH5" i="193"/>
  <c r="JN2" i="192" l="1"/>
  <c r="JJ5" i="193"/>
  <c r="JP2" i="192" l="1"/>
  <c r="JL5" i="193"/>
  <c r="JR2" i="192" l="1"/>
  <c r="JN5" i="193"/>
  <c r="JT2" i="192" l="1"/>
  <c r="JP5" i="193"/>
  <c r="JV2" i="192" l="1"/>
  <c r="JR5" i="193"/>
  <c r="JX2" i="192" l="1"/>
  <c r="JT5" i="193"/>
  <c r="JZ2" i="192" l="1"/>
  <c r="JV5" i="193"/>
  <c r="KB2" i="192" l="1"/>
  <c r="JX5" i="193"/>
  <c r="KD2" i="192" l="1"/>
  <c r="JZ5" i="193"/>
  <c r="KF2" i="192" l="1"/>
  <c r="KB5" i="193"/>
  <c r="KH2" i="192" l="1"/>
  <c r="KD5" i="193"/>
  <c r="KJ2" i="192" l="1"/>
  <c r="KF5" i="193"/>
  <c r="KL2" i="192" l="1"/>
  <c r="KH5" i="193"/>
  <c r="KN2" i="192" l="1"/>
  <c r="KJ5" i="193"/>
  <c r="KP2" i="192" l="1"/>
  <c r="KL5" i="193"/>
  <c r="KR2" i="192" l="1"/>
  <c r="KN5" i="193"/>
  <c r="KT2" i="192" l="1"/>
  <c r="KP5" i="193"/>
  <c r="KV2" i="192" l="1"/>
  <c r="KR5" i="193"/>
  <c r="KX2" i="192" l="1"/>
  <c r="KT5" i="193"/>
  <c r="KZ2" i="192" l="1"/>
  <c r="KV5" i="193"/>
  <c r="LB2" i="192" l="1"/>
  <c r="KX5" i="193"/>
  <c r="LD2" i="192" l="1"/>
  <c r="KZ5" i="193"/>
  <c r="LF2" i="192" l="1"/>
  <c r="LB5" i="193"/>
  <c r="LH2" i="192" l="1"/>
  <c r="LD5" i="193"/>
  <c r="LJ2" i="192" l="1"/>
  <c r="LF5" i="193"/>
  <c r="LL2" i="192" l="1"/>
  <c r="LH5" i="193"/>
  <c r="LN2" i="192" l="1"/>
  <c r="LJ5" i="193"/>
  <c r="LP2" i="192" l="1"/>
  <c r="LL5" i="193"/>
  <c r="LR2" i="192" l="1"/>
  <c r="LN5" i="193"/>
  <c r="LT2" i="192" l="1"/>
  <c r="LP5" i="193"/>
  <c r="LV2" i="192" l="1"/>
  <c r="LR5" i="193"/>
  <c r="LX2" i="192" l="1"/>
  <c r="LT5" i="193"/>
  <c r="LZ2" i="192" l="1"/>
  <c r="LV5" i="193"/>
  <c r="MB2" i="192" l="1"/>
  <c r="LX5" i="193"/>
  <c r="MD2" i="192" l="1"/>
  <c r="LZ5" i="193"/>
  <c r="MF2" i="192" l="1"/>
  <c r="MB5" i="193"/>
  <c r="MH2" i="192" l="1"/>
  <c r="MD5" i="193"/>
  <c r="MJ2" i="192" l="1"/>
  <c r="MF5" i="193"/>
  <c r="ML2" i="192" l="1"/>
  <c r="MH5" i="193"/>
  <c r="MN2" i="192" l="1"/>
  <c r="MJ5" i="193"/>
  <c r="MP2" i="192" l="1"/>
  <c r="ML5" i="193"/>
  <c r="MR2" i="192" l="1"/>
  <c r="MN5" i="193"/>
  <c r="MT2" i="192" l="1"/>
  <c r="MP5" i="193"/>
  <c r="MV2" i="192" l="1"/>
  <c r="MR5" i="193"/>
  <c r="MX2" i="192" l="1"/>
  <c r="MT5" i="193"/>
  <c r="MZ2" i="192" l="1"/>
  <c r="MV5" i="193"/>
  <c r="NB2" i="192" l="1"/>
  <c r="MX5" i="193"/>
  <c r="ND2" i="192" l="1"/>
  <c r="MZ5" i="193"/>
  <c r="NF2" i="192" l="1"/>
  <c r="NB5" i="193"/>
  <c r="NH2" i="192" l="1"/>
  <c r="ND5" i="193"/>
  <c r="NJ2" i="192" l="1"/>
  <c r="NF5" i="193"/>
  <c r="NL2" i="192" l="1"/>
  <c r="NH5" i="193"/>
  <c r="NN2" i="192" l="1"/>
  <c r="NJ5" i="193"/>
  <c r="NP2" i="192" l="1"/>
  <c r="NL5" i="193"/>
  <c r="NR2" i="192" l="1"/>
  <c r="NN5" i="193"/>
  <c r="NT2" i="192" l="1"/>
  <c r="NP5" i="193"/>
  <c r="NV2" i="192" l="1"/>
  <c r="NR5" i="193"/>
  <c r="NX2" i="192" l="1"/>
  <c r="NT5" i="193"/>
  <c r="NZ2" i="192" l="1"/>
  <c r="NX5" i="193" s="1"/>
  <c r="NV5" i="193"/>
</calcChain>
</file>

<file path=xl/comments1.xml><?xml version="1.0" encoding="utf-8"?>
<comments xmlns="http://schemas.openxmlformats.org/spreadsheetml/2006/main">
  <authors>
    <author>H89805</author>
  </authors>
  <commentList>
    <comment ref="I2" authorId="0" shapeId="0">
      <text>
        <r>
          <rPr>
            <b/>
            <sz val="9"/>
            <color indexed="81"/>
            <rFont val="Tahoma"/>
            <family val="2"/>
          </rPr>
          <t xml:space="preserve">Saisir le lundi de la semaine concernée par le planning, toutes les dates se mettront à jour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H89805</author>
  </authors>
  <commentList>
    <comment ref="I2" authorId="0" shapeId="0">
      <text>
        <r>
          <rPr>
            <b/>
            <sz val="9"/>
            <color indexed="81"/>
            <rFont val="Tahoma"/>
            <family val="2"/>
          </rPr>
          <t xml:space="preserve">Saisir le lundi de la semaine concernée par le planning, toutes les dates se mettront à jour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<sst xmlns="http://schemas.openxmlformats.org/spreadsheetml/2006/main" count="2324" uniqueCount="365">
  <si>
    <t xml:space="preserve">PLANNING TRAVAUX
</t>
  </si>
  <si>
    <r>
      <t xml:space="preserve">Responsable de la mise à jour du planning : 
</t>
    </r>
    <r>
      <rPr>
        <b/>
        <sz val="9"/>
        <color theme="1"/>
        <rFont val="Calibri"/>
        <family val="2"/>
        <scheme val="minor"/>
      </rPr>
      <t>BOULOIS Mickaël</t>
    </r>
    <r>
      <rPr>
        <sz val="9"/>
        <color theme="1"/>
        <rFont val="Calibri"/>
        <family val="2"/>
        <scheme val="minor"/>
      </rPr>
      <t xml:space="preserve">
Responsable de la diffusion du planning : 
</t>
    </r>
    <r>
      <rPr>
        <b/>
        <sz val="9"/>
        <color theme="1"/>
        <rFont val="Calibri"/>
        <family val="2"/>
        <scheme val="minor"/>
      </rPr>
      <t>BOULOIS Mickaël</t>
    </r>
  </si>
  <si>
    <t>Date</t>
  </si>
  <si>
    <t>Maître d'œuvre</t>
  </si>
  <si>
    <t>N° affaire</t>
  </si>
  <si>
    <t xml:space="preserve">CA </t>
  </si>
  <si>
    <t>commune</t>
  </si>
  <si>
    <t>Groupe Exploitation</t>
  </si>
  <si>
    <t>Libellé affaire</t>
  </si>
  <si>
    <t>Nature des travaux</t>
  </si>
  <si>
    <t>type d'accès</t>
  </si>
  <si>
    <t>Avancement travaux</t>
  </si>
  <si>
    <t>Equipe</t>
  </si>
  <si>
    <t>Début</t>
  </si>
  <si>
    <t>En cours</t>
  </si>
  <si>
    <t>Fin</t>
  </si>
  <si>
    <t>Albert</t>
  </si>
  <si>
    <t>Allali</t>
  </si>
  <si>
    <t>Dulou</t>
  </si>
  <si>
    <t>El Hani</t>
  </si>
  <si>
    <t>Encognère</t>
  </si>
  <si>
    <t>Galopeau</t>
  </si>
  <si>
    <t>Muniz</t>
  </si>
  <si>
    <t>Lagardère</t>
  </si>
  <si>
    <t>Mauro</t>
  </si>
  <si>
    <t>Sablon</t>
  </si>
  <si>
    <t>Jours/Equipe</t>
  </si>
  <si>
    <t>RACCORDEMENT</t>
  </si>
  <si>
    <t>SABLON</t>
  </si>
  <si>
    <t>MBO</t>
  </si>
  <si>
    <t>LZI</t>
  </si>
  <si>
    <t>BDE</t>
  </si>
  <si>
    <t>LACROIX</t>
  </si>
  <si>
    <t>MAURO</t>
  </si>
  <si>
    <t>2R3H08</t>
  </si>
  <si>
    <t xml:space="preserve">MARTINEZ          </t>
  </si>
  <si>
    <t xml:space="preserve">LAGARDERE </t>
  </si>
  <si>
    <t>LEBERRE</t>
  </si>
  <si>
    <t>LAUMONDAIS THIBAULT</t>
  </si>
  <si>
    <t>CLIFFORD</t>
  </si>
  <si>
    <t>MEYNARD Jacky</t>
  </si>
  <si>
    <t>2R4P50</t>
  </si>
  <si>
    <t>DULOU</t>
  </si>
  <si>
    <t>2R4H04</t>
  </si>
  <si>
    <t>LHANI</t>
  </si>
  <si>
    <t xml:space="preserve">ALLALI </t>
  </si>
  <si>
    <t>HOMAREAU</t>
  </si>
  <si>
    <t>GALOPEAU Loïc</t>
  </si>
  <si>
    <t>CFR</t>
  </si>
  <si>
    <t>BOUSSEAU Matthias</t>
  </si>
  <si>
    <t>EL HANI</t>
  </si>
  <si>
    <t>BERGER</t>
  </si>
  <si>
    <t>BERNA</t>
  </si>
  <si>
    <t>LAPORTE</t>
  </si>
  <si>
    <t xml:space="preserve">MESCHIN
</t>
  </si>
  <si>
    <t>ALBERT</t>
  </si>
  <si>
    <t>DECLERC M</t>
  </si>
  <si>
    <t>PINARDEAU</t>
  </si>
  <si>
    <t>ENCOGNERE              Pierre</t>
  </si>
  <si>
    <t>KHADRAOUI Ramdane</t>
  </si>
  <si>
    <t>MUNIZ                           Kévin</t>
  </si>
  <si>
    <t>CARPENTEY NICOLAS</t>
  </si>
  <si>
    <t>CAMBUS Stéphane</t>
  </si>
  <si>
    <t>TRICARD Alain</t>
  </si>
  <si>
    <t>2R4V17</t>
  </si>
  <si>
    <t>CAZAUX</t>
  </si>
  <si>
    <t>MACON</t>
  </si>
  <si>
    <t xml:space="preserve">BAILLET </t>
  </si>
  <si>
    <t>MATERIEL</t>
  </si>
  <si>
    <t>DEROULEUSE BL-444-ML</t>
  </si>
  <si>
    <t>DEROULEUSE 6056</t>
  </si>
  <si>
    <t>DEROULEUSE 6693 PL</t>
  </si>
  <si>
    <t>PETITE DEROULEUSE</t>
  </si>
  <si>
    <t>FUSEE</t>
  </si>
  <si>
    <t>NACELLE IVECO</t>
  </si>
  <si>
    <t>JUILLAC</t>
  </si>
  <si>
    <t>TREUIL</t>
  </si>
  <si>
    <t/>
  </si>
  <si>
    <t>BEGLES</t>
  </si>
  <si>
    <t>SOULAC-SUR-MER</t>
  </si>
  <si>
    <t>CADAUJAC</t>
  </si>
  <si>
    <t>CASTILLON-LA-BATAILLE</t>
  </si>
  <si>
    <t>SAINT-PIERRE-DE-MONS</t>
  </si>
  <si>
    <t>GRADIGNAN</t>
  </si>
  <si>
    <t>CESTAS</t>
  </si>
  <si>
    <t>SAINT-LAURENT-MEDOC</t>
  </si>
  <si>
    <t>2R3H10</t>
  </si>
  <si>
    <t>MALADIE</t>
  </si>
  <si>
    <t>TRAM01</t>
  </si>
  <si>
    <t>2R4P60</t>
  </si>
  <si>
    <t>2R4P61</t>
  </si>
  <si>
    <t>Laumondais</t>
  </si>
  <si>
    <t>ERDF</t>
  </si>
  <si>
    <t>TERRASSEMENT</t>
  </si>
  <si>
    <t>X</t>
  </si>
  <si>
    <t>ATE</t>
  </si>
  <si>
    <t>ATE HTA</t>
  </si>
  <si>
    <t>POSE SUPPORT</t>
  </si>
  <si>
    <t>DEROULAGE</t>
  </si>
  <si>
    <t>RACCOIRDEMENT</t>
  </si>
  <si>
    <t>ATST</t>
  </si>
  <si>
    <t>EYSINES</t>
  </si>
  <si>
    <t>LANGON</t>
  </si>
  <si>
    <t>DEPOSE</t>
  </si>
  <si>
    <t>RACCORDEMNT</t>
  </si>
  <si>
    <t>ADC HTA</t>
  </si>
  <si>
    <t>ADC BT</t>
  </si>
  <si>
    <t>SEMAINE : 3-2015</t>
  </si>
  <si>
    <t>-</t>
  </si>
  <si>
    <t>Art8 - Rue Bourguedieu</t>
  </si>
  <si>
    <t>CUB - TISYA</t>
  </si>
  <si>
    <t>TRAMWAY lot 305</t>
  </si>
  <si>
    <t>SDEEG 33</t>
  </si>
  <si>
    <t>465053/ER01</t>
  </si>
  <si>
    <t>DESPRES Vincent</t>
  </si>
  <si>
    <t>RBT POSTE RIVIERE LONG RD 224</t>
  </si>
  <si>
    <t>COLAS</t>
  </si>
  <si>
    <t>Aménagement  BEL AIR</t>
  </si>
  <si>
    <t>DC26/002407</t>
  </si>
  <si>
    <t>FAURE Jérôme</t>
  </si>
  <si>
    <t>Déplacement Réseau BT Rte de Cestas - D1250</t>
  </si>
  <si>
    <t>PERROT Frédéric</t>
  </si>
  <si>
    <t>VILLENAVE-DE-RIONS</t>
  </si>
  <si>
    <t>Extension EP Route de Targon</t>
  </si>
  <si>
    <t>DC26/003420</t>
  </si>
  <si>
    <t>Daniel CHERUBINI</t>
  </si>
  <si>
    <t>LEVES-ET-THOUMEYRAGUES</t>
  </si>
  <si>
    <t>RACCORDEMENT PRODUCTEUR CAP SUD GIRERD 1</t>
  </si>
  <si>
    <t>DC26/006824</t>
  </si>
  <si>
    <t>Stéphane DOMINGUE</t>
  </si>
  <si>
    <t>MERIGNAC</t>
  </si>
  <si>
    <t>RACCORDEMENT RELAIS TOTAL</t>
  </si>
  <si>
    <t>DC26/008153</t>
  </si>
  <si>
    <t>Maxime DELUCE</t>
  </si>
  <si>
    <t>LEOGNAN</t>
  </si>
  <si>
    <t>RACCORDEMENT M LABEDAN</t>
  </si>
  <si>
    <t>DC26/005125</t>
  </si>
  <si>
    <t>Thierry RUIZ</t>
  </si>
  <si>
    <t>DEPOSE RESEAU BT SCEA CHT DE MONTLANDRIE</t>
  </si>
  <si>
    <t>DC26/008012</t>
  </si>
  <si>
    <t>Benjamin DESCOUSTEY</t>
  </si>
  <si>
    <t>RACCORDEMENT LOTISSEMENT GIMENEZ</t>
  </si>
  <si>
    <t>237054/FC01</t>
  </si>
  <si>
    <t>GINESTAL Didier</t>
  </si>
  <si>
    <t>LEOGEATS</t>
  </si>
  <si>
    <t>Effacement BT Bourg - Poste CAZADE</t>
  </si>
  <si>
    <t>D326/056173</t>
  </si>
  <si>
    <t>Ludovic MARTIN</t>
  </si>
  <si>
    <t>Effacement BT au Bourg</t>
  </si>
  <si>
    <t>Mairie</t>
  </si>
  <si>
    <t>LE PORGE</t>
  </si>
  <si>
    <t>LACANAU</t>
  </si>
  <si>
    <t>RT0000</t>
  </si>
  <si>
    <t>VILLAGE NATURE</t>
  </si>
  <si>
    <t>2R4V13</t>
  </si>
  <si>
    <t xml:space="preserve">DEPANNAGE </t>
  </si>
  <si>
    <t>SDEEG</t>
  </si>
  <si>
    <t>2R5AND.01</t>
  </si>
  <si>
    <t>ANDERNOS</t>
  </si>
  <si>
    <t>DECAUX</t>
  </si>
  <si>
    <t>BORDEAUX</t>
  </si>
  <si>
    <t>AMBARES-ET-LAGRAVE</t>
  </si>
  <si>
    <t>NIORT</t>
  </si>
  <si>
    <t>2R4E16</t>
  </si>
  <si>
    <t>AGEN</t>
  </si>
  <si>
    <t>DEPANNAGE</t>
  </si>
  <si>
    <t>LIBOURNE</t>
  </si>
  <si>
    <t>F</t>
  </si>
  <si>
    <t>ST PIERRE DE MONS</t>
  </si>
  <si>
    <t>2R5D02</t>
  </si>
  <si>
    <t>2R4E14</t>
  </si>
  <si>
    <t>2R5E01</t>
  </si>
  <si>
    <t>2R4D64</t>
  </si>
  <si>
    <t>MAD</t>
  </si>
  <si>
    <t>SEMAINE : 8</t>
  </si>
  <si>
    <t>SAINT LAURENT</t>
  </si>
  <si>
    <t>ST TERRE</t>
  </si>
  <si>
    <t>ST CAPRAIS</t>
  </si>
  <si>
    <t>BEGLES MUSSONVILLE</t>
  </si>
  <si>
    <t>ENROBE</t>
  </si>
  <si>
    <t xml:space="preserve">enrobe </t>
  </si>
  <si>
    <t>LE TEMPLE</t>
  </si>
  <si>
    <t>TRAM02</t>
  </si>
  <si>
    <t>TRAM03</t>
  </si>
  <si>
    <t>TRAM04</t>
  </si>
  <si>
    <t>2R4P61 LE PORGE</t>
  </si>
  <si>
    <t>BDM</t>
  </si>
  <si>
    <t>Terrassement</t>
  </si>
  <si>
    <t xml:space="preserve">Raccordement </t>
  </si>
  <si>
    <t>Clifford</t>
  </si>
  <si>
    <t>FAURE</t>
  </si>
  <si>
    <t>ECLAIRE PUBLIC - VILLEMEJEA</t>
  </si>
  <si>
    <t>Kadrahoui</t>
  </si>
  <si>
    <t>Pose/dépose support</t>
  </si>
  <si>
    <t>ATST BT</t>
  </si>
  <si>
    <t>ITST BT</t>
  </si>
  <si>
    <t>Déroulage</t>
  </si>
  <si>
    <t>CAPIAN</t>
  </si>
  <si>
    <t>2R4P08</t>
  </si>
  <si>
    <t>2R5V02</t>
  </si>
  <si>
    <t>PRÊT</t>
  </si>
  <si>
    <t>RIONS DES LANDES</t>
  </si>
  <si>
    <t>CACHEZ</t>
  </si>
  <si>
    <t>DUSSERT LAURENT</t>
  </si>
  <si>
    <t>CONTE LAURENT</t>
  </si>
  <si>
    <t>2R5D09</t>
  </si>
  <si>
    <t>2R4V06</t>
  </si>
  <si>
    <t>2R5ARC.03</t>
  </si>
  <si>
    <t>ARCINS</t>
  </si>
  <si>
    <t>2R3D04</t>
  </si>
  <si>
    <t>TARBES</t>
  </si>
  <si>
    <t>OSMONT</t>
  </si>
  <si>
    <t>2R3M15</t>
  </si>
  <si>
    <t>2R5D05</t>
  </si>
  <si>
    <t>2R5P11</t>
  </si>
  <si>
    <t>2R5P21</t>
  </si>
  <si>
    <t>2RK1G4.52</t>
  </si>
  <si>
    <t>2R5P17</t>
  </si>
  <si>
    <t>ARSAC</t>
  </si>
  <si>
    <t>BLAYE</t>
  </si>
  <si>
    <t>PESSAC</t>
  </si>
  <si>
    <t>TALENCE</t>
  </si>
  <si>
    <t>COUTRAS</t>
  </si>
  <si>
    <t>SEMAINE : 14-2018</t>
  </si>
  <si>
    <t>SEMAINE : 15-2018</t>
  </si>
  <si>
    <t>SEMAINE : 16-2018</t>
  </si>
  <si>
    <t>2R3V13</t>
  </si>
  <si>
    <t>2R3V16</t>
  </si>
  <si>
    <t>2R3M90</t>
  </si>
  <si>
    <t>2R3D52</t>
  </si>
  <si>
    <t>2R2F02</t>
  </si>
  <si>
    <t>2R3M83</t>
  </si>
  <si>
    <t>2R3C15</t>
  </si>
  <si>
    <t>2R2E36</t>
  </si>
  <si>
    <t>2R3E24</t>
  </si>
  <si>
    <t>2R2V18</t>
  </si>
  <si>
    <t>2R3M88</t>
  </si>
  <si>
    <t>2R3E33</t>
  </si>
  <si>
    <t>2R3E32</t>
  </si>
  <si>
    <t>2R2M16</t>
  </si>
  <si>
    <t>2R3G25</t>
  </si>
  <si>
    <t>2R2H11</t>
  </si>
  <si>
    <t>2R3F03</t>
  </si>
  <si>
    <t>2R3G30</t>
  </si>
  <si>
    <t>RG2704</t>
  </si>
  <si>
    <t>2R3P41</t>
  </si>
  <si>
    <t>CARCANS</t>
  </si>
  <si>
    <t xml:space="preserve">Enfouissement BT - FT - EP </t>
  </si>
  <si>
    <t>D326/124862</t>
  </si>
  <si>
    <t>PHOENIX Didier</t>
  </si>
  <si>
    <t>SAINTE-HELENE</t>
  </si>
  <si>
    <t>Aménagement Rue des ACAFN</t>
  </si>
  <si>
    <t>ERDF GRADIGNAN</t>
  </si>
  <si>
    <t>D326/143268</t>
  </si>
  <si>
    <t>RACCORDEMENT COLLECTIF M. FLANEUSE</t>
  </si>
  <si>
    <t>ERDF LANGON</t>
  </si>
  <si>
    <t xml:space="preserve">D326/130552 </t>
  </si>
  <si>
    <t xml:space="preserve">Sébastien RUSCH </t>
  </si>
  <si>
    <t>RAUZAN</t>
  </si>
  <si>
    <t>MODIFICATION DE RESEAU AERIEN - M. BLAZQUEZ</t>
  </si>
  <si>
    <t>SAINT-LEGER-DE-BALSON</t>
  </si>
  <si>
    <t>ERDF LIBOURNE</t>
  </si>
  <si>
    <t>D326/141924</t>
  </si>
  <si>
    <t>Paul SANCHEZ</t>
  </si>
  <si>
    <t>DISSIMULATION BT EMBARCADERE</t>
  </si>
  <si>
    <t xml:space="preserve">PESLIER Pierre </t>
  </si>
  <si>
    <t>CAVIGNAC</t>
  </si>
  <si>
    <t>Renouvellement des Foyers vétustes SIE CAVIGNAC</t>
  </si>
  <si>
    <t xml:space="preserve">D326/118017 </t>
  </si>
  <si>
    <t>BERLAND Pascal</t>
  </si>
  <si>
    <t>GALGON</t>
  </si>
  <si>
    <t>Déplacement réseau Mme ramond</t>
  </si>
  <si>
    <t>D326/137664</t>
  </si>
  <si>
    <t>DARMENDRAIL Alain</t>
  </si>
  <si>
    <t>SAINT MICHEL DE CASTELNAU</t>
  </si>
  <si>
    <t>DEPLACEMENT OUVRAGE M TAUZIEDE</t>
  </si>
  <si>
    <t>ECOTECH</t>
  </si>
  <si>
    <t xml:space="preserve"> </t>
  </si>
  <si>
    <t>Domaine des Sources</t>
  </si>
  <si>
    <t>D326/136269</t>
  </si>
  <si>
    <t>Jérome DUVAL</t>
  </si>
  <si>
    <t>RACCORDEMENT POLE MEDICAL DE COUTRAS</t>
  </si>
  <si>
    <t xml:space="preserve">D326/125033 </t>
  </si>
  <si>
    <t>Stéphane CORNU</t>
  </si>
  <si>
    <t>DEPLACEMENT SUPPORT SCI OCEO</t>
  </si>
  <si>
    <t xml:space="preserve">DC26/000672 </t>
  </si>
  <si>
    <t>MESTERRIEUX</t>
  </si>
  <si>
    <t>DEPLACEMENT SUPPORT BT M MAUMY</t>
  </si>
  <si>
    <t>D326/107250</t>
  </si>
  <si>
    <t>RUIZ Thierry</t>
  </si>
  <si>
    <t>VAYRES</t>
  </si>
  <si>
    <t>RENOVATION IMMEUBLE M.VEYRETOUT</t>
  </si>
  <si>
    <t>435070/TB01</t>
  </si>
  <si>
    <t>VINA Nathalie</t>
  </si>
  <si>
    <t>SAINT-MACAIRE</t>
  </si>
  <si>
    <t>BRUNET Edouard</t>
  </si>
  <si>
    <t>397055/A801</t>
  </si>
  <si>
    <t>BOUCHEZ Bruno</t>
  </si>
  <si>
    <t>SAINTE-EULALIE</t>
  </si>
  <si>
    <t>Effacement Rue Georges Sonneville - TII</t>
  </si>
  <si>
    <t>D326/123005</t>
  </si>
  <si>
    <t>PLASSAC</t>
  </si>
  <si>
    <t>Enfouissement BT Poste PORT</t>
  </si>
  <si>
    <t>357074-357075/TB01</t>
  </si>
  <si>
    <t>ROAILLAN</t>
  </si>
  <si>
    <t>MONSEMPES Bertrand + CORRE Michel</t>
  </si>
  <si>
    <t>ERDF RIVES DE GARONNE</t>
  </si>
  <si>
    <t>DC26/000442</t>
  </si>
  <si>
    <t>COUTURIER Stéphanie</t>
  </si>
  <si>
    <t>RACC HTA SSR CA3 PONT DES HOTELS</t>
  </si>
  <si>
    <t>514285/EP01</t>
  </si>
  <si>
    <t>DIEU Jean-Luc</t>
  </si>
  <si>
    <t>EP Rue de Saarburey</t>
  </si>
  <si>
    <t>SAINTE-TERRE</t>
  </si>
  <si>
    <t>LAGORCE</t>
  </si>
  <si>
    <t xml:space="preserve">FLOIRAC </t>
  </si>
  <si>
    <t>SAINT VINCENT DE PERTIGNAS</t>
  </si>
  <si>
    <t>CAMBLANES ET MEYNAC</t>
  </si>
  <si>
    <t>BASSENS</t>
  </si>
  <si>
    <t>LISTRAC-MEDOC</t>
  </si>
  <si>
    <t>SEMAINE : 17-2018</t>
  </si>
  <si>
    <t>SEMAINE : 18-2018</t>
  </si>
  <si>
    <t>SEMAINE : 20-2018</t>
  </si>
  <si>
    <t>SEMAINE : 19-2018</t>
  </si>
  <si>
    <t>SEMAINE : 21-2018</t>
  </si>
  <si>
    <t>SEMAINE : 22-2018</t>
  </si>
  <si>
    <t>SEMAINE : 23-2018</t>
  </si>
  <si>
    <t>SEMAINE : 24-2018</t>
  </si>
  <si>
    <t>SEMAINE : 25-2018</t>
  </si>
  <si>
    <t>SEMAINE : 26-2018</t>
  </si>
  <si>
    <t>SEMAINE : 27-2018</t>
  </si>
  <si>
    <t>SEMAINE : 28-2018</t>
  </si>
  <si>
    <t>SEMAINE : 29-2018</t>
  </si>
  <si>
    <t>SEMAINE : 30-2018</t>
  </si>
  <si>
    <t>SEMAINE : 31-2018</t>
  </si>
  <si>
    <t>SEMAINE : 32-2018</t>
  </si>
  <si>
    <t>SEMAINE : 33-2018</t>
  </si>
  <si>
    <t>SEMAINE : 34-2018</t>
  </si>
  <si>
    <t>SEMAINE : 35-2018</t>
  </si>
  <si>
    <t>SEMAINE : 36-2018</t>
  </si>
  <si>
    <t>SEMAINE : 37-2018</t>
  </si>
  <si>
    <t>SEMAINE : 38-2018</t>
  </si>
  <si>
    <t>SEMAINE : 39-2018</t>
  </si>
  <si>
    <t>SEMAINE : 40-2018</t>
  </si>
  <si>
    <t>SEMAINE : 41-2018</t>
  </si>
  <si>
    <t>SEMAINE : 42-2018</t>
  </si>
  <si>
    <t>SEMAINE : 43-2018</t>
  </si>
  <si>
    <t>SEMAINE : 44-2018</t>
  </si>
  <si>
    <t>SEMAINE : 45-2018</t>
  </si>
  <si>
    <t>SEMAINE : 46-2018</t>
  </si>
  <si>
    <t>SEMAINE : 47-2018</t>
  </si>
  <si>
    <t>SEMAINE : 48-2018</t>
  </si>
  <si>
    <t>SEMAINE : 49-2018</t>
  </si>
  <si>
    <t>SEMAINE : 50-2018</t>
  </si>
  <si>
    <t>SEMAINE : 51-2018</t>
  </si>
  <si>
    <t>SEMAINE : 52-2018</t>
  </si>
  <si>
    <t>Jours / Equipe</t>
  </si>
  <si>
    <t>Astreinte TG</t>
  </si>
  <si>
    <t>BONTEMPS</t>
  </si>
  <si>
    <t>Castillon la bataille</t>
  </si>
  <si>
    <t>Rousseau</t>
  </si>
  <si>
    <t>GAZ</t>
  </si>
  <si>
    <t>ASTREINTE</t>
  </si>
  <si>
    <t>FERIE</t>
  </si>
  <si>
    <t>SALARIE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</si>
</sst>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d"/>
    <numFmt numFmtId="165" formatCode="dd\ \-\ mmm"/>
    <numFmt numFmtId="166" formatCode="[$-40C]d\-mmm;@"/>
    <numFmt numFmtId="167" formatCode="_(* #,##0.00_);_(* \(#,##0.00\);_(* &quot;-&quot;??_);_(@_)"/>
  </numFmts>
  <fonts count="3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20"/>
      <name val="Constantia"/>
      <family val="1"/>
    </font>
    <font>
      <b/>
      <u/>
      <sz val="14"/>
      <name val="Comic Sans MS"/>
      <family val="4"/>
    </font>
    <font>
      <b/>
      <u/>
      <sz val="16"/>
      <name val="Comic Sans MS"/>
      <family val="4"/>
    </font>
    <font>
      <b/>
      <sz val="14"/>
      <name val="Arial"/>
      <family val="2"/>
    </font>
    <font>
      <b/>
      <sz val="14"/>
      <name val="Comic Sans MS"/>
      <family val="4"/>
    </font>
    <font>
      <b/>
      <sz val="16"/>
      <name val="ISOCPEUR"/>
      <family val="2"/>
    </font>
    <font>
      <sz val="16"/>
      <name val="Arial"/>
      <family val="2"/>
    </font>
    <font>
      <b/>
      <i/>
      <sz val="14"/>
      <color theme="3" tint="0.39997558519241921"/>
      <name val="Comic Sans MS"/>
      <family val="4"/>
    </font>
    <font>
      <b/>
      <sz val="14"/>
      <name val="ISOCPEUR"/>
      <family val="2"/>
    </font>
    <font>
      <b/>
      <sz val="18"/>
      <name val="ISOCPEUR"/>
      <family val="2"/>
    </font>
    <font>
      <sz val="10"/>
      <color rgb="FF000000"/>
      <name val="Arial"/>
      <family val="2"/>
    </font>
    <font>
      <sz val="11"/>
      <color rgb="FFFF0000"/>
      <name val="Calibri"/>
      <family val="2"/>
    </font>
    <font>
      <b/>
      <sz val="24"/>
      <name val="Calibri"/>
      <family val="2"/>
    </font>
    <font>
      <sz val="24"/>
      <color theme="1"/>
      <name val="Calibri"/>
      <family val="2"/>
    </font>
    <font>
      <sz val="24"/>
      <name val="Calibri"/>
      <family val="2"/>
    </font>
    <font>
      <b/>
      <sz val="16"/>
      <name val="Calibri"/>
      <family val="2"/>
    </font>
    <font>
      <b/>
      <sz val="16"/>
      <color theme="0"/>
      <name val="Calibri"/>
      <family val="2"/>
    </font>
    <font>
      <b/>
      <sz val="16"/>
      <color rgb="FFFF0000"/>
      <name val="Calibri"/>
      <family val="2"/>
    </font>
    <font>
      <b/>
      <i/>
      <sz val="28"/>
      <color rgb="FF000000"/>
      <name val="Aharoni"/>
    </font>
    <font>
      <sz val="11"/>
      <name val="Calibri"/>
      <family val="2"/>
      <scheme val="minor"/>
    </font>
    <font>
      <sz val="11"/>
      <color rgb="FFFFFF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6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</borders>
  <cellStyleXfs count="6">
    <xf numFmtId="0" fontId="0" fillId="0" borderId="0"/>
    <xf numFmtId="0" fontId="1" fillId="0" borderId="0"/>
    <xf numFmtId="0" fontId="1" fillId="0" borderId="0"/>
    <xf numFmtId="0" fontId="2" fillId="0" borderId="0"/>
    <xf numFmtId="167" fontId="1" fillId="0" borderId="0" applyFont="0" applyFill="0" applyBorder="0" applyAlignment="0" applyProtection="0"/>
    <xf numFmtId="0" fontId="2" fillId="0" borderId="0"/>
  </cellStyleXfs>
  <cellXfs count="289">
    <xf numFmtId="0" fontId="0" fillId="0" borderId="0" xfId="0"/>
    <xf numFmtId="0" fontId="3" fillId="0" borderId="0" xfId="1" applyFont="1" applyAlignment="1">
      <alignment horizontal="center" vertical="center"/>
    </xf>
    <xf numFmtId="14" fontId="8" fillId="2" borderId="4" xfId="1" applyNumberFormat="1" applyFont="1" applyFill="1" applyBorder="1" applyAlignment="1" applyProtection="1">
      <alignment horizontal="center" vertical="center"/>
      <protection locked="0"/>
    </xf>
    <xf numFmtId="14" fontId="8" fillId="0" borderId="4" xfId="1" applyNumberFormat="1" applyFont="1" applyBorder="1" applyAlignment="1">
      <alignment horizontal="center" vertical="center"/>
    </xf>
    <xf numFmtId="0" fontId="11" fillId="0" borderId="19" xfId="1" applyFont="1" applyBorder="1" applyAlignment="1">
      <alignment horizontal="center" vertical="center" wrapText="1"/>
    </xf>
    <xf numFmtId="14" fontId="3" fillId="0" borderId="21" xfId="1" applyNumberFormat="1" applyFont="1" applyBorder="1" applyAlignment="1">
      <alignment horizontal="center" vertical="center"/>
    </xf>
    <xf numFmtId="0" fontId="3" fillId="0" borderId="9" xfId="1" applyFont="1" applyBorder="1" applyAlignment="1" applyProtection="1">
      <alignment horizontal="center" vertical="center"/>
      <protection locked="0"/>
    </xf>
    <xf numFmtId="0" fontId="3" fillId="0" borderId="9" xfId="1" applyFont="1" applyBorder="1" applyAlignment="1" applyProtection="1">
      <alignment horizontal="center" vertical="center" wrapText="1"/>
      <protection locked="0"/>
    </xf>
    <xf numFmtId="0" fontId="13" fillId="0" borderId="9" xfId="1" applyFont="1" applyBorder="1" applyAlignment="1" applyProtection="1">
      <alignment horizontal="center" vertical="center" wrapText="1"/>
      <protection locked="0"/>
    </xf>
    <xf numFmtId="0" fontId="3" fillId="0" borderId="23" xfId="1" applyFont="1" applyBorder="1" applyAlignment="1" applyProtection="1">
      <alignment horizontal="center" vertical="center"/>
      <protection locked="0"/>
    </xf>
    <xf numFmtId="14" fontId="3" fillId="0" borderId="24" xfId="1" applyNumberFormat="1" applyFont="1" applyBorder="1" applyAlignment="1">
      <alignment horizontal="center" vertical="center"/>
    </xf>
    <xf numFmtId="14" fontId="3" fillId="0" borderId="4" xfId="1" applyNumberFormat="1" applyFont="1" applyBorder="1" applyAlignment="1">
      <alignment horizontal="center" vertical="center"/>
    </xf>
    <xf numFmtId="14" fontId="3" fillId="0" borderId="11" xfId="1" applyNumberFormat="1" applyFont="1" applyBorder="1" applyAlignment="1">
      <alignment horizontal="center" vertical="center"/>
    </xf>
    <xf numFmtId="14" fontId="3" fillId="0" borderId="19" xfId="1" applyNumberFormat="1" applyFont="1" applyBorder="1" applyAlignment="1">
      <alignment horizontal="center" vertical="center"/>
    </xf>
    <xf numFmtId="0" fontId="3" fillId="0" borderId="18" xfId="1" applyFont="1" applyBorder="1" applyAlignment="1" applyProtection="1">
      <alignment horizontal="center" vertical="center"/>
      <protection locked="0"/>
    </xf>
    <xf numFmtId="0" fontId="3" fillId="0" borderId="18" xfId="1" applyFont="1" applyBorder="1" applyAlignment="1" applyProtection="1">
      <alignment horizontal="center" vertical="center" wrapText="1"/>
      <protection locked="0"/>
    </xf>
    <xf numFmtId="0" fontId="13" fillId="0" borderId="18" xfId="1" applyFont="1" applyBorder="1" applyAlignment="1" applyProtection="1">
      <alignment horizontal="center" vertical="center" wrapText="1"/>
      <protection locked="0"/>
    </xf>
    <xf numFmtId="0" fontId="3" fillId="0" borderId="25" xfId="1" applyFont="1" applyBorder="1" applyAlignment="1" applyProtection="1">
      <alignment horizontal="center" vertical="center"/>
      <protection locked="0"/>
    </xf>
    <xf numFmtId="0" fontId="3" fillId="0" borderId="22" xfId="1" applyFont="1" applyBorder="1" applyAlignment="1" applyProtection="1">
      <alignment horizontal="center" vertical="center"/>
      <protection locked="0"/>
    </xf>
    <xf numFmtId="0" fontId="3" fillId="0" borderId="22" xfId="1" applyFont="1" applyBorder="1" applyAlignment="1" applyProtection="1">
      <alignment horizontal="center" vertical="center" wrapText="1"/>
      <protection locked="0"/>
    </xf>
    <xf numFmtId="0" fontId="13" fillId="0" borderId="22" xfId="1" applyFont="1" applyBorder="1" applyAlignment="1" applyProtection="1">
      <alignment horizontal="center" vertical="center" wrapText="1"/>
      <protection locked="0"/>
    </xf>
    <xf numFmtId="0" fontId="3" fillId="0" borderId="27" xfId="1" applyFont="1" applyBorder="1" applyAlignment="1" applyProtection="1">
      <alignment horizontal="center" vertical="center"/>
      <protection locked="0"/>
    </xf>
    <xf numFmtId="0" fontId="3" fillId="0" borderId="0" xfId="1" applyFont="1" applyAlignment="1">
      <alignment horizontal="center" vertical="center" wrapText="1"/>
    </xf>
    <xf numFmtId="0" fontId="2" fillId="0" borderId="0" xfId="3"/>
    <xf numFmtId="0" fontId="17" fillId="0" borderId="4" xfId="3" applyFont="1" applyFill="1" applyBorder="1" applyAlignment="1">
      <alignment horizontal="left" vertical="center"/>
    </xf>
    <xf numFmtId="0" fontId="21" fillId="0" borderId="10" xfId="3" applyFont="1" applyFill="1" applyBorder="1" applyAlignment="1">
      <alignment horizontal="center" vertical="center" wrapText="1"/>
    </xf>
    <xf numFmtId="0" fontId="21" fillId="0" borderId="9" xfId="3" applyFont="1" applyFill="1" applyBorder="1" applyAlignment="1">
      <alignment horizontal="center" vertical="center" wrapText="1"/>
    </xf>
    <xf numFmtId="0" fontId="21" fillId="0" borderId="24" xfId="3" applyFont="1" applyFill="1" applyBorder="1" applyAlignment="1">
      <alignment horizontal="center" vertical="center" wrapText="1"/>
    </xf>
    <xf numFmtId="0" fontId="2" fillId="0" borderId="37" xfId="3" applyFill="1" applyBorder="1"/>
    <xf numFmtId="0" fontId="2" fillId="0" borderId="4" xfId="3" applyFill="1" applyBorder="1"/>
    <xf numFmtId="0" fontId="22" fillId="0" borderId="4" xfId="3" applyFont="1" applyFill="1" applyBorder="1"/>
    <xf numFmtId="0" fontId="2" fillId="0" borderId="0" xfId="3" applyFont="1"/>
    <xf numFmtId="0" fontId="24" fillId="0" borderId="37" xfId="3" applyFont="1" applyFill="1" applyBorder="1" applyAlignment="1">
      <alignment horizontal="center" vertical="center" wrapText="1"/>
    </xf>
    <xf numFmtId="0" fontId="24" fillId="0" borderId="4" xfId="3" applyFont="1" applyFill="1" applyBorder="1" applyAlignment="1">
      <alignment horizontal="center" vertical="center" wrapText="1"/>
    </xf>
    <xf numFmtId="0" fontId="21" fillId="0" borderId="4" xfId="3" applyFont="1" applyFill="1" applyBorder="1" applyAlignment="1">
      <alignment horizontal="center" vertical="center" wrapText="1"/>
    </xf>
    <xf numFmtId="0" fontId="22" fillId="0" borderId="4" xfId="3" applyFont="1" applyFill="1" applyBorder="1" applyAlignment="1"/>
    <xf numFmtId="0" fontId="2" fillId="0" borderId="0" xfId="3" applyFill="1"/>
    <xf numFmtId="0" fontId="19" fillId="0" borderId="37" xfId="3" applyFont="1" applyFill="1" applyBorder="1" applyAlignment="1">
      <alignment horizontal="center" vertical="center" textRotation="90"/>
    </xf>
    <xf numFmtId="0" fontId="2" fillId="0" borderId="0" xfId="3" applyFill="1" applyBorder="1"/>
    <xf numFmtId="0" fontId="2" fillId="0" borderId="24" xfId="3" applyFill="1" applyBorder="1"/>
    <xf numFmtId="0" fontId="23" fillId="0" borderId="4" xfId="3" applyFont="1" applyFill="1" applyBorder="1" applyAlignment="1">
      <alignment horizontal="left" vertical="center" wrapText="1"/>
    </xf>
    <xf numFmtId="0" fontId="21" fillId="0" borderId="40" xfId="3" applyFont="1" applyFill="1" applyBorder="1" applyAlignment="1">
      <alignment horizontal="center" vertical="center" wrapText="1"/>
    </xf>
    <xf numFmtId="0" fontId="25" fillId="0" borderId="4" xfId="3" applyFont="1" applyFill="1" applyBorder="1" applyAlignment="1">
      <alignment horizontal="center" vertical="center" wrapText="1"/>
    </xf>
    <xf numFmtId="0" fontId="20" fillId="0" borderId="2" xfId="3" applyFont="1" applyFill="1" applyBorder="1" applyAlignment="1">
      <alignment vertical="center" wrapText="1"/>
    </xf>
    <xf numFmtId="0" fontId="20" fillId="0" borderId="7" xfId="3" applyFont="1" applyFill="1" applyBorder="1" applyAlignment="1">
      <alignment vertical="center" wrapText="1"/>
    </xf>
    <xf numFmtId="0" fontId="16" fillId="0" borderId="0" xfId="3" applyFont="1" applyFill="1" applyBorder="1" applyAlignment="1">
      <alignment vertical="center"/>
    </xf>
    <xf numFmtId="0" fontId="2" fillId="0" borderId="0" xfId="3" applyBorder="1"/>
    <xf numFmtId="0" fontId="17" fillId="0" borderId="0" xfId="3" applyFont="1" applyFill="1" applyBorder="1" applyAlignment="1">
      <alignment horizontal="left" vertical="center"/>
    </xf>
    <xf numFmtId="16" fontId="18" fillId="0" borderId="0" xfId="3" applyNumberFormat="1" applyFont="1" applyFill="1" applyBorder="1" applyAlignment="1"/>
    <xf numFmtId="16" fontId="18" fillId="4" borderId="0" xfId="3" applyNumberFormat="1" applyFont="1" applyFill="1" applyBorder="1" applyAlignment="1"/>
    <xf numFmtId="0" fontId="20" fillId="0" borderId="0" xfId="3" applyFont="1" applyFill="1" applyBorder="1" applyAlignment="1">
      <alignment vertical="center" wrapText="1"/>
    </xf>
    <xf numFmtId="0" fontId="21" fillId="0" borderId="0" xfId="3" applyFont="1" applyFill="1" applyBorder="1" applyAlignment="1">
      <alignment horizontal="center" vertical="center" wrapText="1"/>
    </xf>
    <xf numFmtId="0" fontId="22" fillId="0" borderId="0" xfId="3" applyFont="1" applyFill="1" applyBorder="1"/>
    <xf numFmtId="0" fontId="23" fillId="0" borderId="0" xfId="3" applyFont="1" applyFill="1" applyBorder="1" applyAlignment="1">
      <alignment vertical="center" wrapText="1"/>
    </xf>
    <xf numFmtId="0" fontId="2" fillId="0" borderId="0" xfId="3" applyFont="1" applyBorder="1"/>
    <xf numFmtId="0" fontId="24" fillId="0" borderId="0" xfId="3" applyFont="1" applyFill="1" applyBorder="1" applyAlignment="1">
      <alignment horizontal="center" vertical="center" wrapText="1"/>
    </xf>
    <xf numFmtId="0" fontId="22" fillId="0" borderId="0" xfId="3" applyFont="1" applyFill="1" applyBorder="1" applyAlignment="1"/>
    <xf numFmtId="0" fontId="23" fillId="0" borderId="0" xfId="3" applyFont="1" applyFill="1" applyBorder="1" applyAlignment="1">
      <alignment horizontal="left" vertical="center" wrapText="1"/>
    </xf>
    <xf numFmtId="0" fontId="25" fillId="0" borderId="0" xfId="3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4" fontId="8" fillId="2" borderId="4" xfId="0" applyNumberFormat="1" applyFont="1" applyFill="1" applyBorder="1" applyAlignment="1" applyProtection="1">
      <alignment horizontal="center" vertical="center"/>
      <protection locked="0"/>
    </xf>
    <xf numFmtId="14" fontId="8" fillId="0" borderId="4" xfId="0" applyNumberFormat="1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 wrapText="1"/>
    </xf>
    <xf numFmtId="14" fontId="3" fillId="0" borderId="21" xfId="0" applyNumberFormat="1" applyFont="1" applyBorder="1" applyAlignment="1">
      <alignment horizontal="center" vertical="center"/>
    </xf>
    <xf numFmtId="0" fontId="3" fillId="0" borderId="22" xfId="0" applyFont="1" applyBorder="1" applyAlignment="1" applyProtection="1">
      <alignment horizontal="center" vertical="center"/>
      <protection locked="0"/>
    </xf>
    <xf numFmtId="0" fontId="3" fillId="0" borderId="22" xfId="0" applyFont="1" applyBorder="1" applyAlignment="1" applyProtection="1">
      <alignment horizontal="center" vertical="center" wrapText="1"/>
      <protection locked="0"/>
    </xf>
    <xf numFmtId="0" fontId="3" fillId="0" borderId="27" xfId="0" applyFont="1" applyBorder="1" applyAlignment="1" applyProtection="1">
      <alignment horizontal="center" vertical="center"/>
      <protection locked="0"/>
    </xf>
    <xf numFmtId="14" fontId="3" fillId="0" borderId="24" xfId="0" applyNumberFormat="1" applyFont="1" applyBorder="1" applyAlignment="1">
      <alignment horizontal="center" vertical="center"/>
    </xf>
    <xf numFmtId="0" fontId="3" fillId="0" borderId="9" xfId="0" applyFont="1" applyBorder="1" applyAlignment="1" applyProtection="1">
      <alignment horizontal="center" vertical="center" wrapText="1"/>
      <protection locked="0"/>
    </xf>
    <xf numFmtId="0" fontId="3" fillId="0" borderId="9" xfId="0" applyFont="1" applyBorder="1" applyAlignment="1" applyProtection="1">
      <alignment horizontal="center" vertical="center"/>
      <protection locked="0"/>
    </xf>
    <xf numFmtId="0" fontId="3" fillId="0" borderId="23" xfId="0" applyFont="1" applyBorder="1" applyAlignment="1" applyProtection="1">
      <alignment horizontal="center" vertical="center"/>
      <protection locked="0"/>
    </xf>
    <xf numFmtId="14" fontId="3" fillId="0" borderId="4" xfId="0" applyNumberFormat="1" applyFont="1" applyBorder="1" applyAlignment="1">
      <alignment horizontal="center" vertical="center"/>
    </xf>
    <xf numFmtId="14" fontId="3" fillId="0" borderId="11" xfId="0" applyNumberFormat="1" applyFont="1" applyBorder="1" applyAlignment="1">
      <alignment horizontal="center" vertical="center"/>
    </xf>
    <xf numFmtId="14" fontId="3" fillId="0" borderId="19" xfId="0" applyNumberFormat="1" applyFont="1" applyBorder="1" applyAlignment="1">
      <alignment horizontal="center" vertical="center"/>
    </xf>
    <xf numFmtId="0" fontId="3" fillId="0" borderId="18" xfId="0" applyFont="1" applyBorder="1" applyAlignment="1" applyProtection="1">
      <alignment horizontal="center" vertical="center"/>
      <protection locked="0"/>
    </xf>
    <xf numFmtId="0" fontId="3" fillId="0" borderId="18" xfId="0" applyFont="1" applyBorder="1" applyAlignment="1" applyProtection="1">
      <alignment horizontal="center" vertical="center" wrapText="1"/>
      <protection locked="0"/>
    </xf>
    <xf numFmtId="0" fontId="3" fillId="0" borderId="25" xfId="0" applyFont="1" applyBorder="1" applyAlignment="1" applyProtection="1">
      <alignment horizontal="center" vertical="center"/>
      <protection locked="0"/>
    </xf>
    <xf numFmtId="0" fontId="3" fillId="0" borderId="0" xfId="0" applyFont="1" applyAlignment="1">
      <alignment horizontal="center" vertical="center" wrapText="1"/>
    </xf>
    <xf numFmtId="0" fontId="19" fillId="0" borderId="37" xfId="3" applyFont="1" applyFill="1" applyBorder="1" applyAlignment="1">
      <alignment horizontal="center" vertical="center" textRotation="90"/>
    </xf>
    <xf numFmtId="0" fontId="21" fillId="0" borderId="44" xfId="3" applyFont="1" applyFill="1" applyBorder="1" applyAlignment="1">
      <alignment horizontal="center" vertical="center" wrapText="1"/>
    </xf>
    <xf numFmtId="0" fontId="2" fillId="0" borderId="9" xfId="3" applyFill="1" applyBorder="1"/>
    <xf numFmtId="0" fontId="23" fillId="0" borderId="24" xfId="3" applyFont="1" applyFill="1" applyBorder="1" applyAlignment="1">
      <alignment horizontal="left" vertical="center" wrapText="1"/>
    </xf>
    <xf numFmtId="0" fontId="19" fillId="0" borderId="37" xfId="3" applyFont="1" applyFill="1" applyBorder="1" applyAlignment="1">
      <alignment horizontal="center" vertical="center" textRotation="90"/>
    </xf>
    <xf numFmtId="0" fontId="28" fillId="0" borderId="47" xfId="3" applyFont="1" applyFill="1" applyBorder="1" applyAlignment="1">
      <alignment horizontal="center" vertical="center"/>
    </xf>
    <xf numFmtId="0" fontId="29" fillId="0" borderId="0" xfId="0" applyFont="1"/>
    <xf numFmtId="0" fontId="30" fillId="0" borderId="0" xfId="3" applyFont="1"/>
    <xf numFmtId="0" fontId="28" fillId="0" borderId="45" xfId="3" applyFont="1" applyFill="1" applyBorder="1" applyAlignment="1">
      <alignment horizontal="left" vertical="center"/>
    </xf>
    <xf numFmtId="0" fontId="31" fillId="0" borderId="22" xfId="3" applyFont="1" applyFill="1" applyBorder="1" applyAlignment="1">
      <alignment horizontal="center" vertical="center" wrapText="1"/>
    </xf>
    <xf numFmtId="0" fontId="32" fillId="5" borderId="22" xfId="3" applyFont="1" applyFill="1" applyBorder="1" applyAlignment="1">
      <alignment horizontal="center" vertical="center" wrapText="1"/>
    </xf>
    <xf numFmtId="0" fontId="31" fillId="0" borderId="39" xfId="3" applyFont="1" applyFill="1" applyBorder="1" applyAlignment="1">
      <alignment horizontal="center" vertical="center" wrapText="1"/>
    </xf>
    <xf numFmtId="0" fontId="31" fillId="0" borderId="27" xfId="3" applyFont="1" applyFill="1" applyBorder="1" applyAlignment="1">
      <alignment horizontal="center" vertical="center" wrapText="1"/>
    </xf>
    <xf numFmtId="0" fontId="31" fillId="0" borderId="9" xfId="3" applyFont="1" applyFill="1" applyBorder="1" applyAlignment="1">
      <alignment horizontal="center" vertical="center" wrapText="1"/>
    </xf>
    <xf numFmtId="0" fontId="31" fillId="0" borderId="7" xfId="3" applyFont="1" applyFill="1" applyBorder="1" applyAlignment="1">
      <alignment horizontal="center" vertical="center" wrapText="1"/>
    </xf>
    <xf numFmtId="0" fontId="31" fillId="0" borderId="23" xfId="3" applyFont="1" applyFill="1" applyBorder="1" applyAlignment="1">
      <alignment horizontal="center" vertical="center" wrapText="1"/>
    </xf>
    <xf numFmtId="0" fontId="32" fillId="0" borderId="18" xfId="3" applyFont="1" applyFill="1" applyBorder="1" applyAlignment="1">
      <alignment horizontal="center" vertical="center" wrapText="1"/>
    </xf>
    <xf numFmtId="0" fontId="33" fillId="0" borderId="18" xfId="3" applyFont="1" applyFill="1" applyBorder="1" applyAlignment="1">
      <alignment horizontal="center" vertical="center" wrapText="1"/>
    </xf>
    <xf numFmtId="0" fontId="32" fillId="0" borderId="17" xfId="3" applyFont="1" applyFill="1" applyBorder="1" applyAlignment="1">
      <alignment horizontal="center" vertical="center" wrapText="1"/>
    </xf>
    <xf numFmtId="0" fontId="32" fillId="0" borderId="25" xfId="3" applyFont="1" applyFill="1" applyBorder="1" applyAlignment="1">
      <alignment horizontal="center" vertical="center" wrapText="1"/>
    </xf>
    <xf numFmtId="0" fontId="31" fillId="5" borderId="9" xfId="3" applyFont="1" applyFill="1" applyBorder="1" applyAlignment="1">
      <alignment horizontal="center" vertical="center" wrapText="1"/>
    </xf>
    <xf numFmtId="0" fontId="32" fillId="5" borderId="55" xfId="3" applyFont="1" applyFill="1" applyBorder="1" applyAlignment="1">
      <alignment horizontal="center" vertical="center" wrapText="1"/>
    </xf>
    <xf numFmtId="0" fontId="32" fillId="5" borderId="18" xfId="3" applyFont="1" applyFill="1" applyBorder="1" applyAlignment="1">
      <alignment horizontal="center" vertical="center" wrapText="1"/>
    </xf>
    <xf numFmtId="0" fontId="32" fillId="5" borderId="54" xfId="3" applyFont="1" applyFill="1" applyBorder="1" applyAlignment="1">
      <alignment horizontal="center" vertical="center" wrapText="1"/>
    </xf>
    <xf numFmtId="0" fontId="32" fillId="5" borderId="38" xfId="3" applyFont="1" applyFill="1" applyBorder="1" applyAlignment="1">
      <alignment horizontal="center" vertical="center" wrapText="1"/>
    </xf>
    <xf numFmtId="0" fontId="32" fillId="5" borderId="9" xfId="3" applyFont="1" applyFill="1" applyBorder="1" applyAlignment="1">
      <alignment horizontal="center" vertical="center" wrapText="1"/>
    </xf>
    <xf numFmtId="0" fontId="33" fillId="0" borderId="55" xfId="3" applyFont="1" applyFill="1" applyBorder="1" applyAlignment="1">
      <alignment horizontal="center" vertical="center" wrapText="1"/>
    </xf>
    <xf numFmtId="0" fontId="31" fillId="5" borderId="39" xfId="3" applyFont="1" applyFill="1" applyBorder="1" applyAlignment="1">
      <alignment horizontal="center" vertical="center" wrapText="1"/>
    </xf>
    <xf numFmtId="0" fontId="31" fillId="5" borderId="7" xfId="3" applyFont="1" applyFill="1" applyBorder="1" applyAlignment="1">
      <alignment horizontal="center" vertical="center" wrapText="1"/>
    </xf>
    <xf numFmtId="0" fontId="32" fillId="5" borderId="17" xfId="3" applyFont="1" applyFill="1" applyBorder="1" applyAlignment="1">
      <alignment horizontal="center" vertical="center" wrapText="1"/>
    </xf>
    <xf numFmtId="0" fontId="33" fillId="5" borderId="18" xfId="3" applyFont="1" applyFill="1" applyBorder="1" applyAlignment="1">
      <alignment horizontal="center" vertical="center" wrapText="1"/>
    </xf>
    <xf numFmtId="0" fontId="35" fillId="0" borderId="0" xfId="0" applyFont="1"/>
    <xf numFmtId="166" fontId="35" fillId="0" borderId="63" xfId="0" applyNumberFormat="1" applyFont="1" applyBorder="1" applyAlignment="1"/>
    <xf numFmtId="0" fontId="3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17" xfId="0" applyBorder="1" applyAlignment="1">
      <alignment horizontal="center"/>
    </xf>
    <xf numFmtId="0" fontId="4" fillId="0" borderId="1" xfId="0" applyFont="1" applyBorder="1" applyAlignment="1">
      <alignment horizontal="center" vertical="center" wrapText="1"/>
    </xf>
    <xf numFmtId="0" fontId="0" fillId="0" borderId="3" xfId="0" applyBorder="1" applyAlignment="1">
      <alignment vertical="center"/>
    </xf>
    <xf numFmtId="0" fontId="0" fillId="0" borderId="2" xfId="0" applyBorder="1" applyAlignment="1">
      <alignment vertical="center"/>
    </xf>
    <xf numFmtId="0" fontId="5" fillId="0" borderId="4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/>
    </xf>
    <xf numFmtId="0" fontId="3" fillId="0" borderId="1" xfId="0" applyFont="1" applyBorder="1" applyAlignment="1">
      <alignment horizontal="left" vertical="center" wrapText="1"/>
    </xf>
    <xf numFmtId="0" fontId="3" fillId="0" borderId="3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0" fontId="0" fillId="0" borderId="8" xfId="0" applyBorder="1" applyAlignment="1">
      <alignment horizontal="left" vertical="center" wrapText="1"/>
    </xf>
    <xf numFmtId="0" fontId="0" fillId="0" borderId="6" xfId="0" applyBorder="1" applyAlignment="1">
      <alignment horizontal="left" vertical="center" wrapText="1"/>
    </xf>
    <xf numFmtId="0" fontId="7" fillId="0" borderId="5" xfId="0" applyFont="1" applyBorder="1" applyAlignment="1">
      <alignment horizontal="right" vertical="center"/>
    </xf>
    <xf numFmtId="0" fontId="7" fillId="0" borderId="8" xfId="0" applyFont="1" applyBorder="1" applyAlignment="1">
      <alignment horizontal="right" vertical="center"/>
    </xf>
    <xf numFmtId="0" fontId="7" fillId="0" borderId="6" xfId="0" applyFont="1" applyBorder="1" applyAlignment="1">
      <alignment horizontal="right" vertical="center"/>
    </xf>
    <xf numFmtId="0" fontId="9" fillId="0" borderId="1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 wrapText="1"/>
    </xf>
    <xf numFmtId="0" fontId="9" fillId="0" borderId="18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/>
    </xf>
    <xf numFmtId="0" fontId="9" fillId="0" borderId="24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43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164" fontId="12" fillId="0" borderId="26" xfId="0" applyNumberFormat="1" applyFont="1" applyBorder="1" applyAlignment="1" applyProtection="1">
      <alignment horizontal="center" vertical="center"/>
      <protection locked="0"/>
    </xf>
    <xf numFmtId="164" fontId="12" fillId="0" borderId="28" xfId="0" applyNumberFormat="1" applyFont="1" applyBorder="1" applyAlignment="1" applyProtection="1">
      <alignment horizontal="center" vertical="center"/>
      <protection locked="0"/>
    </xf>
    <xf numFmtId="164" fontId="12" fillId="0" borderId="29" xfId="0" applyNumberFormat="1" applyFont="1" applyBorder="1" applyAlignment="1" applyProtection="1">
      <alignment horizontal="center" vertical="center"/>
      <protection locked="0"/>
    </xf>
    <xf numFmtId="164" fontId="12" fillId="0" borderId="30" xfId="0" applyNumberFormat="1" applyFont="1" applyBorder="1" applyAlignment="1" applyProtection="1">
      <alignment horizontal="center" vertical="center"/>
      <protection locked="0"/>
    </xf>
    <xf numFmtId="165" fontId="12" fillId="0" borderId="22" xfId="0" applyNumberFormat="1" applyFont="1" applyBorder="1" applyAlignment="1">
      <alignment horizontal="center" vertical="center"/>
    </xf>
    <xf numFmtId="165" fontId="12" fillId="0" borderId="9" xfId="0" applyNumberFormat="1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164" fontId="12" fillId="0" borderId="21" xfId="0" applyNumberFormat="1" applyFont="1" applyBorder="1" applyAlignment="1" applyProtection="1">
      <alignment horizontal="center" vertical="center"/>
      <protection locked="0"/>
    </xf>
    <xf numFmtId="164" fontId="12" fillId="0" borderId="24" xfId="0" applyNumberFormat="1" applyFont="1" applyBorder="1" applyAlignment="1" applyProtection="1">
      <alignment horizontal="center" vertical="center"/>
      <protection locked="0"/>
    </xf>
    <xf numFmtId="164" fontId="12" fillId="0" borderId="4" xfId="0" applyNumberFormat="1" applyFont="1" applyBorder="1" applyAlignment="1" applyProtection="1">
      <alignment horizontal="center" vertical="center"/>
      <protection locked="0"/>
    </xf>
    <xf numFmtId="164" fontId="12" fillId="0" borderId="19" xfId="0" applyNumberFormat="1" applyFont="1" applyBorder="1" applyAlignment="1" applyProtection="1">
      <alignment horizontal="center" vertical="center"/>
      <protection locked="0"/>
    </xf>
    <xf numFmtId="0" fontId="12" fillId="0" borderId="18" xfId="0" applyFont="1" applyBorder="1" applyAlignment="1">
      <alignment horizontal="center" vertical="center"/>
    </xf>
    <xf numFmtId="164" fontId="12" fillId="3" borderId="28" xfId="0" applyNumberFormat="1" applyFont="1" applyFill="1" applyBorder="1" applyAlignment="1" applyProtection="1">
      <alignment horizontal="center" vertical="center"/>
      <protection locked="0"/>
    </xf>
    <xf numFmtId="164" fontId="12" fillId="3" borderId="29" xfId="0" applyNumberFormat="1" applyFont="1" applyFill="1" applyBorder="1" applyAlignment="1" applyProtection="1">
      <alignment horizontal="center" vertical="center"/>
      <protection locked="0"/>
    </xf>
    <xf numFmtId="164" fontId="12" fillId="3" borderId="30" xfId="0" applyNumberFormat="1" applyFont="1" applyFill="1" applyBorder="1" applyAlignment="1" applyProtection="1">
      <alignment horizontal="center" vertical="center"/>
      <protection locked="0"/>
    </xf>
    <xf numFmtId="165" fontId="12" fillId="3" borderId="22" xfId="0" applyNumberFormat="1" applyFont="1" applyFill="1" applyBorder="1" applyAlignment="1">
      <alignment horizontal="center" vertical="center"/>
    </xf>
    <xf numFmtId="165" fontId="12" fillId="3" borderId="9" xfId="0" applyNumberFormat="1" applyFont="1" applyFill="1" applyBorder="1" applyAlignment="1">
      <alignment horizontal="center" vertical="center"/>
    </xf>
    <xf numFmtId="165" fontId="12" fillId="3" borderId="18" xfId="0" applyNumberFormat="1" applyFont="1" applyFill="1" applyBorder="1" applyAlignment="1">
      <alignment horizontal="center" vertical="center"/>
    </xf>
    <xf numFmtId="164" fontId="12" fillId="3" borderId="26" xfId="0" applyNumberFormat="1" applyFont="1" applyFill="1" applyBorder="1" applyAlignment="1" applyProtection="1">
      <alignment horizontal="center" vertical="center"/>
      <protection locked="0"/>
    </xf>
    <xf numFmtId="0" fontId="12" fillId="3" borderId="9" xfId="0" applyFont="1" applyFill="1" applyBorder="1" applyAlignment="1">
      <alignment horizontal="center" vertical="center"/>
    </xf>
    <xf numFmtId="0" fontId="12" fillId="3" borderId="18" xfId="0" applyFont="1" applyFill="1" applyBorder="1" applyAlignment="1">
      <alignment horizontal="center" vertical="center"/>
    </xf>
    <xf numFmtId="0" fontId="3" fillId="0" borderId="1" xfId="1" applyFont="1" applyBorder="1" applyAlignment="1">
      <alignment horizontal="center" vertical="center"/>
    </xf>
    <xf numFmtId="0" fontId="1" fillId="0" borderId="2" xfId="1" applyBorder="1" applyAlignment="1">
      <alignment horizontal="center" vertical="center"/>
    </xf>
    <xf numFmtId="0" fontId="1" fillId="0" borderId="5" xfId="1" applyBorder="1" applyAlignment="1">
      <alignment horizontal="center" vertical="center"/>
    </xf>
    <xf numFmtId="0" fontId="1" fillId="0" borderId="6" xfId="1" applyBorder="1" applyAlignment="1">
      <alignment horizontal="center" vertical="center"/>
    </xf>
    <xf numFmtId="0" fontId="1" fillId="0" borderId="7" xfId="1" applyBorder="1" applyAlignment="1">
      <alignment horizontal="center"/>
    </xf>
    <xf numFmtId="0" fontId="1" fillId="0" borderId="17" xfId="1" applyBorder="1" applyAlignment="1">
      <alignment horizontal="center"/>
    </xf>
    <xf numFmtId="0" fontId="4" fillId="0" borderId="1" xfId="1" applyFont="1" applyBorder="1" applyAlignment="1">
      <alignment horizontal="center" vertical="center" wrapText="1"/>
    </xf>
    <xf numFmtId="0" fontId="1" fillId="0" borderId="3" xfId="1" applyBorder="1" applyAlignment="1">
      <alignment vertical="center"/>
    </xf>
    <xf numFmtId="0" fontId="1" fillId="0" borderId="2" xfId="1" applyBorder="1" applyAlignment="1">
      <alignment vertical="center"/>
    </xf>
    <xf numFmtId="0" fontId="5" fillId="0" borderId="4" xfId="1" applyFont="1" applyBorder="1" applyAlignment="1">
      <alignment horizontal="center" vertical="center" wrapText="1"/>
    </xf>
    <xf numFmtId="0" fontId="6" fillId="0" borderId="4" xfId="1" applyFont="1" applyBorder="1" applyAlignment="1">
      <alignment horizontal="center" vertical="center"/>
    </xf>
    <xf numFmtId="0" fontId="3" fillId="0" borderId="1" xfId="1" applyFont="1" applyBorder="1" applyAlignment="1">
      <alignment horizontal="left" vertical="center" wrapText="1"/>
    </xf>
    <xf numFmtId="0" fontId="3" fillId="0" borderId="3" xfId="1" applyFont="1" applyBorder="1" applyAlignment="1">
      <alignment horizontal="left" vertical="center" wrapText="1"/>
    </xf>
    <xf numFmtId="0" fontId="3" fillId="0" borderId="2" xfId="1" applyFont="1" applyBorder="1" applyAlignment="1">
      <alignment horizontal="left" vertical="center" wrapText="1"/>
    </xf>
    <xf numFmtId="0" fontId="1" fillId="0" borderId="5" xfId="1" applyBorder="1" applyAlignment="1">
      <alignment horizontal="left" vertical="center" wrapText="1"/>
    </xf>
    <xf numFmtId="0" fontId="1" fillId="0" borderId="8" xfId="1" applyBorder="1" applyAlignment="1">
      <alignment horizontal="left" vertical="center" wrapText="1"/>
    </xf>
    <xf numFmtId="0" fontId="1" fillId="0" borderId="6" xfId="1" applyBorder="1" applyAlignment="1">
      <alignment horizontal="left" vertical="center" wrapText="1"/>
    </xf>
    <xf numFmtId="0" fontId="7" fillId="0" borderId="5" xfId="1" applyFont="1" applyBorder="1" applyAlignment="1">
      <alignment horizontal="right" vertical="center"/>
    </xf>
    <xf numFmtId="0" fontId="7" fillId="0" borderId="8" xfId="1" applyFont="1" applyBorder="1" applyAlignment="1">
      <alignment horizontal="right" vertical="center"/>
    </xf>
    <xf numFmtId="0" fontId="7" fillId="0" borderId="6" xfId="1" applyFont="1" applyBorder="1" applyAlignment="1">
      <alignment horizontal="right" vertical="center"/>
    </xf>
    <xf numFmtId="0" fontId="9" fillId="0" borderId="1" xfId="1" applyFont="1" applyBorder="1" applyAlignment="1">
      <alignment horizontal="center" vertical="center"/>
    </xf>
    <xf numFmtId="0" fontId="10" fillId="0" borderId="3" xfId="1" applyFont="1" applyBorder="1" applyAlignment="1">
      <alignment horizontal="center" vertical="center"/>
    </xf>
    <xf numFmtId="0" fontId="10" fillId="0" borderId="15" xfId="1" applyFont="1" applyBorder="1" applyAlignment="1">
      <alignment horizontal="center" vertical="center"/>
    </xf>
    <xf numFmtId="0" fontId="10" fillId="0" borderId="16" xfId="1" applyFont="1" applyBorder="1" applyAlignment="1">
      <alignment horizontal="center" vertical="center"/>
    </xf>
    <xf numFmtId="0" fontId="9" fillId="0" borderId="9" xfId="1" applyFont="1" applyBorder="1" applyAlignment="1">
      <alignment horizontal="center" vertical="center" wrapText="1"/>
    </xf>
    <xf numFmtId="0" fontId="9" fillId="0" borderId="18" xfId="1" applyFont="1" applyBorder="1" applyAlignment="1">
      <alignment horizontal="center" vertical="center" wrapText="1"/>
    </xf>
    <xf numFmtId="0" fontId="9" fillId="0" borderId="4" xfId="1" applyFont="1" applyBorder="1" applyAlignment="1">
      <alignment horizontal="center" vertical="center" wrapText="1"/>
    </xf>
    <xf numFmtId="0" fontId="9" fillId="0" borderId="19" xfId="1" applyFont="1" applyBorder="1" applyAlignment="1">
      <alignment horizontal="center" vertical="center"/>
    </xf>
    <xf numFmtId="0" fontId="9" fillId="0" borderId="4" xfId="1" applyFont="1" applyBorder="1" applyAlignment="1">
      <alignment horizontal="center" vertical="center"/>
    </xf>
    <xf numFmtId="0" fontId="9" fillId="0" borderId="14" xfId="1" applyFont="1" applyBorder="1" applyAlignment="1">
      <alignment horizontal="center" vertical="center"/>
    </xf>
    <xf numFmtId="0" fontId="9" fillId="0" borderId="20" xfId="1" applyFont="1" applyBorder="1" applyAlignment="1">
      <alignment horizontal="center" vertical="center"/>
    </xf>
    <xf numFmtId="0" fontId="9" fillId="0" borderId="10" xfId="1" applyFont="1" applyBorder="1" applyAlignment="1">
      <alignment horizontal="center" vertical="center" wrapText="1"/>
    </xf>
    <xf numFmtId="0" fontId="9" fillId="0" borderId="11" xfId="1" applyFont="1" applyBorder="1" applyAlignment="1">
      <alignment horizontal="center" vertical="center" wrapText="1"/>
    </xf>
    <xf numFmtId="0" fontId="9" fillId="0" borderId="12" xfId="1" applyFont="1" applyBorder="1" applyAlignment="1">
      <alignment horizontal="center" vertical="center" wrapText="1"/>
    </xf>
    <xf numFmtId="0" fontId="9" fillId="0" borderId="13" xfId="1" applyFont="1" applyBorder="1" applyAlignment="1">
      <alignment horizontal="center" vertical="center" wrapText="1"/>
    </xf>
    <xf numFmtId="164" fontId="12" fillId="0" borderId="28" xfId="1" applyNumberFormat="1" applyFont="1" applyBorder="1" applyAlignment="1" applyProtection="1">
      <alignment horizontal="center" vertical="center"/>
      <protection locked="0"/>
    </xf>
    <xf numFmtId="164" fontId="12" fillId="0" borderId="29" xfId="1" applyNumberFormat="1" applyFont="1" applyBorder="1" applyAlignment="1" applyProtection="1">
      <alignment horizontal="center" vertical="center"/>
      <protection locked="0"/>
    </xf>
    <xf numFmtId="164" fontId="12" fillId="0" borderId="30" xfId="1" applyNumberFormat="1" applyFont="1" applyBorder="1" applyAlignment="1" applyProtection="1">
      <alignment horizontal="center" vertical="center"/>
      <protection locked="0"/>
    </xf>
    <xf numFmtId="165" fontId="12" fillId="0" borderId="9" xfId="1" applyNumberFormat="1" applyFont="1" applyBorder="1" applyAlignment="1">
      <alignment horizontal="center" vertical="center"/>
    </xf>
    <xf numFmtId="0" fontId="12" fillId="0" borderId="9" xfId="1" applyFont="1" applyBorder="1" applyAlignment="1">
      <alignment horizontal="center" vertical="center"/>
    </xf>
    <xf numFmtId="0" fontId="12" fillId="0" borderId="18" xfId="1" applyFont="1" applyBorder="1" applyAlignment="1">
      <alignment horizontal="center" vertical="center"/>
    </xf>
    <xf numFmtId="0" fontId="9" fillId="0" borderId="19" xfId="1" applyFont="1" applyBorder="1" applyAlignment="1">
      <alignment horizontal="center" vertical="center" wrapText="1"/>
    </xf>
    <xf numFmtId="164" fontId="12" fillId="0" borderId="21" xfId="1" applyNumberFormat="1" applyFont="1" applyBorder="1" applyAlignment="1" applyProtection="1">
      <alignment horizontal="center" vertical="center"/>
      <protection locked="0"/>
    </xf>
    <xf numFmtId="164" fontId="12" fillId="0" borderId="24" xfId="1" applyNumberFormat="1" applyFont="1" applyBorder="1" applyAlignment="1" applyProtection="1">
      <alignment horizontal="center" vertical="center"/>
      <protection locked="0"/>
    </xf>
    <xf numFmtId="164" fontId="12" fillId="0" borderId="4" xfId="1" applyNumberFormat="1" applyFont="1" applyBorder="1" applyAlignment="1" applyProtection="1">
      <alignment horizontal="center" vertical="center"/>
      <protection locked="0"/>
    </xf>
    <xf numFmtId="164" fontId="12" fillId="0" borderId="19" xfId="1" applyNumberFormat="1" applyFont="1" applyBorder="1" applyAlignment="1" applyProtection="1">
      <alignment horizontal="center" vertical="center"/>
      <protection locked="0"/>
    </xf>
    <xf numFmtId="165" fontId="12" fillId="0" borderId="22" xfId="1" applyNumberFormat="1" applyFont="1" applyBorder="1" applyAlignment="1">
      <alignment horizontal="center" vertical="center"/>
    </xf>
    <xf numFmtId="164" fontId="12" fillId="3" borderId="26" xfId="1" applyNumberFormat="1" applyFont="1" applyFill="1" applyBorder="1" applyAlignment="1" applyProtection="1">
      <alignment horizontal="center" vertical="center"/>
      <protection locked="0"/>
    </xf>
    <xf numFmtId="164" fontId="12" fillId="3" borderId="28" xfId="1" applyNumberFormat="1" applyFont="1" applyFill="1" applyBorder="1" applyAlignment="1" applyProtection="1">
      <alignment horizontal="center" vertical="center"/>
      <protection locked="0"/>
    </xf>
    <xf numFmtId="164" fontId="12" fillId="3" borderId="29" xfId="1" applyNumberFormat="1" applyFont="1" applyFill="1" applyBorder="1" applyAlignment="1" applyProtection="1">
      <alignment horizontal="center" vertical="center"/>
      <protection locked="0"/>
    </xf>
    <xf numFmtId="164" fontId="12" fillId="3" borderId="30" xfId="1" applyNumberFormat="1" applyFont="1" applyFill="1" applyBorder="1" applyAlignment="1" applyProtection="1">
      <alignment horizontal="center" vertical="center"/>
      <protection locked="0"/>
    </xf>
    <xf numFmtId="165" fontId="12" fillId="3" borderId="22" xfId="1" applyNumberFormat="1" applyFont="1" applyFill="1" applyBorder="1" applyAlignment="1">
      <alignment horizontal="center" vertical="center"/>
    </xf>
    <xf numFmtId="165" fontId="12" fillId="3" borderId="9" xfId="1" applyNumberFormat="1" applyFont="1" applyFill="1" applyBorder="1" applyAlignment="1">
      <alignment horizontal="center" vertical="center"/>
    </xf>
    <xf numFmtId="165" fontId="12" fillId="3" borderId="18" xfId="1" applyNumberFormat="1" applyFont="1" applyFill="1" applyBorder="1" applyAlignment="1">
      <alignment horizontal="center" vertical="center"/>
    </xf>
    <xf numFmtId="0" fontId="12" fillId="3" borderId="9" xfId="1" applyFont="1" applyFill="1" applyBorder="1" applyAlignment="1">
      <alignment horizontal="center" vertical="center"/>
    </xf>
    <xf numFmtId="0" fontId="12" fillId="3" borderId="18" xfId="1" applyFont="1" applyFill="1" applyBorder="1" applyAlignment="1">
      <alignment horizontal="center" vertical="center"/>
    </xf>
    <xf numFmtId="164" fontId="12" fillId="0" borderId="26" xfId="1" applyNumberFormat="1" applyFont="1" applyBorder="1" applyAlignment="1" applyProtection="1">
      <alignment horizontal="center" vertical="center"/>
      <protection locked="0"/>
    </xf>
    <xf numFmtId="0" fontId="28" fillId="4" borderId="45" xfId="3" applyFont="1" applyFill="1" applyBorder="1" applyAlignment="1">
      <alignment horizontal="center" vertical="top" wrapText="1"/>
    </xf>
    <xf numFmtId="0" fontId="28" fillId="0" borderId="46" xfId="3" applyFont="1" applyFill="1" applyBorder="1" applyAlignment="1">
      <alignment horizontal="center" vertical="center"/>
    </xf>
    <xf numFmtId="0" fontId="28" fillId="0" borderId="48" xfId="3" applyFont="1" applyFill="1" applyBorder="1" applyAlignment="1">
      <alignment horizontal="center" vertical="center"/>
    </xf>
    <xf numFmtId="0" fontId="28" fillId="0" borderId="49" xfId="3" applyFont="1" applyFill="1" applyBorder="1" applyAlignment="1">
      <alignment horizontal="center" vertical="center"/>
    </xf>
    <xf numFmtId="16" fontId="28" fillId="0" borderId="52" xfId="3" applyNumberFormat="1" applyFont="1" applyFill="1" applyBorder="1" applyAlignment="1">
      <alignment horizontal="center" vertical="center"/>
    </xf>
    <xf numFmtId="166" fontId="28" fillId="0" borderId="46" xfId="3" applyNumberFormat="1" applyFont="1" applyFill="1" applyBorder="1" applyAlignment="1">
      <alignment horizontal="center" vertical="center"/>
    </xf>
    <xf numFmtId="166" fontId="28" fillId="0" borderId="51" xfId="3" applyNumberFormat="1" applyFont="1" applyFill="1" applyBorder="1" applyAlignment="1">
      <alignment horizontal="center" vertical="center"/>
    </xf>
    <xf numFmtId="16" fontId="28" fillId="0" borderId="53" xfId="3" applyNumberFormat="1" applyFont="1" applyFill="1" applyBorder="1" applyAlignment="1">
      <alignment horizontal="center" vertical="center"/>
    </xf>
    <xf numFmtId="0" fontId="35" fillId="0" borderId="0" xfId="0" applyFont="1" applyAlignment="1">
      <alignment horizontal="center" vertical="center"/>
    </xf>
    <xf numFmtId="0" fontId="35" fillId="7" borderId="0" xfId="0" applyFont="1" applyFill="1" applyAlignment="1">
      <alignment horizontal="center" vertical="center"/>
    </xf>
    <xf numFmtId="0" fontId="35" fillId="6" borderId="0" xfId="0" applyFont="1" applyFill="1" applyAlignment="1">
      <alignment horizontal="center"/>
    </xf>
    <xf numFmtId="16" fontId="35" fillId="0" borderId="0" xfId="0" applyNumberFormat="1" applyFont="1" applyAlignment="1">
      <alignment horizontal="center"/>
    </xf>
    <xf numFmtId="0" fontId="35" fillId="6" borderId="4" xfId="0" applyFont="1" applyFill="1" applyBorder="1" applyAlignment="1">
      <alignment horizontal="center"/>
    </xf>
    <xf numFmtId="0" fontId="36" fillId="0" borderId="57" xfId="0" applyFont="1" applyBorder="1" applyAlignment="1">
      <alignment horizontal="center" vertical="center"/>
    </xf>
    <xf numFmtId="0" fontId="36" fillId="0" borderId="58" xfId="0" applyFont="1" applyBorder="1" applyAlignment="1">
      <alignment horizontal="center" vertical="center"/>
    </xf>
    <xf numFmtId="0" fontId="36" fillId="0" borderId="50" xfId="0" applyFont="1" applyBorder="1" applyAlignment="1">
      <alignment horizontal="center" vertical="center"/>
    </xf>
    <xf numFmtId="0" fontId="36" fillId="0" borderId="7" xfId="0" applyFont="1" applyBorder="1" applyAlignment="1">
      <alignment horizontal="center" vertical="center"/>
    </xf>
    <xf numFmtId="0" fontId="35" fillId="0" borderId="56" xfId="0" applyFont="1" applyBorder="1" applyAlignment="1">
      <alignment horizontal="center" vertical="center" wrapText="1"/>
    </xf>
    <xf numFmtId="0" fontId="0" fillId="0" borderId="59" xfId="0" applyBorder="1" applyAlignment="1">
      <alignment horizontal="center" vertical="center" wrapText="1"/>
    </xf>
    <xf numFmtId="0" fontId="0" fillId="0" borderId="60" xfId="0" applyBorder="1" applyAlignment="1">
      <alignment horizontal="center" vertical="center" wrapText="1"/>
    </xf>
    <xf numFmtId="0" fontId="0" fillId="4" borderId="50" xfId="0" applyFont="1" applyFill="1" applyBorder="1" applyAlignment="1"/>
    <xf numFmtId="0" fontId="0" fillId="4" borderId="7" xfId="0" applyFont="1" applyFill="1" applyBorder="1" applyAlignment="1"/>
    <xf numFmtId="0" fontId="0" fillId="4" borderId="61" xfId="0" applyFont="1" applyFill="1" applyBorder="1" applyAlignment="1"/>
    <xf numFmtId="0" fontId="0" fillId="4" borderId="62" xfId="0" applyFont="1" applyFill="1" applyBorder="1" applyAlignment="1"/>
    <xf numFmtId="0" fontId="20" fillId="0" borderId="10" xfId="3" applyFont="1" applyFill="1" applyBorder="1" applyAlignment="1">
      <alignment horizontal="center" vertical="center" wrapText="1"/>
    </xf>
    <xf numFmtId="0" fontId="20" fillId="0" borderId="9" xfId="3" applyFont="1" applyFill="1" applyBorder="1" applyAlignment="1">
      <alignment horizontal="center" vertical="center" wrapText="1"/>
    </xf>
    <xf numFmtId="0" fontId="20" fillId="0" borderId="24" xfId="3" applyFont="1" applyFill="1" applyBorder="1" applyAlignment="1">
      <alignment horizontal="center" vertical="center" wrapText="1"/>
    </xf>
    <xf numFmtId="0" fontId="19" fillId="0" borderId="39" xfId="3" applyFont="1" applyFill="1" applyBorder="1" applyAlignment="1">
      <alignment horizontal="center" vertical="center" textRotation="90"/>
    </xf>
    <xf numFmtId="0" fontId="19" fillId="0" borderId="7" xfId="3" applyFont="1" applyFill="1" applyBorder="1" applyAlignment="1">
      <alignment horizontal="center" vertical="center" textRotation="90"/>
    </xf>
    <xf numFmtId="0" fontId="20" fillId="0" borderId="44" xfId="3" applyFont="1" applyFill="1" applyBorder="1" applyAlignment="1">
      <alignment horizontal="center" vertical="center" wrapText="1"/>
    </xf>
    <xf numFmtId="0" fontId="19" fillId="0" borderId="31" xfId="3" applyFont="1" applyFill="1" applyBorder="1" applyAlignment="1">
      <alignment horizontal="center" vertical="center" textRotation="90"/>
    </xf>
    <xf numFmtId="0" fontId="19" fillId="0" borderId="37" xfId="3" applyFont="1" applyFill="1" applyBorder="1" applyAlignment="1">
      <alignment horizontal="center" vertical="center" textRotation="90"/>
    </xf>
    <xf numFmtId="0" fontId="19" fillId="0" borderId="33" xfId="3" applyFont="1" applyFill="1" applyBorder="1" applyAlignment="1">
      <alignment horizontal="center" vertical="center" textRotation="90"/>
    </xf>
    <xf numFmtId="0" fontId="19" fillId="0" borderId="38" xfId="3" applyFont="1" applyFill="1" applyBorder="1" applyAlignment="1">
      <alignment horizontal="center" vertical="center" textRotation="90"/>
    </xf>
    <xf numFmtId="0" fontId="20" fillId="0" borderId="2" xfId="3" applyFont="1" applyFill="1" applyBorder="1" applyAlignment="1">
      <alignment horizontal="center" vertical="center" wrapText="1"/>
    </xf>
    <xf numFmtId="0" fontId="20" fillId="0" borderId="7" xfId="3" applyFont="1" applyFill="1" applyBorder="1" applyAlignment="1">
      <alignment horizontal="center" vertical="center" wrapText="1"/>
    </xf>
    <xf numFmtId="0" fontId="20" fillId="0" borderId="6" xfId="3" applyFont="1" applyFill="1" applyBorder="1" applyAlignment="1">
      <alignment horizontal="center" vertical="center" wrapText="1"/>
    </xf>
    <xf numFmtId="0" fontId="23" fillId="0" borderId="10" xfId="3" applyFont="1" applyFill="1" applyBorder="1" applyAlignment="1">
      <alignment horizontal="center" vertical="center" wrapText="1"/>
    </xf>
    <xf numFmtId="0" fontId="23" fillId="0" borderId="9" xfId="3" applyFont="1" applyFill="1" applyBorder="1" applyAlignment="1">
      <alignment horizontal="center" vertical="center" wrapText="1"/>
    </xf>
    <xf numFmtId="0" fontId="23" fillId="0" borderId="24" xfId="3" applyFont="1" applyFill="1" applyBorder="1" applyAlignment="1">
      <alignment horizontal="center" vertical="center" wrapText="1"/>
    </xf>
    <xf numFmtId="0" fontId="19" fillId="0" borderId="38" xfId="3" applyFont="1" applyFill="1" applyBorder="1" applyAlignment="1">
      <alignment horizontal="center" vertical="center" textRotation="90" shrinkToFit="1"/>
    </xf>
    <xf numFmtId="0" fontId="19" fillId="0" borderId="34" xfId="3" applyFont="1" applyFill="1" applyBorder="1" applyAlignment="1">
      <alignment horizontal="center" vertical="distributed" textRotation="90" shrinkToFit="1"/>
    </xf>
    <xf numFmtId="0" fontId="19" fillId="0" borderId="35" xfId="3" applyFont="1" applyFill="1" applyBorder="1" applyAlignment="1">
      <alignment horizontal="center" vertical="distributed" textRotation="90" shrinkToFit="1"/>
    </xf>
    <xf numFmtId="0" fontId="19" fillId="0" borderId="36" xfId="3" applyFont="1" applyFill="1" applyBorder="1" applyAlignment="1">
      <alignment horizontal="center" vertical="distributed" textRotation="90" shrinkToFit="1"/>
    </xf>
    <xf numFmtId="0" fontId="20" fillId="0" borderId="13" xfId="3" applyFont="1" applyFill="1" applyBorder="1" applyAlignment="1">
      <alignment horizontal="center" vertical="center" wrapText="1"/>
    </xf>
    <xf numFmtId="0" fontId="20" fillId="0" borderId="42" xfId="3" applyFont="1" applyFill="1" applyBorder="1" applyAlignment="1">
      <alignment horizontal="center" vertical="center" wrapText="1"/>
    </xf>
    <xf numFmtId="0" fontId="20" fillId="0" borderId="38" xfId="3" applyFont="1" applyFill="1" applyBorder="1" applyAlignment="1">
      <alignment horizontal="center" vertical="center" wrapText="1"/>
    </xf>
    <xf numFmtId="0" fontId="20" fillId="0" borderId="28" xfId="3" applyFont="1" applyFill="1" applyBorder="1" applyAlignment="1">
      <alignment horizontal="center" vertical="center" wrapText="1"/>
    </xf>
    <xf numFmtId="0" fontId="2" fillId="0" borderId="31" xfId="3" applyFill="1" applyBorder="1" applyAlignment="1">
      <alignment horizontal="center"/>
    </xf>
    <xf numFmtId="0" fontId="2" fillId="0" borderId="33" xfId="3" applyFill="1" applyBorder="1" applyAlignment="1">
      <alignment horizontal="center"/>
    </xf>
    <xf numFmtId="0" fontId="16" fillId="0" borderId="21" xfId="3" applyFont="1" applyFill="1" applyBorder="1" applyAlignment="1">
      <alignment horizontal="center" vertical="center"/>
    </xf>
    <xf numFmtId="0" fontId="16" fillId="0" borderId="32" xfId="3" applyFont="1" applyFill="1" applyBorder="1" applyAlignment="1">
      <alignment horizontal="center" vertical="center"/>
    </xf>
    <xf numFmtId="166" fontId="18" fillId="0" borderId="11" xfId="3" applyNumberFormat="1" applyFont="1" applyFill="1" applyBorder="1" applyAlignment="1">
      <alignment horizontal="center"/>
    </xf>
    <xf numFmtId="166" fontId="18" fillId="0" borderId="13" xfId="3" applyNumberFormat="1" applyFont="1" applyFill="1" applyBorder="1" applyAlignment="1">
      <alignment horizontal="center"/>
    </xf>
    <xf numFmtId="16" fontId="18" fillId="0" borderId="4" xfId="3" applyNumberFormat="1" applyFont="1" applyFill="1" applyBorder="1" applyAlignment="1">
      <alignment horizontal="center"/>
    </xf>
    <xf numFmtId="16" fontId="18" fillId="4" borderId="4" xfId="3" applyNumberFormat="1" applyFont="1" applyFill="1" applyBorder="1" applyAlignment="1">
      <alignment horizontal="center"/>
    </xf>
    <xf numFmtId="16" fontId="18" fillId="0" borderId="14" xfId="3" applyNumberFormat="1" applyFont="1" applyFill="1" applyBorder="1" applyAlignment="1">
      <alignment horizontal="center"/>
    </xf>
    <xf numFmtId="0" fontId="20" fillId="0" borderId="4" xfId="3" applyFont="1" applyFill="1" applyBorder="1" applyAlignment="1">
      <alignment horizontal="center" vertical="center" wrapText="1"/>
    </xf>
    <xf numFmtId="0" fontId="19" fillId="0" borderId="31" xfId="3" applyFont="1" applyFill="1" applyBorder="1" applyAlignment="1">
      <alignment horizontal="center" vertical="distributed" textRotation="90" shrinkToFit="1"/>
    </xf>
    <xf numFmtId="0" fontId="19" fillId="0" borderId="37" xfId="3" applyFont="1" applyFill="1" applyBorder="1" applyAlignment="1">
      <alignment horizontal="center" vertical="distributed" textRotation="90" shrinkToFit="1"/>
    </xf>
    <xf numFmtId="0" fontId="19" fillId="0" borderId="33" xfId="3" applyFont="1" applyFill="1" applyBorder="1" applyAlignment="1">
      <alignment horizontal="center" vertical="distributed" textRotation="90" shrinkToFit="1"/>
    </xf>
    <xf numFmtId="0" fontId="19" fillId="0" borderId="41" xfId="3" applyFont="1" applyFill="1" applyBorder="1" applyAlignment="1">
      <alignment horizontal="center" vertical="center" textRotation="90"/>
    </xf>
    <xf numFmtId="0" fontId="19" fillId="0" borderId="0" xfId="3" applyFont="1" applyFill="1" applyBorder="1" applyAlignment="1">
      <alignment horizontal="center" vertical="center" textRotation="90"/>
    </xf>
    <xf numFmtId="0" fontId="19" fillId="0" borderId="37" xfId="3" applyFont="1" applyFill="1" applyBorder="1" applyAlignment="1">
      <alignment horizontal="center" vertical="center" textRotation="90" shrinkToFit="1"/>
    </xf>
    <xf numFmtId="0" fontId="35" fillId="0" borderId="7" xfId="0" applyFont="1" applyBorder="1" applyAlignment="1">
      <alignment horizontal="center" vertical="center"/>
    </xf>
  </cellXfs>
  <cellStyles count="6">
    <cellStyle name="Milliers 2" xfId="4"/>
    <cellStyle name="Normal" xfId="0" builtinId="0"/>
    <cellStyle name="Normal 2" xfId="2"/>
    <cellStyle name="Normal 2 2" xfId="5"/>
    <cellStyle name="Normal 3" xfId="1"/>
    <cellStyle name="Normal 4" xfId="3"/>
  </cellStyles>
  <dxfs count="237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rgb="FF92D050"/>
        </patternFill>
      </fill>
    </dxf>
  </dxfs>
  <tableStyles count="0" defaultTableStyle="TableStyleMedium9" defaultPivotStyle="PivotStyleLight16"/>
  <colors>
    <mruColors>
      <color rgb="FFFF33CC"/>
      <color rgb="FFFF0066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246530</xdr:rowOff>
    </xdr:from>
    <xdr:to>
      <xdr:col>1</xdr:col>
      <xdr:colOff>626233</xdr:colOff>
      <xdr:row>1</xdr:row>
      <xdr:rowOff>315802</xdr:rowOff>
    </xdr:to>
    <xdr:pic>
      <xdr:nvPicPr>
        <xdr:cNvPr id="2" name="Image 1" descr="BYES_logo_rv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246530"/>
          <a:ext cx="1188208" cy="7074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266700</xdr:colOff>
          <xdr:row>1</xdr:row>
          <xdr:rowOff>180975</xdr:rowOff>
        </xdr:from>
        <xdr:to>
          <xdr:col>5</xdr:col>
          <xdr:colOff>676275</xdr:colOff>
          <xdr:row>1</xdr:row>
          <xdr:rowOff>504825</xdr:rowOff>
        </xdr:to>
        <xdr:sp macro="" textlink="">
          <xdr:nvSpPr>
            <xdr:cNvPr id="38913" name="Button 1" hidden="1">
              <a:extLst>
                <a:ext uri="{63B3BB69-23CF-44E3-9099-C40C66FF867C}">
                  <a14:compatExt spid="_x0000_s389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Nouvelle ligne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246530</xdr:rowOff>
    </xdr:from>
    <xdr:to>
      <xdr:col>1</xdr:col>
      <xdr:colOff>626233</xdr:colOff>
      <xdr:row>1</xdr:row>
      <xdr:rowOff>315802</xdr:rowOff>
    </xdr:to>
    <xdr:pic>
      <xdr:nvPicPr>
        <xdr:cNvPr id="2" name="Image 1" descr="BYES_logo_rv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246530"/>
          <a:ext cx="1188208" cy="7074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266700</xdr:colOff>
          <xdr:row>1</xdr:row>
          <xdr:rowOff>180975</xdr:rowOff>
        </xdr:from>
        <xdr:to>
          <xdr:col>5</xdr:col>
          <xdr:colOff>676275</xdr:colOff>
          <xdr:row>1</xdr:row>
          <xdr:rowOff>504825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Nouvelle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866775</xdr:colOff>
          <xdr:row>1</xdr:row>
          <xdr:rowOff>200025</xdr:rowOff>
        </xdr:from>
        <xdr:to>
          <xdr:col>7</xdr:col>
          <xdr:colOff>609600</xdr:colOff>
          <xdr:row>1</xdr:row>
          <xdr:rowOff>514350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219075</xdr:colOff>
          <xdr:row>2</xdr:row>
          <xdr:rowOff>28575</xdr:rowOff>
        </xdr:from>
        <xdr:to>
          <xdr:col>13</xdr:col>
          <xdr:colOff>600075</xdr:colOff>
          <xdr:row>5</xdr:row>
          <xdr:rowOff>76200</xdr:rowOff>
        </xdr:to>
        <xdr:sp macro="" textlink="">
          <xdr:nvSpPr>
            <xdr:cNvPr id="118785" name="Button 1" hidden="1">
              <a:extLst>
                <a:ext uri="{63B3BB69-23CF-44E3-9099-C40C66FF867C}">
                  <a14:compatExt spid="_x0000_s1187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45720" rIns="64008" bIns="45720" anchor="ctr" upright="1"/>
            <a:lstStyle/>
            <a:p>
              <a:pPr algn="ctr" rtl="0">
                <a:defRPr sz="1000"/>
              </a:pPr>
              <a:r>
                <a:rPr lang="fr-FR" sz="2800" b="1" i="1" u="none" strike="noStrike" baseline="0">
                  <a:solidFill>
                    <a:srgbClr val="000000"/>
                  </a:solidFill>
                  <a:latin typeface="Aharon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0</xdr:colOff>
          <xdr:row>7</xdr:row>
          <xdr:rowOff>104775</xdr:rowOff>
        </xdr:from>
        <xdr:to>
          <xdr:col>17</xdr:col>
          <xdr:colOff>323850</xdr:colOff>
          <xdr:row>11</xdr:row>
          <xdr:rowOff>142875</xdr:rowOff>
        </xdr:to>
        <xdr:sp macro="" textlink="">
          <xdr:nvSpPr>
            <xdr:cNvPr id="118786" name="CommandButton1" hidden="1">
              <a:extLst>
                <a:ext uri="{63B3BB69-23CF-44E3-9099-C40C66FF867C}">
                  <a14:compatExt spid="_x0000_s1187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85725</xdr:colOff>
          <xdr:row>11</xdr:row>
          <xdr:rowOff>0</xdr:rowOff>
        </xdr:from>
        <xdr:to>
          <xdr:col>14</xdr:col>
          <xdr:colOff>485775</xdr:colOff>
          <xdr:row>11</xdr:row>
          <xdr:rowOff>0</xdr:rowOff>
        </xdr:to>
        <xdr:sp macro="" textlink="">
          <xdr:nvSpPr>
            <xdr:cNvPr id="118787" name="Button 3" hidden="1">
              <a:extLst>
                <a:ext uri="{63B3BB69-23CF-44E3-9099-C40C66FF867C}">
                  <a14:compatExt spid="_x0000_s1187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45720" rIns="64008" bIns="45720" anchor="ctr" upright="1"/>
            <a:lstStyle/>
            <a:p>
              <a:pPr algn="ctr" rtl="0">
                <a:defRPr sz="1000"/>
              </a:pPr>
              <a:r>
                <a:rPr lang="fr-FR" sz="2800" b="1" i="1" u="none" strike="noStrike" baseline="0">
                  <a:solidFill>
                    <a:srgbClr val="000000"/>
                  </a:solidFill>
                  <a:latin typeface="Aharoni"/>
                </a:rPr>
                <a:t>INSERTION FEUILLE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85725</xdr:colOff>
          <xdr:row>11</xdr:row>
          <xdr:rowOff>0</xdr:rowOff>
        </xdr:from>
        <xdr:to>
          <xdr:col>14</xdr:col>
          <xdr:colOff>485775</xdr:colOff>
          <xdr:row>11</xdr:row>
          <xdr:rowOff>0</xdr:rowOff>
        </xdr:to>
        <xdr:sp macro="" textlink="">
          <xdr:nvSpPr>
            <xdr:cNvPr id="118788" name="Button 4" hidden="1">
              <a:extLst>
                <a:ext uri="{63B3BB69-23CF-44E3-9099-C40C66FF867C}">
                  <a14:compatExt spid="_x0000_s1187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45720" rIns="64008" bIns="45720" anchor="ctr" upright="1"/>
            <a:lstStyle/>
            <a:p>
              <a:pPr algn="ctr" rtl="0">
                <a:defRPr sz="1000"/>
              </a:pPr>
              <a:r>
                <a:rPr lang="fr-FR" sz="2800" b="1" i="1" u="none" strike="noStrike" baseline="0">
                  <a:solidFill>
                    <a:srgbClr val="000000"/>
                  </a:solidFill>
                  <a:latin typeface="Aharoni"/>
                </a:rPr>
                <a:t>INSERTION FEUILLE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85725</xdr:colOff>
          <xdr:row>48</xdr:row>
          <xdr:rowOff>0</xdr:rowOff>
        </xdr:from>
        <xdr:to>
          <xdr:col>14</xdr:col>
          <xdr:colOff>485775</xdr:colOff>
          <xdr:row>48</xdr:row>
          <xdr:rowOff>0</xdr:rowOff>
        </xdr:to>
        <xdr:sp macro="" textlink="">
          <xdr:nvSpPr>
            <xdr:cNvPr id="118789" name="Button 5" hidden="1">
              <a:extLst>
                <a:ext uri="{63B3BB69-23CF-44E3-9099-C40C66FF867C}">
                  <a14:compatExt spid="_x0000_s1187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45720" rIns="64008" bIns="45720" anchor="ctr" upright="1"/>
            <a:lstStyle/>
            <a:p>
              <a:pPr algn="ctr" rtl="0">
                <a:defRPr sz="1000"/>
              </a:pPr>
              <a:r>
                <a:rPr lang="fr-FR" sz="2800" b="1" i="1" u="none" strike="noStrike" baseline="0">
                  <a:solidFill>
                    <a:srgbClr val="000000"/>
                  </a:solidFill>
                  <a:latin typeface="Aharoni"/>
                </a:rPr>
                <a:t>INSERTION FEUILLE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85725</xdr:colOff>
          <xdr:row>24</xdr:row>
          <xdr:rowOff>85725</xdr:rowOff>
        </xdr:from>
        <xdr:to>
          <xdr:col>14</xdr:col>
          <xdr:colOff>485775</xdr:colOff>
          <xdr:row>25</xdr:row>
          <xdr:rowOff>361950</xdr:rowOff>
        </xdr:to>
        <xdr:sp macro="" textlink="">
          <xdr:nvSpPr>
            <xdr:cNvPr id="118790" name="Button 6" hidden="1">
              <a:extLst>
                <a:ext uri="{63B3BB69-23CF-44E3-9099-C40C66FF867C}">
                  <a14:compatExt spid="_x0000_s1187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45720" rIns="64008" bIns="45720" anchor="ctr" upright="1"/>
            <a:lstStyle/>
            <a:p>
              <a:pPr algn="ctr" rtl="0">
                <a:defRPr sz="1000"/>
              </a:pPr>
              <a:r>
                <a:rPr lang="fr-FR" sz="2800" b="1" i="1" u="none" strike="noStrike" baseline="0">
                  <a:solidFill>
                    <a:srgbClr val="000000"/>
                  </a:solidFill>
                  <a:latin typeface="Aharoni"/>
                </a:rPr>
                <a:t>INSERTION FEUILLE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219075</xdr:colOff>
          <xdr:row>2</xdr:row>
          <xdr:rowOff>28575</xdr:rowOff>
        </xdr:from>
        <xdr:to>
          <xdr:col>13</xdr:col>
          <xdr:colOff>600075</xdr:colOff>
          <xdr:row>5</xdr:row>
          <xdr:rowOff>76200</xdr:rowOff>
        </xdr:to>
        <xdr:sp macro="" textlink="">
          <xdr:nvSpPr>
            <xdr:cNvPr id="53249" name="Button 1" hidden="1">
              <a:extLst>
                <a:ext uri="{63B3BB69-23CF-44E3-9099-C40C66FF867C}">
                  <a14:compatExt spid="_x0000_s532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45720" rIns="64008" bIns="45720" anchor="ctr" upright="1"/>
            <a:lstStyle/>
            <a:p>
              <a:pPr algn="ctr" rtl="0">
                <a:defRPr sz="1000"/>
              </a:pPr>
              <a:r>
                <a:rPr lang="fr-FR" sz="2800" b="1" i="1" u="none" strike="noStrike" baseline="0">
                  <a:solidFill>
                    <a:srgbClr val="000000"/>
                  </a:solidFill>
                  <a:latin typeface="Aharon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0</xdr:colOff>
          <xdr:row>7</xdr:row>
          <xdr:rowOff>104775</xdr:rowOff>
        </xdr:from>
        <xdr:to>
          <xdr:col>17</xdr:col>
          <xdr:colOff>323850</xdr:colOff>
          <xdr:row>11</xdr:row>
          <xdr:rowOff>142875</xdr:rowOff>
        </xdr:to>
        <xdr:sp macro="" textlink="">
          <xdr:nvSpPr>
            <xdr:cNvPr id="53250" name="CommandButton1" hidden="1">
              <a:extLst>
                <a:ext uri="{63B3BB69-23CF-44E3-9099-C40C66FF867C}">
                  <a14:compatExt spid="_x0000_s532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85725</xdr:colOff>
          <xdr:row>11</xdr:row>
          <xdr:rowOff>0</xdr:rowOff>
        </xdr:from>
        <xdr:to>
          <xdr:col>14</xdr:col>
          <xdr:colOff>485775</xdr:colOff>
          <xdr:row>11</xdr:row>
          <xdr:rowOff>0</xdr:rowOff>
        </xdr:to>
        <xdr:sp macro="" textlink="">
          <xdr:nvSpPr>
            <xdr:cNvPr id="53251" name="Button 3" hidden="1">
              <a:extLst>
                <a:ext uri="{63B3BB69-23CF-44E3-9099-C40C66FF867C}">
                  <a14:compatExt spid="_x0000_s532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45720" rIns="64008" bIns="45720" anchor="ctr" upright="1"/>
            <a:lstStyle/>
            <a:p>
              <a:pPr algn="ctr" rtl="0">
                <a:defRPr sz="1000"/>
              </a:pPr>
              <a:r>
                <a:rPr lang="fr-FR" sz="2800" b="1" i="1" u="none" strike="noStrike" baseline="0">
                  <a:solidFill>
                    <a:srgbClr val="000000"/>
                  </a:solidFill>
                  <a:latin typeface="Aharoni"/>
                </a:rPr>
                <a:t>INSERTION FEUILLE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85725</xdr:colOff>
          <xdr:row>11</xdr:row>
          <xdr:rowOff>0</xdr:rowOff>
        </xdr:from>
        <xdr:to>
          <xdr:col>14</xdr:col>
          <xdr:colOff>485775</xdr:colOff>
          <xdr:row>11</xdr:row>
          <xdr:rowOff>0</xdr:rowOff>
        </xdr:to>
        <xdr:sp macro="" textlink="">
          <xdr:nvSpPr>
            <xdr:cNvPr id="53252" name="Button 4" hidden="1">
              <a:extLst>
                <a:ext uri="{63B3BB69-23CF-44E3-9099-C40C66FF867C}">
                  <a14:compatExt spid="_x0000_s532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45720" rIns="64008" bIns="45720" anchor="ctr" upright="1"/>
            <a:lstStyle/>
            <a:p>
              <a:pPr algn="ctr" rtl="0">
                <a:defRPr sz="1000"/>
              </a:pPr>
              <a:r>
                <a:rPr lang="fr-FR" sz="2800" b="1" i="1" u="none" strike="noStrike" baseline="0">
                  <a:solidFill>
                    <a:srgbClr val="000000"/>
                  </a:solidFill>
                  <a:latin typeface="Aharoni"/>
                </a:rPr>
                <a:t>INSERTION FEUILLE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85725</xdr:colOff>
          <xdr:row>48</xdr:row>
          <xdr:rowOff>0</xdr:rowOff>
        </xdr:from>
        <xdr:to>
          <xdr:col>14</xdr:col>
          <xdr:colOff>485775</xdr:colOff>
          <xdr:row>48</xdr:row>
          <xdr:rowOff>0</xdr:rowOff>
        </xdr:to>
        <xdr:sp macro="" textlink="">
          <xdr:nvSpPr>
            <xdr:cNvPr id="53253" name="Button 5" hidden="1">
              <a:extLst>
                <a:ext uri="{63B3BB69-23CF-44E3-9099-C40C66FF867C}">
                  <a14:compatExt spid="_x0000_s532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45720" rIns="64008" bIns="45720" anchor="ctr" upright="1"/>
            <a:lstStyle/>
            <a:p>
              <a:pPr algn="ctr" rtl="0">
                <a:defRPr sz="1000"/>
              </a:pPr>
              <a:r>
                <a:rPr lang="fr-FR" sz="2800" b="1" i="1" u="none" strike="noStrike" baseline="0">
                  <a:solidFill>
                    <a:srgbClr val="000000"/>
                  </a:solidFill>
                  <a:latin typeface="Aharoni"/>
                </a:rPr>
                <a:t>INSERTION FEUILLE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85725</xdr:colOff>
          <xdr:row>24</xdr:row>
          <xdr:rowOff>85725</xdr:rowOff>
        </xdr:from>
        <xdr:to>
          <xdr:col>14</xdr:col>
          <xdr:colOff>485775</xdr:colOff>
          <xdr:row>25</xdr:row>
          <xdr:rowOff>361950</xdr:rowOff>
        </xdr:to>
        <xdr:sp macro="" textlink="">
          <xdr:nvSpPr>
            <xdr:cNvPr id="53254" name="Button 6" hidden="1">
              <a:extLst>
                <a:ext uri="{63B3BB69-23CF-44E3-9099-C40C66FF867C}">
                  <a14:compatExt spid="_x0000_s532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45720" rIns="64008" bIns="45720" anchor="ctr" upright="1"/>
            <a:lstStyle/>
            <a:p>
              <a:pPr algn="ctr" rtl="0">
                <a:defRPr sz="1000"/>
              </a:pPr>
              <a:r>
                <a:rPr lang="fr-FR" sz="2800" b="1" i="1" u="none" strike="noStrike" baseline="0">
                  <a:solidFill>
                    <a:srgbClr val="000000"/>
                  </a:solidFill>
                  <a:latin typeface="Aharoni"/>
                </a:rPr>
                <a:t>INSERTION FEUILLE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219075</xdr:colOff>
          <xdr:row>2</xdr:row>
          <xdr:rowOff>28575</xdr:rowOff>
        </xdr:from>
        <xdr:to>
          <xdr:col>13</xdr:col>
          <xdr:colOff>600075</xdr:colOff>
          <xdr:row>5</xdr:row>
          <xdr:rowOff>76200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45720" rIns="64008" bIns="45720" anchor="ctr" upright="1"/>
            <a:lstStyle/>
            <a:p>
              <a:pPr algn="ctr" rtl="0">
                <a:defRPr sz="1000"/>
              </a:pPr>
              <a:r>
                <a:rPr lang="fr-FR" sz="2800" b="1" i="1" u="none" strike="noStrike" baseline="0">
                  <a:solidFill>
                    <a:srgbClr val="000000"/>
                  </a:solidFill>
                  <a:latin typeface="Aharon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0</xdr:colOff>
          <xdr:row>7</xdr:row>
          <xdr:rowOff>104775</xdr:rowOff>
        </xdr:from>
        <xdr:to>
          <xdr:col>17</xdr:col>
          <xdr:colOff>333375</xdr:colOff>
          <xdr:row>11</xdr:row>
          <xdr:rowOff>142875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85725</xdr:colOff>
          <xdr:row>11</xdr:row>
          <xdr:rowOff>0</xdr:rowOff>
        </xdr:from>
        <xdr:to>
          <xdr:col>14</xdr:col>
          <xdr:colOff>485775</xdr:colOff>
          <xdr:row>11</xdr:row>
          <xdr:rowOff>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45720" rIns="64008" bIns="45720" anchor="ctr" upright="1"/>
            <a:lstStyle/>
            <a:p>
              <a:pPr algn="ctr" rtl="0">
                <a:defRPr sz="1000"/>
              </a:pPr>
              <a:r>
                <a:rPr lang="fr-FR" sz="2800" b="1" i="1" u="none" strike="noStrike" baseline="0">
                  <a:solidFill>
                    <a:srgbClr val="000000"/>
                  </a:solidFill>
                  <a:latin typeface="Aharoni"/>
                </a:rPr>
                <a:t>INSERTION FEUILLE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85725</xdr:colOff>
          <xdr:row>11</xdr:row>
          <xdr:rowOff>0</xdr:rowOff>
        </xdr:from>
        <xdr:to>
          <xdr:col>14</xdr:col>
          <xdr:colOff>485775</xdr:colOff>
          <xdr:row>11</xdr:row>
          <xdr:rowOff>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45720" rIns="64008" bIns="45720" anchor="ctr" upright="1"/>
            <a:lstStyle/>
            <a:p>
              <a:pPr algn="ctr" rtl="0">
                <a:defRPr sz="1000"/>
              </a:pPr>
              <a:r>
                <a:rPr lang="fr-FR" sz="2800" b="1" i="1" u="none" strike="noStrike" baseline="0">
                  <a:solidFill>
                    <a:srgbClr val="000000"/>
                  </a:solidFill>
                  <a:latin typeface="Aharoni"/>
                </a:rPr>
                <a:t>INSERTION FEUILLE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85725</xdr:colOff>
          <xdr:row>51</xdr:row>
          <xdr:rowOff>0</xdr:rowOff>
        </xdr:from>
        <xdr:to>
          <xdr:col>14</xdr:col>
          <xdr:colOff>485775</xdr:colOff>
          <xdr:row>51</xdr:row>
          <xdr:rowOff>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45720" rIns="64008" bIns="45720" anchor="ctr" upright="1"/>
            <a:lstStyle/>
            <a:p>
              <a:pPr algn="ctr" rtl="0">
                <a:defRPr sz="1000"/>
              </a:pPr>
              <a:r>
                <a:rPr lang="fr-FR" sz="2800" b="1" i="1" u="none" strike="noStrike" baseline="0">
                  <a:solidFill>
                    <a:srgbClr val="000000"/>
                  </a:solidFill>
                  <a:latin typeface="Aharoni"/>
                </a:rPr>
                <a:t>INSERTION FEUILLE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85725</xdr:colOff>
          <xdr:row>24</xdr:row>
          <xdr:rowOff>85725</xdr:rowOff>
        </xdr:from>
        <xdr:to>
          <xdr:col>14</xdr:col>
          <xdr:colOff>485775</xdr:colOff>
          <xdr:row>25</xdr:row>
          <xdr:rowOff>361950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45720" rIns="64008" bIns="45720" anchor="ctr" upright="1"/>
            <a:lstStyle/>
            <a:p>
              <a:pPr algn="ctr" rtl="0">
                <a:defRPr sz="1000"/>
              </a:pPr>
              <a:r>
                <a:rPr lang="fr-FR" sz="2800" b="1" i="1" u="none" strike="noStrike" baseline="0">
                  <a:solidFill>
                    <a:srgbClr val="000000"/>
                  </a:solidFill>
                  <a:latin typeface="Aharoni"/>
                </a:rPr>
                <a:t>INSERTION FEUILLE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ycssrv262\partages\AMBARES%20PLANNING%20GENERAL\PLANNING%20CLIENT%20201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 (2)"/>
      <sheetName val="Listes déroulantes"/>
      <sheetName val="PLANNING BASE"/>
      <sheetName val="PLANNING erdf"/>
      <sheetName val="TRAME "/>
      <sheetName val="S50"/>
      <sheetName val="S49"/>
      <sheetName val="S48"/>
      <sheetName val="S47"/>
      <sheetName val="S46"/>
      <sheetName val="S45"/>
      <sheetName val="S44"/>
      <sheetName val="S43"/>
      <sheetName val="S42"/>
      <sheetName val="S40"/>
      <sheetName val="S39"/>
      <sheetName val="S38"/>
      <sheetName val="S36"/>
      <sheetName val="S35"/>
      <sheetName val="S33"/>
      <sheetName val="S32"/>
      <sheetName val="S31"/>
      <sheetName val="S30"/>
      <sheetName val="S29"/>
      <sheetName val="S28"/>
      <sheetName val="S26"/>
      <sheetName val="S25"/>
      <sheetName val="S24"/>
      <sheetName val="S23"/>
      <sheetName val="SEM22"/>
      <sheetName val="SEM21"/>
      <sheetName val="SEM20"/>
      <sheetName val="SEM19"/>
      <sheetName val="SEM18"/>
      <sheetName val="SEM17"/>
      <sheetName val="SEM16"/>
      <sheetName val="SEM15"/>
      <sheetName val="SEM14"/>
      <sheetName val="SEM13"/>
      <sheetName val="SEM12"/>
      <sheetName val="SEM11"/>
      <sheetName val="SEM10"/>
      <sheetName val="SEM9"/>
      <sheetName val="SEM08"/>
      <sheetName val="SEM07"/>
      <sheetName val="SEM06"/>
      <sheetName val="SEM05"/>
      <sheetName val="SEM04"/>
      <sheetName val="SEM03"/>
      <sheetName val="Feuil1"/>
    </sheetNames>
    <sheetDataSet>
      <sheetData sheetId="0" refreshError="1"/>
      <sheetData sheetId="1">
        <row r="1">
          <cell r="A1" t="str">
            <v>Maître d'œuvre</v>
          </cell>
          <cell r="B1" t="str">
            <v>Nature travaux</v>
          </cell>
          <cell r="C1" t="str">
            <v>Accès</v>
          </cell>
          <cell r="D1" t="str">
            <v>GOP</v>
          </cell>
          <cell r="G1" t="str">
            <v>CA</v>
          </cell>
          <cell r="I1" t="str">
            <v>équipes</v>
          </cell>
        </row>
        <row r="2">
          <cell r="A2" t="str">
            <v>ERDF</v>
          </cell>
          <cell r="B2" t="str">
            <v>Terrassement</v>
          </cell>
          <cell r="C2" t="str">
            <v>ADC HTA</v>
          </cell>
          <cell r="D2" t="str">
            <v>BORDEAUX</v>
          </cell>
          <cell r="G2" t="str">
            <v>ARNAUD</v>
          </cell>
          <cell r="I2" t="str">
            <v>Albert</v>
          </cell>
          <cell r="J2" t="str">
            <v>X</v>
          </cell>
        </row>
        <row r="3">
          <cell r="A3" t="str">
            <v>SDEEG 33</v>
          </cell>
          <cell r="B3" t="str">
            <v xml:space="preserve">Raccordement </v>
          </cell>
          <cell r="C3" t="str">
            <v>ADC BT</v>
          </cell>
          <cell r="D3" t="str">
            <v>CENON</v>
          </cell>
          <cell r="G3" t="str">
            <v>AZNAR</v>
          </cell>
          <cell r="I3" t="str">
            <v>Allali</v>
          </cell>
        </row>
        <row r="4">
          <cell r="A4" t="str">
            <v>COMMUNE</v>
          </cell>
          <cell r="B4" t="str">
            <v>Pose/dépose support</v>
          </cell>
          <cell r="C4" t="str">
            <v>ATST BT</v>
          </cell>
          <cell r="D4" t="str">
            <v>GRADIGNAN</v>
          </cell>
          <cell r="G4" t="str">
            <v>BALDAQUIN</v>
          </cell>
          <cell r="I4" t="str">
            <v>Clifford</v>
          </cell>
        </row>
        <row r="5">
          <cell r="A5" t="str">
            <v>BOUYGUES IMMO</v>
          </cell>
          <cell r="B5" t="str">
            <v>Mutation transfo</v>
          </cell>
          <cell r="C5" t="str">
            <v>ITST BT</v>
          </cell>
          <cell r="D5" t="str">
            <v>EYSINES</v>
          </cell>
          <cell r="G5" t="str">
            <v>BARBOURE</v>
          </cell>
          <cell r="I5" t="str">
            <v>Dulou</v>
          </cell>
        </row>
        <row r="6">
          <cell r="A6" t="str">
            <v>COLAS</v>
          </cell>
          <cell r="B6" t="str">
            <v>Déroulage</v>
          </cell>
          <cell r="C6" t="str">
            <v>Envir HTA</v>
          </cell>
          <cell r="D6" t="str">
            <v>PAUILLAC</v>
          </cell>
          <cell r="G6" t="str">
            <v>BELFIO</v>
          </cell>
          <cell r="I6" t="str">
            <v>El Hani</v>
          </cell>
        </row>
        <row r="7">
          <cell r="A7" t="str">
            <v>-</v>
          </cell>
          <cell r="B7" t="str">
            <v>Réfection définitive</v>
          </cell>
          <cell r="C7" t="str">
            <v>ATE</v>
          </cell>
          <cell r="D7" t="str">
            <v>FACTURE</v>
          </cell>
          <cell r="G7" t="str">
            <v>BERLAND</v>
          </cell>
          <cell r="I7" t="str">
            <v>Encognère</v>
          </cell>
        </row>
        <row r="8">
          <cell r="B8" t="str">
            <v>-</v>
          </cell>
          <cell r="C8" t="str">
            <v>-</v>
          </cell>
          <cell r="D8" t="str">
            <v>LANGOIRAN</v>
          </cell>
          <cell r="G8" t="str">
            <v>BERNEDE</v>
          </cell>
          <cell r="I8" t="str">
            <v>Galopeau</v>
          </cell>
        </row>
        <row r="9">
          <cell r="B9" t="str">
            <v>ECLAIRAGE PUBLIC</v>
          </cell>
          <cell r="D9" t="str">
            <v>LANGON</v>
          </cell>
          <cell r="G9" t="str">
            <v>BORDANAVE</v>
          </cell>
          <cell r="I9" t="str">
            <v>Kadrahoui</v>
          </cell>
        </row>
        <row r="10">
          <cell r="D10" t="str">
            <v>LIBOURNE</v>
          </cell>
          <cell r="G10" t="str">
            <v>BOSQ BOUSQUET</v>
          </cell>
          <cell r="I10" t="str">
            <v>Lagardère</v>
          </cell>
        </row>
        <row r="11">
          <cell r="D11" t="str">
            <v>GOP 10</v>
          </cell>
          <cell r="G11" t="str">
            <v>BUGNET</v>
          </cell>
          <cell r="I11" t="str">
            <v>Mauro</v>
          </cell>
        </row>
        <row r="12">
          <cell r="D12" t="str">
            <v>-</v>
          </cell>
          <cell r="G12" t="str">
            <v>BYTNAR</v>
          </cell>
          <cell r="I12" t="str">
            <v>Muniz</v>
          </cell>
        </row>
        <row r="13">
          <cell r="G13" t="str">
            <v>CAZEMAJOU</v>
          </cell>
          <cell r="I13" t="str">
            <v>Sablon</v>
          </cell>
        </row>
        <row r="14">
          <cell r="G14" t="str">
            <v>CHAGNAUD</v>
          </cell>
          <cell r="I14" t="str">
            <v>-</v>
          </cell>
        </row>
        <row r="15">
          <cell r="G15" t="str">
            <v>CHAINTRIER</v>
          </cell>
        </row>
        <row r="16">
          <cell r="G16" t="str">
            <v>CHERUBINI</v>
          </cell>
        </row>
        <row r="17">
          <cell r="G17" t="str">
            <v>CLOUTET</v>
          </cell>
        </row>
        <row r="18">
          <cell r="G18" t="str">
            <v>COLLIGNON</v>
          </cell>
        </row>
        <row r="19">
          <cell r="G19" t="str">
            <v>CORNU</v>
          </cell>
        </row>
        <row r="20">
          <cell r="G20" t="str">
            <v>COUTURIER</v>
          </cell>
        </row>
        <row r="21">
          <cell r="G21" t="str">
            <v>CROISIER</v>
          </cell>
        </row>
        <row r="22">
          <cell r="G22" t="str">
            <v>DAHBI</v>
          </cell>
        </row>
        <row r="23">
          <cell r="G23" t="str">
            <v>DARMENDRAIL</v>
          </cell>
        </row>
        <row r="24">
          <cell r="G24" t="str">
            <v>DAVID</v>
          </cell>
        </row>
        <row r="25">
          <cell r="G25" t="str">
            <v>DELUCE</v>
          </cell>
        </row>
        <row r="26">
          <cell r="G26" t="str">
            <v>DENOO</v>
          </cell>
        </row>
        <row r="27">
          <cell r="G27" t="str">
            <v>DESCOUSTEY</v>
          </cell>
        </row>
        <row r="28">
          <cell r="G28" t="str">
            <v>DOMINGUE</v>
          </cell>
        </row>
        <row r="29">
          <cell r="G29" t="str">
            <v>DUCOS</v>
          </cell>
        </row>
        <row r="30">
          <cell r="G30" t="str">
            <v>DUFOUR</v>
          </cell>
        </row>
        <row r="31">
          <cell r="G31" t="str">
            <v>DUPIN</v>
          </cell>
        </row>
        <row r="32">
          <cell r="G32" t="str">
            <v>DUVAL</v>
          </cell>
        </row>
        <row r="33">
          <cell r="G33" t="str">
            <v>DUVAL LAURENT</v>
          </cell>
        </row>
        <row r="34">
          <cell r="G34" t="str">
            <v>ESCLASSE</v>
          </cell>
        </row>
        <row r="35">
          <cell r="G35" t="str">
            <v>FAURE</v>
          </cell>
        </row>
        <row r="36">
          <cell r="G36" t="str">
            <v>FOURNIER</v>
          </cell>
        </row>
        <row r="37">
          <cell r="G37" t="str">
            <v>GANDOLFO</v>
          </cell>
        </row>
        <row r="38">
          <cell r="G38" t="str">
            <v>GONZALEZ</v>
          </cell>
        </row>
        <row r="39">
          <cell r="G39" t="str">
            <v>HADJAB</v>
          </cell>
        </row>
        <row r="40">
          <cell r="G40" t="str">
            <v>HILBERT</v>
          </cell>
        </row>
        <row r="41">
          <cell r="G41" t="str">
            <v>JOLIT</v>
          </cell>
        </row>
        <row r="42">
          <cell r="G42" t="str">
            <v>LACOUME</v>
          </cell>
        </row>
        <row r="43">
          <cell r="G43" t="str">
            <v>LAJUS</v>
          </cell>
        </row>
        <row r="44">
          <cell r="G44" t="str">
            <v>LARCHER</v>
          </cell>
        </row>
        <row r="45">
          <cell r="G45" t="str">
            <v>LEGLISE</v>
          </cell>
        </row>
        <row r="46">
          <cell r="G46" t="str">
            <v>LEMELLETIER</v>
          </cell>
        </row>
        <row r="47">
          <cell r="G47" t="str">
            <v>LESCOMBE</v>
          </cell>
        </row>
        <row r="48">
          <cell r="G48" t="str">
            <v>LEYMERGIE</v>
          </cell>
        </row>
        <row r="49">
          <cell r="G49" t="str">
            <v>LINSTRUMENT</v>
          </cell>
        </row>
        <row r="50">
          <cell r="G50" t="str">
            <v>LOUSTALOT</v>
          </cell>
        </row>
        <row r="51">
          <cell r="G51" t="str">
            <v>MALLET</v>
          </cell>
        </row>
        <row r="52">
          <cell r="G52" t="str">
            <v>MARCO</v>
          </cell>
        </row>
        <row r="53">
          <cell r="G53" t="str">
            <v>MARTIN</v>
          </cell>
        </row>
        <row r="54">
          <cell r="G54" t="str">
            <v>MILLAIRE</v>
          </cell>
        </row>
        <row r="55">
          <cell r="G55" t="str">
            <v>NADEAU</v>
          </cell>
        </row>
        <row r="56">
          <cell r="G56" t="str">
            <v>NARBONI</v>
          </cell>
        </row>
        <row r="57">
          <cell r="G57" t="str">
            <v>PHOENIX</v>
          </cell>
        </row>
        <row r="58">
          <cell r="G58" t="str">
            <v>POUVREAU</v>
          </cell>
        </row>
        <row r="59">
          <cell r="G59" t="str">
            <v>RAYMOND</v>
          </cell>
        </row>
        <row r="60">
          <cell r="G60" t="str">
            <v>RAYNAULT</v>
          </cell>
        </row>
        <row r="61">
          <cell r="G61" t="str">
            <v>RESTE</v>
          </cell>
        </row>
        <row r="62">
          <cell r="G62" t="str">
            <v>-</v>
          </cell>
        </row>
        <row r="63">
          <cell r="G63" t="str">
            <v>ROY</v>
          </cell>
        </row>
        <row r="64">
          <cell r="G64" t="str">
            <v>RUIZ</v>
          </cell>
        </row>
        <row r="65">
          <cell r="G65" t="str">
            <v>RUSCH</v>
          </cell>
        </row>
        <row r="66">
          <cell r="G66" t="str">
            <v>SALGADO</v>
          </cell>
        </row>
        <row r="67">
          <cell r="G67" t="str">
            <v>SANCHEZ</v>
          </cell>
        </row>
        <row r="68">
          <cell r="G68" t="str">
            <v>SANTOS</v>
          </cell>
        </row>
        <row r="69">
          <cell r="G69" t="str">
            <v>SARHY HEURE</v>
          </cell>
        </row>
        <row r="70">
          <cell r="G70" t="str">
            <v>SOLER</v>
          </cell>
        </row>
        <row r="71">
          <cell r="G71" t="str">
            <v>SORIGNET</v>
          </cell>
        </row>
        <row r="72">
          <cell r="G72" t="str">
            <v>THOMAS</v>
          </cell>
        </row>
        <row r="73">
          <cell r="G73" t="str">
            <v>VANNIER</v>
          </cell>
        </row>
        <row r="74">
          <cell r="G74" t="str">
            <v>VERNIER</v>
          </cell>
        </row>
        <row r="75">
          <cell r="G75" t="str">
            <v>VIER</v>
          </cell>
        </row>
        <row r="76">
          <cell r="G76" t="str">
            <v>YVONNEAU</v>
          </cell>
        </row>
        <row r="77">
          <cell r="G77" t="str">
            <v>-</v>
          </cell>
        </row>
        <row r="78">
          <cell r="G78" t="str">
            <v>FAURE</v>
          </cell>
        </row>
        <row r="79">
          <cell r="G79" t="str">
            <v>DIEU</v>
          </cell>
        </row>
        <row r="80">
          <cell r="G80" t="str">
            <v>GINESTAL</v>
          </cell>
        </row>
        <row r="81">
          <cell r="G81" t="str">
            <v>DESPRES</v>
          </cell>
        </row>
        <row r="82">
          <cell r="G82" t="str">
            <v>BOUCHEZ</v>
          </cell>
        </row>
        <row r="83">
          <cell r="G83" t="str">
            <v>COLLY</v>
          </cell>
        </row>
        <row r="84">
          <cell r="G84" t="str">
            <v>GABAS</v>
          </cell>
        </row>
        <row r="85">
          <cell r="G85" t="str">
            <v>VINA</v>
          </cell>
        </row>
      </sheetData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2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4.xml"/><Relationship Id="rId5" Type="http://schemas.openxmlformats.org/officeDocument/2006/relationships/image" Target="../media/image2.emf"/><Relationship Id="rId10" Type="http://schemas.openxmlformats.org/officeDocument/2006/relationships/ctrlProp" Target="../ctrlProps/ctrlProp8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7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1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10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9.xml"/><Relationship Id="rId5" Type="http://schemas.openxmlformats.org/officeDocument/2006/relationships/image" Target="../media/image3.emf"/><Relationship Id="rId10" Type="http://schemas.openxmlformats.org/officeDocument/2006/relationships/ctrlProp" Target="../ctrlProps/ctrlProp13.xml"/><Relationship Id="rId4" Type="http://schemas.openxmlformats.org/officeDocument/2006/relationships/control" Target="../activeX/activeX2.xml"/><Relationship Id="rId9" Type="http://schemas.openxmlformats.org/officeDocument/2006/relationships/ctrlProp" Target="../ctrlProps/ctrlProp12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6.xml"/><Relationship Id="rId3" Type="http://schemas.openxmlformats.org/officeDocument/2006/relationships/vmlDrawing" Target="../drawings/vmlDrawing5.vml"/><Relationship Id="rId7" Type="http://schemas.openxmlformats.org/officeDocument/2006/relationships/ctrlProp" Target="../ctrlProps/ctrlProp15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14.xml"/><Relationship Id="rId5" Type="http://schemas.openxmlformats.org/officeDocument/2006/relationships/image" Target="../media/image4.emf"/><Relationship Id="rId10" Type="http://schemas.openxmlformats.org/officeDocument/2006/relationships/ctrlProp" Target="../ctrlProps/ctrlProp18.xml"/><Relationship Id="rId4" Type="http://schemas.openxmlformats.org/officeDocument/2006/relationships/control" Target="../activeX/activeX3.xml"/><Relationship Id="rId9" Type="http://schemas.openxmlformats.org/officeDocument/2006/relationships/ctrlProp" Target="../ctrlProps/ctrlProp1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Q76"/>
  <sheetViews>
    <sheetView zoomScale="85" zoomScaleNormal="85" workbookViewId="0">
      <selection activeCell="J9" sqref="J9"/>
    </sheetView>
  </sheetViews>
  <sheetFormatPr baseColWidth="10" defaultColWidth="11.42578125" defaultRowHeight="12"/>
  <cols>
    <col min="1" max="1" width="8.42578125" style="59" customWidth="1"/>
    <col min="2" max="2" width="9.85546875" style="59" customWidth="1"/>
    <col min="3" max="3" width="15.7109375" style="59" hidden="1" customWidth="1"/>
    <col min="4" max="4" width="13.7109375" style="59" customWidth="1"/>
    <col min="5" max="5" width="13" style="59" customWidth="1"/>
    <col min="6" max="6" width="14.5703125" style="59" customWidth="1"/>
    <col min="7" max="7" width="17.28515625" style="59" customWidth="1"/>
    <col min="8" max="8" width="12.28515625" style="59" customWidth="1"/>
    <col min="9" max="9" width="42.140625" style="77" customWidth="1"/>
    <col min="10" max="10" width="29.140625" style="59" customWidth="1"/>
    <col min="11" max="11" width="8.28515625" style="59" customWidth="1"/>
    <col min="12" max="12" width="5.28515625" style="59" customWidth="1"/>
    <col min="13" max="13" width="5" style="59" customWidth="1"/>
    <col min="14" max="14" width="4.42578125" style="59" customWidth="1"/>
    <col min="15" max="15" width="15.85546875" style="59" customWidth="1"/>
    <col min="16" max="16" width="11.42578125" style="59"/>
    <col min="17" max="17" width="11.42578125" style="59" customWidth="1"/>
    <col min="18" max="16384" width="11.42578125" style="59"/>
  </cols>
  <sheetData>
    <row r="1" spans="1:17" ht="50.25" customHeight="1">
      <c r="A1" s="111"/>
      <c r="B1" s="112"/>
      <c r="C1" s="112"/>
      <c r="D1" s="117" t="s">
        <v>0</v>
      </c>
      <c r="E1" s="118"/>
      <c r="F1" s="118"/>
      <c r="G1" s="118"/>
      <c r="H1" s="119"/>
      <c r="I1" s="120" t="str">
        <f>"SEMAINE : "&amp; WEEKNUM(I2,2)&amp;"-"&amp;YEAR(I2)</f>
        <v>SEMAINE : 5-2014</v>
      </c>
      <c r="J1" s="121"/>
      <c r="K1" s="122" t="s">
        <v>1</v>
      </c>
      <c r="L1" s="123"/>
      <c r="M1" s="123"/>
      <c r="N1" s="123"/>
      <c r="O1" s="124"/>
    </row>
    <row r="2" spans="1:17" ht="50.25" customHeight="1">
      <c r="A2" s="113"/>
      <c r="B2" s="114"/>
      <c r="C2" s="115"/>
      <c r="D2" s="128"/>
      <c r="E2" s="129"/>
      <c r="F2" s="129"/>
      <c r="G2" s="129"/>
      <c r="H2" s="130"/>
      <c r="I2" s="60">
        <v>41666</v>
      </c>
      <c r="J2" s="61">
        <f>I2+5</f>
        <v>41671</v>
      </c>
      <c r="K2" s="125"/>
      <c r="L2" s="126"/>
      <c r="M2" s="126"/>
      <c r="N2" s="126"/>
      <c r="O2" s="127"/>
    </row>
    <row r="3" spans="1:17" ht="30" customHeight="1">
      <c r="A3" s="131" t="s">
        <v>2</v>
      </c>
      <c r="B3" s="132"/>
      <c r="C3" s="115"/>
      <c r="D3" s="135" t="s">
        <v>3</v>
      </c>
      <c r="E3" s="137" t="s">
        <v>4</v>
      </c>
      <c r="F3" s="139" t="s">
        <v>5</v>
      </c>
      <c r="G3" s="139" t="s">
        <v>6</v>
      </c>
      <c r="H3" s="137" t="s">
        <v>7</v>
      </c>
      <c r="I3" s="137" t="s">
        <v>8</v>
      </c>
      <c r="J3" s="139" t="s">
        <v>9</v>
      </c>
      <c r="K3" s="142" t="s">
        <v>10</v>
      </c>
      <c r="L3" s="143" t="s">
        <v>11</v>
      </c>
      <c r="M3" s="144"/>
      <c r="N3" s="145"/>
      <c r="O3" s="140" t="s">
        <v>12</v>
      </c>
    </row>
    <row r="4" spans="1:17" ht="27.75" customHeight="1" thickBot="1">
      <c r="A4" s="133"/>
      <c r="B4" s="134"/>
      <c r="C4" s="116"/>
      <c r="D4" s="136"/>
      <c r="E4" s="138"/>
      <c r="F4" s="138"/>
      <c r="G4" s="138"/>
      <c r="H4" s="142"/>
      <c r="I4" s="142"/>
      <c r="J4" s="138"/>
      <c r="K4" s="136"/>
      <c r="L4" s="62" t="s">
        <v>13</v>
      </c>
      <c r="M4" s="62" t="s">
        <v>14</v>
      </c>
      <c r="N4" s="62" t="s">
        <v>15</v>
      </c>
      <c r="O4" s="141"/>
    </row>
    <row r="5" spans="1:17" ht="12" customHeight="1">
      <c r="A5" s="153">
        <f>$I$2</f>
        <v>41666</v>
      </c>
      <c r="B5" s="150">
        <f>$I$2</f>
        <v>41666</v>
      </c>
      <c r="C5" s="63">
        <f>$I$2</f>
        <v>41666</v>
      </c>
      <c r="D5" s="64" t="s">
        <v>149</v>
      </c>
      <c r="E5" s="64" t="s">
        <v>108</v>
      </c>
      <c r="F5" s="64" t="s">
        <v>108</v>
      </c>
      <c r="G5" s="64" t="s">
        <v>246</v>
      </c>
      <c r="H5" s="64"/>
      <c r="I5" s="65" t="s">
        <v>247</v>
      </c>
      <c r="J5" s="64" t="s">
        <v>187</v>
      </c>
      <c r="K5" s="64"/>
      <c r="L5" s="64"/>
      <c r="M5" s="64" t="s">
        <v>94</v>
      </c>
      <c r="N5" s="64"/>
      <c r="O5" s="66" t="s">
        <v>16</v>
      </c>
      <c r="Q5" s="59" t="s">
        <v>226</v>
      </c>
    </row>
    <row r="6" spans="1:17" ht="12" customHeight="1">
      <c r="A6" s="154"/>
      <c r="B6" s="151"/>
      <c r="C6" s="67">
        <f t="shared" ref="C6:C16" si="0">$I$2</f>
        <v>41666</v>
      </c>
      <c r="D6" s="68" t="s">
        <v>149</v>
      </c>
      <c r="E6" s="68" t="s">
        <v>248</v>
      </c>
      <c r="F6" s="68" t="s">
        <v>249</v>
      </c>
      <c r="G6" s="68" t="s">
        <v>250</v>
      </c>
      <c r="H6" s="69"/>
      <c r="I6" s="68" t="s">
        <v>251</v>
      </c>
      <c r="J6" s="69" t="s">
        <v>187</v>
      </c>
      <c r="K6" s="69"/>
      <c r="L6" s="69"/>
      <c r="M6" s="69" t="s">
        <v>94</v>
      </c>
      <c r="N6" s="69"/>
      <c r="O6" s="70" t="s">
        <v>17</v>
      </c>
      <c r="Q6" s="59" t="s">
        <v>227</v>
      </c>
    </row>
    <row r="7" spans="1:17" ht="12" customHeight="1">
      <c r="A7" s="154"/>
      <c r="B7" s="151"/>
      <c r="C7" s="67">
        <f t="shared" si="0"/>
        <v>41666</v>
      </c>
      <c r="D7" s="68" t="s">
        <v>252</v>
      </c>
      <c r="E7" s="68" t="s">
        <v>253</v>
      </c>
      <c r="F7" s="68" t="s">
        <v>140</v>
      </c>
      <c r="G7" s="68" t="s">
        <v>220</v>
      </c>
      <c r="H7" s="69"/>
      <c r="I7" s="68" t="s">
        <v>254</v>
      </c>
      <c r="J7" s="69" t="s">
        <v>188</v>
      </c>
      <c r="K7" s="69"/>
      <c r="L7" s="69"/>
      <c r="M7" s="69" t="s">
        <v>94</v>
      </c>
      <c r="N7" s="69"/>
      <c r="O7" s="70" t="s">
        <v>189</v>
      </c>
      <c r="Q7" s="59" t="s">
        <v>228</v>
      </c>
    </row>
    <row r="8" spans="1:17" ht="12" customHeight="1">
      <c r="A8" s="154"/>
      <c r="B8" s="151"/>
      <c r="C8" s="67">
        <f t="shared" si="0"/>
        <v>41666</v>
      </c>
      <c r="D8" s="68" t="s">
        <v>255</v>
      </c>
      <c r="E8" s="68" t="s">
        <v>256</v>
      </c>
      <c r="F8" s="68" t="s">
        <v>257</v>
      </c>
      <c r="G8" s="68" t="s">
        <v>258</v>
      </c>
      <c r="H8" s="69"/>
      <c r="I8" s="68" t="s">
        <v>259</v>
      </c>
      <c r="J8" s="69" t="s">
        <v>187</v>
      </c>
      <c r="K8" s="69"/>
      <c r="L8" s="69"/>
      <c r="M8" s="69" t="s">
        <v>94</v>
      </c>
      <c r="N8" s="69"/>
      <c r="O8" s="70" t="s">
        <v>18</v>
      </c>
      <c r="Q8" s="59" t="s">
        <v>229</v>
      </c>
    </row>
    <row r="9" spans="1:17" ht="12" customHeight="1">
      <c r="A9" s="154"/>
      <c r="B9" s="151"/>
      <c r="C9" s="67">
        <f t="shared" si="0"/>
        <v>41666</v>
      </c>
      <c r="D9" s="68" t="s">
        <v>149</v>
      </c>
      <c r="E9" s="68" t="s">
        <v>108</v>
      </c>
      <c r="F9" s="68" t="s">
        <v>108</v>
      </c>
      <c r="G9" s="68" t="s">
        <v>246</v>
      </c>
      <c r="H9" s="69"/>
      <c r="I9" s="68" t="s">
        <v>247</v>
      </c>
      <c r="J9" s="69" t="s">
        <v>187</v>
      </c>
      <c r="K9" s="69"/>
      <c r="L9" s="69"/>
      <c r="M9" s="69" t="s">
        <v>94</v>
      </c>
      <c r="N9" s="69"/>
      <c r="O9" s="70" t="s">
        <v>19</v>
      </c>
      <c r="Q9" s="59" t="s">
        <v>226</v>
      </c>
    </row>
    <row r="10" spans="1:17" ht="12" customHeight="1">
      <c r="A10" s="154"/>
      <c r="B10" s="151"/>
      <c r="C10" s="67">
        <f t="shared" si="0"/>
        <v>41666</v>
      </c>
      <c r="D10" s="68" t="s">
        <v>255</v>
      </c>
      <c r="E10" s="68" t="s">
        <v>108</v>
      </c>
      <c r="F10" s="68" t="s">
        <v>190</v>
      </c>
      <c r="G10" s="68" t="s">
        <v>260</v>
      </c>
      <c r="H10" s="69"/>
      <c r="I10" s="68" t="s">
        <v>191</v>
      </c>
      <c r="J10" s="69" t="s">
        <v>188</v>
      </c>
      <c r="K10" s="69"/>
      <c r="L10" s="69"/>
      <c r="M10" s="69" t="s">
        <v>94</v>
      </c>
      <c r="N10" s="69"/>
      <c r="O10" s="70" t="s">
        <v>20</v>
      </c>
      <c r="Q10" s="59" t="s">
        <v>230</v>
      </c>
    </row>
    <row r="11" spans="1:17" ht="12" customHeight="1">
      <c r="A11" s="154"/>
      <c r="B11" s="151"/>
      <c r="C11" s="67">
        <f t="shared" si="0"/>
        <v>41666</v>
      </c>
      <c r="D11" s="68" t="s">
        <v>261</v>
      </c>
      <c r="E11" s="69" t="s">
        <v>262</v>
      </c>
      <c r="F11" s="69" t="s">
        <v>263</v>
      </c>
      <c r="G11" s="69" t="s">
        <v>219</v>
      </c>
      <c r="H11" s="69"/>
      <c r="I11" s="68" t="s">
        <v>264</v>
      </c>
      <c r="J11" s="69" t="s">
        <v>187</v>
      </c>
      <c r="K11" s="69"/>
      <c r="L11" s="69"/>
      <c r="M11" s="69" t="s">
        <v>94</v>
      </c>
      <c r="N11" s="69"/>
      <c r="O11" s="70" t="s">
        <v>21</v>
      </c>
      <c r="Q11" s="59" t="s">
        <v>231</v>
      </c>
    </row>
    <row r="12" spans="1:17" ht="12" customHeight="1">
      <c r="A12" s="154"/>
      <c r="B12" s="152"/>
      <c r="C12" s="67">
        <f t="shared" si="0"/>
        <v>41666</v>
      </c>
      <c r="D12" s="68" t="s">
        <v>112</v>
      </c>
      <c r="E12" s="69" t="e">
        <v>#REF!</v>
      </c>
      <c r="F12" s="69" t="s">
        <v>265</v>
      </c>
      <c r="G12" s="69" t="s">
        <v>266</v>
      </c>
      <c r="H12" s="69"/>
      <c r="I12" s="68" t="s">
        <v>267</v>
      </c>
      <c r="J12" s="69" t="s">
        <v>188</v>
      </c>
      <c r="K12" s="69"/>
      <c r="L12" s="69"/>
      <c r="M12" s="69" t="s">
        <v>94</v>
      </c>
      <c r="N12" s="69"/>
      <c r="O12" s="70" t="s">
        <v>192</v>
      </c>
      <c r="Q12" s="59" t="s">
        <v>232</v>
      </c>
    </row>
    <row r="13" spans="1:17" ht="12" customHeight="1">
      <c r="A13" s="154"/>
      <c r="B13" s="152"/>
      <c r="C13" s="67">
        <f t="shared" si="0"/>
        <v>41666</v>
      </c>
      <c r="D13" s="68" t="s">
        <v>255</v>
      </c>
      <c r="E13" s="69" t="s">
        <v>256</v>
      </c>
      <c r="F13" s="69" t="s">
        <v>257</v>
      </c>
      <c r="G13" s="69" t="s">
        <v>258</v>
      </c>
      <c r="H13" s="69"/>
      <c r="I13" s="68" t="s">
        <v>259</v>
      </c>
      <c r="J13" s="69" t="s">
        <v>188</v>
      </c>
      <c r="K13" s="69" t="s">
        <v>105</v>
      </c>
      <c r="L13" s="69"/>
      <c r="M13" s="69" t="s">
        <v>94</v>
      </c>
      <c r="N13" s="69"/>
      <c r="O13" s="70" t="s">
        <v>23</v>
      </c>
      <c r="Q13" s="59" t="s">
        <v>229</v>
      </c>
    </row>
    <row r="14" spans="1:17" ht="12" customHeight="1">
      <c r="A14" s="155"/>
      <c r="B14" s="152"/>
      <c r="C14" s="71">
        <f t="shared" si="0"/>
        <v>41666</v>
      </c>
      <c r="D14" s="68" t="s">
        <v>261</v>
      </c>
      <c r="E14" s="69" t="s">
        <v>268</v>
      </c>
      <c r="F14" s="69" t="s">
        <v>269</v>
      </c>
      <c r="G14" s="69" t="s">
        <v>270</v>
      </c>
      <c r="H14" s="69"/>
      <c r="I14" s="68" t="s">
        <v>271</v>
      </c>
      <c r="J14" s="69" t="s">
        <v>193</v>
      </c>
      <c r="K14" s="69"/>
      <c r="L14" s="69"/>
      <c r="M14" s="69" t="s">
        <v>94</v>
      </c>
      <c r="N14" s="69"/>
      <c r="O14" s="70" t="s">
        <v>24</v>
      </c>
      <c r="Q14" s="59" t="s">
        <v>233</v>
      </c>
    </row>
    <row r="15" spans="1:17" ht="12" customHeight="1">
      <c r="A15" s="155"/>
      <c r="B15" s="152"/>
      <c r="C15" s="72">
        <f t="shared" si="0"/>
        <v>41666</v>
      </c>
      <c r="D15" s="68" t="s">
        <v>255</v>
      </c>
      <c r="E15" s="69" t="s">
        <v>272</v>
      </c>
      <c r="F15" s="69" t="s">
        <v>273</v>
      </c>
      <c r="G15" s="69" t="s">
        <v>274</v>
      </c>
      <c r="H15" s="69"/>
      <c r="I15" s="68" t="s">
        <v>275</v>
      </c>
      <c r="J15" s="69" t="s">
        <v>193</v>
      </c>
      <c r="K15" s="69" t="s">
        <v>194</v>
      </c>
      <c r="L15" s="69"/>
      <c r="M15" s="69" t="s">
        <v>94</v>
      </c>
      <c r="N15" s="69"/>
      <c r="O15" s="70" t="s">
        <v>25</v>
      </c>
      <c r="Q15" s="59" t="s">
        <v>234</v>
      </c>
    </row>
    <row r="16" spans="1:17" ht="12.75" customHeight="1" thickBot="1">
      <c r="A16" s="156"/>
      <c r="B16" s="157"/>
      <c r="C16" s="73">
        <f t="shared" si="0"/>
        <v>41666</v>
      </c>
      <c r="D16" s="74" t="s">
        <v>77</v>
      </c>
      <c r="E16" s="74" t="s">
        <v>77</v>
      </c>
      <c r="F16" s="74" t="s">
        <v>77</v>
      </c>
      <c r="G16" s="74" t="s">
        <v>77</v>
      </c>
      <c r="H16" s="74"/>
      <c r="I16" s="75" t="s">
        <v>77</v>
      </c>
      <c r="J16" s="74"/>
      <c r="K16" s="74"/>
      <c r="L16" s="74"/>
      <c r="M16" s="74"/>
      <c r="N16" s="74"/>
      <c r="O16" s="76"/>
    </row>
    <row r="17" spans="1:17" ht="12.75" customHeight="1">
      <c r="A17" s="158">
        <f>$I$2+1</f>
        <v>41667</v>
      </c>
      <c r="B17" s="161">
        <f>$I$2+1</f>
        <v>41667</v>
      </c>
      <c r="C17" s="67">
        <f>$I$2+1</f>
        <v>41667</v>
      </c>
      <c r="D17" s="64" t="s">
        <v>149</v>
      </c>
      <c r="E17" s="64" t="s">
        <v>108</v>
      </c>
      <c r="F17" s="64" t="s">
        <v>108</v>
      </c>
      <c r="G17" s="64" t="s">
        <v>246</v>
      </c>
      <c r="H17" s="64"/>
      <c r="I17" s="65" t="s">
        <v>247</v>
      </c>
      <c r="J17" s="64" t="s">
        <v>187</v>
      </c>
      <c r="K17" s="64"/>
      <c r="L17" s="64"/>
      <c r="M17" s="64"/>
      <c r="N17" s="64"/>
      <c r="O17" s="66" t="s">
        <v>16</v>
      </c>
      <c r="Q17" s="59" t="s">
        <v>226</v>
      </c>
    </row>
    <row r="18" spans="1:17" ht="12.75" customHeight="1">
      <c r="A18" s="158"/>
      <c r="B18" s="162"/>
      <c r="C18" s="67">
        <f t="shared" ref="C18:C28" si="1">$I$2+1</f>
        <v>41667</v>
      </c>
      <c r="D18" s="69" t="s">
        <v>149</v>
      </c>
      <c r="E18" s="69" t="s">
        <v>248</v>
      </c>
      <c r="F18" s="69" t="s">
        <v>249</v>
      </c>
      <c r="G18" s="69" t="s">
        <v>250</v>
      </c>
      <c r="H18" s="69"/>
      <c r="I18" s="68" t="s">
        <v>251</v>
      </c>
      <c r="J18" s="69" t="s">
        <v>187</v>
      </c>
      <c r="K18" s="69"/>
      <c r="L18" s="69"/>
      <c r="M18" s="69"/>
      <c r="N18" s="69"/>
      <c r="O18" s="70" t="s">
        <v>17</v>
      </c>
      <c r="Q18" s="59" t="s">
        <v>227</v>
      </c>
    </row>
    <row r="19" spans="1:17" ht="12.75" customHeight="1">
      <c r="A19" s="158"/>
      <c r="B19" s="162"/>
      <c r="C19" s="67">
        <f t="shared" si="1"/>
        <v>41667</v>
      </c>
      <c r="D19" s="69" t="s">
        <v>252</v>
      </c>
      <c r="E19" s="69" t="s">
        <v>253</v>
      </c>
      <c r="F19" s="69" t="s">
        <v>140</v>
      </c>
      <c r="G19" s="69" t="s">
        <v>220</v>
      </c>
      <c r="H19" s="69"/>
      <c r="I19" s="68" t="s">
        <v>254</v>
      </c>
      <c r="J19" s="69" t="s">
        <v>188</v>
      </c>
      <c r="K19" s="69" t="s">
        <v>194</v>
      </c>
      <c r="L19" s="69"/>
      <c r="M19" s="69"/>
      <c r="N19" s="69"/>
      <c r="O19" s="70" t="s">
        <v>189</v>
      </c>
      <c r="Q19" s="59" t="s">
        <v>228</v>
      </c>
    </row>
    <row r="20" spans="1:17" ht="12.75" customHeight="1">
      <c r="A20" s="158"/>
      <c r="B20" s="162"/>
      <c r="C20" s="67">
        <f t="shared" si="1"/>
        <v>41667</v>
      </c>
      <c r="D20" s="69" t="s">
        <v>276</v>
      </c>
      <c r="E20" s="69" t="s">
        <v>277</v>
      </c>
      <c r="F20" s="69" t="e">
        <v>#REF!</v>
      </c>
      <c r="G20" s="69" t="s">
        <v>101</v>
      </c>
      <c r="H20" s="69"/>
      <c r="I20" s="68" t="s">
        <v>278</v>
      </c>
      <c r="J20" s="69" t="s">
        <v>187</v>
      </c>
      <c r="K20" s="69"/>
      <c r="L20" s="69"/>
      <c r="M20" s="69"/>
      <c r="N20" s="69"/>
      <c r="O20" s="70" t="s">
        <v>18</v>
      </c>
      <c r="Q20" s="59" t="s">
        <v>235</v>
      </c>
    </row>
    <row r="21" spans="1:17" ht="12.75" customHeight="1">
      <c r="A21" s="158"/>
      <c r="B21" s="162"/>
      <c r="C21" s="67">
        <f t="shared" si="1"/>
        <v>41667</v>
      </c>
      <c r="D21" s="69" t="s">
        <v>149</v>
      </c>
      <c r="E21" s="69" t="s">
        <v>108</v>
      </c>
      <c r="F21" s="69" t="s">
        <v>108</v>
      </c>
      <c r="G21" s="69" t="s">
        <v>246</v>
      </c>
      <c r="H21" s="69"/>
      <c r="I21" s="68" t="s">
        <v>247</v>
      </c>
      <c r="J21" s="69" t="s">
        <v>187</v>
      </c>
      <c r="K21" s="69"/>
      <c r="L21" s="69"/>
      <c r="M21" s="69"/>
      <c r="N21" s="69"/>
      <c r="O21" s="70" t="s">
        <v>19</v>
      </c>
      <c r="Q21" s="59" t="s">
        <v>226</v>
      </c>
    </row>
    <row r="22" spans="1:17" ht="12.75" customHeight="1">
      <c r="A22" s="158"/>
      <c r="B22" s="162"/>
      <c r="C22" s="67">
        <f t="shared" si="1"/>
        <v>41667</v>
      </c>
      <c r="D22" s="69" t="s">
        <v>255</v>
      </c>
      <c r="E22" s="68" t="s">
        <v>108</v>
      </c>
      <c r="F22" s="68" t="s">
        <v>190</v>
      </c>
      <c r="G22" s="68" t="s">
        <v>260</v>
      </c>
      <c r="H22" s="69"/>
      <c r="I22" s="68" t="s">
        <v>191</v>
      </c>
      <c r="J22" s="69" t="s">
        <v>188</v>
      </c>
      <c r="K22" s="69"/>
      <c r="L22" s="69"/>
      <c r="M22" s="69"/>
      <c r="N22" s="69"/>
      <c r="O22" s="70" t="s">
        <v>20</v>
      </c>
      <c r="Q22" s="59" t="s">
        <v>230</v>
      </c>
    </row>
    <row r="23" spans="1:17" ht="12.75" customHeight="1">
      <c r="A23" s="158"/>
      <c r="B23" s="162"/>
      <c r="C23" s="67">
        <f t="shared" si="1"/>
        <v>41667</v>
      </c>
      <c r="D23" s="69" t="s">
        <v>261</v>
      </c>
      <c r="E23" s="69" t="s">
        <v>279</v>
      </c>
      <c r="F23" s="69" t="s">
        <v>280</v>
      </c>
      <c r="G23" s="69" t="s">
        <v>222</v>
      </c>
      <c r="H23" s="69"/>
      <c r="I23" s="68" t="s">
        <v>281</v>
      </c>
      <c r="J23" s="69" t="s">
        <v>187</v>
      </c>
      <c r="K23" s="69"/>
      <c r="L23" s="69"/>
      <c r="M23" s="69"/>
      <c r="N23" s="69"/>
      <c r="O23" s="70" t="s">
        <v>21</v>
      </c>
      <c r="Q23" s="59" t="s">
        <v>236</v>
      </c>
    </row>
    <row r="24" spans="1:17" ht="12.75" customHeight="1">
      <c r="A24" s="158"/>
      <c r="B24" s="162"/>
      <c r="C24" s="67">
        <f t="shared" si="1"/>
        <v>41667</v>
      </c>
      <c r="D24" s="69" t="s">
        <v>112</v>
      </c>
      <c r="E24" s="69" t="e">
        <v>#REF!</v>
      </c>
      <c r="F24" s="69" t="s">
        <v>265</v>
      </c>
      <c r="G24" s="69" t="s">
        <v>266</v>
      </c>
      <c r="H24" s="69"/>
      <c r="I24" s="68" t="s">
        <v>267</v>
      </c>
      <c r="J24" s="69" t="s">
        <v>188</v>
      </c>
      <c r="K24" s="69" t="s">
        <v>195</v>
      </c>
      <c r="L24" s="69"/>
      <c r="M24" s="69"/>
      <c r="N24" s="69"/>
      <c r="O24" s="70" t="s">
        <v>192</v>
      </c>
      <c r="Q24" s="59" t="s">
        <v>232</v>
      </c>
    </row>
    <row r="25" spans="1:17" ht="12" customHeight="1">
      <c r="A25" s="159"/>
      <c r="B25" s="162"/>
      <c r="C25" s="67">
        <f t="shared" si="1"/>
        <v>41667</v>
      </c>
      <c r="D25" s="69" t="s">
        <v>255</v>
      </c>
      <c r="E25" s="69" t="s">
        <v>256</v>
      </c>
      <c r="F25" s="69" t="s">
        <v>257</v>
      </c>
      <c r="G25" s="69" t="s">
        <v>258</v>
      </c>
      <c r="H25" s="69"/>
      <c r="I25" s="68" t="s">
        <v>259</v>
      </c>
      <c r="J25" s="69" t="s">
        <v>188</v>
      </c>
      <c r="K25" s="69" t="s">
        <v>105</v>
      </c>
      <c r="L25" s="69"/>
      <c r="M25" s="69"/>
      <c r="N25" s="69"/>
      <c r="O25" s="70" t="s">
        <v>23</v>
      </c>
      <c r="Q25" s="59" t="s">
        <v>229</v>
      </c>
    </row>
    <row r="26" spans="1:17" ht="12" customHeight="1">
      <c r="A26" s="159"/>
      <c r="B26" s="162"/>
      <c r="C26" s="67">
        <f t="shared" si="1"/>
        <v>41667</v>
      </c>
      <c r="D26" s="69" t="s">
        <v>252</v>
      </c>
      <c r="E26" s="69" t="s">
        <v>282</v>
      </c>
      <c r="F26" s="69" t="s">
        <v>283</v>
      </c>
      <c r="G26" s="69" t="s">
        <v>83</v>
      </c>
      <c r="H26" s="69"/>
      <c r="I26" s="68" t="s">
        <v>284</v>
      </c>
      <c r="J26" s="69" t="s">
        <v>193</v>
      </c>
      <c r="K26" s="69"/>
      <c r="L26" s="69"/>
      <c r="M26" s="69"/>
      <c r="N26" s="69"/>
      <c r="O26" s="70" t="s">
        <v>24</v>
      </c>
      <c r="Q26" s="59" t="s">
        <v>237</v>
      </c>
    </row>
    <row r="27" spans="1:17" ht="12" customHeight="1">
      <c r="A27" s="159"/>
      <c r="B27" s="162"/>
      <c r="C27" s="67">
        <f t="shared" si="1"/>
        <v>41667</v>
      </c>
      <c r="D27" s="69" t="s">
        <v>255</v>
      </c>
      <c r="E27" s="69" t="s">
        <v>285</v>
      </c>
      <c r="F27" s="69" t="s">
        <v>273</v>
      </c>
      <c r="G27" s="69" t="s">
        <v>286</v>
      </c>
      <c r="H27" s="69"/>
      <c r="I27" s="68" t="s">
        <v>287</v>
      </c>
      <c r="J27" s="69" t="s">
        <v>188</v>
      </c>
      <c r="K27" s="69" t="s">
        <v>106</v>
      </c>
      <c r="L27" s="69"/>
      <c r="M27" s="69"/>
      <c r="N27" s="69"/>
      <c r="O27" s="70" t="s">
        <v>25</v>
      </c>
      <c r="Q27" s="59" t="s">
        <v>238</v>
      </c>
    </row>
    <row r="28" spans="1:17" ht="12.75" customHeight="1" thickBot="1">
      <c r="A28" s="160"/>
      <c r="B28" s="163"/>
      <c r="C28" s="73">
        <f t="shared" si="1"/>
        <v>41667</v>
      </c>
      <c r="D28" s="74" t="s">
        <v>77</v>
      </c>
      <c r="E28" s="74" t="s">
        <v>77</v>
      </c>
      <c r="F28" s="74" t="s">
        <v>77</v>
      </c>
      <c r="G28" s="74" t="s">
        <v>77</v>
      </c>
      <c r="H28" s="74"/>
      <c r="I28" s="75" t="s">
        <v>77</v>
      </c>
      <c r="J28" s="74"/>
      <c r="K28" s="74"/>
      <c r="L28" s="74"/>
      <c r="M28" s="74"/>
      <c r="N28" s="74"/>
      <c r="O28" s="76"/>
    </row>
    <row r="29" spans="1:17" ht="12.75" customHeight="1">
      <c r="A29" s="146">
        <f>$I$2+2</f>
        <v>41668</v>
      </c>
      <c r="B29" s="150">
        <f>$I$2+2</f>
        <v>41668</v>
      </c>
      <c r="C29" s="67">
        <f>$I$2+2</f>
        <v>41668</v>
      </c>
      <c r="D29" s="64" t="s">
        <v>149</v>
      </c>
      <c r="E29" s="64" t="s">
        <v>108</v>
      </c>
      <c r="F29" s="64" t="s">
        <v>108</v>
      </c>
      <c r="G29" s="64" t="s">
        <v>246</v>
      </c>
      <c r="H29" s="64"/>
      <c r="I29" s="65" t="s">
        <v>247</v>
      </c>
      <c r="J29" s="64" t="s">
        <v>187</v>
      </c>
      <c r="K29" s="64"/>
      <c r="L29" s="64"/>
      <c r="M29" s="64"/>
      <c r="N29" s="64"/>
      <c r="O29" s="66" t="s">
        <v>16</v>
      </c>
      <c r="Q29" s="59" t="s">
        <v>226</v>
      </c>
    </row>
    <row r="30" spans="1:17" ht="12.75" customHeight="1">
      <c r="A30" s="147"/>
      <c r="B30" s="151"/>
      <c r="C30" s="67">
        <f t="shared" ref="C30:C40" si="2">$I$2+2</f>
        <v>41668</v>
      </c>
      <c r="D30" s="69" t="s">
        <v>149</v>
      </c>
      <c r="E30" s="69" t="s">
        <v>248</v>
      </c>
      <c r="F30" s="69" t="s">
        <v>249</v>
      </c>
      <c r="G30" s="69" t="s">
        <v>250</v>
      </c>
      <c r="H30" s="69"/>
      <c r="I30" s="68" t="s">
        <v>251</v>
      </c>
      <c r="J30" s="69" t="s">
        <v>187</v>
      </c>
      <c r="K30" s="69"/>
      <c r="L30" s="69"/>
      <c r="M30" s="69"/>
      <c r="N30" s="69"/>
      <c r="O30" s="70" t="s">
        <v>17</v>
      </c>
      <c r="Q30" s="59" t="s">
        <v>227</v>
      </c>
    </row>
    <row r="31" spans="1:17" ht="12.75" customHeight="1">
      <c r="A31" s="147"/>
      <c r="B31" s="151"/>
      <c r="C31" s="67">
        <f t="shared" si="2"/>
        <v>41668</v>
      </c>
      <c r="D31" s="69" t="s">
        <v>261</v>
      </c>
      <c r="E31" s="69" t="s">
        <v>288</v>
      </c>
      <c r="F31" s="69" t="s">
        <v>289</v>
      </c>
      <c r="G31" s="69" t="s">
        <v>290</v>
      </c>
      <c r="H31" s="69"/>
      <c r="I31" s="68" t="s">
        <v>291</v>
      </c>
      <c r="J31" s="69" t="s">
        <v>188</v>
      </c>
      <c r="K31" s="69"/>
      <c r="L31" s="69"/>
      <c r="M31" s="69"/>
      <c r="N31" s="69"/>
      <c r="O31" s="70" t="s">
        <v>189</v>
      </c>
      <c r="Q31" s="59" t="s">
        <v>239</v>
      </c>
    </row>
    <row r="32" spans="1:17" ht="12.75" customHeight="1">
      <c r="A32" s="147"/>
      <c r="B32" s="151"/>
      <c r="C32" s="67">
        <f t="shared" si="2"/>
        <v>41668</v>
      </c>
      <c r="D32" s="69" t="s">
        <v>255</v>
      </c>
      <c r="E32" s="69" t="s">
        <v>256</v>
      </c>
      <c r="F32" s="69" t="s">
        <v>257</v>
      </c>
      <c r="G32" s="69" t="s">
        <v>258</v>
      </c>
      <c r="H32" s="69"/>
      <c r="I32" s="68" t="s">
        <v>259</v>
      </c>
      <c r="J32" s="69" t="s">
        <v>187</v>
      </c>
      <c r="K32" s="69"/>
      <c r="L32" s="69"/>
      <c r="M32" s="69"/>
      <c r="N32" s="69"/>
      <c r="O32" s="70" t="s">
        <v>18</v>
      </c>
      <c r="Q32" s="59" t="s">
        <v>229</v>
      </c>
    </row>
    <row r="33" spans="1:17" ht="12.75" customHeight="1">
      <c r="A33" s="147"/>
      <c r="B33" s="151"/>
      <c r="C33" s="67">
        <f t="shared" si="2"/>
        <v>41668</v>
      </c>
      <c r="D33" s="69" t="s">
        <v>149</v>
      </c>
      <c r="E33" s="69" t="s">
        <v>108</v>
      </c>
      <c r="F33" s="69" t="s">
        <v>108</v>
      </c>
      <c r="G33" s="69" t="s">
        <v>246</v>
      </c>
      <c r="H33" s="69"/>
      <c r="I33" s="68" t="s">
        <v>247</v>
      </c>
      <c r="J33" s="69" t="s">
        <v>187</v>
      </c>
      <c r="K33" s="69"/>
      <c r="L33" s="69"/>
      <c r="M33" s="69"/>
      <c r="N33" s="69"/>
      <c r="O33" s="70" t="s">
        <v>19</v>
      </c>
      <c r="Q33" s="59" t="s">
        <v>226</v>
      </c>
    </row>
    <row r="34" spans="1:17" ht="12.75" customHeight="1">
      <c r="A34" s="147"/>
      <c r="B34" s="152"/>
      <c r="C34" s="67">
        <f t="shared" si="2"/>
        <v>41668</v>
      </c>
      <c r="D34" s="69" t="s">
        <v>255</v>
      </c>
      <c r="E34" s="68" t="s">
        <v>108</v>
      </c>
      <c r="F34" s="68" t="s">
        <v>190</v>
      </c>
      <c r="G34" s="68" t="s">
        <v>260</v>
      </c>
      <c r="H34" s="69"/>
      <c r="I34" s="68" t="s">
        <v>191</v>
      </c>
      <c r="J34" s="69" t="s">
        <v>188</v>
      </c>
      <c r="K34" s="69"/>
      <c r="L34" s="69"/>
      <c r="M34" s="69"/>
      <c r="N34" s="69"/>
      <c r="O34" s="70" t="s">
        <v>20</v>
      </c>
      <c r="Q34" s="59" t="s">
        <v>230</v>
      </c>
    </row>
    <row r="35" spans="1:17" ht="12.75" customHeight="1">
      <c r="A35" s="147"/>
      <c r="B35" s="152"/>
      <c r="C35" s="67">
        <f t="shared" si="2"/>
        <v>41668</v>
      </c>
      <c r="D35" s="69" t="s">
        <v>261</v>
      </c>
      <c r="E35" s="69" t="s">
        <v>279</v>
      </c>
      <c r="F35" s="69" t="s">
        <v>280</v>
      </c>
      <c r="G35" s="69" t="s">
        <v>222</v>
      </c>
      <c r="H35" s="69"/>
      <c r="I35" s="68" t="s">
        <v>281</v>
      </c>
      <c r="J35" s="69" t="s">
        <v>187</v>
      </c>
      <c r="K35" s="69"/>
      <c r="L35" s="69"/>
      <c r="M35" s="69"/>
      <c r="N35" s="69"/>
      <c r="O35" s="70" t="s">
        <v>21</v>
      </c>
      <c r="Q35" s="59" t="s">
        <v>236</v>
      </c>
    </row>
    <row r="36" spans="1:17" ht="12" customHeight="1">
      <c r="A36" s="148"/>
      <c r="B36" s="152"/>
      <c r="C36" s="67">
        <f t="shared" si="2"/>
        <v>41668</v>
      </c>
      <c r="D36" s="69" t="s">
        <v>112</v>
      </c>
      <c r="E36" s="69" t="e">
        <v>#REF!</v>
      </c>
      <c r="F36" s="69" t="s">
        <v>265</v>
      </c>
      <c r="G36" s="69" t="s">
        <v>266</v>
      </c>
      <c r="H36" s="69"/>
      <c r="I36" s="68" t="s">
        <v>267</v>
      </c>
      <c r="J36" s="69" t="s">
        <v>188</v>
      </c>
      <c r="K36" s="69" t="s">
        <v>195</v>
      </c>
      <c r="L36" s="69"/>
      <c r="M36" s="69"/>
      <c r="N36" s="69"/>
      <c r="O36" s="70" t="s">
        <v>192</v>
      </c>
      <c r="Q36" s="59" t="s">
        <v>232</v>
      </c>
    </row>
    <row r="37" spans="1:17" ht="12" customHeight="1">
      <c r="A37" s="148"/>
      <c r="B37" s="152"/>
      <c r="C37" s="67">
        <f t="shared" si="2"/>
        <v>41668</v>
      </c>
      <c r="D37" s="69" t="s">
        <v>149</v>
      </c>
      <c r="E37" s="69" t="s">
        <v>108</v>
      </c>
      <c r="F37" s="69" t="s">
        <v>108</v>
      </c>
      <c r="G37" s="69" t="s">
        <v>246</v>
      </c>
      <c r="H37" s="69"/>
      <c r="I37" s="68" t="s">
        <v>247</v>
      </c>
      <c r="J37" s="69" t="s">
        <v>188</v>
      </c>
      <c r="K37" s="69"/>
      <c r="L37" s="69"/>
      <c r="M37" s="69"/>
      <c r="N37" s="69"/>
      <c r="O37" s="70" t="s">
        <v>23</v>
      </c>
      <c r="Q37" s="59" t="s">
        <v>226</v>
      </c>
    </row>
    <row r="38" spans="1:17" ht="12" customHeight="1">
      <c r="A38" s="148"/>
      <c r="B38" s="152"/>
      <c r="C38" s="67">
        <f t="shared" si="2"/>
        <v>41668</v>
      </c>
      <c r="D38" s="69" t="s">
        <v>252</v>
      </c>
      <c r="E38" s="69" t="s">
        <v>282</v>
      </c>
      <c r="F38" s="69" t="s">
        <v>283</v>
      </c>
      <c r="G38" s="69" t="s">
        <v>83</v>
      </c>
      <c r="H38" s="69"/>
      <c r="I38" s="68" t="s">
        <v>284</v>
      </c>
      <c r="J38" s="69" t="s">
        <v>196</v>
      </c>
      <c r="K38" s="69" t="s">
        <v>194</v>
      </c>
      <c r="L38" s="69"/>
      <c r="M38" s="69"/>
      <c r="N38" s="69"/>
      <c r="O38" s="70" t="s">
        <v>24</v>
      </c>
      <c r="Q38" s="59" t="s">
        <v>237</v>
      </c>
    </row>
    <row r="39" spans="1:17" ht="12" customHeight="1">
      <c r="A39" s="148"/>
      <c r="B39" s="152"/>
      <c r="C39" s="67">
        <f t="shared" si="2"/>
        <v>41668</v>
      </c>
      <c r="D39" s="69" t="s">
        <v>112</v>
      </c>
      <c r="E39" s="69" t="s">
        <v>292</v>
      </c>
      <c r="F39" s="69" t="s">
        <v>293</v>
      </c>
      <c r="G39" s="69" t="s">
        <v>294</v>
      </c>
      <c r="H39" s="69"/>
      <c r="I39" s="68" t="s">
        <v>295</v>
      </c>
      <c r="J39" s="69" t="s">
        <v>188</v>
      </c>
      <c r="K39" s="69" t="s">
        <v>194</v>
      </c>
      <c r="L39" s="69"/>
      <c r="M39" s="69"/>
      <c r="N39" s="69"/>
      <c r="O39" s="70" t="s">
        <v>25</v>
      </c>
      <c r="Q39" s="59" t="s">
        <v>240</v>
      </c>
    </row>
    <row r="40" spans="1:17" ht="12.75" customHeight="1" thickBot="1">
      <c r="A40" s="149"/>
      <c r="B40" s="152"/>
      <c r="C40" s="73">
        <f t="shared" si="2"/>
        <v>41668</v>
      </c>
      <c r="D40" s="74" t="s">
        <v>77</v>
      </c>
      <c r="E40" s="74" t="s">
        <v>77</v>
      </c>
      <c r="F40" s="74" t="s">
        <v>77</v>
      </c>
      <c r="G40" s="74" t="s">
        <v>77</v>
      </c>
      <c r="H40" s="74"/>
      <c r="I40" s="75" t="s">
        <v>77</v>
      </c>
      <c r="J40" s="74"/>
      <c r="K40" s="74"/>
      <c r="L40" s="74"/>
      <c r="M40" s="74"/>
      <c r="N40" s="74"/>
      <c r="O40" s="76"/>
    </row>
    <row r="41" spans="1:17" ht="12.75" customHeight="1">
      <c r="A41" s="164">
        <f>$I$2+3</f>
        <v>41669</v>
      </c>
      <c r="B41" s="161">
        <f>$I$2+3</f>
        <v>41669</v>
      </c>
      <c r="C41" s="67">
        <f>$I$2+3</f>
        <v>41669</v>
      </c>
      <c r="D41" s="64" t="s">
        <v>149</v>
      </c>
      <c r="E41" s="64" t="s">
        <v>108</v>
      </c>
      <c r="F41" s="64" t="s">
        <v>108</v>
      </c>
      <c r="G41" s="64" t="s">
        <v>246</v>
      </c>
      <c r="H41" s="64"/>
      <c r="I41" s="65" t="s">
        <v>247</v>
      </c>
      <c r="J41" s="64" t="s">
        <v>187</v>
      </c>
      <c r="K41" s="64"/>
      <c r="L41" s="64"/>
      <c r="M41" s="64"/>
      <c r="N41" s="64"/>
      <c r="O41" s="66" t="s">
        <v>16</v>
      </c>
      <c r="Q41" s="59" t="s">
        <v>226</v>
      </c>
    </row>
    <row r="42" spans="1:17" ht="12.75" customHeight="1">
      <c r="A42" s="158"/>
      <c r="B42" s="162"/>
      <c r="C42" s="67">
        <f t="shared" ref="C42:C52" si="3">$I$2+3</f>
        <v>41669</v>
      </c>
      <c r="D42" s="69" t="s">
        <v>149</v>
      </c>
      <c r="E42" s="69" t="s">
        <v>248</v>
      </c>
      <c r="F42" s="69" t="s">
        <v>249</v>
      </c>
      <c r="G42" s="69" t="s">
        <v>250</v>
      </c>
      <c r="H42" s="69"/>
      <c r="I42" s="68" t="s">
        <v>251</v>
      </c>
      <c r="J42" s="69" t="s">
        <v>187</v>
      </c>
      <c r="K42" s="69"/>
      <c r="L42" s="69"/>
      <c r="M42" s="69"/>
      <c r="N42" s="69"/>
      <c r="O42" s="70" t="s">
        <v>17</v>
      </c>
      <c r="Q42" s="59" t="s">
        <v>227</v>
      </c>
    </row>
    <row r="43" spans="1:17" ht="12.75" customHeight="1">
      <c r="A43" s="158"/>
      <c r="B43" s="162"/>
      <c r="C43" s="67">
        <f t="shared" si="3"/>
        <v>41669</v>
      </c>
      <c r="D43" s="69" t="s">
        <v>252</v>
      </c>
      <c r="E43" s="69" t="s">
        <v>253</v>
      </c>
      <c r="F43" s="69" t="s">
        <v>140</v>
      </c>
      <c r="G43" s="69" t="s">
        <v>220</v>
      </c>
      <c r="H43" s="69"/>
      <c r="I43" s="68" t="s">
        <v>254</v>
      </c>
      <c r="J43" s="69" t="s">
        <v>188</v>
      </c>
      <c r="K43" s="69"/>
      <c r="L43" s="69"/>
      <c r="M43" s="69"/>
      <c r="N43" s="69"/>
      <c r="O43" s="70" t="s">
        <v>189</v>
      </c>
      <c r="Q43" s="59" t="s">
        <v>228</v>
      </c>
    </row>
    <row r="44" spans="1:17" ht="12.75" customHeight="1">
      <c r="A44" s="158"/>
      <c r="B44" s="162"/>
      <c r="C44" s="67">
        <f t="shared" si="3"/>
        <v>41669</v>
      </c>
      <c r="D44" s="69" t="s">
        <v>112</v>
      </c>
      <c r="E44" s="69" t="s">
        <v>296</v>
      </c>
      <c r="F44" s="69" t="s">
        <v>297</v>
      </c>
      <c r="G44" s="69" t="s">
        <v>298</v>
      </c>
      <c r="H44" s="69"/>
      <c r="I44" s="68" t="s">
        <v>299</v>
      </c>
      <c r="J44" s="69" t="s">
        <v>187</v>
      </c>
      <c r="K44" s="69"/>
      <c r="L44" s="69"/>
      <c r="M44" s="69"/>
      <c r="N44" s="69"/>
      <c r="O44" s="70" t="s">
        <v>18</v>
      </c>
      <c r="Q44" s="59" t="s">
        <v>241</v>
      </c>
    </row>
    <row r="45" spans="1:17" ht="12.75" customHeight="1">
      <c r="A45" s="158"/>
      <c r="B45" s="162"/>
      <c r="C45" s="67">
        <f t="shared" si="3"/>
        <v>41669</v>
      </c>
      <c r="D45" s="69" t="s">
        <v>149</v>
      </c>
      <c r="E45" s="69" t="s">
        <v>108</v>
      </c>
      <c r="F45" s="69" t="s">
        <v>108</v>
      </c>
      <c r="G45" s="69" t="s">
        <v>246</v>
      </c>
      <c r="H45" s="69"/>
      <c r="I45" s="68" t="s">
        <v>247</v>
      </c>
      <c r="J45" s="69" t="s">
        <v>187</v>
      </c>
      <c r="K45" s="69"/>
      <c r="L45" s="69"/>
      <c r="M45" s="69"/>
      <c r="N45" s="69"/>
      <c r="O45" s="70" t="s">
        <v>19</v>
      </c>
      <c r="Q45" s="59" t="s">
        <v>226</v>
      </c>
    </row>
    <row r="46" spans="1:17" ht="12.75" customHeight="1">
      <c r="A46" s="158"/>
      <c r="B46" s="162"/>
      <c r="C46" s="67">
        <f t="shared" si="3"/>
        <v>41669</v>
      </c>
      <c r="D46" s="69" t="e">
        <v>#N/A</v>
      </c>
      <c r="E46" s="69" t="e">
        <v>#N/A</v>
      </c>
      <c r="F46" s="69" t="e">
        <v>#N/A</v>
      </c>
      <c r="G46" s="69" t="e">
        <v>#N/A</v>
      </c>
      <c r="H46" s="69"/>
      <c r="I46" s="68" t="e">
        <v>#N/A</v>
      </c>
      <c r="J46" s="69" t="s">
        <v>188</v>
      </c>
      <c r="K46" s="69" t="s">
        <v>195</v>
      </c>
      <c r="L46" s="69"/>
      <c r="M46" s="69"/>
      <c r="N46" s="69"/>
      <c r="O46" s="70" t="s">
        <v>20</v>
      </c>
      <c r="Q46" s="59">
        <v>0</v>
      </c>
    </row>
    <row r="47" spans="1:17" ht="12.75" customHeight="1">
      <c r="A47" s="158"/>
      <c r="B47" s="165"/>
      <c r="C47" s="67">
        <f t="shared" si="3"/>
        <v>41669</v>
      </c>
      <c r="D47" s="69" t="s">
        <v>261</v>
      </c>
      <c r="E47" s="69" t="s">
        <v>300</v>
      </c>
      <c r="F47" s="69" t="s">
        <v>280</v>
      </c>
      <c r="G47" s="69" t="s">
        <v>301</v>
      </c>
      <c r="H47" s="69"/>
      <c r="I47" s="68" t="s">
        <v>302</v>
      </c>
      <c r="J47" s="69"/>
      <c r="K47" s="69"/>
      <c r="L47" s="69"/>
      <c r="M47" s="69"/>
      <c r="N47" s="69"/>
      <c r="O47" s="70" t="s">
        <v>21</v>
      </c>
      <c r="Q47" s="59" t="s">
        <v>242</v>
      </c>
    </row>
    <row r="48" spans="1:17" ht="12" customHeight="1">
      <c r="A48" s="159"/>
      <c r="B48" s="165"/>
      <c r="C48" s="67">
        <f t="shared" si="3"/>
        <v>41669</v>
      </c>
      <c r="D48" s="69" t="s">
        <v>112</v>
      </c>
      <c r="E48" s="69" t="s">
        <v>296</v>
      </c>
      <c r="F48" s="69" t="s">
        <v>297</v>
      </c>
      <c r="G48" s="69" t="s">
        <v>298</v>
      </c>
      <c r="H48" s="69"/>
      <c r="I48" s="68" t="s">
        <v>299</v>
      </c>
      <c r="J48" s="69"/>
      <c r="K48" s="69"/>
      <c r="L48" s="69"/>
      <c r="M48" s="69"/>
      <c r="N48" s="69"/>
      <c r="O48" s="70" t="s">
        <v>192</v>
      </c>
      <c r="Q48" s="59" t="s">
        <v>241</v>
      </c>
    </row>
    <row r="49" spans="1:17" ht="12" customHeight="1">
      <c r="A49" s="159"/>
      <c r="B49" s="165"/>
      <c r="C49" s="67">
        <f t="shared" si="3"/>
        <v>41669</v>
      </c>
      <c r="D49" s="69" t="s">
        <v>149</v>
      </c>
      <c r="E49" s="69" t="s">
        <v>108</v>
      </c>
      <c r="F49" s="69" t="s">
        <v>108</v>
      </c>
      <c r="G49" s="69" t="s">
        <v>246</v>
      </c>
      <c r="H49" s="69"/>
      <c r="I49" s="68" t="s">
        <v>247</v>
      </c>
      <c r="J49" s="69"/>
      <c r="K49" s="69"/>
      <c r="L49" s="69"/>
      <c r="M49" s="69"/>
      <c r="N49" s="69"/>
      <c r="O49" s="70" t="s">
        <v>23</v>
      </c>
      <c r="Q49" s="59" t="s">
        <v>226</v>
      </c>
    </row>
    <row r="50" spans="1:17" ht="12" customHeight="1">
      <c r="A50" s="159"/>
      <c r="B50" s="165"/>
      <c r="C50" s="67">
        <f t="shared" si="3"/>
        <v>41669</v>
      </c>
      <c r="D50" s="69" t="s">
        <v>252</v>
      </c>
      <c r="E50" s="69" t="s">
        <v>282</v>
      </c>
      <c r="F50" s="69" t="s">
        <v>283</v>
      </c>
      <c r="G50" s="69" t="s">
        <v>83</v>
      </c>
      <c r="H50" s="69"/>
      <c r="I50" s="68" t="s">
        <v>284</v>
      </c>
      <c r="J50" s="69"/>
      <c r="K50" s="69"/>
      <c r="L50" s="69"/>
      <c r="M50" s="69"/>
      <c r="N50" s="69"/>
      <c r="O50" s="70" t="s">
        <v>24</v>
      </c>
      <c r="Q50" s="59" t="s">
        <v>237</v>
      </c>
    </row>
    <row r="51" spans="1:17" ht="12" customHeight="1">
      <c r="A51" s="159"/>
      <c r="B51" s="165"/>
      <c r="C51" s="67">
        <f t="shared" si="3"/>
        <v>41669</v>
      </c>
      <c r="D51" s="69" t="s">
        <v>112</v>
      </c>
      <c r="E51" s="69" t="s">
        <v>303</v>
      </c>
      <c r="F51" s="69" t="s">
        <v>293</v>
      </c>
      <c r="G51" s="69" t="s">
        <v>304</v>
      </c>
      <c r="H51" s="69"/>
      <c r="I51" s="68" t="s">
        <v>305</v>
      </c>
      <c r="J51" s="69"/>
      <c r="K51" s="69"/>
      <c r="L51" s="69"/>
      <c r="M51" s="69"/>
      <c r="N51" s="69"/>
      <c r="O51" s="70" t="s">
        <v>25</v>
      </c>
      <c r="Q51" s="59" t="s">
        <v>243</v>
      </c>
    </row>
    <row r="52" spans="1:17" ht="12.75" customHeight="1" thickBot="1">
      <c r="A52" s="160"/>
      <c r="B52" s="165"/>
      <c r="C52" s="73">
        <f t="shared" si="3"/>
        <v>41669</v>
      </c>
      <c r="D52" s="74" t="s">
        <v>77</v>
      </c>
      <c r="E52" s="74" t="s">
        <v>77</v>
      </c>
      <c r="F52" s="74" t="s">
        <v>77</v>
      </c>
      <c r="G52" s="74" t="s">
        <v>77</v>
      </c>
      <c r="H52" s="74"/>
      <c r="I52" s="75" t="s">
        <v>77</v>
      </c>
      <c r="J52" s="74"/>
      <c r="K52" s="74"/>
      <c r="L52" s="74"/>
      <c r="M52" s="74"/>
      <c r="N52" s="74"/>
      <c r="O52" s="76"/>
    </row>
    <row r="53" spans="1:17" ht="12" customHeight="1">
      <c r="A53" s="146">
        <f>$I$2+4</f>
        <v>41670</v>
      </c>
      <c r="B53" s="150">
        <f>$I$2+4</f>
        <v>41670</v>
      </c>
      <c r="C53" s="67">
        <f>$I$2+4</f>
        <v>41670</v>
      </c>
      <c r="D53" s="64" t="s">
        <v>149</v>
      </c>
      <c r="E53" s="64" t="s">
        <v>108</v>
      </c>
      <c r="F53" s="64" t="s">
        <v>108</v>
      </c>
      <c r="G53" s="64" t="s">
        <v>246</v>
      </c>
      <c r="H53" s="64"/>
      <c r="I53" s="65" t="s">
        <v>247</v>
      </c>
      <c r="J53" s="64"/>
      <c r="K53" s="64"/>
      <c r="L53" s="64"/>
      <c r="M53" s="64"/>
      <c r="N53" s="64"/>
      <c r="O53" s="66" t="s">
        <v>16</v>
      </c>
      <c r="Q53" s="59" t="s">
        <v>226</v>
      </c>
    </row>
    <row r="54" spans="1:17" ht="12" customHeight="1">
      <c r="A54" s="147"/>
      <c r="B54" s="151"/>
      <c r="C54" s="67">
        <f t="shared" ref="C54:C64" si="4">$I$2+4</f>
        <v>41670</v>
      </c>
      <c r="D54" s="69" t="s">
        <v>149</v>
      </c>
      <c r="E54" s="69" t="s">
        <v>248</v>
      </c>
      <c r="F54" s="69" t="s">
        <v>249</v>
      </c>
      <c r="G54" s="69" t="s">
        <v>250</v>
      </c>
      <c r="H54" s="69"/>
      <c r="I54" s="68" t="s">
        <v>251</v>
      </c>
      <c r="J54" s="69"/>
      <c r="K54" s="69"/>
      <c r="L54" s="69"/>
      <c r="M54" s="69"/>
      <c r="N54" s="69"/>
      <c r="O54" s="70" t="s">
        <v>17</v>
      </c>
      <c r="Q54" s="59" t="s">
        <v>227</v>
      </c>
    </row>
    <row r="55" spans="1:17" ht="12" customHeight="1">
      <c r="A55" s="147"/>
      <c r="B55" s="151"/>
      <c r="C55" s="67">
        <f t="shared" si="4"/>
        <v>41670</v>
      </c>
      <c r="D55" s="69" t="s">
        <v>306</v>
      </c>
      <c r="E55" s="69" t="s">
        <v>307</v>
      </c>
      <c r="F55" s="69" t="s">
        <v>308</v>
      </c>
      <c r="G55" s="69" t="s">
        <v>160</v>
      </c>
      <c r="H55" s="69"/>
      <c r="I55" s="68" t="s">
        <v>309</v>
      </c>
      <c r="J55" s="69"/>
      <c r="K55" s="69"/>
      <c r="L55" s="69"/>
      <c r="M55" s="69"/>
      <c r="N55" s="69"/>
      <c r="O55" s="70" t="s">
        <v>189</v>
      </c>
      <c r="Q55" s="59" t="s">
        <v>244</v>
      </c>
    </row>
    <row r="56" spans="1:17" ht="12" customHeight="1">
      <c r="A56" s="147"/>
      <c r="B56" s="151"/>
      <c r="C56" s="67">
        <f t="shared" si="4"/>
        <v>41670</v>
      </c>
      <c r="D56" s="69" t="s">
        <v>112</v>
      </c>
      <c r="E56" s="69" t="s">
        <v>296</v>
      </c>
      <c r="F56" s="69" t="s">
        <v>297</v>
      </c>
      <c r="G56" s="69" t="s">
        <v>298</v>
      </c>
      <c r="H56" s="69"/>
      <c r="I56" s="68" t="s">
        <v>299</v>
      </c>
      <c r="J56" s="69"/>
      <c r="K56" s="69"/>
      <c r="L56" s="69"/>
      <c r="M56" s="69"/>
      <c r="N56" s="69"/>
      <c r="O56" s="70" t="s">
        <v>18</v>
      </c>
      <c r="Q56" s="59" t="s">
        <v>241</v>
      </c>
    </row>
    <row r="57" spans="1:17" ht="12" customHeight="1">
      <c r="A57" s="147"/>
      <c r="B57" s="151"/>
      <c r="C57" s="67">
        <f t="shared" si="4"/>
        <v>41670</v>
      </c>
      <c r="D57" s="69" t="s">
        <v>149</v>
      </c>
      <c r="E57" s="69" t="s">
        <v>108</v>
      </c>
      <c r="F57" s="69" t="s">
        <v>108</v>
      </c>
      <c r="G57" s="69" t="s">
        <v>246</v>
      </c>
      <c r="H57" s="69"/>
      <c r="I57" s="68" t="s">
        <v>247</v>
      </c>
      <c r="J57" s="69"/>
      <c r="K57" s="69"/>
      <c r="L57" s="69"/>
      <c r="M57" s="69"/>
      <c r="N57" s="69"/>
      <c r="O57" s="70" t="s">
        <v>19</v>
      </c>
      <c r="Q57" s="59" t="s">
        <v>226</v>
      </c>
    </row>
    <row r="58" spans="1:17" ht="12" customHeight="1">
      <c r="A58" s="147"/>
      <c r="B58" s="151"/>
      <c r="C58" s="67">
        <f t="shared" si="4"/>
        <v>41670</v>
      </c>
      <c r="D58" s="69" t="s">
        <v>112</v>
      </c>
      <c r="E58" s="69" t="s">
        <v>310</v>
      </c>
      <c r="F58" s="69" t="s">
        <v>311</v>
      </c>
      <c r="G58" s="69" t="s">
        <v>79</v>
      </c>
      <c r="H58" s="69"/>
      <c r="I58" s="68" t="s">
        <v>312</v>
      </c>
      <c r="J58" s="69"/>
      <c r="K58" s="69"/>
      <c r="L58" s="69"/>
      <c r="M58" s="69"/>
      <c r="N58" s="69"/>
      <c r="O58" s="70" t="s">
        <v>20</v>
      </c>
      <c r="Q58" s="59" t="s">
        <v>245</v>
      </c>
    </row>
    <row r="59" spans="1:17" ht="12" customHeight="1">
      <c r="A59" s="147"/>
      <c r="B59" s="151"/>
      <c r="C59" s="67">
        <f t="shared" si="4"/>
        <v>41670</v>
      </c>
      <c r="D59" s="69" t="s">
        <v>261</v>
      </c>
      <c r="E59" s="69" t="s">
        <v>300</v>
      </c>
      <c r="F59" s="69" t="s">
        <v>280</v>
      </c>
      <c r="G59" s="69" t="s">
        <v>301</v>
      </c>
      <c r="H59" s="69"/>
      <c r="I59" s="68" t="s">
        <v>302</v>
      </c>
      <c r="J59" s="69"/>
      <c r="K59" s="69"/>
      <c r="L59" s="69"/>
      <c r="M59" s="69"/>
      <c r="N59" s="69"/>
      <c r="O59" s="70" t="s">
        <v>21</v>
      </c>
      <c r="Q59" s="59" t="s">
        <v>242</v>
      </c>
    </row>
    <row r="60" spans="1:17" ht="12" customHeight="1">
      <c r="A60" s="148"/>
      <c r="B60" s="152"/>
      <c r="C60" s="67">
        <f t="shared" si="4"/>
        <v>41670</v>
      </c>
      <c r="D60" s="69" t="s">
        <v>112</v>
      </c>
      <c r="E60" s="69" t="s">
        <v>296</v>
      </c>
      <c r="F60" s="69" t="s">
        <v>297</v>
      </c>
      <c r="G60" s="69" t="s">
        <v>298</v>
      </c>
      <c r="H60" s="69"/>
      <c r="I60" s="68" t="s">
        <v>299</v>
      </c>
      <c r="J60" s="69"/>
      <c r="K60" s="69"/>
      <c r="L60" s="69"/>
      <c r="M60" s="69"/>
      <c r="N60" s="69"/>
      <c r="O60" s="70" t="s">
        <v>192</v>
      </c>
      <c r="Q60" s="59" t="s">
        <v>241</v>
      </c>
    </row>
    <row r="61" spans="1:17" ht="12" customHeight="1">
      <c r="A61" s="148"/>
      <c r="B61" s="152"/>
      <c r="C61" s="67">
        <f t="shared" si="4"/>
        <v>41670</v>
      </c>
      <c r="D61" s="69" t="s">
        <v>255</v>
      </c>
      <c r="E61" s="69" t="s">
        <v>256</v>
      </c>
      <c r="F61" s="69" t="s">
        <v>257</v>
      </c>
      <c r="G61" s="69" t="s">
        <v>258</v>
      </c>
      <c r="H61" s="69"/>
      <c r="I61" s="68" t="s">
        <v>259</v>
      </c>
      <c r="J61" s="69"/>
      <c r="K61" s="69"/>
      <c r="L61" s="69"/>
      <c r="M61" s="69"/>
      <c r="N61" s="69"/>
      <c r="O61" s="70" t="s">
        <v>23</v>
      </c>
      <c r="Q61" s="59" t="s">
        <v>229</v>
      </c>
    </row>
    <row r="62" spans="1:17" ht="12" customHeight="1">
      <c r="A62" s="148"/>
      <c r="B62" s="152"/>
      <c r="C62" s="67">
        <f t="shared" si="4"/>
        <v>41670</v>
      </c>
      <c r="D62" s="69" t="e">
        <v>#N/A</v>
      </c>
      <c r="E62" s="69" t="e">
        <v>#N/A</v>
      </c>
      <c r="F62" s="69" t="e">
        <v>#N/A</v>
      </c>
      <c r="G62" s="69" t="e">
        <v>#N/A</v>
      </c>
      <c r="H62" s="69"/>
      <c r="I62" s="68" t="e">
        <v>#N/A</v>
      </c>
      <c r="J62" s="69"/>
      <c r="K62" s="69"/>
      <c r="L62" s="69"/>
      <c r="M62" s="69"/>
      <c r="N62" s="69"/>
      <c r="O62" s="70" t="s">
        <v>24</v>
      </c>
      <c r="Q62" s="59">
        <v>0</v>
      </c>
    </row>
    <row r="63" spans="1:17" ht="12" customHeight="1">
      <c r="A63" s="148"/>
      <c r="B63" s="152"/>
      <c r="C63" s="67">
        <f t="shared" si="4"/>
        <v>41670</v>
      </c>
      <c r="D63" s="69" t="s">
        <v>112</v>
      </c>
      <c r="E63" s="69" t="s">
        <v>303</v>
      </c>
      <c r="F63" s="69" t="s">
        <v>293</v>
      </c>
      <c r="G63" s="69" t="s">
        <v>304</v>
      </c>
      <c r="H63" s="69"/>
      <c r="I63" s="68" t="s">
        <v>305</v>
      </c>
      <c r="J63" s="69"/>
      <c r="K63" s="69"/>
      <c r="L63" s="69"/>
      <c r="M63" s="69"/>
      <c r="N63" s="69"/>
      <c r="O63" s="70" t="s">
        <v>25</v>
      </c>
      <c r="Q63" s="59" t="s">
        <v>243</v>
      </c>
    </row>
    <row r="64" spans="1:17" ht="12.75" customHeight="1" thickBot="1">
      <c r="A64" s="149"/>
      <c r="B64" s="157"/>
      <c r="C64" s="73">
        <f t="shared" si="4"/>
        <v>41670</v>
      </c>
      <c r="D64" s="74" t="s">
        <v>77</v>
      </c>
      <c r="E64" s="74" t="s">
        <v>77</v>
      </c>
      <c r="F64" s="74" t="s">
        <v>77</v>
      </c>
      <c r="G64" s="74" t="s">
        <v>77</v>
      </c>
      <c r="H64" s="74"/>
      <c r="I64" s="75" t="s">
        <v>77</v>
      </c>
      <c r="J64" s="74"/>
      <c r="K64" s="74"/>
      <c r="L64" s="74"/>
      <c r="M64" s="74"/>
      <c r="N64" s="74"/>
      <c r="O64" s="76"/>
    </row>
    <row r="65" spans="1:15" ht="12" customHeight="1">
      <c r="A65" s="164">
        <f>$I$2+5</f>
        <v>41671</v>
      </c>
      <c r="B65" s="161">
        <f>$I$2+5</f>
        <v>41671</v>
      </c>
      <c r="C65" s="67">
        <f>$I$2+5</f>
        <v>41671</v>
      </c>
      <c r="D65" s="64" t="s">
        <v>77</v>
      </c>
      <c r="E65" s="64" t="s">
        <v>77</v>
      </c>
      <c r="F65" s="64" t="s">
        <v>77</v>
      </c>
      <c r="G65" s="64" t="s">
        <v>77</v>
      </c>
      <c r="H65" s="64"/>
      <c r="I65" s="65" t="s">
        <v>77</v>
      </c>
      <c r="J65" s="64"/>
      <c r="K65" s="64"/>
      <c r="L65" s="64"/>
      <c r="M65" s="64"/>
      <c r="N65" s="64"/>
      <c r="O65" s="66"/>
    </row>
    <row r="66" spans="1:15" ht="12" customHeight="1">
      <c r="A66" s="158"/>
      <c r="B66" s="162"/>
      <c r="C66" s="67">
        <f t="shared" ref="C66:C76" si="5">$I$2+5</f>
        <v>41671</v>
      </c>
      <c r="D66" s="69"/>
      <c r="E66" s="69"/>
      <c r="F66" s="69"/>
      <c r="G66" s="69"/>
      <c r="H66" s="69"/>
      <c r="I66" s="68"/>
      <c r="J66" s="69"/>
      <c r="K66" s="69"/>
      <c r="L66" s="69"/>
      <c r="M66" s="69"/>
      <c r="N66" s="69"/>
      <c r="O66" s="70"/>
    </row>
    <row r="67" spans="1:15" ht="12" customHeight="1">
      <c r="A67" s="158"/>
      <c r="B67" s="162"/>
      <c r="C67" s="67">
        <f t="shared" si="5"/>
        <v>41671</v>
      </c>
      <c r="D67" s="69"/>
      <c r="E67" s="69"/>
      <c r="F67" s="69"/>
      <c r="G67" s="69"/>
      <c r="H67" s="69"/>
      <c r="I67" s="68"/>
      <c r="J67" s="69"/>
      <c r="K67" s="69"/>
      <c r="L67" s="69"/>
      <c r="M67" s="69"/>
      <c r="N67" s="69"/>
      <c r="O67" s="70"/>
    </row>
    <row r="68" spans="1:15" ht="12" customHeight="1">
      <c r="A68" s="158"/>
      <c r="B68" s="162"/>
      <c r="C68" s="67">
        <f t="shared" si="5"/>
        <v>41671</v>
      </c>
      <c r="D68" s="69"/>
      <c r="E68" s="69"/>
      <c r="F68" s="69"/>
      <c r="G68" s="69"/>
      <c r="H68" s="69"/>
      <c r="I68" s="68"/>
      <c r="J68" s="69"/>
      <c r="K68" s="69"/>
      <c r="L68" s="69"/>
      <c r="M68" s="69"/>
      <c r="N68" s="69"/>
      <c r="O68" s="70"/>
    </row>
    <row r="69" spans="1:15" ht="12" customHeight="1">
      <c r="A69" s="158"/>
      <c r="B69" s="162"/>
      <c r="C69" s="67">
        <f t="shared" si="5"/>
        <v>41671</v>
      </c>
      <c r="D69" s="69"/>
      <c r="E69" s="69"/>
      <c r="F69" s="69"/>
      <c r="G69" s="69"/>
      <c r="H69" s="69"/>
      <c r="I69" s="68"/>
      <c r="J69" s="69"/>
      <c r="K69" s="69"/>
      <c r="L69" s="69"/>
      <c r="M69" s="69"/>
      <c r="N69" s="69"/>
      <c r="O69" s="70"/>
    </row>
    <row r="70" spans="1:15" ht="12" customHeight="1">
      <c r="A70" s="158"/>
      <c r="B70" s="162"/>
      <c r="C70" s="67">
        <f t="shared" si="5"/>
        <v>41671</v>
      </c>
      <c r="D70" s="69" t="s">
        <v>77</v>
      </c>
      <c r="E70" s="69" t="s">
        <v>77</v>
      </c>
      <c r="F70" s="69" t="s">
        <v>77</v>
      </c>
      <c r="G70" s="69" t="s">
        <v>77</v>
      </c>
      <c r="H70" s="69"/>
      <c r="I70" s="68" t="s">
        <v>77</v>
      </c>
      <c r="J70" s="69"/>
      <c r="K70" s="69"/>
      <c r="L70" s="69"/>
      <c r="M70" s="69"/>
      <c r="N70" s="69"/>
      <c r="O70" s="70"/>
    </row>
    <row r="71" spans="1:15" ht="12" customHeight="1">
      <c r="A71" s="158"/>
      <c r="B71" s="165"/>
      <c r="C71" s="67">
        <f t="shared" si="5"/>
        <v>41671</v>
      </c>
      <c r="D71" s="69" t="s">
        <v>77</v>
      </c>
      <c r="E71" s="69" t="s">
        <v>77</v>
      </c>
      <c r="F71" s="69" t="s">
        <v>77</v>
      </c>
      <c r="G71" s="69" t="s">
        <v>77</v>
      </c>
      <c r="H71" s="69"/>
      <c r="I71" s="68" t="s">
        <v>77</v>
      </c>
      <c r="J71" s="69"/>
      <c r="K71" s="69"/>
      <c r="L71" s="69"/>
      <c r="M71" s="69"/>
      <c r="N71" s="69"/>
      <c r="O71" s="70"/>
    </row>
    <row r="72" spans="1:15" ht="12" customHeight="1">
      <c r="A72" s="159"/>
      <c r="B72" s="165"/>
      <c r="C72" s="67">
        <f t="shared" si="5"/>
        <v>41671</v>
      </c>
      <c r="D72" s="69" t="s">
        <v>77</v>
      </c>
      <c r="E72" s="69" t="s">
        <v>77</v>
      </c>
      <c r="F72" s="69" t="s">
        <v>77</v>
      </c>
      <c r="G72" s="69" t="s">
        <v>77</v>
      </c>
      <c r="H72" s="69"/>
      <c r="I72" s="68" t="s">
        <v>77</v>
      </c>
      <c r="J72" s="69"/>
      <c r="K72" s="69"/>
      <c r="L72" s="69"/>
      <c r="M72" s="69"/>
      <c r="N72" s="69"/>
      <c r="O72" s="70"/>
    </row>
    <row r="73" spans="1:15" ht="12" customHeight="1">
      <c r="A73" s="159"/>
      <c r="B73" s="165"/>
      <c r="C73" s="67">
        <f t="shared" si="5"/>
        <v>41671</v>
      </c>
      <c r="D73" s="69" t="s">
        <v>77</v>
      </c>
      <c r="E73" s="69" t="s">
        <v>77</v>
      </c>
      <c r="F73" s="69" t="s">
        <v>77</v>
      </c>
      <c r="G73" s="69" t="s">
        <v>77</v>
      </c>
      <c r="H73" s="69"/>
      <c r="I73" s="68" t="s">
        <v>77</v>
      </c>
      <c r="J73" s="69"/>
      <c r="K73" s="69"/>
      <c r="L73" s="69"/>
      <c r="M73" s="69"/>
      <c r="N73" s="69"/>
      <c r="O73" s="70"/>
    </row>
    <row r="74" spans="1:15" ht="12" customHeight="1">
      <c r="A74" s="159"/>
      <c r="B74" s="165"/>
      <c r="C74" s="67">
        <f t="shared" si="5"/>
        <v>41671</v>
      </c>
      <c r="D74" s="69" t="s">
        <v>77</v>
      </c>
      <c r="E74" s="69" t="s">
        <v>77</v>
      </c>
      <c r="F74" s="69" t="s">
        <v>77</v>
      </c>
      <c r="G74" s="69" t="s">
        <v>77</v>
      </c>
      <c r="H74" s="69"/>
      <c r="I74" s="68" t="s">
        <v>77</v>
      </c>
      <c r="J74" s="69"/>
      <c r="K74" s="69"/>
      <c r="L74" s="69"/>
      <c r="M74" s="69"/>
      <c r="N74" s="69"/>
      <c r="O74" s="70"/>
    </row>
    <row r="75" spans="1:15" ht="12" customHeight="1">
      <c r="A75" s="159"/>
      <c r="B75" s="165"/>
      <c r="C75" s="67">
        <f t="shared" si="5"/>
        <v>41671</v>
      </c>
      <c r="D75" s="69" t="s">
        <v>77</v>
      </c>
      <c r="E75" s="69" t="s">
        <v>77</v>
      </c>
      <c r="F75" s="69" t="s">
        <v>77</v>
      </c>
      <c r="G75" s="69" t="s">
        <v>77</v>
      </c>
      <c r="H75" s="69"/>
      <c r="I75" s="68" t="s">
        <v>77</v>
      </c>
      <c r="J75" s="69"/>
      <c r="K75" s="69"/>
      <c r="L75" s="69"/>
      <c r="M75" s="69"/>
      <c r="N75" s="69"/>
      <c r="O75" s="70"/>
    </row>
    <row r="76" spans="1:15" ht="12.75" customHeight="1" thickBot="1">
      <c r="A76" s="160"/>
      <c r="B76" s="166"/>
      <c r="C76" s="73">
        <f t="shared" si="5"/>
        <v>41671</v>
      </c>
      <c r="D76" s="74" t="s">
        <v>77</v>
      </c>
      <c r="E76" s="74" t="s">
        <v>77</v>
      </c>
      <c r="F76" s="74" t="s">
        <v>77</v>
      </c>
      <c r="G76" s="74" t="s">
        <v>77</v>
      </c>
      <c r="H76" s="74"/>
      <c r="I76" s="75" t="s">
        <v>77</v>
      </c>
      <c r="J76" s="74"/>
      <c r="K76" s="74"/>
      <c r="L76" s="74"/>
      <c r="M76" s="74"/>
      <c r="N76" s="74"/>
      <c r="O76" s="76"/>
    </row>
  </sheetData>
  <sheetProtection selectLockedCells="1"/>
  <mergeCells count="29">
    <mergeCell ref="A41:A52"/>
    <mergeCell ref="B41:B52"/>
    <mergeCell ref="A53:A64"/>
    <mergeCell ref="B53:B64"/>
    <mergeCell ref="A65:A76"/>
    <mergeCell ref="B65:B76"/>
    <mergeCell ref="A29:A40"/>
    <mergeCell ref="B29:B40"/>
    <mergeCell ref="G3:G4"/>
    <mergeCell ref="H3:H4"/>
    <mergeCell ref="I3:I4"/>
    <mergeCell ref="A5:A16"/>
    <mergeCell ref="B5:B16"/>
    <mergeCell ref="A17:A28"/>
    <mergeCell ref="B17:B28"/>
    <mergeCell ref="A1:B2"/>
    <mergeCell ref="C1:C4"/>
    <mergeCell ref="D1:H1"/>
    <mergeCell ref="I1:J1"/>
    <mergeCell ref="K1:O2"/>
    <mergeCell ref="D2:H2"/>
    <mergeCell ref="A3:B4"/>
    <mergeCell ref="D3:D4"/>
    <mergeCell ref="E3:E4"/>
    <mergeCell ref="F3:F4"/>
    <mergeCell ref="O3:O4"/>
    <mergeCell ref="J3:J4"/>
    <mergeCell ref="K3:K4"/>
    <mergeCell ref="L3:N3"/>
  </mergeCells>
  <conditionalFormatting sqref="D5:I76 J14:K76">
    <cfRule type="expression" dxfId="236" priority="40">
      <formula>$D5="ERDF"</formula>
    </cfRule>
  </conditionalFormatting>
  <conditionalFormatting sqref="D5:I76 J14:K76">
    <cfRule type="expression" dxfId="235" priority="39" stopIfTrue="1">
      <formula>$D5="SYNDICAT"</formula>
    </cfRule>
  </conditionalFormatting>
  <conditionalFormatting sqref="D5:O76">
    <cfRule type="expression" dxfId="234" priority="37" stopIfTrue="1">
      <formula>$D5="SDEEG 33"</formula>
    </cfRule>
    <cfRule type="expression" dxfId="233" priority="38">
      <formula>$D5="ERDF"</formula>
    </cfRule>
  </conditionalFormatting>
  <conditionalFormatting sqref="D36:K36">
    <cfRule type="expression" dxfId="232" priority="35" stopIfTrue="1">
      <formula>$D36="SYNDICAT"</formula>
    </cfRule>
    <cfRule type="expression" dxfId="231" priority="36">
      <formula>$D36="ERDF"</formula>
    </cfRule>
  </conditionalFormatting>
  <conditionalFormatting sqref="D48:K48">
    <cfRule type="expression" dxfId="230" priority="33" stopIfTrue="1">
      <formula>$D48="SYNDICAT"</formula>
    </cfRule>
    <cfRule type="expression" dxfId="229" priority="34">
      <formula>$D48="ERDF"</formula>
    </cfRule>
  </conditionalFormatting>
  <conditionalFormatting sqref="D41:K47 D48:G51 I48:I51">
    <cfRule type="expression" dxfId="228" priority="31" stopIfTrue="1">
      <formula>$D41="SYNDICAT"</formula>
    </cfRule>
    <cfRule type="expression" dxfId="227" priority="32">
      <formula>$D41="ERDF"</formula>
    </cfRule>
  </conditionalFormatting>
  <conditionalFormatting sqref="D29:K35 D36:D39">
    <cfRule type="expression" dxfId="226" priority="29" stopIfTrue="1">
      <formula>$D29="SYNDICAT"</formula>
    </cfRule>
    <cfRule type="expression" dxfId="225" priority="30">
      <formula>$D29="ERDF"</formula>
    </cfRule>
  </conditionalFormatting>
  <conditionalFormatting sqref="G29:G35">
    <cfRule type="expression" dxfId="224" priority="27" stopIfTrue="1">
      <formula>$D29="SYNDICAT"</formula>
    </cfRule>
    <cfRule type="expression" dxfId="223" priority="28">
      <formula>$D29="ERDF"</formula>
    </cfRule>
  </conditionalFormatting>
  <conditionalFormatting sqref="G41:G51">
    <cfRule type="expression" dxfId="222" priority="25" stopIfTrue="1">
      <formula>$D41="SYNDICAT"</formula>
    </cfRule>
    <cfRule type="expression" dxfId="221" priority="26">
      <formula>$D41="ERDF"</formula>
    </cfRule>
  </conditionalFormatting>
  <conditionalFormatting sqref="D35:K35">
    <cfRule type="expression" dxfId="220" priority="23" stopIfTrue="1">
      <formula>$D35="SYNDICAT"</formula>
    </cfRule>
    <cfRule type="expression" dxfId="219" priority="24">
      <formula>$D35="ERDF"</formula>
    </cfRule>
  </conditionalFormatting>
  <conditionalFormatting sqref="D47:K47">
    <cfRule type="expression" dxfId="218" priority="21" stopIfTrue="1">
      <formula>$D47="SDEEG 33"</formula>
    </cfRule>
    <cfRule type="expression" dxfId="217" priority="22">
      <formula>$D47="ERDF"</formula>
    </cfRule>
  </conditionalFormatting>
  <conditionalFormatting sqref="D34:K34">
    <cfRule type="expression" dxfId="216" priority="19" stopIfTrue="1">
      <formula>$D34="SYNDICAT"</formula>
    </cfRule>
    <cfRule type="expression" dxfId="215" priority="20">
      <formula>$D34="ERDF"</formula>
    </cfRule>
  </conditionalFormatting>
  <conditionalFormatting sqref="D46:K46">
    <cfRule type="expression" dxfId="214" priority="17" stopIfTrue="1">
      <formula>$D46="SYNDICAT"</formula>
    </cfRule>
    <cfRule type="expression" dxfId="213" priority="18">
      <formula>$D46="ERDF"</formula>
    </cfRule>
  </conditionalFormatting>
  <conditionalFormatting sqref="D33:K33">
    <cfRule type="expression" dxfId="212" priority="15" stopIfTrue="1">
      <formula>$D33="SYNDICAT"</formula>
    </cfRule>
    <cfRule type="expression" dxfId="211" priority="16">
      <formula>$D33="ERDF"</formula>
    </cfRule>
  </conditionalFormatting>
  <conditionalFormatting sqref="D32:K32">
    <cfRule type="expression" dxfId="210" priority="13" stopIfTrue="1">
      <formula>$D32="SYNDICAT"</formula>
    </cfRule>
    <cfRule type="expression" dxfId="209" priority="14">
      <formula>$D32="ERDF"</formula>
    </cfRule>
  </conditionalFormatting>
  <conditionalFormatting sqref="D31:K31">
    <cfRule type="expression" dxfId="208" priority="11" stopIfTrue="1">
      <formula>$D31="SYNDICAT"</formula>
    </cfRule>
    <cfRule type="expression" dxfId="207" priority="12">
      <formula>$D31="ERDF"</formula>
    </cfRule>
  </conditionalFormatting>
  <conditionalFormatting sqref="D30:K30 D31:D39">
    <cfRule type="expression" dxfId="206" priority="9" stopIfTrue="1">
      <formula>$D30="SYNDICAT"</formula>
    </cfRule>
    <cfRule type="expression" dxfId="205" priority="10">
      <formula>$D30="ERDF"</formula>
    </cfRule>
  </conditionalFormatting>
  <conditionalFormatting sqref="D45:K45">
    <cfRule type="expression" dxfId="204" priority="7" stopIfTrue="1">
      <formula>$D45="SYNDICAT"</formula>
    </cfRule>
    <cfRule type="expression" dxfId="203" priority="8">
      <formula>$D45="ERDF"</formula>
    </cfRule>
  </conditionalFormatting>
  <conditionalFormatting sqref="D44:K44">
    <cfRule type="expression" dxfId="202" priority="5" stopIfTrue="1">
      <formula>$D44="SYNDICAT"</formula>
    </cfRule>
    <cfRule type="expression" dxfId="201" priority="6">
      <formula>$D44="ERDF"</formula>
    </cfRule>
  </conditionalFormatting>
  <conditionalFormatting sqref="D43:K43">
    <cfRule type="expression" dxfId="200" priority="3" stopIfTrue="1">
      <formula>$D43="SYNDICAT"</formula>
    </cfRule>
    <cfRule type="expression" dxfId="199" priority="4">
      <formula>$D43="ERDF"</formula>
    </cfRule>
  </conditionalFormatting>
  <conditionalFormatting sqref="D42:K42 D43:G51 I43:I51">
    <cfRule type="expression" dxfId="198" priority="1" stopIfTrue="1">
      <formula>$D42="SYNDICAT"</formula>
    </cfRule>
    <cfRule type="expression" dxfId="197" priority="2">
      <formula>$D42="ERDF"</formula>
    </cfRule>
  </conditionalFormatting>
  <dataValidations count="7">
    <dataValidation type="list" allowBlank="1" showInputMessage="1" showErrorMessage="1" sqref="O5:O76">
      <formula1>équipes</formula1>
    </dataValidation>
    <dataValidation type="list" allowBlank="1" showInputMessage="1" showErrorMessage="1" sqref="L5:N76">
      <formula1>X</formula1>
    </dataValidation>
    <dataValidation type="list" allowBlank="1" showInputMessage="1" showErrorMessage="1" sqref="F23:F33 F16:F21 F35:F76">
      <formula1>CA</formula1>
    </dataValidation>
    <dataValidation type="list" allowBlank="1" showInputMessage="1" showErrorMessage="1" sqref="H5:H76">
      <formula1>GOP</formula1>
    </dataValidation>
    <dataValidation type="list" allowBlank="1" showInputMessage="1" showErrorMessage="1" sqref="K5:K76">
      <formula1>Acces</formula1>
    </dataValidation>
    <dataValidation type="list" allowBlank="1" showInputMessage="1" showErrorMessage="1" sqref="J5:J76">
      <formula1>Naturedestravaux</formula1>
    </dataValidation>
    <dataValidation type="list" allowBlank="1" showInputMessage="1" showErrorMessage="1" sqref="D16:D76">
      <formula1>MO</formula1>
    </dataValidation>
  </dataValidations>
  <printOptions horizontalCentered="1" verticalCentered="1"/>
  <pageMargins left="0.31496062992125984" right="0.31496062992125984" top="0.35433070866141736" bottom="0.35433070866141736" header="0.31496062992125984" footer="0.31496062992125984"/>
  <pageSetup paperSize="9" scale="54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8913" r:id="rId4" name="Button 1">
              <controlPr defaultSize="0" print="0" autoFill="0" autoPict="0" macro="[0]!Nouvelleligne">
                <anchor moveWithCells="1" sizeWithCells="1">
                  <from>
                    <xdr:col>3</xdr:col>
                    <xdr:colOff>266700</xdr:colOff>
                    <xdr:row>1</xdr:row>
                    <xdr:rowOff>180975</xdr:rowOff>
                  </from>
                  <to>
                    <xdr:col>5</xdr:col>
                    <xdr:colOff>676275</xdr:colOff>
                    <xdr:row>1</xdr:row>
                    <xdr:rowOff>504825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Q71"/>
  <sheetViews>
    <sheetView topLeftCell="B1" zoomScale="70" zoomScaleNormal="70" workbookViewId="0">
      <selection activeCell="F55" sqref="F55"/>
    </sheetView>
  </sheetViews>
  <sheetFormatPr baseColWidth="10" defaultColWidth="11.42578125" defaultRowHeight="12"/>
  <cols>
    <col min="1" max="1" width="8.42578125" style="1" customWidth="1"/>
    <col min="2" max="2" width="9.85546875" style="1" customWidth="1"/>
    <col min="3" max="3" width="15.7109375" style="1" hidden="1" customWidth="1"/>
    <col min="4" max="4" width="13.7109375" style="1" customWidth="1"/>
    <col min="5" max="5" width="13" style="1" customWidth="1"/>
    <col min="6" max="6" width="14.5703125" style="1" customWidth="1"/>
    <col min="7" max="7" width="22.42578125" style="1" customWidth="1"/>
    <col min="8" max="8" width="12.28515625" style="1" customWidth="1"/>
    <col min="9" max="9" width="42.140625" style="22" customWidth="1"/>
    <col min="10" max="10" width="29.140625" style="1" customWidth="1"/>
    <col min="11" max="11" width="8.28515625" style="1" customWidth="1"/>
    <col min="12" max="12" width="5.28515625" style="1" customWidth="1"/>
    <col min="13" max="13" width="5" style="1" customWidth="1"/>
    <col min="14" max="14" width="4.42578125" style="1" customWidth="1"/>
    <col min="15" max="15" width="15.85546875" style="1" customWidth="1"/>
    <col min="16" max="16" width="11.42578125" style="1"/>
    <col min="17" max="17" width="11.42578125" style="1" customWidth="1"/>
    <col min="18" max="16384" width="11.42578125" style="1"/>
  </cols>
  <sheetData>
    <row r="1" spans="1:17" ht="50.25" customHeight="1">
      <c r="A1" s="167"/>
      <c r="B1" s="168"/>
      <c r="C1" s="168"/>
      <c r="D1" s="173" t="s">
        <v>0</v>
      </c>
      <c r="E1" s="174"/>
      <c r="F1" s="174"/>
      <c r="G1" s="174"/>
      <c r="H1" s="175"/>
      <c r="I1" s="176" t="s">
        <v>107</v>
      </c>
      <c r="J1" s="177"/>
      <c r="K1" s="178" t="s">
        <v>1</v>
      </c>
      <c r="L1" s="179"/>
      <c r="M1" s="179"/>
      <c r="N1" s="179"/>
      <c r="O1" s="180"/>
    </row>
    <row r="2" spans="1:17" ht="50.25" customHeight="1">
      <c r="A2" s="169"/>
      <c r="B2" s="170"/>
      <c r="C2" s="171"/>
      <c r="D2" s="184"/>
      <c r="E2" s="185"/>
      <c r="F2" s="185"/>
      <c r="G2" s="185"/>
      <c r="H2" s="186"/>
      <c r="I2" s="2">
        <v>42023</v>
      </c>
      <c r="J2" s="3">
        <v>42021</v>
      </c>
      <c r="K2" s="181"/>
      <c r="L2" s="182"/>
      <c r="M2" s="182"/>
      <c r="N2" s="182"/>
      <c r="O2" s="183"/>
    </row>
    <row r="3" spans="1:17" ht="30" customHeight="1">
      <c r="A3" s="187" t="s">
        <v>2</v>
      </c>
      <c r="B3" s="188"/>
      <c r="C3" s="171"/>
      <c r="D3" s="191" t="s">
        <v>3</v>
      </c>
      <c r="E3" s="193" t="s">
        <v>4</v>
      </c>
      <c r="F3" s="195" t="s">
        <v>5</v>
      </c>
      <c r="G3" s="195" t="s">
        <v>6</v>
      </c>
      <c r="H3" s="193" t="s">
        <v>7</v>
      </c>
      <c r="I3" s="193" t="s">
        <v>8</v>
      </c>
      <c r="J3" s="195" t="s">
        <v>9</v>
      </c>
      <c r="K3" s="198" t="s">
        <v>10</v>
      </c>
      <c r="L3" s="199" t="s">
        <v>11</v>
      </c>
      <c r="M3" s="200"/>
      <c r="N3" s="201"/>
      <c r="O3" s="196" t="s">
        <v>12</v>
      </c>
    </row>
    <row r="4" spans="1:17" ht="27.75" customHeight="1" thickBot="1">
      <c r="A4" s="189"/>
      <c r="B4" s="190"/>
      <c r="C4" s="172"/>
      <c r="D4" s="192"/>
      <c r="E4" s="194"/>
      <c r="F4" s="194"/>
      <c r="G4" s="194"/>
      <c r="H4" s="208"/>
      <c r="I4" s="208"/>
      <c r="J4" s="194"/>
      <c r="K4" s="192"/>
      <c r="L4" s="4" t="s">
        <v>13</v>
      </c>
      <c r="M4" s="4" t="s">
        <v>14</v>
      </c>
      <c r="N4" s="4" t="s">
        <v>15</v>
      </c>
      <c r="O4" s="197"/>
    </row>
    <row r="5" spans="1:17" ht="12" customHeight="1">
      <c r="A5" s="209">
        <v>42016</v>
      </c>
      <c r="B5" s="213">
        <v>42016</v>
      </c>
      <c r="C5" s="5">
        <v>42016</v>
      </c>
      <c r="D5" s="6" t="s">
        <v>92</v>
      </c>
      <c r="E5" s="7" t="s">
        <v>108</v>
      </c>
      <c r="F5" s="8" t="s">
        <v>108</v>
      </c>
      <c r="G5" s="7" t="s">
        <v>85</v>
      </c>
      <c r="H5" s="6"/>
      <c r="I5" s="7" t="s">
        <v>109</v>
      </c>
      <c r="J5" s="6" t="s">
        <v>93</v>
      </c>
      <c r="K5" s="6"/>
      <c r="L5" s="6" t="s">
        <v>94</v>
      </c>
      <c r="M5" s="6"/>
      <c r="N5" s="6"/>
      <c r="O5" s="9" t="s">
        <v>16</v>
      </c>
      <c r="Q5" s="1" t="e">
        <f>+#REF!</f>
        <v>#REF!</v>
      </c>
    </row>
    <row r="6" spans="1:17" ht="12" customHeight="1">
      <c r="A6" s="210"/>
      <c r="B6" s="205"/>
      <c r="C6" s="10">
        <v>42016</v>
      </c>
      <c r="D6" s="6" t="s">
        <v>110</v>
      </c>
      <c r="E6" s="7">
        <v>0</v>
      </c>
      <c r="F6" s="8">
        <v>0</v>
      </c>
      <c r="G6" s="7" t="s">
        <v>78</v>
      </c>
      <c r="H6" s="6"/>
      <c r="I6" s="7" t="s">
        <v>111</v>
      </c>
      <c r="J6" s="6"/>
      <c r="K6" s="6"/>
      <c r="L6" s="6"/>
      <c r="M6" s="6"/>
      <c r="N6" s="6"/>
      <c r="O6" s="9" t="s">
        <v>17</v>
      </c>
      <c r="Q6" s="1" t="e">
        <f>+#REF!</f>
        <v>#REF!</v>
      </c>
    </row>
    <row r="7" spans="1:17" ht="12" customHeight="1">
      <c r="A7" s="210"/>
      <c r="B7" s="205"/>
      <c r="C7" s="10">
        <v>42016</v>
      </c>
      <c r="D7" s="6" t="s">
        <v>112</v>
      </c>
      <c r="E7" s="7" t="s">
        <v>113</v>
      </c>
      <c r="F7" s="8" t="s">
        <v>114</v>
      </c>
      <c r="G7" s="7" t="s">
        <v>82</v>
      </c>
      <c r="H7" s="6"/>
      <c r="I7" s="7" t="s">
        <v>115</v>
      </c>
      <c r="J7" s="6" t="s">
        <v>93</v>
      </c>
      <c r="K7" s="6"/>
      <c r="L7" s="6"/>
      <c r="M7" s="6" t="s">
        <v>94</v>
      </c>
      <c r="N7" s="6"/>
      <c r="O7" s="9" t="s">
        <v>18</v>
      </c>
      <c r="Q7" s="1" t="e">
        <f>+#REF!</f>
        <v>#REF!</v>
      </c>
    </row>
    <row r="8" spans="1:17" ht="12" customHeight="1">
      <c r="A8" s="210"/>
      <c r="B8" s="205"/>
      <c r="C8" s="10">
        <v>42016</v>
      </c>
      <c r="D8" s="6" t="s">
        <v>77</v>
      </c>
      <c r="E8" s="7" t="s">
        <v>77</v>
      </c>
      <c r="F8" s="8" t="s">
        <v>77</v>
      </c>
      <c r="G8" s="7" t="s">
        <v>77</v>
      </c>
      <c r="H8" s="6"/>
      <c r="I8" s="7" t="s">
        <v>77</v>
      </c>
      <c r="J8" s="6"/>
      <c r="K8" s="6"/>
      <c r="L8" s="6"/>
      <c r="M8" s="6"/>
      <c r="N8" s="6"/>
      <c r="O8" s="9" t="s">
        <v>19</v>
      </c>
    </row>
    <row r="9" spans="1:17" ht="12" customHeight="1">
      <c r="A9" s="210"/>
      <c r="B9" s="205"/>
      <c r="C9" s="10">
        <v>42016</v>
      </c>
      <c r="D9" s="6" t="s">
        <v>77</v>
      </c>
      <c r="E9" s="7" t="s">
        <v>77</v>
      </c>
      <c r="F9" s="8" t="s">
        <v>77</v>
      </c>
      <c r="G9" s="7" t="s">
        <v>77</v>
      </c>
      <c r="H9" s="6"/>
      <c r="I9" s="7" t="s">
        <v>77</v>
      </c>
      <c r="J9" s="6"/>
      <c r="K9" s="6"/>
      <c r="L9" s="6"/>
      <c r="M9" s="6"/>
      <c r="N9" s="6"/>
      <c r="O9" s="9" t="s">
        <v>20</v>
      </c>
    </row>
    <row r="10" spans="1:17" ht="12" customHeight="1">
      <c r="A10" s="210"/>
      <c r="B10" s="205"/>
      <c r="C10" s="10">
        <v>42016</v>
      </c>
      <c r="D10" s="6" t="s">
        <v>116</v>
      </c>
      <c r="E10" s="7" t="s">
        <v>108</v>
      </c>
      <c r="F10" s="8" t="s">
        <v>108</v>
      </c>
      <c r="G10" s="7" t="s">
        <v>78</v>
      </c>
      <c r="H10" s="6"/>
      <c r="I10" s="7" t="s">
        <v>117</v>
      </c>
      <c r="J10" s="6" t="s">
        <v>93</v>
      </c>
      <c r="K10" s="6"/>
      <c r="L10" s="6"/>
      <c r="M10" s="6"/>
      <c r="N10" s="6"/>
      <c r="O10" s="9" t="s">
        <v>21</v>
      </c>
      <c r="Q10" s="1" t="e">
        <f>+#REF!</f>
        <v>#REF!</v>
      </c>
    </row>
    <row r="11" spans="1:17" ht="12" customHeight="1">
      <c r="A11" s="210"/>
      <c r="B11" s="206"/>
      <c r="C11" s="10">
        <v>42016</v>
      </c>
      <c r="D11" s="6" t="s">
        <v>77</v>
      </c>
      <c r="E11" s="7" t="s">
        <v>77</v>
      </c>
      <c r="F11" s="8" t="s">
        <v>77</v>
      </c>
      <c r="G11" s="7" t="s">
        <v>77</v>
      </c>
      <c r="H11" s="6"/>
      <c r="I11" s="7" t="s">
        <v>77</v>
      </c>
      <c r="J11" s="6"/>
      <c r="K11" s="6"/>
      <c r="L11" s="6"/>
      <c r="M11" s="6"/>
      <c r="N11" s="6"/>
      <c r="O11" s="9" t="s">
        <v>22</v>
      </c>
    </row>
    <row r="12" spans="1:17" ht="12" customHeight="1">
      <c r="A12" s="210"/>
      <c r="B12" s="206"/>
      <c r="C12" s="10">
        <v>42016</v>
      </c>
      <c r="D12" s="6" t="s">
        <v>92</v>
      </c>
      <c r="E12" s="7" t="s">
        <v>118</v>
      </c>
      <c r="F12" s="8" t="s">
        <v>119</v>
      </c>
      <c r="G12" s="7" t="s">
        <v>84</v>
      </c>
      <c r="H12" s="6" t="s">
        <v>83</v>
      </c>
      <c r="I12" s="7" t="s">
        <v>120</v>
      </c>
      <c r="J12" s="6" t="s">
        <v>27</v>
      </c>
      <c r="K12" s="6" t="s">
        <v>95</v>
      </c>
      <c r="L12" s="6"/>
      <c r="M12" s="6"/>
      <c r="N12" s="6" t="s">
        <v>94</v>
      </c>
      <c r="O12" s="9" t="s">
        <v>23</v>
      </c>
      <c r="Q12" s="1" t="e">
        <f>+#REF!</f>
        <v>#REF!</v>
      </c>
    </row>
    <row r="13" spans="1:17" ht="12" customHeight="1">
      <c r="A13" s="211"/>
      <c r="B13" s="206"/>
      <c r="C13" s="11">
        <v>42016</v>
      </c>
      <c r="D13" s="6" t="s">
        <v>112</v>
      </c>
      <c r="E13" s="7" t="s">
        <v>108</v>
      </c>
      <c r="F13" s="8" t="s">
        <v>121</v>
      </c>
      <c r="G13" s="7" t="s">
        <v>122</v>
      </c>
      <c r="H13" s="6"/>
      <c r="I13" s="7" t="s">
        <v>123</v>
      </c>
      <c r="J13" s="6" t="s">
        <v>97</v>
      </c>
      <c r="K13" s="6" t="s">
        <v>96</v>
      </c>
      <c r="L13" s="6"/>
      <c r="M13" s="6"/>
      <c r="N13" s="6" t="s">
        <v>94</v>
      </c>
      <c r="O13" s="9" t="s">
        <v>24</v>
      </c>
      <c r="Q13" s="1" t="e">
        <f>+#REF!</f>
        <v>#REF!</v>
      </c>
    </row>
    <row r="14" spans="1:17" ht="12" customHeight="1">
      <c r="A14" s="211"/>
      <c r="B14" s="206"/>
      <c r="C14" s="12">
        <v>42016</v>
      </c>
      <c r="D14" s="6" t="s">
        <v>92</v>
      </c>
      <c r="E14" s="7" t="s">
        <v>124</v>
      </c>
      <c r="F14" s="8" t="s">
        <v>125</v>
      </c>
      <c r="G14" s="7" t="s">
        <v>126</v>
      </c>
      <c r="H14" s="6"/>
      <c r="I14" s="7" t="s">
        <v>127</v>
      </c>
      <c r="J14" s="6" t="s">
        <v>98</v>
      </c>
      <c r="K14" s="6"/>
      <c r="L14" s="6" t="s">
        <v>94</v>
      </c>
      <c r="M14" s="6"/>
      <c r="N14" s="6"/>
      <c r="O14" s="9" t="s">
        <v>25</v>
      </c>
      <c r="Q14" s="1" t="e">
        <f>+#REF!</f>
        <v>#REF!</v>
      </c>
    </row>
    <row r="15" spans="1:17" ht="12.75" customHeight="1" thickBot="1">
      <c r="A15" s="212"/>
      <c r="B15" s="207"/>
      <c r="C15" s="13">
        <v>42016</v>
      </c>
      <c r="D15" s="14" t="s">
        <v>92</v>
      </c>
      <c r="E15" s="15" t="s">
        <v>128</v>
      </c>
      <c r="F15" s="16" t="s">
        <v>129</v>
      </c>
      <c r="G15" s="15" t="s">
        <v>130</v>
      </c>
      <c r="H15" s="14" t="s">
        <v>101</v>
      </c>
      <c r="I15" s="15" t="s">
        <v>131</v>
      </c>
      <c r="J15" s="14" t="s">
        <v>99</v>
      </c>
      <c r="K15" s="14" t="s">
        <v>100</v>
      </c>
      <c r="L15" s="14" t="s">
        <v>94</v>
      </c>
      <c r="M15" s="14"/>
      <c r="N15" s="14" t="s">
        <v>94</v>
      </c>
      <c r="O15" s="17" t="s">
        <v>91</v>
      </c>
      <c r="Q15" s="1" t="e">
        <f>+#REF!</f>
        <v>#REF!</v>
      </c>
    </row>
    <row r="16" spans="1:17" ht="12.75" customHeight="1">
      <c r="A16" s="214">
        <v>42017</v>
      </c>
      <c r="B16" s="218">
        <v>42017</v>
      </c>
      <c r="C16" s="5">
        <v>42017</v>
      </c>
      <c r="D16" s="18" t="s">
        <v>92</v>
      </c>
      <c r="E16" s="19" t="s">
        <v>108</v>
      </c>
      <c r="F16" s="20" t="s">
        <v>108</v>
      </c>
      <c r="G16" s="19" t="s">
        <v>85</v>
      </c>
      <c r="H16" s="18"/>
      <c r="I16" s="19" t="s">
        <v>109</v>
      </c>
      <c r="J16" s="6" t="s">
        <v>93</v>
      </c>
      <c r="K16" s="18"/>
      <c r="L16" s="18"/>
      <c r="M16" s="18" t="s">
        <v>94</v>
      </c>
      <c r="N16" s="18"/>
      <c r="O16" s="21" t="s">
        <v>16</v>
      </c>
      <c r="Q16" s="1" t="e">
        <f>#REF!</f>
        <v>#REF!</v>
      </c>
    </row>
    <row r="17" spans="1:17" ht="12.75" customHeight="1">
      <c r="A17" s="215"/>
      <c r="B17" s="219"/>
      <c r="C17" s="10">
        <v>42017</v>
      </c>
      <c r="D17" s="6" t="s">
        <v>110</v>
      </c>
      <c r="E17" s="7">
        <v>0</v>
      </c>
      <c r="F17" s="8">
        <v>0</v>
      </c>
      <c r="G17" s="7" t="s">
        <v>78</v>
      </c>
      <c r="H17" s="6"/>
      <c r="I17" s="7" t="s">
        <v>111</v>
      </c>
      <c r="J17" s="6"/>
      <c r="K17" s="6"/>
      <c r="L17" s="6"/>
      <c r="M17" s="6" t="s">
        <v>94</v>
      </c>
      <c r="N17" s="6"/>
      <c r="O17" s="9" t="s">
        <v>17</v>
      </c>
      <c r="Q17" s="1" t="e">
        <f>#REF!</f>
        <v>#REF!</v>
      </c>
    </row>
    <row r="18" spans="1:17" ht="12.75" customHeight="1">
      <c r="A18" s="215"/>
      <c r="B18" s="219"/>
      <c r="C18" s="10">
        <v>42017</v>
      </c>
      <c r="D18" s="6" t="s">
        <v>112</v>
      </c>
      <c r="E18" s="7" t="s">
        <v>113</v>
      </c>
      <c r="F18" s="8" t="s">
        <v>114</v>
      </c>
      <c r="G18" s="7" t="s">
        <v>82</v>
      </c>
      <c r="H18" s="6"/>
      <c r="I18" s="7" t="s">
        <v>115</v>
      </c>
      <c r="J18" s="6" t="s">
        <v>93</v>
      </c>
      <c r="K18" s="6"/>
      <c r="L18" s="6"/>
      <c r="M18" s="6" t="s">
        <v>94</v>
      </c>
      <c r="N18" s="6"/>
      <c r="O18" s="9" t="s">
        <v>18</v>
      </c>
      <c r="Q18" s="1" t="e">
        <f>#REF!</f>
        <v>#REF!</v>
      </c>
    </row>
    <row r="19" spans="1:17" ht="12.75" customHeight="1">
      <c r="A19" s="215"/>
      <c r="B19" s="219"/>
      <c r="C19" s="10">
        <v>42017</v>
      </c>
      <c r="D19" s="6" t="s">
        <v>77</v>
      </c>
      <c r="E19" s="7" t="s">
        <v>77</v>
      </c>
      <c r="F19" s="8" t="s">
        <v>77</v>
      </c>
      <c r="G19" s="7" t="s">
        <v>77</v>
      </c>
      <c r="H19" s="6"/>
      <c r="I19" s="7" t="s">
        <v>77</v>
      </c>
      <c r="J19" s="6"/>
      <c r="K19" s="6"/>
      <c r="L19" s="6"/>
      <c r="M19" s="6"/>
      <c r="N19" s="6"/>
      <c r="O19" s="9" t="s">
        <v>19</v>
      </c>
    </row>
    <row r="20" spans="1:17" ht="12.75" customHeight="1">
      <c r="A20" s="215"/>
      <c r="B20" s="219"/>
      <c r="C20" s="10">
        <v>42017</v>
      </c>
      <c r="D20" s="6" t="s">
        <v>77</v>
      </c>
      <c r="E20" s="7" t="s">
        <v>77</v>
      </c>
      <c r="F20" s="8" t="s">
        <v>77</v>
      </c>
      <c r="G20" s="7" t="s">
        <v>77</v>
      </c>
      <c r="H20" s="6"/>
      <c r="I20" s="7" t="s">
        <v>77</v>
      </c>
      <c r="J20" s="6"/>
      <c r="K20" s="6"/>
      <c r="L20" s="6"/>
      <c r="M20" s="6"/>
      <c r="N20" s="6"/>
      <c r="O20" s="9" t="s">
        <v>20</v>
      </c>
    </row>
    <row r="21" spans="1:17" ht="12.75" customHeight="1">
      <c r="A21" s="215"/>
      <c r="B21" s="219"/>
      <c r="C21" s="10">
        <v>42017</v>
      </c>
      <c r="D21" s="6" t="s">
        <v>92</v>
      </c>
      <c r="E21" s="7" t="s">
        <v>132</v>
      </c>
      <c r="F21" s="8" t="s">
        <v>133</v>
      </c>
      <c r="G21" s="7" t="s">
        <v>134</v>
      </c>
      <c r="H21" s="6"/>
      <c r="I21" s="7" t="s">
        <v>135</v>
      </c>
      <c r="J21" s="6" t="s">
        <v>93</v>
      </c>
      <c r="K21" s="6"/>
      <c r="L21" s="6" t="s">
        <v>94</v>
      </c>
      <c r="M21" s="6"/>
      <c r="N21" s="6"/>
      <c r="O21" s="9" t="s">
        <v>21</v>
      </c>
      <c r="Q21" s="1" t="e">
        <f>#REF!</f>
        <v>#REF!</v>
      </c>
    </row>
    <row r="22" spans="1:17" ht="12.75" customHeight="1">
      <c r="A22" s="215"/>
      <c r="B22" s="219"/>
      <c r="C22" s="10">
        <v>42017</v>
      </c>
      <c r="D22" s="6" t="e">
        <v>#N/A</v>
      </c>
      <c r="E22" s="7" t="e">
        <v>#N/A</v>
      </c>
      <c r="F22" s="8" t="e">
        <v>#N/A</v>
      </c>
      <c r="G22" s="7" t="e">
        <v>#N/A</v>
      </c>
      <c r="H22" s="6"/>
      <c r="I22" s="7" t="e">
        <v>#N/A</v>
      </c>
      <c r="J22" s="6"/>
      <c r="K22" s="6"/>
      <c r="L22" s="6"/>
      <c r="M22" s="6"/>
      <c r="N22" s="6"/>
      <c r="O22" s="9" t="s">
        <v>22</v>
      </c>
      <c r="Q22" s="1" t="e">
        <f>#REF!</f>
        <v>#REF!</v>
      </c>
    </row>
    <row r="23" spans="1:17" ht="12" customHeight="1">
      <c r="A23" s="216"/>
      <c r="B23" s="219"/>
      <c r="C23" s="10">
        <v>42017</v>
      </c>
      <c r="D23" s="6" t="s">
        <v>92</v>
      </c>
      <c r="E23" s="7" t="s">
        <v>136</v>
      </c>
      <c r="F23" s="8" t="s">
        <v>137</v>
      </c>
      <c r="G23" s="7" t="s">
        <v>81</v>
      </c>
      <c r="H23" s="6"/>
      <c r="I23" s="7" t="s">
        <v>138</v>
      </c>
      <c r="J23" s="6" t="s">
        <v>27</v>
      </c>
      <c r="K23" s="6"/>
      <c r="L23" s="6"/>
      <c r="M23" s="6"/>
      <c r="N23" s="6"/>
      <c r="O23" s="9" t="s">
        <v>23</v>
      </c>
      <c r="Q23" s="1" t="e">
        <f>#REF!</f>
        <v>#REF!</v>
      </c>
    </row>
    <row r="24" spans="1:17" ht="12" customHeight="1">
      <c r="A24" s="216"/>
      <c r="B24" s="219"/>
      <c r="C24" s="10">
        <v>42017</v>
      </c>
      <c r="D24" s="6" t="s">
        <v>92</v>
      </c>
      <c r="E24" s="7" t="s">
        <v>108</v>
      </c>
      <c r="F24" s="8" t="s">
        <v>108</v>
      </c>
      <c r="G24" s="7" t="s">
        <v>78</v>
      </c>
      <c r="H24" s="6" t="s">
        <v>83</v>
      </c>
      <c r="I24" s="7" t="s">
        <v>117</v>
      </c>
      <c r="J24" s="6" t="s">
        <v>27</v>
      </c>
      <c r="K24" s="6"/>
      <c r="L24" s="6"/>
      <c r="M24" s="6"/>
      <c r="N24" s="6"/>
      <c r="O24" s="9" t="s">
        <v>24</v>
      </c>
      <c r="Q24" s="1" t="e">
        <f>#REF!</f>
        <v>#REF!</v>
      </c>
    </row>
    <row r="25" spans="1:17" ht="12" customHeight="1">
      <c r="A25" s="216"/>
      <c r="B25" s="219"/>
      <c r="C25" s="10">
        <v>42017</v>
      </c>
      <c r="D25" s="6" t="s">
        <v>92</v>
      </c>
      <c r="E25" s="7" t="s">
        <v>124</v>
      </c>
      <c r="F25" s="8" t="s">
        <v>125</v>
      </c>
      <c r="G25" s="7" t="s">
        <v>126</v>
      </c>
      <c r="H25" s="6" t="s">
        <v>102</v>
      </c>
      <c r="I25" s="7" t="s">
        <v>127</v>
      </c>
      <c r="J25" s="6" t="s">
        <v>27</v>
      </c>
      <c r="K25" s="6" t="s">
        <v>100</v>
      </c>
      <c r="L25" s="6"/>
      <c r="M25" s="6" t="s">
        <v>94</v>
      </c>
      <c r="N25" s="6"/>
      <c r="O25" s="9" t="s">
        <v>25</v>
      </c>
      <c r="Q25" s="1" t="e">
        <f>#REF!</f>
        <v>#REF!</v>
      </c>
    </row>
    <row r="26" spans="1:17" ht="12.75" customHeight="1" thickBot="1">
      <c r="A26" s="217"/>
      <c r="B26" s="220"/>
      <c r="C26" s="13">
        <v>42017</v>
      </c>
      <c r="D26" s="14" t="s">
        <v>77</v>
      </c>
      <c r="E26" s="15" t="s">
        <v>77</v>
      </c>
      <c r="F26" s="16" t="s">
        <v>77</v>
      </c>
      <c r="G26" s="15" t="s">
        <v>77</v>
      </c>
      <c r="H26" s="14"/>
      <c r="I26" s="15" t="s">
        <v>77</v>
      </c>
      <c r="J26" s="14"/>
      <c r="K26" s="14"/>
      <c r="L26" s="14"/>
      <c r="M26" s="14"/>
      <c r="N26" s="14"/>
      <c r="O26" s="17"/>
    </row>
    <row r="27" spans="1:17" ht="12.75" customHeight="1">
      <c r="A27" s="202">
        <v>42018</v>
      </c>
      <c r="B27" s="205">
        <v>42018</v>
      </c>
      <c r="C27" s="10">
        <v>42018</v>
      </c>
      <c r="D27" s="6" t="s">
        <v>92</v>
      </c>
      <c r="E27" s="7" t="s">
        <v>108</v>
      </c>
      <c r="F27" s="8" t="s">
        <v>108</v>
      </c>
      <c r="G27" s="7" t="s">
        <v>85</v>
      </c>
      <c r="H27" s="6"/>
      <c r="I27" s="7" t="s">
        <v>109</v>
      </c>
      <c r="J27" s="6" t="s">
        <v>93</v>
      </c>
      <c r="K27" s="6"/>
      <c r="L27" s="6"/>
      <c r="M27" s="6" t="s">
        <v>94</v>
      </c>
      <c r="N27" s="6"/>
      <c r="O27" s="9" t="s">
        <v>16</v>
      </c>
      <c r="Q27" s="1" t="e">
        <f>+#REF!</f>
        <v>#REF!</v>
      </c>
    </row>
    <row r="28" spans="1:17" ht="12.75" customHeight="1">
      <c r="A28" s="202"/>
      <c r="B28" s="205"/>
      <c r="C28" s="10">
        <v>42018</v>
      </c>
      <c r="D28" s="6" t="s">
        <v>110</v>
      </c>
      <c r="E28" s="7">
        <v>0</v>
      </c>
      <c r="F28" s="8">
        <v>0</v>
      </c>
      <c r="G28" s="7" t="s">
        <v>78</v>
      </c>
      <c r="H28" s="6"/>
      <c r="I28" s="7" t="s">
        <v>111</v>
      </c>
      <c r="J28" s="6" t="s">
        <v>93</v>
      </c>
      <c r="K28" s="6"/>
      <c r="L28" s="6"/>
      <c r="M28" s="6" t="s">
        <v>94</v>
      </c>
      <c r="N28" s="6"/>
      <c r="O28" s="9" t="s">
        <v>17</v>
      </c>
      <c r="Q28" s="1" t="e">
        <f>+#REF!</f>
        <v>#REF!</v>
      </c>
    </row>
    <row r="29" spans="1:17" ht="12.75" customHeight="1">
      <c r="A29" s="202"/>
      <c r="B29" s="205"/>
      <c r="C29" s="10">
        <v>42018</v>
      </c>
      <c r="D29" s="6" t="s">
        <v>112</v>
      </c>
      <c r="E29" s="7" t="s">
        <v>113</v>
      </c>
      <c r="F29" s="8" t="s">
        <v>114</v>
      </c>
      <c r="G29" s="7" t="s">
        <v>82</v>
      </c>
      <c r="H29" s="6"/>
      <c r="I29" s="7" t="s">
        <v>115</v>
      </c>
      <c r="J29" s="6" t="s">
        <v>93</v>
      </c>
      <c r="K29" s="6"/>
      <c r="L29" s="6"/>
      <c r="M29" s="6" t="s">
        <v>94</v>
      </c>
      <c r="N29" s="6"/>
      <c r="O29" s="9" t="s">
        <v>18</v>
      </c>
      <c r="Q29" s="1" t="s">
        <v>43</v>
      </c>
    </row>
    <row r="30" spans="1:17" ht="12.75" customHeight="1">
      <c r="A30" s="202"/>
      <c r="B30" s="205"/>
      <c r="C30" s="10">
        <v>42018</v>
      </c>
      <c r="D30" s="6" t="s">
        <v>77</v>
      </c>
      <c r="E30" s="7" t="s">
        <v>77</v>
      </c>
      <c r="F30" s="8" t="s">
        <v>77</v>
      </c>
      <c r="G30" s="7" t="s">
        <v>77</v>
      </c>
      <c r="H30" s="6"/>
      <c r="I30" s="7" t="s">
        <v>77</v>
      </c>
      <c r="J30" s="6"/>
      <c r="K30" s="6"/>
      <c r="L30" s="6"/>
      <c r="M30" s="6"/>
      <c r="N30" s="6"/>
      <c r="O30" s="9" t="s">
        <v>19</v>
      </c>
    </row>
    <row r="31" spans="1:17" ht="12.75" customHeight="1">
      <c r="A31" s="202"/>
      <c r="B31" s="206"/>
      <c r="C31" s="10">
        <v>42018</v>
      </c>
      <c r="D31" s="6" t="s">
        <v>77</v>
      </c>
      <c r="E31" s="7" t="s">
        <v>77</v>
      </c>
      <c r="F31" s="8" t="s">
        <v>77</v>
      </c>
      <c r="G31" s="7" t="s">
        <v>77</v>
      </c>
      <c r="H31" s="6"/>
      <c r="I31" s="7" t="s">
        <v>77</v>
      </c>
      <c r="J31" s="6"/>
      <c r="K31" s="6"/>
      <c r="L31" s="6"/>
      <c r="M31" s="6"/>
      <c r="N31" s="6"/>
      <c r="O31" s="9" t="s">
        <v>20</v>
      </c>
    </row>
    <row r="32" spans="1:17" ht="12.75" customHeight="1">
      <c r="A32" s="202"/>
      <c r="B32" s="206"/>
      <c r="C32" s="10">
        <v>42018</v>
      </c>
      <c r="D32" s="6" t="s">
        <v>92</v>
      </c>
      <c r="E32" s="7" t="s">
        <v>132</v>
      </c>
      <c r="F32" s="8" t="s">
        <v>133</v>
      </c>
      <c r="G32" s="7" t="s">
        <v>134</v>
      </c>
      <c r="H32" s="6"/>
      <c r="I32" s="7" t="s">
        <v>135</v>
      </c>
      <c r="J32" s="6" t="s">
        <v>93</v>
      </c>
      <c r="K32" s="6"/>
      <c r="L32" s="6"/>
      <c r="M32" s="6" t="s">
        <v>94</v>
      </c>
      <c r="N32" s="6"/>
      <c r="O32" s="9" t="s">
        <v>21</v>
      </c>
      <c r="Q32" s="1" t="e">
        <f>+#REF!</f>
        <v>#REF!</v>
      </c>
    </row>
    <row r="33" spans="1:17" ht="12" customHeight="1">
      <c r="A33" s="203"/>
      <c r="B33" s="206"/>
      <c r="C33" s="10">
        <v>42018</v>
      </c>
      <c r="D33" s="6" t="s">
        <v>77</v>
      </c>
      <c r="E33" s="7" t="s">
        <v>77</v>
      </c>
      <c r="F33" s="8" t="s">
        <v>77</v>
      </c>
      <c r="G33" s="7" t="s">
        <v>77</v>
      </c>
      <c r="H33" s="6"/>
      <c r="I33" s="7" t="s">
        <v>77</v>
      </c>
      <c r="J33" s="6"/>
      <c r="K33" s="6"/>
      <c r="L33" s="6"/>
      <c r="M33" s="6"/>
      <c r="N33" s="6"/>
      <c r="O33" s="9" t="s">
        <v>22</v>
      </c>
    </row>
    <row r="34" spans="1:17" ht="12" customHeight="1">
      <c r="A34" s="203"/>
      <c r="B34" s="206"/>
      <c r="C34" s="10">
        <v>42018</v>
      </c>
      <c r="D34" s="6" t="s">
        <v>92</v>
      </c>
      <c r="E34" s="7" t="s">
        <v>139</v>
      </c>
      <c r="F34" s="8" t="s">
        <v>140</v>
      </c>
      <c r="G34" s="7" t="s">
        <v>80</v>
      </c>
      <c r="H34" s="6" t="s">
        <v>83</v>
      </c>
      <c r="I34" s="7" t="s">
        <v>141</v>
      </c>
      <c r="J34" s="6" t="s">
        <v>27</v>
      </c>
      <c r="K34" s="6" t="s">
        <v>106</v>
      </c>
      <c r="L34" s="6"/>
      <c r="M34" s="6"/>
      <c r="N34" s="6" t="s">
        <v>94</v>
      </c>
      <c r="O34" s="9" t="s">
        <v>23</v>
      </c>
      <c r="Q34" s="1" t="e">
        <f>+#REF!</f>
        <v>#REF!</v>
      </c>
    </row>
    <row r="35" spans="1:17" ht="12" customHeight="1">
      <c r="A35" s="203"/>
      <c r="B35" s="206"/>
      <c r="C35" s="10">
        <v>42018</v>
      </c>
      <c r="D35" s="6" t="s">
        <v>92</v>
      </c>
      <c r="E35" s="7" t="s">
        <v>108</v>
      </c>
      <c r="F35" s="8" t="s">
        <v>108</v>
      </c>
      <c r="G35" s="7" t="s">
        <v>78</v>
      </c>
      <c r="H35" s="6" t="s">
        <v>83</v>
      </c>
      <c r="I35" s="7" t="s">
        <v>117</v>
      </c>
      <c r="J35" s="6" t="s">
        <v>27</v>
      </c>
      <c r="K35" s="6" t="s">
        <v>105</v>
      </c>
      <c r="L35" s="6"/>
      <c r="M35" s="6" t="s">
        <v>94</v>
      </c>
      <c r="N35" s="6"/>
      <c r="O35" s="9" t="s">
        <v>24</v>
      </c>
      <c r="Q35" s="1" t="e">
        <f>+#REF!</f>
        <v>#REF!</v>
      </c>
    </row>
    <row r="36" spans="1:17" ht="12" customHeight="1">
      <c r="A36" s="203"/>
      <c r="B36" s="206"/>
      <c r="C36" s="10">
        <v>42018</v>
      </c>
      <c r="D36" s="6" t="s">
        <v>92</v>
      </c>
      <c r="E36" s="7" t="s">
        <v>124</v>
      </c>
      <c r="F36" s="8" t="s">
        <v>125</v>
      </c>
      <c r="G36" s="7" t="s">
        <v>126</v>
      </c>
      <c r="H36" s="6"/>
      <c r="I36" s="7" t="s">
        <v>127</v>
      </c>
      <c r="J36" s="6" t="s">
        <v>103</v>
      </c>
      <c r="K36" s="6"/>
      <c r="L36" s="6"/>
      <c r="M36" s="6"/>
      <c r="N36" s="6"/>
      <c r="O36" s="9" t="s">
        <v>25</v>
      </c>
      <c r="Q36" s="1" t="e">
        <f>+#REF!</f>
        <v>#REF!</v>
      </c>
    </row>
    <row r="37" spans="1:17" ht="12.75" customHeight="1" thickBot="1">
      <c r="A37" s="204"/>
      <c r="B37" s="207"/>
      <c r="C37" s="13">
        <v>42018</v>
      </c>
      <c r="D37" s="14" t="s">
        <v>77</v>
      </c>
      <c r="E37" s="15" t="s">
        <v>77</v>
      </c>
      <c r="F37" s="16" t="s">
        <v>77</v>
      </c>
      <c r="G37" s="15" t="s">
        <v>77</v>
      </c>
      <c r="H37" s="14"/>
      <c r="I37" s="15" t="s">
        <v>77</v>
      </c>
      <c r="J37" s="14"/>
      <c r="K37" s="14"/>
      <c r="L37" s="14"/>
      <c r="M37" s="14"/>
      <c r="N37" s="14"/>
      <c r="O37" s="17"/>
    </row>
    <row r="38" spans="1:17" ht="12.75" customHeight="1">
      <c r="A38" s="215">
        <v>42019</v>
      </c>
      <c r="B38" s="218">
        <v>42019</v>
      </c>
      <c r="C38" s="5">
        <v>42019</v>
      </c>
      <c r="D38" s="6" t="s">
        <v>92</v>
      </c>
      <c r="E38" s="7" t="s">
        <v>108</v>
      </c>
      <c r="F38" s="8" t="s">
        <v>108</v>
      </c>
      <c r="G38" s="7" t="s">
        <v>85</v>
      </c>
      <c r="H38" s="6"/>
      <c r="I38" s="7" t="s">
        <v>109</v>
      </c>
      <c r="J38" s="6" t="s">
        <v>93</v>
      </c>
      <c r="K38" s="6"/>
      <c r="L38" s="6"/>
      <c r="M38" s="6" t="s">
        <v>94</v>
      </c>
      <c r="N38" s="6"/>
      <c r="O38" s="9" t="s">
        <v>16</v>
      </c>
      <c r="Q38" s="1" t="e">
        <f>+#REF!</f>
        <v>#REF!</v>
      </c>
    </row>
    <row r="39" spans="1:17" ht="12.75" customHeight="1">
      <c r="A39" s="215"/>
      <c r="B39" s="219"/>
      <c r="C39" s="10">
        <v>42019</v>
      </c>
      <c r="D39" s="6" t="s">
        <v>110</v>
      </c>
      <c r="E39" s="7">
        <v>0</v>
      </c>
      <c r="F39" s="8">
        <v>0</v>
      </c>
      <c r="G39" s="7" t="s">
        <v>78</v>
      </c>
      <c r="H39" s="6"/>
      <c r="I39" s="7" t="s">
        <v>111</v>
      </c>
      <c r="J39" s="6"/>
      <c r="K39" s="6"/>
      <c r="L39" s="6"/>
      <c r="M39" s="6"/>
      <c r="N39" s="6"/>
      <c r="O39" s="9" t="s">
        <v>17</v>
      </c>
      <c r="Q39" s="1" t="e">
        <f>+#REF!</f>
        <v>#REF!</v>
      </c>
    </row>
    <row r="40" spans="1:17" ht="12.75" customHeight="1">
      <c r="A40" s="215"/>
      <c r="B40" s="219"/>
      <c r="C40" s="10">
        <v>42019</v>
      </c>
      <c r="D40" s="6" t="s">
        <v>112</v>
      </c>
      <c r="E40" s="7" t="s">
        <v>113</v>
      </c>
      <c r="F40" s="8" t="s">
        <v>114</v>
      </c>
      <c r="G40" s="7" t="s">
        <v>82</v>
      </c>
      <c r="H40" s="6"/>
      <c r="I40" s="7" t="s">
        <v>115</v>
      </c>
      <c r="J40" s="6" t="s">
        <v>93</v>
      </c>
      <c r="K40" s="6"/>
      <c r="L40" s="6"/>
      <c r="M40" s="6" t="s">
        <v>94</v>
      </c>
      <c r="N40" s="6"/>
      <c r="O40" s="9" t="s">
        <v>18</v>
      </c>
      <c r="Q40" s="1" t="e">
        <f>+#REF!</f>
        <v>#REF!</v>
      </c>
    </row>
    <row r="41" spans="1:17" ht="12.75" customHeight="1">
      <c r="A41" s="215"/>
      <c r="B41" s="219"/>
      <c r="C41" s="10">
        <v>42019</v>
      </c>
      <c r="D41" s="6" t="s">
        <v>77</v>
      </c>
      <c r="E41" s="7" t="s">
        <v>77</v>
      </c>
      <c r="F41" s="8" t="s">
        <v>77</v>
      </c>
      <c r="G41" s="7" t="s">
        <v>77</v>
      </c>
      <c r="H41" s="6"/>
      <c r="I41" s="7" t="s">
        <v>77</v>
      </c>
      <c r="J41" s="6"/>
      <c r="K41" s="6"/>
      <c r="L41" s="6"/>
      <c r="M41" s="6"/>
      <c r="N41" s="6"/>
      <c r="O41" s="9" t="s">
        <v>19</v>
      </c>
    </row>
    <row r="42" spans="1:17" ht="12.75" customHeight="1">
      <c r="A42" s="215"/>
      <c r="B42" s="219"/>
      <c r="C42" s="10">
        <v>42019</v>
      </c>
      <c r="D42" s="6" t="s">
        <v>77</v>
      </c>
      <c r="E42" s="7" t="s">
        <v>77</v>
      </c>
      <c r="F42" s="8" t="s">
        <v>77</v>
      </c>
      <c r="G42" s="7" t="s">
        <v>77</v>
      </c>
      <c r="H42" s="6"/>
      <c r="I42" s="7" t="s">
        <v>77</v>
      </c>
      <c r="J42" s="6"/>
      <c r="K42" s="6"/>
      <c r="L42" s="6"/>
      <c r="M42" s="6"/>
      <c r="N42" s="6"/>
      <c r="O42" s="9" t="s">
        <v>20</v>
      </c>
    </row>
    <row r="43" spans="1:17" ht="12.75" customHeight="1">
      <c r="A43" s="215"/>
      <c r="B43" s="221"/>
      <c r="C43" s="10">
        <v>42019</v>
      </c>
      <c r="D43" s="6" t="s">
        <v>92</v>
      </c>
      <c r="E43" s="7" t="s">
        <v>108</v>
      </c>
      <c r="F43" s="8" t="s">
        <v>108</v>
      </c>
      <c r="G43" s="7" t="s">
        <v>78</v>
      </c>
      <c r="H43" s="6"/>
      <c r="I43" s="7" t="s">
        <v>117</v>
      </c>
      <c r="J43" s="6" t="s">
        <v>93</v>
      </c>
      <c r="K43" s="6"/>
      <c r="L43" s="6"/>
      <c r="M43" s="6" t="s">
        <v>94</v>
      </c>
      <c r="N43" s="6"/>
      <c r="O43" s="9" t="s">
        <v>21</v>
      </c>
      <c r="Q43" s="1" t="e">
        <f>+#REF!</f>
        <v>#REF!</v>
      </c>
    </row>
    <row r="44" spans="1:17" ht="12" customHeight="1">
      <c r="A44" s="216"/>
      <c r="B44" s="221"/>
      <c r="C44" s="10">
        <v>42019</v>
      </c>
      <c r="D44" s="6" t="s">
        <v>77</v>
      </c>
      <c r="E44" s="7" t="s">
        <v>77</v>
      </c>
      <c r="F44" s="8" t="s">
        <v>77</v>
      </c>
      <c r="G44" s="7" t="s">
        <v>77</v>
      </c>
      <c r="H44" s="6"/>
      <c r="I44" s="7" t="s">
        <v>77</v>
      </c>
      <c r="J44" s="6"/>
      <c r="K44" s="6"/>
      <c r="L44" s="6"/>
      <c r="M44" s="6"/>
      <c r="N44" s="6"/>
      <c r="O44" s="9" t="s">
        <v>22</v>
      </c>
    </row>
    <row r="45" spans="1:17" ht="12" customHeight="1">
      <c r="A45" s="216"/>
      <c r="B45" s="221"/>
      <c r="C45" s="10">
        <v>42019</v>
      </c>
      <c r="D45" s="6" t="s">
        <v>112</v>
      </c>
      <c r="E45" s="7" t="s">
        <v>142</v>
      </c>
      <c r="F45" s="8" t="s">
        <v>143</v>
      </c>
      <c r="G45" s="7" t="s">
        <v>144</v>
      </c>
      <c r="H45" s="6" t="s">
        <v>102</v>
      </c>
      <c r="I45" s="7" t="s">
        <v>145</v>
      </c>
      <c r="J45" s="6" t="s">
        <v>104</v>
      </c>
      <c r="K45" s="6" t="s">
        <v>105</v>
      </c>
      <c r="L45" s="6"/>
      <c r="M45" s="6" t="s">
        <v>94</v>
      </c>
      <c r="N45" s="6"/>
      <c r="O45" s="9" t="s">
        <v>23</v>
      </c>
      <c r="Q45" s="1" t="e">
        <f>+#REF!</f>
        <v>#REF!</v>
      </c>
    </row>
    <row r="46" spans="1:17" ht="12" customHeight="1">
      <c r="A46" s="216"/>
      <c r="B46" s="221"/>
      <c r="C46" s="10">
        <v>42019</v>
      </c>
      <c r="D46" s="6" t="s">
        <v>92</v>
      </c>
      <c r="E46" s="7" t="s">
        <v>108</v>
      </c>
      <c r="F46" s="8" t="s">
        <v>108</v>
      </c>
      <c r="G46" s="7" t="s">
        <v>78</v>
      </c>
      <c r="H46" s="6" t="s">
        <v>83</v>
      </c>
      <c r="I46" s="7" t="s">
        <v>117</v>
      </c>
      <c r="J46" s="6" t="s">
        <v>27</v>
      </c>
      <c r="K46" s="6" t="s">
        <v>105</v>
      </c>
      <c r="L46" s="6"/>
      <c r="M46" s="6" t="s">
        <v>94</v>
      </c>
      <c r="N46" s="6"/>
      <c r="O46" s="9" t="s">
        <v>24</v>
      </c>
      <c r="Q46" s="1" t="e">
        <f>+#REF!</f>
        <v>#REF!</v>
      </c>
    </row>
    <row r="47" spans="1:17" ht="12" customHeight="1">
      <c r="A47" s="216"/>
      <c r="B47" s="221"/>
      <c r="C47" s="10">
        <v>42019</v>
      </c>
      <c r="D47" s="6" t="s">
        <v>92</v>
      </c>
      <c r="E47" s="7" t="s">
        <v>146</v>
      </c>
      <c r="F47" s="8" t="s">
        <v>147</v>
      </c>
      <c r="G47" s="7" t="s">
        <v>75</v>
      </c>
      <c r="H47" s="6" t="s">
        <v>102</v>
      </c>
      <c r="I47" s="7" t="s">
        <v>148</v>
      </c>
      <c r="J47" s="6" t="s">
        <v>27</v>
      </c>
      <c r="K47" s="6"/>
      <c r="L47" s="6"/>
      <c r="M47" s="6"/>
      <c r="N47" s="6" t="s">
        <v>94</v>
      </c>
      <c r="O47" s="9" t="s">
        <v>25</v>
      </c>
      <c r="Q47" s="1" t="e">
        <f>+#REF!</f>
        <v>#REF!</v>
      </c>
    </row>
    <row r="48" spans="1:17" ht="12.75" customHeight="1" thickBot="1">
      <c r="A48" s="217"/>
      <c r="B48" s="222"/>
      <c r="C48" s="13">
        <v>42019</v>
      </c>
      <c r="D48" s="14" t="s">
        <v>77</v>
      </c>
      <c r="E48" s="15" t="s">
        <v>77</v>
      </c>
      <c r="F48" s="16" t="s">
        <v>77</v>
      </c>
      <c r="G48" s="15" t="s">
        <v>77</v>
      </c>
      <c r="H48" s="14"/>
      <c r="I48" s="15" t="s">
        <v>77</v>
      </c>
      <c r="J48" s="14"/>
      <c r="K48" s="14"/>
      <c r="L48" s="14"/>
      <c r="M48" s="14"/>
      <c r="N48" s="14"/>
      <c r="O48" s="17"/>
    </row>
    <row r="49" spans="1:17" ht="12" customHeight="1">
      <c r="A49" s="223">
        <v>42020</v>
      </c>
      <c r="B49" s="205">
        <v>42020</v>
      </c>
      <c r="C49" s="10">
        <v>42020</v>
      </c>
      <c r="D49" s="6" t="s">
        <v>149</v>
      </c>
      <c r="E49" s="7" t="s">
        <v>108</v>
      </c>
      <c r="F49" s="8" t="s">
        <v>108</v>
      </c>
      <c r="G49" s="7" t="s">
        <v>85</v>
      </c>
      <c r="H49" s="6"/>
      <c r="I49" s="7" t="s">
        <v>109</v>
      </c>
      <c r="J49" s="6" t="s">
        <v>93</v>
      </c>
      <c r="K49" s="18"/>
      <c r="L49" s="18"/>
      <c r="M49" s="18" t="s">
        <v>94</v>
      </c>
      <c r="N49" s="18"/>
      <c r="O49" s="21" t="s">
        <v>16</v>
      </c>
      <c r="Q49" s="1" t="e">
        <f>+#REF!</f>
        <v>#REF!</v>
      </c>
    </row>
    <row r="50" spans="1:17" ht="12" customHeight="1">
      <c r="A50" s="202"/>
      <c r="B50" s="205"/>
      <c r="C50" s="10">
        <v>42020</v>
      </c>
      <c r="D50" s="6" t="s">
        <v>110</v>
      </c>
      <c r="E50" s="7">
        <v>0</v>
      </c>
      <c r="F50" s="8">
        <v>0</v>
      </c>
      <c r="G50" s="7" t="s">
        <v>78</v>
      </c>
      <c r="H50" s="6"/>
      <c r="I50" s="7" t="s">
        <v>111</v>
      </c>
      <c r="J50" s="6" t="s">
        <v>93</v>
      </c>
      <c r="K50" s="6"/>
      <c r="L50" s="6"/>
      <c r="M50" s="6" t="s">
        <v>94</v>
      </c>
      <c r="N50" s="6"/>
      <c r="O50" s="9" t="s">
        <v>17</v>
      </c>
    </row>
    <row r="51" spans="1:17" ht="12" customHeight="1">
      <c r="A51" s="202"/>
      <c r="B51" s="205"/>
      <c r="C51" s="10">
        <v>42020</v>
      </c>
      <c r="D51" s="6" t="s">
        <v>112</v>
      </c>
      <c r="E51" s="7" t="s">
        <v>113</v>
      </c>
      <c r="F51" s="8" t="s">
        <v>114</v>
      </c>
      <c r="G51" s="7" t="s">
        <v>82</v>
      </c>
      <c r="H51" s="6"/>
      <c r="I51" s="7" t="s">
        <v>115</v>
      </c>
      <c r="J51" s="6" t="s">
        <v>93</v>
      </c>
      <c r="K51" s="6"/>
      <c r="L51" s="6"/>
      <c r="M51" s="6" t="s">
        <v>94</v>
      </c>
      <c r="N51" s="6"/>
      <c r="O51" s="9" t="s">
        <v>18</v>
      </c>
      <c r="Q51" s="1" t="e">
        <f>+#REF!</f>
        <v>#REF!</v>
      </c>
    </row>
    <row r="52" spans="1:17" ht="12" customHeight="1">
      <c r="A52" s="202"/>
      <c r="B52" s="205"/>
      <c r="C52" s="10">
        <v>42020</v>
      </c>
      <c r="D52" s="6" t="s">
        <v>77</v>
      </c>
      <c r="E52" s="7" t="s">
        <v>77</v>
      </c>
      <c r="F52" s="8" t="s">
        <v>77</v>
      </c>
      <c r="G52" s="7" t="s">
        <v>77</v>
      </c>
      <c r="H52" s="6"/>
      <c r="I52" s="7" t="s">
        <v>77</v>
      </c>
      <c r="J52" s="6"/>
      <c r="K52" s="6"/>
      <c r="L52" s="6"/>
      <c r="M52" s="6"/>
      <c r="N52" s="6"/>
      <c r="O52" s="9" t="s">
        <v>19</v>
      </c>
    </row>
    <row r="53" spans="1:17" ht="12" customHeight="1">
      <c r="A53" s="202"/>
      <c r="B53" s="205"/>
      <c r="C53" s="10">
        <v>42020</v>
      </c>
      <c r="D53" s="6" t="s">
        <v>77</v>
      </c>
      <c r="E53" s="7" t="s">
        <v>77</v>
      </c>
      <c r="F53" s="8" t="s">
        <v>77</v>
      </c>
      <c r="G53" s="7" t="s">
        <v>77</v>
      </c>
      <c r="H53" s="6"/>
      <c r="I53" s="7" t="s">
        <v>77</v>
      </c>
      <c r="J53" s="6"/>
      <c r="K53" s="6"/>
      <c r="L53" s="6"/>
      <c r="M53" s="6"/>
      <c r="N53" s="6"/>
      <c r="O53" s="9" t="s">
        <v>20</v>
      </c>
    </row>
    <row r="54" spans="1:17" ht="12" customHeight="1">
      <c r="A54" s="202"/>
      <c r="B54" s="205"/>
      <c r="C54" s="10">
        <v>42020</v>
      </c>
      <c r="D54" s="6" t="s">
        <v>92</v>
      </c>
      <c r="E54" s="7" t="s">
        <v>146</v>
      </c>
      <c r="F54" s="8" t="s">
        <v>147</v>
      </c>
      <c r="G54" s="7" t="s">
        <v>75</v>
      </c>
      <c r="H54" s="6"/>
      <c r="I54" s="7" t="s">
        <v>148</v>
      </c>
      <c r="J54" s="6" t="s">
        <v>93</v>
      </c>
      <c r="K54" s="6"/>
      <c r="L54" s="6"/>
      <c r="M54" s="6"/>
      <c r="N54" s="6" t="s">
        <v>94</v>
      </c>
      <c r="O54" s="9" t="s">
        <v>21</v>
      </c>
      <c r="Q54" s="1" t="e">
        <f>+#REF!</f>
        <v>#REF!</v>
      </c>
    </row>
    <row r="55" spans="1:17" ht="12" customHeight="1">
      <c r="A55" s="203"/>
      <c r="B55" s="206"/>
      <c r="C55" s="10">
        <v>42020</v>
      </c>
      <c r="D55" s="6" t="s">
        <v>77</v>
      </c>
      <c r="E55" s="7" t="s">
        <v>77</v>
      </c>
      <c r="F55" s="8" t="s">
        <v>77</v>
      </c>
      <c r="G55" s="7" t="s">
        <v>77</v>
      </c>
      <c r="H55" s="6"/>
      <c r="I55" s="7" t="s">
        <v>77</v>
      </c>
      <c r="J55" s="6"/>
      <c r="K55" s="6"/>
      <c r="L55" s="6"/>
      <c r="M55" s="6"/>
      <c r="N55" s="6"/>
      <c r="O55" s="9" t="s">
        <v>22</v>
      </c>
    </row>
    <row r="56" spans="1:17" ht="12" customHeight="1">
      <c r="A56" s="203"/>
      <c r="B56" s="206"/>
      <c r="C56" s="10">
        <v>42020</v>
      </c>
      <c r="D56" s="6" t="s">
        <v>92</v>
      </c>
      <c r="E56" s="7" t="s">
        <v>132</v>
      </c>
      <c r="F56" s="8" t="s">
        <v>133</v>
      </c>
      <c r="G56" s="7" t="s">
        <v>134</v>
      </c>
      <c r="H56" s="6"/>
      <c r="I56" s="7" t="s">
        <v>135</v>
      </c>
      <c r="J56" s="6" t="s">
        <v>27</v>
      </c>
      <c r="K56" s="6"/>
      <c r="L56" s="6"/>
      <c r="M56" s="6"/>
      <c r="N56" s="6" t="s">
        <v>94</v>
      </c>
      <c r="O56" s="9" t="s">
        <v>23</v>
      </c>
      <c r="Q56" s="1" t="e">
        <f>+#REF!</f>
        <v>#REF!</v>
      </c>
    </row>
    <row r="57" spans="1:17" ht="12" customHeight="1">
      <c r="A57" s="203"/>
      <c r="B57" s="206"/>
      <c r="C57" s="10">
        <v>42020</v>
      </c>
      <c r="D57" s="6" t="s">
        <v>92</v>
      </c>
      <c r="E57" s="7" t="s">
        <v>108</v>
      </c>
      <c r="F57" s="8" t="s">
        <v>108</v>
      </c>
      <c r="G57" s="7" t="s">
        <v>85</v>
      </c>
      <c r="H57" s="6"/>
      <c r="I57" s="7" t="s">
        <v>109</v>
      </c>
      <c r="J57" s="6" t="s">
        <v>27</v>
      </c>
      <c r="K57" s="6"/>
      <c r="L57" s="6"/>
      <c r="M57" s="6" t="s">
        <v>94</v>
      </c>
      <c r="N57" s="6"/>
      <c r="O57" s="9" t="s">
        <v>24</v>
      </c>
      <c r="Q57" s="1" t="e">
        <f>+#REF!</f>
        <v>#REF!</v>
      </c>
    </row>
    <row r="58" spans="1:17" ht="12" customHeight="1">
      <c r="A58" s="203"/>
      <c r="B58" s="206"/>
      <c r="C58" s="10">
        <v>42020</v>
      </c>
      <c r="D58" s="6" t="s">
        <v>77</v>
      </c>
      <c r="E58" s="7" t="s">
        <v>77</v>
      </c>
      <c r="F58" s="8" t="s">
        <v>77</v>
      </c>
      <c r="G58" s="7" t="s">
        <v>77</v>
      </c>
      <c r="H58" s="6"/>
      <c r="I58" s="7" t="s">
        <v>77</v>
      </c>
      <c r="J58" s="6"/>
      <c r="K58" s="6"/>
      <c r="L58" s="6"/>
      <c r="M58" s="6"/>
      <c r="N58" s="6"/>
      <c r="O58" s="9" t="s">
        <v>25</v>
      </c>
    </row>
    <row r="59" spans="1:17" ht="12.75" customHeight="1" thickBot="1">
      <c r="A59" s="204"/>
      <c r="B59" s="207"/>
      <c r="C59" s="13">
        <v>42020</v>
      </c>
      <c r="D59" s="6" t="s">
        <v>77</v>
      </c>
      <c r="E59" s="7" t="s">
        <v>77</v>
      </c>
      <c r="F59" s="8" t="s">
        <v>77</v>
      </c>
      <c r="G59" s="7" t="s">
        <v>77</v>
      </c>
      <c r="H59" s="6"/>
      <c r="I59" s="7" t="s">
        <v>77</v>
      </c>
      <c r="J59" s="14"/>
      <c r="K59" s="14"/>
      <c r="L59" s="14"/>
      <c r="M59" s="14"/>
      <c r="N59" s="14"/>
      <c r="O59" s="17"/>
    </row>
    <row r="60" spans="1:17" ht="12" customHeight="1">
      <c r="A60" s="214">
        <v>42021</v>
      </c>
      <c r="B60" s="218">
        <v>42021</v>
      </c>
      <c r="C60" s="10">
        <v>42021</v>
      </c>
      <c r="D60" s="18" t="s">
        <v>77</v>
      </c>
      <c r="E60" s="18" t="s">
        <v>77</v>
      </c>
      <c r="F60" s="18" t="s">
        <v>77</v>
      </c>
      <c r="G60" s="18" t="s">
        <v>77</v>
      </c>
      <c r="H60" s="18"/>
      <c r="I60" s="19" t="s">
        <v>77</v>
      </c>
      <c r="J60" s="18"/>
      <c r="K60" s="18"/>
      <c r="L60" s="18"/>
      <c r="M60" s="18"/>
      <c r="N60" s="18"/>
      <c r="O60" s="21"/>
    </row>
    <row r="61" spans="1:17" ht="12" customHeight="1">
      <c r="A61" s="215"/>
      <c r="B61" s="219"/>
      <c r="C61" s="10">
        <v>42021</v>
      </c>
      <c r="D61" s="6"/>
      <c r="E61" s="6"/>
      <c r="F61" s="6"/>
      <c r="G61" s="6"/>
      <c r="H61" s="6"/>
      <c r="I61" s="7"/>
      <c r="J61" s="6"/>
      <c r="K61" s="6"/>
      <c r="L61" s="6"/>
      <c r="M61" s="6"/>
      <c r="N61" s="6"/>
      <c r="O61" s="9"/>
    </row>
    <row r="62" spans="1:17" ht="12" customHeight="1">
      <c r="A62" s="215"/>
      <c r="B62" s="219"/>
      <c r="C62" s="10">
        <v>42021</v>
      </c>
      <c r="D62" s="6"/>
      <c r="E62" s="6"/>
      <c r="F62" s="6"/>
      <c r="G62" s="6"/>
      <c r="H62" s="6"/>
      <c r="I62" s="7"/>
      <c r="J62" s="6"/>
      <c r="K62" s="6"/>
      <c r="L62" s="6"/>
      <c r="M62" s="6"/>
      <c r="N62" s="6"/>
      <c r="O62" s="9"/>
    </row>
    <row r="63" spans="1:17" ht="12" customHeight="1">
      <c r="A63" s="215"/>
      <c r="B63" s="219"/>
      <c r="C63" s="10">
        <v>42021</v>
      </c>
      <c r="D63" s="6"/>
      <c r="E63" s="6"/>
      <c r="F63" s="6"/>
      <c r="G63" s="6"/>
      <c r="H63" s="6"/>
      <c r="I63" s="7"/>
      <c r="J63" s="6"/>
      <c r="K63" s="6"/>
      <c r="L63" s="6"/>
      <c r="M63" s="6"/>
      <c r="N63" s="6"/>
      <c r="O63" s="9"/>
    </row>
    <row r="64" spans="1:17" ht="12" customHeight="1">
      <c r="A64" s="215"/>
      <c r="B64" s="219"/>
      <c r="C64" s="10">
        <v>42021</v>
      </c>
      <c r="D64" s="6"/>
      <c r="E64" s="6"/>
      <c r="F64" s="6"/>
      <c r="G64" s="6"/>
      <c r="H64" s="6"/>
      <c r="I64" s="7"/>
      <c r="J64" s="6"/>
      <c r="K64" s="6"/>
      <c r="L64" s="6"/>
      <c r="M64" s="6"/>
      <c r="N64" s="6"/>
      <c r="O64" s="9"/>
    </row>
    <row r="65" spans="1:15" ht="12" customHeight="1">
      <c r="A65" s="215"/>
      <c r="B65" s="219"/>
      <c r="C65" s="10">
        <v>42021</v>
      </c>
      <c r="D65" s="6" t="s">
        <v>77</v>
      </c>
      <c r="E65" s="6" t="s">
        <v>77</v>
      </c>
      <c r="F65" s="6" t="s">
        <v>77</v>
      </c>
      <c r="G65" s="6" t="s">
        <v>77</v>
      </c>
      <c r="H65" s="6"/>
      <c r="I65" s="7" t="s">
        <v>77</v>
      </c>
      <c r="J65" s="6"/>
      <c r="K65" s="6"/>
      <c r="L65" s="6"/>
      <c r="M65" s="6"/>
      <c r="N65" s="6"/>
      <c r="O65" s="9"/>
    </row>
    <row r="66" spans="1:15" ht="12" customHeight="1">
      <c r="A66" s="215"/>
      <c r="B66" s="221"/>
      <c r="C66" s="10">
        <v>42021</v>
      </c>
      <c r="D66" s="6" t="s">
        <v>77</v>
      </c>
      <c r="E66" s="6" t="s">
        <v>77</v>
      </c>
      <c r="F66" s="6" t="s">
        <v>77</v>
      </c>
      <c r="G66" s="6" t="s">
        <v>77</v>
      </c>
      <c r="H66" s="6"/>
      <c r="I66" s="7" t="s">
        <v>77</v>
      </c>
      <c r="J66" s="6"/>
      <c r="K66" s="6"/>
      <c r="L66" s="6"/>
      <c r="M66" s="6"/>
      <c r="N66" s="6"/>
      <c r="O66" s="9"/>
    </row>
    <row r="67" spans="1:15" ht="12" customHeight="1">
      <c r="A67" s="216"/>
      <c r="B67" s="221"/>
      <c r="C67" s="10">
        <v>42021</v>
      </c>
      <c r="D67" s="6" t="s">
        <v>77</v>
      </c>
      <c r="E67" s="6" t="s">
        <v>77</v>
      </c>
      <c r="F67" s="6" t="s">
        <v>77</v>
      </c>
      <c r="G67" s="6" t="s">
        <v>77</v>
      </c>
      <c r="H67" s="6"/>
      <c r="I67" s="7" t="s">
        <v>77</v>
      </c>
      <c r="J67" s="6"/>
      <c r="K67" s="6"/>
      <c r="L67" s="6"/>
      <c r="M67" s="6"/>
      <c r="N67" s="6"/>
      <c r="O67" s="9"/>
    </row>
    <row r="68" spans="1:15" ht="12" customHeight="1">
      <c r="A68" s="216"/>
      <c r="B68" s="221"/>
      <c r="C68" s="10">
        <v>42021</v>
      </c>
      <c r="D68" s="6" t="s">
        <v>77</v>
      </c>
      <c r="E68" s="6" t="s">
        <v>77</v>
      </c>
      <c r="F68" s="6" t="s">
        <v>77</v>
      </c>
      <c r="G68" s="6" t="s">
        <v>77</v>
      </c>
      <c r="H68" s="6"/>
      <c r="I68" s="7" t="s">
        <v>77</v>
      </c>
      <c r="J68" s="6"/>
      <c r="K68" s="6"/>
      <c r="L68" s="6"/>
      <c r="M68" s="6"/>
      <c r="N68" s="6"/>
      <c r="O68" s="9"/>
    </row>
    <row r="69" spans="1:15" ht="12" customHeight="1">
      <c r="A69" s="216"/>
      <c r="B69" s="221"/>
      <c r="C69" s="10">
        <v>42021</v>
      </c>
      <c r="D69" s="6" t="s">
        <v>77</v>
      </c>
      <c r="E69" s="6" t="s">
        <v>77</v>
      </c>
      <c r="F69" s="6" t="s">
        <v>77</v>
      </c>
      <c r="G69" s="6" t="s">
        <v>77</v>
      </c>
      <c r="H69" s="6"/>
      <c r="I69" s="7" t="s">
        <v>77</v>
      </c>
      <c r="J69" s="6"/>
      <c r="K69" s="6"/>
      <c r="L69" s="6"/>
      <c r="M69" s="6"/>
      <c r="N69" s="6"/>
      <c r="O69" s="9"/>
    </row>
    <row r="70" spans="1:15" ht="12" customHeight="1">
      <c r="A70" s="216"/>
      <c r="B70" s="221"/>
      <c r="C70" s="10">
        <v>42021</v>
      </c>
      <c r="D70" s="6" t="s">
        <v>77</v>
      </c>
      <c r="E70" s="6" t="s">
        <v>77</v>
      </c>
      <c r="F70" s="6" t="s">
        <v>77</v>
      </c>
      <c r="G70" s="6" t="s">
        <v>77</v>
      </c>
      <c r="H70" s="6"/>
      <c r="I70" s="7" t="s">
        <v>77</v>
      </c>
      <c r="J70" s="6"/>
      <c r="K70" s="6"/>
      <c r="L70" s="6"/>
      <c r="M70" s="6"/>
      <c r="N70" s="6"/>
      <c r="O70" s="9"/>
    </row>
    <row r="71" spans="1:15" ht="12.75" customHeight="1" thickBot="1">
      <c r="A71" s="217"/>
      <c r="B71" s="222"/>
      <c r="C71" s="13">
        <v>42021</v>
      </c>
      <c r="D71" s="14" t="s">
        <v>77</v>
      </c>
      <c r="E71" s="14" t="s">
        <v>77</v>
      </c>
      <c r="F71" s="14" t="s">
        <v>77</v>
      </c>
      <c r="G71" s="14" t="s">
        <v>77</v>
      </c>
      <c r="H71" s="14"/>
      <c r="I71" s="15" t="s">
        <v>77</v>
      </c>
      <c r="J71" s="14"/>
      <c r="K71" s="14"/>
      <c r="L71" s="14"/>
      <c r="M71" s="14"/>
      <c r="N71" s="14"/>
      <c r="O71" s="17"/>
    </row>
  </sheetData>
  <mergeCells count="29">
    <mergeCell ref="A38:A48"/>
    <mergeCell ref="B38:B48"/>
    <mergeCell ref="A49:A59"/>
    <mergeCell ref="B49:B59"/>
    <mergeCell ref="A60:A71"/>
    <mergeCell ref="B60:B71"/>
    <mergeCell ref="A27:A37"/>
    <mergeCell ref="B27:B37"/>
    <mergeCell ref="G3:G4"/>
    <mergeCell ref="H3:H4"/>
    <mergeCell ref="I3:I4"/>
    <mergeCell ref="A5:A15"/>
    <mergeCell ref="B5:B15"/>
    <mergeCell ref="A16:A26"/>
    <mergeCell ref="B16:B26"/>
    <mergeCell ref="A1:B2"/>
    <mergeCell ref="C1:C4"/>
    <mergeCell ref="D1:H1"/>
    <mergeCell ref="I1:J1"/>
    <mergeCell ref="K1:O2"/>
    <mergeCell ref="D2:H2"/>
    <mergeCell ref="A3:B4"/>
    <mergeCell ref="D3:D4"/>
    <mergeCell ref="E3:E4"/>
    <mergeCell ref="F3:F4"/>
    <mergeCell ref="O3:O4"/>
    <mergeCell ref="J3:J4"/>
    <mergeCell ref="K3:K4"/>
    <mergeCell ref="L3:N3"/>
  </mergeCells>
  <conditionalFormatting sqref="J13:K19 D5:I19 D20:K71">
    <cfRule type="expression" dxfId="196" priority="192">
      <formula>$D5="ERDF"</formula>
    </cfRule>
  </conditionalFormatting>
  <conditionalFormatting sqref="J13:K19 D5:I19 D20:K71">
    <cfRule type="expression" dxfId="195" priority="191" stopIfTrue="1">
      <formula>$D5="SYNDICAT"</formula>
    </cfRule>
  </conditionalFormatting>
  <conditionalFormatting sqref="D5:O71">
    <cfRule type="expression" dxfId="194" priority="189" stopIfTrue="1">
      <formula>$D5="SDEEG 33"</formula>
    </cfRule>
    <cfRule type="expression" dxfId="193" priority="190">
      <formula>$D5="ERDF"</formula>
    </cfRule>
  </conditionalFormatting>
  <conditionalFormatting sqref="J49:J52 D49:I58 D38:K43 D27:K33 D34:I36 F5:F26 F37 F48 F59 D5:D26 D44:I47">
    <cfRule type="expression" dxfId="192" priority="187" stopIfTrue="1">
      <formula>$D5="SYNDICAT"</formula>
    </cfRule>
    <cfRule type="expression" dxfId="191" priority="188">
      <formula>$D5="ERDF"</formula>
    </cfRule>
  </conditionalFormatting>
  <conditionalFormatting sqref="D44:K44 F43:I43">
    <cfRule type="expression" dxfId="190" priority="185" stopIfTrue="1">
      <formula>$D43="SYNDICAT"</formula>
    </cfRule>
    <cfRule type="expression" dxfId="189" priority="186">
      <formula>$D43="ERDF"</formula>
    </cfRule>
  </conditionalFormatting>
  <conditionalFormatting sqref="D32:K32">
    <cfRule type="expression" dxfId="188" priority="183" stopIfTrue="1">
      <formula>$D32="SYNDICAT"</formula>
    </cfRule>
    <cfRule type="expression" dxfId="187" priority="184">
      <formula>$D32="ERDF"</formula>
    </cfRule>
  </conditionalFormatting>
  <conditionalFormatting sqref="D43:K43 E45:G45 E47:G47">
    <cfRule type="expression" dxfId="186" priority="181" stopIfTrue="1">
      <formula>$D43="SDEEG 33"</formula>
    </cfRule>
    <cfRule type="expression" dxfId="185" priority="182">
      <formula>$D43="ERDF"</formula>
    </cfRule>
  </conditionalFormatting>
  <conditionalFormatting sqref="D31:K31">
    <cfRule type="expression" dxfId="184" priority="179" stopIfTrue="1">
      <formula>$D31="SYNDICAT"</formula>
    </cfRule>
    <cfRule type="expression" dxfId="183" priority="180">
      <formula>$D31="ERDF"</formula>
    </cfRule>
  </conditionalFormatting>
  <conditionalFormatting sqref="D42:K42 E44:G44 E46:G46 F43:G43">
    <cfRule type="expression" dxfId="182" priority="177" stopIfTrue="1">
      <formula>$D42="SYNDICAT"</formula>
    </cfRule>
    <cfRule type="expression" dxfId="181" priority="178">
      <formula>$D42="ERDF"</formula>
    </cfRule>
  </conditionalFormatting>
  <conditionalFormatting sqref="D30:K30 D31:I36">
    <cfRule type="expression" dxfId="180" priority="175" stopIfTrue="1">
      <formula>$D30="SYNDICAT"</formula>
    </cfRule>
    <cfRule type="expression" dxfId="179" priority="176">
      <formula>$D30="ERDF"</formula>
    </cfRule>
  </conditionalFormatting>
  <conditionalFormatting sqref="D29:K29">
    <cfRule type="expression" dxfId="178" priority="173" stopIfTrue="1">
      <formula>$D29="SYNDICAT"</formula>
    </cfRule>
    <cfRule type="expression" dxfId="177" priority="174">
      <formula>$D29="ERDF"</formula>
    </cfRule>
  </conditionalFormatting>
  <conditionalFormatting sqref="E30:I30 E32:I32 D34:I34 E36:I36">
    <cfRule type="expression" dxfId="176" priority="171" stopIfTrue="1">
      <formula>$D30="SYNDICAT"</formula>
    </cfRule>
    <cfRule type="expression" dxfId="175" priority="172">
      <formula>$D30="ERDF"</formula>
    </cfRule>
  </conditionalFormatting>
  <conditionalFormatting sqref="D28:K28">
    <cfRule type="expression" dxfId="174" priority="169" stopIfTrue="1">
      <formula>$D28="SYNDICAT"</formula>
    </cfRule>
    <cfRule type="expression" dxfId="173" priority="170">
      <formula>$D28="ERDF"</formula>
    </cfRule>
  </conditionalFormatting>
  <conditionalFormatting sqref="D41:K41 D47">
    <cfRule type="expression" dxfId="172" priority="167" stopIfTrue="1">
      <formula>$D41="SYNDICAT"</formula>
    </cfRule>
    <cfRule type="expression" dxfId="171" priority="168">
      <formula>$D41="ERDF"</formula>
    </cfRule>
  </conditionalFormatting>
  <conditionalFormatting sqref="D40:K40 D41:I47">
    <cfRule type="expression" dxfId="170" priority="165" stopIfTrue="1">
      <formula>$D40="SYNDICAT"</formula>
    </cfRule>
    <cfRule type="expression" dxfId="169" priority="166">
      <formula>$D40="ERDF"</formula>
    </cfRule>
  </conditionalFormatting>
  <conditionalFormatting sqref="D45">
    <cfRule type="expression" dxfId="168" priority="163" stopIfTrue="1">
      <formula>$D45="SYNDICAT"</formula>
    </cfRule>
    <cfRule type="expression" dxfId="167" priority="164">
      <formula>$D45="ERDF"</formula>
    </cfRule>
  </conditionalFormatting>
  <conditionalFormatting sqref="D39:K39">
    <cfRule type="expression" dxfId="166" priority="161" stopIfTrue="1">
      <formula>$D39="SYNDICAT"</formula>
    </cfRule>
    <cfRule type="expression" dxfId="165" priority="162">
      <formula>$D39="ERDF"</formula>
    </cfRule>
  </conditionalFormatting>
  <conditionalFormatting sqref="J38:J40 J43">
    <cfRule type="expression" dxfId="164" priority="159" stopIfTrue="1">
      <formula>$D38="SYNDICAT"</formula>
    </cfRule>
    <cfRule type="expression" dxfId="163" priority="160">
      <formula>$D38="ERDF"</formula>
    </cfRule>
  </conditionalFormatting>
  <conditionalFormatting sqref="J38:J40 J43">
    <cfRule type="expression" dxfId="162" priority="157" stopIfTrue="1">
      <formula>$D38="SYNDICAT"</formula>
    </cfRule>
    <cfRule type="expression" dxfId="161" priority="158">
      <formula>$D38="ERDF"</formula>
    </cfRule>
  </conditionalFormatting>
  <conditionalFormatting sqref="J41">
    <cfRule type="expression" dxfId="160" priority="155" stopIfTrue="1">
      <formula>$D41="SYNDICAT"</formula>
    </cfRule>
    <cfRule type="expression" dxfId="159" priority="156">
      <formula>$D41="ERDF"</formula>
    </cfRule>
  </conditionalFormatting>
  <conditionalFormatting sqref="J41">
    <cfRule type="expression" dxfId="158" priority="153" stopIfTrue="1">
      <formula>$D41="SYNDICAT"</formula>
    </cfRule>
    <cfRule type="expression" dxfId="157" priority="154">
      <formula>$D41="ERDF"</formula>
    </cfRule>
  </conditionalFormatting>
  <conditionalFormatting sqref="J49:J50">
    <cfRule type="expression" dxfId="156" priority="151" stopIfTrue="1">
      <formula>$D49="SYNDICAT"</formula>
    </cfRule>
    <cfRule type="expression" dxfId="155" priority="152">
      <formula>$D49="ERDF"</formula>
    </cfRule>
  </conditionalFormatting>
  <conditionalFormatting sqref="J49:J50">
    <cfRule type="expression" dxfId="154" priority="149" stopIfTrue="1">
      <formula>$D49="SYNDICAT"</formula>
    </cfRule>
    <cfRule type="expression" dxfId="153" priority="150">
      <formula>$D49="ERDF"</formula>
    </cfRule>
  </conditionalFormatting>
  <conditionalFormatting sqref="J51">
    <cfRule type="expression" dxfId="152" priority="147" stopIfTrue="1">
      <formula>$D51="SYNDICAT"</formula>
    </cfRule>
    <cfRule type="expression" dxfId="151" priority="148">
      <formula>$D51="ERDF"</formula>
    </cfRule>
  </conditionalFormatting>
  <conditionalFormatting sqref="J51">
    <cfRule type="expression" dxfId="150" priority="145" stopIfTrue="1">
      <formula>$D51="SYNDICAT"</formula>
    </cfRule>
    <cfRule type="expression" dxfId="149" priority="146">
      <formula>$D51="ERDF"</formula>
    </cfRule>
  </conditionalFormatting>
  <conditionalFormatting sqref="J54">
    <cfRule type="expression" dxfId="148" priority="143" stopIfTrue="1">
      <formula>$D54="SYNDICAT"</formula>
    </cfRule>
    <cfRule type="expression" dxfId="147" priority="144">
      <formula>$D54="ERDF"</formula>
    </cfRule>
  </conditionalFormatting>
  <conditionalFormatting sqref="J54">
    <cfRule type="expression" dxfId="146" priority="141" stopIfTrue="1">
      <formula>$D54="SYNDICAT"</formula>
    </cfRule>
    <cfRule type="expression" dxfId="145" priority="142">
      <formula>$D54="ERDF"</formula>
    </cfRule>
  </conditionalFormatting>
  <conditionalFormatting sqref="G43 G45 G47">
    <cfRule type="expression" dxfId="144" priority="139" stopIfTrue="1">
      <formula>$D43="SYNDICAT"</formula>
    </cfRule>
    <cfRule type="expression" dxfId="143" priority="140">
      <formula>$D43="ERDF"</formula>
    </cfRule>
  </conditionalFormatting>
  <conditionalFormatting sqref="D43:I43 E45:G45 E47:G47">
    <cfRule type="expression" dxfId="142" priority="137" stopIfTrue="1">
      <formula>$D43="SYNDICAT"</formula>
    </cfRule>
    <cfRule type="expression" dxfId="141" priority="138">
      <formula>$D43="ERDF"</formula>
    </cfRule>
  </conditionalFormatting>
  <conditionalFormatting sqref="G54">
    <cfRule type="expression" dxfId="140" priority="135" stopIfTrue="1">
      <formula>$D54="SYNDICAT"</formula>
    </cfRule>
    <cfRule type="expression" dxfId="139" priority="136">
      <formula>$D54="ERDF"</formula>
    </cfRule>
  </conditionalFormatting>
  <conditionalFormatting sqref="D54:I54">
    <cfRule type="expression" dxfId="138" priority="133" stopIfTrue="1">
      <formula>$D54="SYNDICAT"</formula>
    </cfRule>
    <cfRule type="expression" dxfId="137" priority="134">
      <formula>$D54="ERDF"</formula>
    </cfRule>
  </conditionalFormatting>
  <conditionalFormatting sqref="J12">
    <cfRule type="expression" dxfId="136" priority="132">
      <formula>$D12="ERDF"</formula>
    </cfRule>
  </conditionalFormatting>
  <conditionalFormatting sqref="J12">
    <cfRule type="expression" dxfId="135" priority="131" stopIfTrue="1">
      <formula>$D12="SYNDICAT"</formula>
    </cfRule>
  </conditionalFormatting>
  <conditionalFormatting sqref="H35">
    <cfRule type="expression" dxfId="134" priority="129" stopIfTrue="1">
      <formula>$D35="SYNDICAT"</formula>
    </cfRule>
    <cfRule type="expression" dxfId="133" priority="130">
      <formula>$D35="ERDF"</formula>
    </cfRule>
  </conditionalFormatting>
  <conditionalFormatting sqref="H35">
    <cfRule type="expression" dxfId="132" priority="127" stopIfTrue="1">
      <formula>$D35="SYNDICAT"</formula>
    </cfRule>
    <cfRule type="expression" dxfId="131" priority="128">
      <formula>$D35="ERDF"</formula>
    </cfRule>
  </conditionalFormatting>
  <conditionalFormatting sqref="H35">
    <cfRule type="expression" dxfId="130" priority="125" stopIfTrue="1">
      <formula>$D35="SYNDICAT"</formula>
    </cfRule>
    <cfRule type="expression" dxfId="129" priority="126">
      <formula>$D35="ERDF"</formula>
    </cfRule>
  </conditionalFormatting>
  <conditionalFormatting sqref="D44:I44 F43:I43">
    <cfRule type="expression" dxfId="128" priority="123" stopIfTrue="1">
      <formula>$D43="SYNDICAT"</formula>
    </cfRule>
    <cfRule type="expression" dxfId="127" priority="124">
      <formula>$D43="ERDF"</formula>
    </cfRule>
  </conditionalFormatting>
  <conditionalFormatting sqref="D43:I43 E45:G45 E47:G47">
    <cfRule type="expression" dxfId="126" priority="121" stopIfTrue="1">
      <formula>$D43="SYNDICAT"</formula>
    </cfRule>
    <cfRule type="expression" dxfId="125" priority="122">
      <formula>$D43="ERDF"</formula>
    </cfRule>
  </conditionalFormatting>
  <conditionalFormatting sqref="D42:I42 E44:G44 E46:G46 F43:G43">
    <cfRule type="expression" dxfId="124" priority="119" stopIfTrue="1">
      <formula>$D42="SYNDICAT"</formula>
    </cfRule>
    <cfRule type="expression" dxfId="123" priority="120">
      <formula>$D42="ERDF"</formula>
    </cfRule>
  </conditionalFormatting>
  <conditionalFormatting sqref="D41:I41 D47 E42:I47">
    <cfRule type="expression" dxfId="122" priority="117" stopIfTrue="1">
      <formula>$D41="SYNDICAT"</formula>
    </cfRule>
    <cfRule type="expression" dxfId="121" priority="118">
      <formula>$D41="ERDF"</formula>
    </cfRule>
  </conditionalFormatting>
  <conditionalFormatting sqref="D40:I47">
    <cfRule type="expression" dxfId="120" priority="115" stopIfTrue="1">
      <formula>$D40="SYNDICAT"</formula>
    </cfRule>
    <cfRule type="expression" dxfId="119" priority="116">
      <formula>$D40="ERDF"</formula>
    </cfRule>
  </conditionalFormatting>
  <conditionalFormatting sqref="D45">
    <cfRule type="expression" dxfId="118" priority="113" stopIfTrue="1">
      <formula>$D45="SYNDICAT"</formula>
    </cfRule>
    <cfRule type="expression" dxfId="117" priority="114">
      <formula>$D45="ERDF"</formula>
    </cfRule>
  </conditionalFormatting>
  <conditionalFormatting sqref="H46">
    <cfRule type="expression" dxfId="116" priority="111" stopIfTrue="1">
      <formula>$D46="SYNDICAT"</formula>
    </cfRule>
    <cfRule type="expression" dxfId="115" priority="112">
      <formula>$D46="ERDF"</formula>
    </cfRule>
  </conditionalFormatting>
  <conditionalFormatting sqref="H46">
    <cfRule type="expression" dxfId="114" priority="109" stopIfTrue="1">
      <formula>$D46="SYNDICAT"</formula>
    </cfRule>
    <cfRule type="expression" dxfId="113" priority="110">
      <formula>$D46="ERDF"</formula>
    </cfRule>
  </conditionalFormatting>
  <conditionalFormatting sqref="H46">
    <cfRule type="expression" dxfId="112" priority="107" stopIfTrue="1">
      <formula>$D46="SYNDICAT"</formula>
    </cfRule>
    <cfRule type="expression" dxfId="111" priority="108">
      <formula>$D46="ERDF"</formula>
    </cfRule>
  </conditionalFormatting>
  <conditionalFormatting sqref="D55:I55">
    <cfRule type="expression" dxfId="110" priority="105" stopIfTrue="1">
      <formula>$D55="SYNDICAT"</formula>
    </cfRule>
    <cfRule type="expression" dxfId="109" priority="106">
      <formula>$D55="ERDF"</formula>
    </cfRule>
  </conditionalFormatting>
  <conditionalFormatting sqref="D54:I54">
    <cfRule type="expression" dxfId="108" priority="103" stopIfTrue="1">
      <formula>$D54="SDEEG 33"</formula>
    </cfRule>
    <cfRule type="expression" dxfId="107" priority="104">
      <formula>$D54="ERDF"</formula>
    </cfRule>
  </conditionalFormatting>
  <conditionalFormatting sqref="D53:I53">
    <cfRule type="expression" dxfId="106" priority="101" stopIfTrue="1">
      <formula>$D53="SYNDICAT"</formula>
    </cfRule>
    <cfRule type="expression" dxfId="105" priority="102">
      <formula>$D53="ERDF"</formula>
    </cfRule>
  </conditionalFormatting>
  <conditionalFormatting sqref="D52:I52 D58">
    <cfRule type="expression" dxfId="104" priority="99" stopIfTrue="1">
      <formula>$D52="SYNDICAT"</formula>
    </cfRule>
    <cfRule type="expression" dxfId="103" priority="100">
      <formula>$D52="ERDF"</formula>
    </cfRule>
  </conditionalFormatting>
  <conditionalFormatting sqref="D51:I58">
    <cfRule type="expression" dxfId="102" priority="97" stopIfTrue="1">
      <formula>$D51="SYNDICAT"</formula>
    </cfRule>
    <cfRule type="expression" dxfId="101" priority="98">
      <formula>$D51="ERDF"</formula>
    </cfRule>
  </conditionalFormatting>
  <conditionalFormatting sqref="E52:F52 E54:F54 E58:F58 D56:F56">
    <cfRule type="expression" dxfId="100" priority="95" stopIfTrue="1">
      <formula>$D52="SYNDICAT"</formula>
    </cfRule>
    <cfRule type="expression" dxfId="99" priority="96">
      <formula>$D52="ERDF"</formula>
    </cfRule>
  </conditionalFormatting>
  <conditionalFormatting sqref="G54">
    <cfRule type="expression" dxfId="98" priority="93" stopIfTrue="1">
      <formula>$D54="SYNDICAT"</formula>
    </cfRule>
    <cfRule type="expression" dxfId="97" priority="94">
      <formula>$D54="ERDF"</formula>
    </cfRule>
  </conditionalFormatting>
  <conditionalFormatting sqref="D54:I54">
    <cfRule type="expression" dxfId="96" priority="91" stopIfTrue="1">
      <formula>$D54="SYNDICAT"</formula>
    </cfRule>
    <cfRule type="expression" dxfId="95" priority="92">
      <formula>$D54="ERDF"</formula>
    </cfRule>
  </conditionalFormatting>
  <conditionalFormatting sqref="D55:I55">
    <cfRule type="expression" dxfId="94" priority="89" stopIfTrue="1">
      <formula>$D55="SYNDICAT"</formula>
    </cfRule>
    <cfRule type="expression" dxfId="93" priority="90">
      <formula>$D55="ERDF"</formula>
    </cfRule>
  </conditionalFormatting>
  <conditionalFormatting sqref="D54:I54">
    <cfRule type="expression" dxfId="92" priority="87" stopIfTrue="1">
      <formula>$D54="SYNDICAT"</formula>
    </cfRule>
    <cfRule type="expression" dxfId="91" priority="88">
      <formula>$D54="ERDF"</formula>
    </cfRule>
  </conditionalFormatting>
  <conditionalFormatting sqref="D53:I53">
    <cfRule type="expression" dxfId="90" priority="85" stopIfTrue="1">
      <formula>$D53="SYNDICAT"</formula>
    </cfRule>
    <cfRule type="expression" dxfId="89" priority="86">
      <formula>$D53="ERDF"</formula>
    </cfRule>
  </conditionalFormatting>
  <conditionalFormatting sqref="D52:I52 E53:I58 D58">
    <cfRule type="expression" dxfId="88" priority="83" stopIfTrue="1">
      <formula>$D52="SYNDICAT"</formula>
    </cfRule>
    <cfRule type="expression" dxfId="87" priority="84">
      <formula>$D52="ERDF"</formula>
    </cfRule>
  </conditionalFormatting>
  <conditionalFormatting sqref="D51:I58">
    <cfRule type="expression" dxfId="86" priority="81" stopIfTrue="1">
      <formula>$D51="SYNDICAT"</formula>
    </cfRule>
    <cfRule type="expression" dxfId="85" priority="82">
      <formula>$D51="ERDF"</formula>
    </cfRule>
  </conditionalFormatting>
  <conditionalFormatting sqref="E52:F52 E54:F54 E58:F58 D56:F56">
    <cfRule type="expression" dxfId="84" priority="79" stopIfTrue="1">
      <formula>$D52="SYNDICAT"</formula>
    </cfRule>
    <cfRule type="expression" dxfId="83" priority="80">
      <formula>$D52="ERDF"</formula>
    </cfRule>
  </conditionalFormatting>
  <conditionalFormatting sqref="H57">
    <cfRule type="expression" dxfId="82" priority="77" stopIfTrue="1">
      <formula>$D57="SYNDICAT"</formula>
    </cfRule>
    <cfRule type="expression" dxfId="81" priority="78">
      <formula>$D57="ERDF"</formula>
    </cfRule>
  </conditionalFormatting>
  <conditionalFormatting sqref="H57">
    <cfRule type="expression" dxfId="80" priority="75" stopIfTrue="1">
      <formula>$D57="SYNDICAT"</formula>
    </cfRule>
    <cfRule type="expression" dxfId="79" priority="76">
      <formula>$D57="ERDF"</formula>
    </cfRule>
  </conditionalFormatting>
  <conditionalFormatting sqref="H57">
    <cfRule type="expression" dxfId="78" priority="73" stopIfTrue="1">
      <formula>$D57="SYNDICAT"</formula>
    </cfRule>
    <cfRule type="expression" dxfId="77" priority="74">
      <formula>$D57="ERDF"</formula>
    </cfRule>
  </conditionalFormatting>
  <conditionalFormatting sqref="D44:F44 F43">
    <cfRule type="expression" dxfId="76" priority="71" stopIfTrue="1">
      <formula>$D43="SYNDICAT"</formula>
    </cfRule>
    <cfRule type="expression" dxfId="75" priority="72">
      <formula>$D43="ERDF"</formula>
    </cfRule>
  </conditionalFormatting>
  <conditionalFormatting sqref="E44:F44 F43">
    <cfRule type="expression" dxfId="74" priority="69" stopIfTrue="1">
      <formula>$D43="SYNDICAT"</formula>
    </cfRule>
    <cfRule type="expression" dxfId="73" priority="70">
      <formula>$D43="ERDF"</formula>
    </cfRule>
  </conditionalFormatting>
  <conditionalFormatting sqref="G46 G42:G44">
    <cfRule type="expression" dxfId="72" priority="67" stopIfTrue="1">
      <formula>$D42="SYNDICAT"</formula>
    </cfRule>
    <cfRule type="expression" dxfId="71" priority="68">
      <formula>$D42="ERDF"</formula>
    </cfRule>
  </conditionalFormatting>
  <conditionalFormatting sqref="D42:I42 E44:G44 E46:G46 F43:G43">
    <cfRule type="expression" dxfId="70" priority="65" stopIfTrue="1">
      <formula>$D42="SYNDICAT"</formula>
    </cfRule>
    <cfRule type="expression" dxfId="69" priority="66">
      <formula>$D42="ERDF"</formula>
    </cfRule>
  </conditionalFormatting>
  <conditionalFormatting sqref="E42:I42 E44:G44 E46:G46 F43:G43">
    <cfRule type="expression" dxfId="68" priority="63" stopIfTrue="1">
      <formula>$D42="SYNDICAT"</formula>
    </cfRule>
    <cfRule type="expression" dxfId="67" priority="64">
      <formula>$D42="ERDF"</formula>
    </cfRule>
  </conditionalFormatting>
  <conditionalFormatting sqref="J23">
    <cfRule type="expression" dxfId="66" priority="62">
      <formula>$D23="ERDF"</formula>
    </cfRule>
  </conditionalFormatting>
  <conditionalFormatting sqref="J23">
    <cfRule type="expression" dxfId="65" priority="61" stopIfTrue="1">
      <formula>$D23="SYNDICAT"</formula>
    </cfRule>
  </conditionalFormatting>
  <conditionalFormatting sqref="J34">
    <cfRule type="expression" dxfId="64" priority="60">
      <formula>$D34="ERDF"</formula>
    </cfRule>
  </conditionalFormatting>
  <conditionalFormatting sqref="J34">
    <cfRule type="expression" dxfId="63" priority="59" stopIfTrue="1">
      <formula>$D34="SYNDICAT"</formula>
    </cfRule>
  </conditionalFormatting>
  <conditionalFormatting sqref="J45">
    <cfRule type="expression" dxfId="62" priority="58">
      <formula>$D45="ERDF"</formula>
    </cfRule>
  </conditionalFormatting>
  <conditionalFormatting sqref="J45">
    <cfRule type="expression" dxfId="61" priority="57" stopIfTrue="1">
      <formula>$D45="SYNDICAT"</formula>
    </cfRule>
  </conditionalFormatting>
  <conditionalFormatting sqref="J56">
    <cfRule type="expression" dxfId="60" priority="56">
      <formula>$D56="ERDF"</formula>
    </cfRule>
  </conditionalFormatting>
  <conditionalFormatting sqref="J56">
    <cfRule type="expression" dxfId="59" priority="55" stopIfTrue="1">
      <formula>$D56="SYNDICAT"</formula>
    </cfRule>
  </conditionalFormatting>
  <conditionalFormatting sqref="D45:D47">
    <cfRule type="expression" dxfId="58" priority="53" stopIfTrue="1">
      <formula>$D45="SYNDICAT"</formula>
    </cfRule>
    <cfRule type="expression" dxfId="57" priority="54">
      <formula>$D45="ERDF"</formula>
    </cfRule>
  </conditionalFormatting>
  <conditionalFormatting sqref="D45:D47">
    <cfRule type="expression" dxfId="56" priority="51" stopIfTrue="1">
      <formula>$D45="SYNDICAT"</formula>
    </cfRule>
    <cfRule type="expression" dxfId="55" priority="52">
      <formula>$D45="ERDF"</formula>
    </cfRule>
  </conditionalFormatting>
  <conditionalFormatting sqref="D35">
    <cfRule type="expression" dxfId="54" priority="49" stopIfTrue="1">
      <formula>$D35="SYNDICAT"</formula>
    </cfRule>
    <cfRule type="expression" dxfId="53" priority="50">
      <formula>$D35="ERDF"</formula>
    </cfRule>
  </conditionalFormatting>
  <conditionalFormatting sqref="D35">
    <cfRule type="expression" dxfId="52" priority="47" stopIfTrue="1">
      <formula>$D35="SYNDICAT"</formula>
    </cfRule>
    <cfRule type="expression" dxfId="51" priority="48">
      <formula>$D35="ERDF"</formula>
    </cfRule>
  </conditionalFormatting>
  <conditionalFormatting sqref="D30 D36">
    <cfRule type="expression" dxfId="50" priority="45" stopIfTrue="1">
      <formula>$D30="SYNDICAT"</formula>
    </cfRule>
    <cfRule type="expression" dxfId="49" priority="46">
      <formula>$D30="ERDF"</formula>
    </cfRule>
  </conditionalFormatting>
  <conditionalFormatting sqref="D30 D36">
    <cfRule type="expression" dxfId="48" priority="43" stopIfTrue="1">
      <formula>$D30="SYNDICAT"</formula>
    </cfRule>
    <cfRule type="expression" dxfId="47" priority="44">
      <formula>$D30="ERDF"</formula>
    </cfRule>
  </conditionalFormatting>
  <conditionalFormatting sqref="D19:D25">
    <cfRule type="expression" dxfId="46" priority="41" stopIfTrue="1">
      <formula>$D19="SYNDICAT"</formula>
    </cfRule>
    <cfRule type="expression" dxfId="45" priority="42">
      <formula>$D19="ERDF"</formula>
    </cfRule>
  </conditionalFormatting>
  <conditionalFormatting sqref="D19:D25">
    <cfRule type="expression" dxfId="44" priority="39" stopIfTrue="1">
      <formula>$D19="SYNDICAT"</formula>
    </cfRule>
    <cfRule type="expression" dxfId="43" priority="40">
      <formula>$D19="ERDF"</formula>
    </cfRule>
  </conditionalFormatting>
  <conditionalFormatting sqref="D19:D25">
    <cfRule type="expression" dxfId="42" priority="37" stopIfTrue="1">
      <formula>$D19="SYNDICAT"</formula>
    </cfRule>
    <cfRule type="expression" dxfId="41" priority="38">
      <formula>$D19="ERDF"</formula>
    </cfRule>
  </conditionalFormatting>
  <conditionalFormatting sqref="D19:D25">
    <cfRule type="expression" dxfId="40" priority="35" stopIfTrue="1">
      <formula>$D19="SYNDICAT"</formula>
    </cfRule>
    <cfRule type="expression" dxfId="39" priority="36">
      <formula>$D19="ERDF"</formula>
    </cfRule>
  </conditionalFormatting>
  <conditionalFormatting sqref="D21">
    <cfRule type="expression" dxfId="38" priority="33" stopIfTrue="1">
      <formula>$D21="SYNDICAT"</formula>
    </cfRule>
    <cfRule type="expression" dxfId="37" priority="34">
      <formula>$D21="ERDF"</formula>
    </cfRule>
  </conditionalFormatting>
  <conditionalFormatting sqref="D21">
    <cfRule type="expression" dxfId="36" priority="31" stopIfTrue="1">
      <formula>$D21="SYNDICAT"</formula>
    </cfRule>
    <cfRule type="expression" dxfId="35" priority="32">
      <formula>$D21="ERDF"</formula>
    </cfRule>
  </conditionalFormatting>
  <conditionalFormatting sqref="D21">
    <cfRule type="expression" dxfId="34" priority="29" stopIfTrue="1">
      <formula>$D21="SYNDICAT"</formula>
    </cfRule>
    <cfRule type="expression" dxfId="33" priority="30">
      <formula>$D21="ERDF"</formula>
    </cfRule>
  </conditionalFormatting>
  <conditionalFormatting sqref="D21">
    <cfRule type="expression" dxfId="32" priority="27" stopIfTrue="1">
      <formula>$D21="SYNDICAT"</formula>
    </cfRule>
    <cfRule type="expression" dxfId="31" priority="28">
      <formula>$D21="ERDF"</formula>
    </cfRule>
  </conditionalFormatting>
  <conditionalFormatting sqref="D24">
    <cfRule type="expression" dxfId="30" priority="25" stopIfTrue="1">
      <formula>$D24="SYNDICAT"</formula>
    </cfRule>
    <cfRule type="expression" dxfId="29" priority="26">
      <formula>$D24="ERDF"</formula>
    </cfRule>
  </conditionalFormatting>
  <conditionalFormatting sqref="D24">
    <cfRule type="expression" dxfId="28" priority="23" stopIfTrue="1">
      <formula>$D24="SYNDICAT"</formula>
    </cfRule>
    <cfRule type="expression" dxfId="27" priority="24">
      <formula>$D24="ERDF"</formula>
    </cfRule>
  </conditionalFormatting>
  <conditionalFormatting sqref="D24">
    <cfRule type="expression" dxfId="26" priority="21" stopIfTrue="1">
      <formula>$D24="SYNDICAT"</formula>
    </cfRule>
    <cfRule type="expression" dxfId="25" priority="22">
      <formula>$D24="ERDF"</formula>
    </cfRule>
  </conditionalFormatting>
  <conditionalFormatting sqref="D24">
    <cfRule type="expression" dxfId="24" priority="19" stopIfTrue="1">
      <formula>$D24="SYNDICAT"</formula>
    </cfRule>
    <cfRule type="expression" dxfId="23" priority="20">
      <formula>$D24="ERDF"</formula>
    </cfRule>
  </conditionalFormatting>
  <conditionalFormatting sqref="H24">
    <cfRule type="expression" dxfId="22" priority="17" stopIfTrue="1">
      <formula>$D24="SYNDICAT"</formula>
    </cfRule>
    <cfRule type="expression" dxfId="21" priority="18">
      <formula>$D24="ERDF"</formula>
    </cfRule>
  </conditionalFormatting>
  <conditionalFormatting sqref="H24">
    <cfRule type="expression" dxfId="20" priority="15" stopIfTrue="1">
      <formula>$D24="SYNDICAT"</formula>
    </cfRule>
    <cfRule type="expression" dxfId="19" priority="16">
      <formula>$D24="ERDF"</formula>
    </cfRule>
  </conditionalFormatting>
  <conditionalFormatting sqref="H24">
    <cfRule type="expression" dxfId="18" priority="13" stopIfTrue="1">
      <formula>$D24="SYNDICAT"</formula>
    </cfRule>
    <cfRule type="expression" dxfId="17" priority="14">
      <formula>$D24="ERDF"</formula>
    </cfRule>
  </conditionalFormatting>
  <conditionalFormatting sqref="H24">
    <cfRule type="expression" dxfId="16" priority="11" stopIfTrue="1">
      <formula>$D24="SYNDICAT"</formula>
    </cfRule>
    <cfRule type="expression" dxfId="15" priority="12">
      <formula>$D24="ERDF"</formula>
    </cfRule>
  </conditionalFormatting>
  <conditionalFormatting sqref="H24">
    <cfRule type="expression" dxfId="14" priority="9" stopIfTrue="1">
      <formula>$D24="SYNDICAT"</formula>
    </cfRule>
    <cfRule type="expression" dxfId="13" priority="10">
      <formula>$D24="ERDF"</formula>
    </cfRule>
  </conditionalFormatting>
  <conditionalFormatting sqref="H46">
    <cfRule type="expression" dxfId="12" priority="7" stopIfTrue="1">
      <formula>$D46="SYNDICAT"</formula>
    </cfRule>
    <cfRule type="expression" dxfId="11" priority="8">
      <formula>$D46="ERDF"</formula>
    </cfRule>
  </conditionalFormatting>
  <conditionalFormatting sqref="H46">
    <cfRule type="expression" dxfId="10" priority="5" stopIfTrue="1">
      <formula>$D46="SYNDICAT"</formula>
    </cfRule>
    <cfRule type="expression" dxfId="9" priority="6">
      <formula>$D46="ERDF"</formula>
    </cfRule>
  </conditionalFormatting>
  <conditionalFormatting sqref="H46">
    <cfRule type="expression" dxfId="8" priority="3" stopIfTrue="1">
      <formula>$D46="SYNDICAT"</formula>
    </cfRule>
    <cfRule type="expression" dxfId="7" priority="4">
      <formula>$D46="ERDF"</formula>
    </cfRule>
  </conditionalFormatting>
  <conditionalFormatting sqref="H46">
    <cfRule type="expression" dxfId="6" priority="1" stopIfTrue="1">
      <formula>$D46="SYNDICAT"</formula>
    </cfRule>
    <cfRule type="expression" dxfId="5" priority="2">
      <formula>$D46="ERDF"</formula>
    </cfRule>
  </conditionalFormatting>
  <dataValidations count="7">
    <dataValidation type="list" allowBlank="1" showInputMessage="1" showErrorMessage="1" sqref="O5:O71">
      <formula1>équipes</formula1>
    </dataValidation>
    <dataValidation type="list" allowBlank="1" showInputMessage="1" showErrorMessage="1" sqref="L5:N71">
      <formula1>X</formula1>
    </dataValidation>
    <dataValidation type="list" allowBlank="1" showInputMessage="1" showErrorMessage="1" sqref="H5:H71">
      <formula1>GOP</formula1>
    </dataValidation>
    <dataValidation type="list" allowBlank="1" showInputMessage="1" showErrorMessage="1" sqref="K5:K71">
      <formula1>Acces</formula1>
    </dataValidation>
    <dataValidation type="list" allowBlank="1" showInputMessage="1" showErrorMessage="1" sqref="J5:J71">
      <formula1>Naturedestravaux</formula1>
    </dataValidation>
    <dataValidation type="list" allowBlank="1" showInputMessage="1" showErrorMessage="1" sqref="F60:F71">
      <formula1>CA</formula1>
    </dataValidation>
    <dataValidation type="list" allowBlank="1" showInputMessage="1" showErrorMessage="1" sqref="D60:D71">
      <formula1>MO</formula1>
    </dataValidation>
  </dataValidations>
  <printOptions horizontalCentered="1" verticalCentered="1"/>
  <pageMargins left="0.31496062992125984" right="0.31496062992125984" top="0.35433070866141736" bottom="0.35433070866141736" header="0.31496062992125984" footer="0.31496062992125984"/>
  <pageSetup paperSize="9" scale="5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uvelleligne">
                <anchor moveWithCells="1" sizeWithCells="1">
                  <from>
                    <xdr:col>3</xdr:col>
                    <xdr:colOff>266700</xdr:colOff>
                    <xdr:row>1</xdr:row>
                    <xdr:rowOff>180975</xdr:rowOff>
                  </from>
                  <to>
                    <xdr:col>5</xdr:col>
                    <xdr:colOff>676275</xdr:colOff>
                    <xdr:row>1</xdr:row>
                    <xdr:rowOff>504825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acro11">
                <anchor moveWithCells="1" sizeWithCells="1">
                  <from>
                    <xdr:col>5</xdr:col>
                    <xdr:colOff>866775</xdr:colOff>
                    <xdr:row>1</xdr:row>
                    <xdr:rowOff>200025</xdr:rowOff>
                  </from>
                  <to>
                    <xdr:col>7</xdr:col>
                    <xdr:colOff>609600</xdr:colOff>
                    <xdr:row>1</xdr:row>
                    <xdr:rowOff>514350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A6"/>
  <sheetViews>
    <sheetView zoomScale="40" zoomScaleNormal="40" zoomScaleSheetLayoutView="25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A7" sqref="A7"/>
    </sheetView>
  </sheetViews>
  <sheetFormatPr baseColWidth="10" defaultRowHeight="31.5" outlineLevelCol="1"/>
  <cols>
    <col min="1" max="1" width="30.7109375" style="85" customWidth="1"/>
    <col min="2" max="11" width="43.5703125" style="85" customWidth="1" outlineLevel="1"/>
    <col min="12" max="423" width="43.5703125" style="84" customWidth="1"/>
    <col min="424" max="16384" width="11.42578125" style="84"/>
  </cols>
  <sheetData>
    <row r="1" spans="1:391" ht="39.950000000000003" customHeight="1" thickBot="1">
      <c r="A1" s="83"/>
      <c r="B1" s="225" t="s">
        <v>223</v>
      </c>
      <c r="C1" s="226"/>
      <c r="D1" s="226"/>
      <c r="E1" s="226"/>
      <c r="F1" s="226"/>
      <c r="G1" s="226"/>
      <c r="H1" s="226"/>
      <c r="I1" s="226"/>
      <c r="J1" s="226"/>
      <c r="K1" s="227"/>
      <c r="L1" s="225" t="s">
        <v>224</v>
      </c>
      <c r="M1" s="226"/>
      <c r="N1" s="226"/>
      <c r="O1" s="226"/>
      <c r="P1" s="226"/>
      <c r="Q1" s="226"/>
      <c r="R1" s="226"/>
      <c r="S1" s="226"/>
      <c r="T1" s="226"/>
      <c r="U1" s="227"/>
      <c r="V1" s="225" t="s">
        <v>225</v>
      </c>
      <c r="W1" s="226"/>
      <c r="X1" s="226"/>
      <c r="Y1" s="226"/>
      <c r="Z1" s="226"/>
      <c r="AA1" s="226"/>
      <c r="AB1" s="226"/>
      <c r="AC1" s="226"/>
      <c r="AD1" s="226"/>
      <c r="AE1" s="227"/>
      <c r="AF1" s="225" t="s">
        <v>320</v>
      </c>
      <c r="AG1" s="226"/>
      <c r="AH1" s="226"/>
      <c r="AI1" s="226"/>
      <c r="AJ1" s="226"/>
      <c r="AK1" s="226"/>
      <c r="AL1" s="226"/>
      <c r="AM1" s="226"/>
      <c r="AN1" s="226"/>
      <c r="AO1" s="227"/>
      <c r="AP1" s="225" t="s">
        <v>321</v>
      </c>
      <c r="AQ1" s="226"/>
      <c r="AR1" s="226"/>
      <c r="AS1" s="226"/>
      <c r="AT1" s="226"/>
      <c r="AU1" s="226"/>
      <c r="AV1" s="226"/>
      <c r="AW1" s="226"/>
      <c r="AX1" s="226"/>
      <c r="AY1" s="227"/>
      <c r="AZ1" s="225" t="s">
        <v>323</v>
      </c>
      <c r="BA1" s="226"/>
      <c r="BB1" s="226"/>
      <c r="BC1" s="226"/>
      <c r="BD1" s="226"/>
      <c r="BE1" s="226"/>
      <c r="BF1" s="226"/>
      <c r="BG1" s="226"/>
      <c r="BH1" s="226"/>
      <c r="BI1" s="227"/>
      <c r="BJ1" s="225" t="s">
        <v>322</v>
      </c>
      <c r="BK1" s="226"/>
      <c r="BL1" s="226"/>
      <c r="BM1" s="226"/>
      <c r="BN1" s="226"/>
      <c r="BO1" s="226"/>
      <c r="BP1" s="226"/>
      <c r="BQ1" s="226"/>
      <c r="BR1" s="226"/>
      <c r="BS1" s="227"/>
      <c r="BT1" s="225" t="s">
        <v>324</v>
      </c>
      <c r="BU1" s="226"/>
      <c r="BV1" s="226"/>
      <c r="BW1" s="226"/>
      <c r="BX1" s="226"/>
      <c r="BY1" s="226"/>
      <c r="BZ1" s="226"/>
      <c r="CA1" s="226"/>
      <c r="CB1" s="226"/>
      <c r="CC1" s="227"/>
      <c r="CD1" s="225" t="s">
        <v>325</v>
      </c>
      <c r="CE1" s="226"/>
      <c r="CF1" s="226"/>
      <c r="CG1" s="226"/>
      <c r="CH1" s="226"/>
      <c r="CI1" s="226"/>
      <c r="CJ1" s="226"/>
      <c r="CK1" s="226"/>
      <c r="CL1" s="226"/>
      <c r="CM1" s="227"/>
      <c r="CN1" s="225" t="s">
        <v>326</v>
      </c>
      <c r="CO1" s="226"/>
      <c r="CP1" s="226"/>
      <c r="CQ1" s="226"/>
      <c r="CR1" s="226"/>
      <c r="CS1" s="226"/>
      <c r="CT1" s="226"/>
      <c r="CU1" s="226"/>
      <c r="CV1" s="226"/>
      <c r="CW1" s="227"/>
      <c r="CX1" s="225" t="s">
        <v>327</v>
      </c>
      <c r="CY1" s="226"/>
      <c r="CZ1" s="226"/>
      <c r="DA1" s="226"/>
      <c r="DB1" s="226"/>
      <c r="DC1" s="226"/>
      <c r="DD1" s="226"/>
      <c r="DE1" s="226"/>
      <c r="DF1" s="226"/>
      <c r="DG1" s="227"/>
      <c r="DH1" s="225" t="s">
        <v>328</v>
      </c>
      <c r="DI1" s="226"/>
      <c r="DJ1" s="226"/>
      <c r="DK1" s="226"/>
      <c r="DL1" s="226"/>
      <c r="DM1" s="226"/>
      <c r="DN1" s="226"/>
      <c r="DO1" s="226"/>
      <c r="DP1" s="226"/>
      <c r="DQ1" s="227"/>
      <c r="DR1" s="225" t="s">
        <v>329</v>
      </c>
      <c r="DS1" s="226"/>
      <c r="DT1" s="226"/>
      <c r="DU1" s="226"/>
      <c r="DV1" s="226"/>
      <c r="DW1" s="226"/>
      <c r="DX1" s="226"/>
      <c r="DY1" s="226"/>
      <c r="DZ1" s="226"/>
      <c r="EA1" s="227"/>
      <c r="EB1" s="225" t="s">
        <v>330</v>
      </c>
      <c r="EC1" s="226"/>
      <c r="ED1" s="226"/>
      <c r="EE1" s="226"/>
      <c r="EF1" s="226"/>
      <c r="EG1" s="226"/>
      <c r="EH1" s="226"/>
      <c r="EI1" s="226"/>
      <c r="EJ1" s="226"/>
      <c r="EK1" s="227"/>
      <c r="EL1" s="225" t="s">
        <v>331</v>
      </c>
      <c r="EM1" s="226"/>
      <c r="EN1" s="226"/>
      <c r="EO1" s="226"/>
      <c r="EP1" s="226"/>
      <c r="EQ1" s="226"/>
      <c r="ER1" s="226"/>
      <c r="ES1" s="226"/>
      <c r="ET1" s="226"/>
      <c r="EU1" s="227"/>
      <c r="EV1" s="225" t="s">
        <v>332</v>
      </c>
      <c r="EW1" s="226"/>
      <c r="EX1" s="226"/>
      <c r="EY1" s="226"/>
      <c r="EZ1" s="226"/>
      <c r="FA1" s="226"/>
      <c r="FB1" s="226"/>
      <c r="FC1" s="226"/>
      <c r="FD1" s="226"/>
      <c r="FE1" s="227"/>
      <c r="FF1" s="225" t="s">
        <v>333</v>
      </c>
      <c r="FG1" s="226"/>
      <c r="FH1" s="226"/>
      <c r="FI1" s="226"/>
      <c r="FJ1" s="226"/>
      <c r="FK1" s="226"/>
      <c r="FL1" s="226"/>
      <c r="FM1" s="226"/>
      <c r="FN1" s="226"/>
      <c r="FO1" s="227"/>
      <c r="FP1" s="225" t="s">
        <v>334</v>
      </c>
      <c r="FQ1" s="226"/>
      <c r="FR1" s="226"/>
      <c r="FS1" s="226"/>
      <c r="FT1" s="226"/>
      <c r="FU1" s="226"/>
      <c r="FV1" s="226"/>
      <c r="FW1" s="226"/>
      <c r="FX1" s="226"/>
      <c r="FY1" s="227"/>
      <c r="FZ1" s="225" t="s">
        <v>335</v>
      </c>
      <c r="GA1" s="226"/>
      <c r="GB1" s="226"/>
      <c r="GC1" s="226"/>
      <c r="GD1" s="226"/>
      <c r="GE1" s="226"/>
      <c r="GF1" s="226"/>
      <c r="GG1" s="226"/>
      <c r="GH1" s="226"/>
      <c r="GI1" s="227"/>
      <c r="GJ1" s="225" t="s">
        <v>336</v>
      </c>
      <c r="GK1" s="226"/>
      <c r="GL1" s="226"/>
      <c r="GM1" s="226"/>
      <c r="GN1" s="226"/>
      <c r="GO1" s="226"/>
      <c r="GP1" s="226"/>
      <c r="GQ1" s="226"/>
      <c r="GR1" s="226"/>
      <c r="GS1" s="227"/>
      <c r="GT1" s="225" t="s">
        <v>337</v>
      </c>
      <c r="GU1" s="226"/>
      <c r="GV1" s="226"/>
      <c r="GW1" s="226"/>
      <c r="GX1" s="226"/>
      <c r="GY1" s="226"/>
      <c r="GZ1" s="226"/>
      <c r="HA1" s="226"/>
      <c r="HB1" s="226"/>
      <c r="HC1" s="227"/>
      <c r="HD1" s="225" t="s">
        <v>338</v>
      </c>
      <c r="HE1" s="226"/>
      <c r="HF1" s="226"/>
      <c r="HG1" s="226"/>
      <c r="HH1" s="226"/>
      <c r="HI1" s="226"/>
      <c r="HJ1" s="226"/>
      <c r="HK1" s="226"/>
      <c r="HL1" s="226"/>
      <c r="HM1" s="227"/>
      <c r="HN1" s="225" t="s">
        <v>339</v>
      </c>
      <c r="HO1" s="226"/>
      <c r="HP1" s="226"/>
      <c r="HQ1" s="226"/>
      <c r="HR1" s="226"/>
      <c r="HS1" s="226"/>
      <c r="HT1" s="226"/>
      <c r="HU1" s="226"/>
      <c r="HV1" s="226"/>
      <c r="HW1" s="227"/>
      <c r="HX1" s="225" t="s">
        <v>340</v>
      </c>
      <c r="HY1" s="226"/>
      <c r="HZ1" s="226"/>
      <c r="IA1" s="226"/>
      <c r="IB1" s="226"/>
      <c r="IC1" s="226"/>
      <c r="ID1" s="226"/>
      <c r="IE1" s="226"/>
      <c r="IF1" s="226"/>
      <c r="IG1" s="227"/>
      <c r="IH1" s="225" t="s">
        <v>341</v>
      </c>
      <c r="II1" s="226"/>
      <c r="IJ1" s="226"/>
      <c r="IK1" s="226"/>
      <c r="IL1" s="226"/>
      <c r="IM1" s="226"/>
      <c r="IN1" s="226"/>
      <c r="IO1" s="226"/>
      <c r="IP1" s="226"/>
      <c r="IQ1" s="227"/>
      <c r="IR1" s="225" t="s">
        <v>342</v>
      </c>
      <c r="IS1" s="226"/>
      <c r="IT1" s="226"/>
      <c r="IU1" s="226"/>
      <c r="IV1" s="226"/>
      <c r="IW1" s="226"/>
      <c r="IX1" s="226"/>
      <c r="IY1" s="226"/>
      <c r="IZ1" s="226"/>
      <c r="JA1" s="227"/>
      <c r="JB1" s="225" t="s">
        <v>343</v>
      </c>
      <c r="JC1" s="226"/>
      <c r="JD1" s="226"/>
      <c r="JE1" s="226"/>
      <c r="JF1" s="226"/>
      <c r="JG1" s="226"/>
      <c r="JH1" s="226"/>
      <c r="JI1" s="226"/>
      <c r="JJ1" s="226"/>
      <c r="JK1" s="227"/>
      <c r="JL1" s="225" t="s">
        <v>344</v>
      </c>
      <c r="JM1" s="226"/>
      <c r="JN1" s="226"/>
      <c r="JO1" s="226"/>
      <c r="JP1" s="226"/>
      <c r="JQ1" s="226"/>
      <c r="JR1" s="226"/>
      <c r="JS1" s="226"/>
      <c r="JT1" s="226"/>
      <c r="JU1" s="227"/>
      <c r="JV1" s="225" t="s">
        <v>345</v>
      </c>
      <c r="JW1" s="226"/>
      <c r="JX1" s="226"/>
      <c r="JY1" s="226"/>
      <c r="JZ1" s="226"/>
      <c r="KA1" s="226"/>
      <c r="KB1" s="226"/>
      <c r="KC1" s="226"/>
      <c r="KD1" s="226"/>
      <c r="KE1" s="227"/>
      <c r="KF1" s="225" t="s">
        <v>346</v>
      </c>
      <c r="KG1" s="226"/>
      <c r="KH1" s="226"/>
      <c r="KI1" s="226"/>
      <c r="KJ1" s="226"/>
      <c r="KK1" s="226"/>
      <c r="KL1" s="226"/>
      <c r="KM1" s="226"/>
      <c r="KN1" s="226"/>
      <c r="KO1" s="227"/>
      <c r="KP1" s="225" t="s">
        <v>347</v>
      </c>
      <c r="KQ1" s="226"/>
      <c r="KR1" s="226"/>
      <c r="KS1" s="226"/>
      <c r="KT1" s="226"/>
      <c r="KU1" s="226"/>
      <c r="KV1" s="226"/>
      <c r="KW1" s="226"/>
      <c r="KX1" s="226"/>
      <c r="KY1" s="227"/>
      <c r="KZ1" s="225" t="s">
        <v>348</v>
      </c>
      <c r="LA1" s="226"/>
      <c r="LB1" s="226"/>
      <c r="LC1" s="226"/>
      <c r="LD1" s="226"/>
      <c r="LE1" s="226"/>
      <c r="LF1" s="226"/>
      <c r="LG1" s="226"/>
      <c r="LH1" s="226"/>
      <c r="LI1" s="227"/>
      <c r="LJ1" s="225" t="s">
        <v>349</v>
      </c>
      <c r="LK1" s="226"/>
      <c r="LL1" s="226"/>
      <c r="LM1" s="226"/>
      <c r="LN1" s="226"/>
      <c r="LO1" s="226"/>
      <c r="LP1" s="226"/>
      <c r="LQ1" s="226"/>
      <c r="LR1" s="226"/>
      <c r="LS1" s="227"/>
      <c r="LT1" s="225" t="s">
        <v>350</v>
      </c>
      <c r="LU1" s="226"/>
      <c r="LV1" s="226"/>
      <c r="LW1" s="226"/>
      <c r="LX1" s="226"/>
      <c r="LY1" s="226"/>
      <c r="LZ1" s="226"/>
      <c r="MA1" s="226"/>
      <c r="MB1" s="226"/>
      <c r="MC1" s="227"/>
      <c r="MD1" s="225" t="s">
        <v>351</v>
      </c>
      <c r="ME1" s="226"/>
      <c r="MF1" s="226"/>
      <c r="MG1" s="226"/>
      <c r="MH1" s="226"/>
      <c r="MI1" s="226"/>
      <c r="MJ1" s="226"/>
      <c r="MK1" s="226"/>
      <c r="ML1" s="226"/>
      <c r="MM1" s="227"/>
      <c r="MN1" s="225" t="s">
        <v>352</v>
      </c>
      <c r="MO1" s="226"/>
      <c r="MP1" s="226"/>
      <c r="MQ1" s="226"/>
      <c r="MR1" s="226"/>
      <c r="MS1" s="226"/>
      <c r="MT1" s="226"/>
      <c r="MU1" s="226"/>
      <c r="MV1" s="226"/>
      <c r="MW1" s="227"/>
      <c r="MX1" s="225" t="s">
        <v>353</v>
      </c>
      <c r="MY1" s="226"/>
      <c r="MZ1" s="226"/>
      <c r="NA1" s="226"/>
      <c r="NB1" s="226"/>
      <c r="NC1" s="226"/>
      <c r="ND1" s="226"/>
      <c r="NE1" s="226"/>
      <c r="NF1" s="226"/>
      <c r="NG1" s="227"/>
      <c r="NH1" s="225" t="s">
        <v>354</v>
      </c>
      <c r="NI1" s="226"/>
      <c r="NJ1" s="226"/>
      <c r="NK1" s="226"/>
      <c r="NL1" s="226"/>
      <c r="NM1" s="226"/>
      <c r="NN1" s="226"/>
      <c r="NO1" s="226"/>
      <c r="NP1" s="226"/>
      <c r="NQ1" s="227"/>
      <c r="NR1" s="225" t="s">
        <v>355</v>
      </c>
      <c r="NS1" s="226"/>
      <c r="NT1" s="226"/>
      <c r="NU1" s="226"/>
      <c r="NV1" s="226"/>
      <c r="NW1" s="226"/>
      <c r="NX1" s="226"/>
      <c r="NY1" s="226"/>
      <c r="NZ1" s="226"/>
      <c r="OA1" s="227"/>
    </row>
    <row r="2" spans="1:391" ht="39.950000000000003" customHeight="1" thickBot="1">
      <c r="A2" s="86" t="s">
        <v>356</v>
      </c>
      <c r="B2" s="229">
        <v>43192</v>
      </c>
      <c r="C2" s="230"/>
      <c r="D2" s="228">
        <f>+B2+1</f>
        <v>43193</v>
      </c>
      <c r="E2" s="228"/>
      <c r="F2" s="228">
        <f t="shared" ref="F2" si="0">+D2+1</f>
        <v>43194</v>
      </c>
      <c r="G2" s="228"/>
      <c r="H2" s="228">
        <f t="shared" ref="H2" si="1">+F2+1</f>
        <v>43195</v>
      </c>
      <c r="I2" s="228"/>
      <c r="J2" s="228">
        <f t="shared" ref="J2" si="2">+H2+1</f>
        <v>43196</v>
      </c>
      <c r="K2" s="228"/>
      <c r="L2" s="229">
        <f>+J2+3</f>
        <v>43199</v>
      </c>
      <c r="M2" s="230"/>
      <c r="N2" s="228">
        <f>+L2+1</f>
        <v>43200</v>
      </c>
      <c r="O2" s="228"/>
      <c r="P2" s="228">
        <f t="shared" ref="P2" si="3">+N2+1</f>
        <v>43201</v>
      </c>
      <c r="Q2" s="228"/>
      <c r="R2" s="228">
        <f t="shared" ref="R2" si="4">+P2+1</f>
        <v>43202</v>
      </c>
      <c r="S2" s="228"/>
      <c r="T2" s="228">
        <f t="shared" ref="T2" si="5">+R2+1</f>
        <v>43203</v>
      </c>
      <c r="U2" s="228"/>
      <c r="V2" s="229">
        <f>+T2+3</f>
        <v>43206</v>
      </c>
      <c r="W2" s="230"/>
      <c r="X2" s="228">
        <f>+V2+1</f>
        <v>43207</v>
      </c>
      <c r="Y2" s="228"/>
      <c r="Z2" s="228">
        <f t="shared" ref="Z2" si="6">+X2+1</f>
        <v>43208</v>
      </c>
      <c r="AA2" s="228"/>
      <c r="AB2" s="228">
        <f t="shared" ref="AB2" si="7">+Z2+1</f>
        <v>43209</v>
      </c>
      <c r="AC2" s="228"/>
      <c r="AD2" s="228">
        <f t="shared" ref="AD2" si="8">+AB2+1</f>
        <v>43210</v>
      </c>
      <c r="AE2" s="228"/>
      <c r="AF2" s="229">
        <f>+AD2+3</f>
        <v>43213</v>
      </c>
      <c r="AG2" s="230"/>
      <c r="AH2" s="228">
        <f>+AF2+1</f>
        <v>43214</v>
      </c>
      <c r="AI2" s="228"/>
      <c r="AJ2" s="228">
        <f t="shared" ref="AJ2" si="9">+AH2+1</f>
        <v>43215</v>
      </c>
      <c r="AK2" s="228"/>
      <c r="AL2" s="228">
        <f t="shared" ref="AL2" si="10">+AJ2+1</f>
        <v>43216</v>
      </c>
      <c r="AM2" s="228"/>
      <c r="AN2" s="228">
        <f t="shared" ref="AN2" si="11">+AL2+1</f>
        <v>43217</v>
      </c>
      <c r="AO2" s="228"/>
      <c r="AP2" s="229">
        <f>+AN2+3</f>
        <v>43220</v>
      </c>
      <c r="AQ2" s="230"/>
      <c r="AR2" s="228">
        <f>+AP2+1</f>
        <v>43221</v>
      </c>
      <c r="AS2" s="228"/>
      <c r="AT2" s="228">
        <f t="shared" ref="AT2" si="12">+AR2+1</f>
        <v>43222</v>
      </c>
      <c r="AU2" s="228"/>
      <c r="AV2" s="228">
        <f t="shared" ref="AV2" si="13">+AT2+1</f>
        <v>43223</v>
      </c>
      <c r="AW2" s="228"/>
      <c r="AX2" s="228">
        <f t="shared" ref="AX2" si="14">+AV2+1</f>
        <v>43224</v>
      </c>
      <c r="AY2" s="228"/>
      <c r="AZ2" s="229">
        <f>+AX2+3</f>
        <v>43227</v>
      </c>
      <c r="BA2" s="230"/>
      <c r="BB2" s="228">
        <f>+AZ2+1</f>
        <v>43228</v>
      </c>
      <c r="BC2" s="228"/>
      <c r="BD2" s="228">
        <f t="shared" ref="BD2" si="15">+BB2+1</f>
        <v>43229</v>
      </c>
      <c r="BE2" s="228"/>
      <c r="BF2" s="228">
        <f t="shared" ref="BF2" si="16">+BD2+1</f>
        <v>43230</v>
      </c>
      <c r="BG2" s="228"/>
      <c r="BH2" s="228">
        <f t="shared" ref="BH2" si="17">+BF2+1</f>
        <v>43231</v>
      </c>
      <c r="BI2" s="228"/>
      <c r="BJ2" s="229">
        <f>+BH2+3</f>
        <v>43234</v>
      </c>
      <c r="BK2" s="230"/>
      <c r="BL2" s="228">
        <f>+BJ2+1</f>
        <v>43235</v>
      </c>
      <c r="BM2" s="228"/>
      <c r="BN2" s="228">
        <f t="shared" ref="BN2" si="18">+BL2+1</f>
        <v>43236</v>
      </c>
      <c r="BO2" s="228"/>
      <c r="BP2" s="228">
        <f t="shared" ref="BP2" si="19">+BN2+1</f>
        <v>43237</v>
      </c>
      <c r="BQ2" s="228"/>
      <c r="BR2" s="228">
        <f t="shared" ref="BR2" si="20">+BP2+1</f>
        <v>43238</v>
      </c>
      <c r="BS2" s="228"/>
      <c r="BT2" s="229">
        <f>+BR2+3</f>
        <v>43241</v>
      </c>
      <c r="BU2" s="230"/>
      <c r="BV2" s="228">
        <f>+BT2+1</f>
        <v>43242</v>
      </c>
      <c r="BW2" s="228"/>
      <c r="BX2" s="228">
        <f t="shared" ref="BX2" si="21">+BV2+1</f>
        <v>43243</v>
      </c>
      <c r="BY2" s="228"/>
      <c r="BZ2" s="228">
        <f t="shared" ref="BZ2" si="22">+BX2+1</f>
        <v>43244</v>
      </c>
      <c r="CA2" s="228"/>
      <c r="CB2" s="228">
        <f t="shared" ref="CB2" si="23">+BZ2+1</f>
        <v>43245</v>
      </c>
      <c r="CC2" s="228"/>
      <c r="CD2" s="229">
        <f>+CB2+3</f>
        <v>43248</v>
      </c>
      <c r="CE2" s="230"/>
      <c r="CF2" s="228">
        <f>+CD2+1</f>
        <v>43249</v>
      </c>
      <c r="CG2" s="228"/>
      <c r="CH2" s="228">
        <f t="shared" ref="CH2" si="24">+CF2+1</f>
        <v>43250</v>
      </c>
      <c r="CI2" s="228"/>
      <c r="CJ2" s="228">
        <f t="shared" ref="CJ2" si="25">+CH2+1</f>
        <v>43251</v>
      </c>
      <c r="CK2" s="228"/>
      <c r="CL2" s="228">
        <f t="shared" ref="CL2" si="26">+CJ2+1</f>
        <v>43252</v>
      </c>
      <c r="CM2" s="228"/>
      <c r="CN2" s="229">
        <f>+CL2+3</f>
        <v>43255</v>
      </c>
      <c r="CO2" s="230"/>
      <c r="CP2" s="228">
        <f>+CN2+1</f>
        <v>43256</v>
      </c>
      <c r="CQ2" s="228"/>
      <c r="CR2" s="228">
        <f t="shared" ref="CR2" si="27">+CP2+1</f>
        <v>43257</v>
      </c>
      <c r="CS2" s="228"/>
      <c r="CT2" s="228">
        <f t="shared" ref="CT2" si="28">+CR2+1</f>
        <v>43258</v>
      </c>
      <c r="CU2" s="228"/>
      <c r="CV2" s="228">
        <f t="shared" ref="CV2" si="29">+CT2+1</f>
        <v>43259</v>
      </c>
      <c r="CW2" s="228"/>
      <c r="CX2" s="229">
        <f>+CV2+3</f>
        <v>43262</v>
      </c>
      <c r="CY2" s="230"/>
      <c r="CZ2" s="228">
        <f>+CX2+1</f>
        <v>43263</v>
      </c>
      <c r="DA2" s="228"/>
      <c r="DB2" s="228">
        <f t="shared" ref="DB2" si="30">+CZ2+1</f>
        <v>43264</v>
      </c>
      <c r="DC2" s="228"/>
      <c r="DD2" s="228">
        <f t="shared" ref="DD2" si="31">+DB2+1</f>
        <v>43265</v>
      </c>
      <c r="DE2" s="228"/>
      <c r="DF2" s="228">
        <f t="shared" ref="DF2" si="32">+DD2+1</f>
        <v>43266</v>
      </c>
      <c r="DG2" s="228"/>
      <c r="DH2" s="229">
        <f>+DF2+3</f>
        <v>43269</v>
      </c>
      <c r="DI2" s="230"/>
      <c r="DJ2" s="228">
        <f>+DH2+1</f>
        <v>43270</v>
      </c>
      <c r="DK2" s="228"/>
      <c r="DL2" s="228">
        <f t="shared" ref="DL2" si="33">+DJ2+1</f>
        <v>43271</v>
      </c>
      <c r="DM2" s="228"/>
      <c r="DN2" s="228">
        <f t="shared" ref="DN2" si="34">+DL2+1</f>
        <v>43272</v>
      </c>
      <c r="DO2" s="228"/>
      <c r="DP2" s="228">
        <f t="shared" ref="DP2" si="35">+DN2+1</f>
        <v>43273</v>
      </c>
      <c r="DQ2" s="228"/>
      <c r="DR2" s="229">
        <f>+DP2+3</f>
        <v>43276</v>
      </c>
      <c r="DS2" s="230"/>
      <c r="DT2" s="228">
        <f>+DR2+1</f>
        <v>43277</v>
      </c>
      <c r="DU2" s="228"/>
      <c r="DV2" s="228">
        <f t="shared" ref="DV2" si="36">+DT2+1</f>
        <v>43278</v>
      </c>
      <c r="DW2" s="228"/>
      <c r="DX2" s="228">
        <f t="shared" ref="DX2" si="37">+DV2+1</f>
        <v>43279</v>
      </c>
      <c r="DY2" s="228"/>
      <c r="DZ2" s="228">
        <f t="shared" ref="DZ2" si="38">+DX2+1</f>
        <v>43280</v>
      </c>
      <c r="EA2" s="228"/>
      <c r="EB2" s="229">
        <f>+DZ2+3</f>
        <v>43283</v>
      </c>
      <c r="EC2" s="230"/>
      <c r="ED2" s="228">
        <f>+EB2+1</f>
        <v>43284</v>
      </c>
      <c r="EE2" s="228"/>
      <c r="EF2" s="228">
        <f t="shared" ref="EF2" si="39">+ED2+1</f>
        <v>43285</v>
      </c>
      <c r="EG2" s="228"/>
      <c r="EH2" s="228">
        <f t="shared" ref="EH2" si="40">+EF2+1</f>
        <v>43286</v>
      </c>
      <c r="EI2" s="228"/>
      <c r="EJ2" s="228">
        <f t="shared" ref="EJ2" si="41">+EH2+1</f>
        <v>43287</v>
      </c>
      <c r="EK2" s="228"/>
      <c r="EL2" s="229">
        <f>+EJ2+3</f>
        <v>43290</v>
      </c>
      <c r="EM2" s="230"/>
      <c r="EN2" s="228">
        <f>+EL2+1</f>
        <v>43291</v>
      </c>
      <c r="EO2" s="228"/>
      <c r="EP2" s="228">
        <f t="shared" ref="EP2" si="42">+EN2+1</f>
        <v>43292</v>
      </c>
      <c r="EQ2" s="228"/>
      <c r="ER2" s="228">
        <f t="shared" ref="ER2" si="43">+EP2+1</f>
        <v>43293</v>
      </c>
      <c r="ES2" s="228"/>
      <c r="ET2" s="228">
        <f t="shared" ref="ET2" si="44">+ER2+1</f>
        <v>43294</v>
      </c>
      <c r="EU2" s="228"/>
      <c r="EV2" s="229">
        <f>+ET2+3</f>
        <v>43297</v>
      </c>
      <c r="EW2" s="230"/>
      <c r="EX2" s="228">
        <f>+EV2+1</f>
        <v>43298</v>
      </c>
      <c r="EY2" s="228"/>
      <c r="EZ2" s="228">
        <f t="shared" ref="EZ2" si="45">+EX2+1</f>
        <v>43299</v>
      </c>
      <c r="FA2" s="228"/>
      <c r="FB2" s="228">
        <f t="shared" ref="FB2" si="46">+EZ2+1</f>
        <v>43300</v>
      </c>
      <c r="FC2" s="228"/>
      <c r="FD2" s="228">
        <f t="shared" ref="FD2" si="47">+FB2+1</f>
        <v>43301</v>
      </c>
      <c r="FE2" s="228"/>
      <c r="FF2" s="229">
        <f>+FD2+3</f>
        <v>43304</v>
      </c>
      <c r="FG2" s="230"/>
      <c r="FH2" s="228">
        <f>+FF2+1</f>
        <v>43305</v>
      </c>
      <c r="FI2" s="228"/>
      <c r="FJ2" s="228">
        <f t="shared" ref="FJ2" si="48">+FH2+1</f>
        <v>43306</v>
      </c>
      <c r="FK2" s="228"/>
      <c r="FL2" s="228">
        <f t="shared" ref="FL2" si="49">+FJ2+1</f>
        <v>43307</v>
      </c>
      <c r="FM2" s="228"/>
      <c r="FN2" s="228">
        <f t="shared" ref="FN2" si="50">+FL2+1</f>
        <v>43308</v>
      </c>
      <c r="FO2" s="228"/>
      <c r="FP2" s="229">
        <f>+FN2+3</f>
        <v>43311</v>
      </c>
      <c r="FQ2" s="230"/>
      <c r="FR2" s="228">
        <f>+FP2+1</f>
        <v>43312</v>
      </c>
      <c r="FS2" s="228"/>
      <c r="FT2" s="228">
        <f t="shared" ref="FT2" si="51">+FR2+1</f>
        <v>43313</v>
      </c>
      <c r="FU2" s="228"/>
      <c r="FV2" s="228">
        <f t="shared" ref="FV2" si="52">+FT2+1</f>
        <v>43314</v>
      </c>
      <c r="FW2" s="228"/>
      <c r="FX2" s="228">
        <f t="shared" ref="FX2" si="53">+FV2+1</f>
        <v>43315</v>
      </c>
      <c r="FY2" s="228"/>
      <c r="FZ2" s="229">
        <f>+FX2+3</f>
        <v>43318</v>
      </c>
      <c r="GA2" s="230"/>
      <c r="GB2" s="228">
        <f>+FZ2+1</f>
        <v>43319</v>
      </c>
      <c r="GC2" s="228"/>
      <c r="GD2" s="228">
        <f t="shared" ref="GD2" si="54">+GB2+1</f>
        <v>43320</v>
      </c>
      <c r="GE2" s="228"/>
      <c r="GF2" s="228">
        <f t="shared" ref="GF2" si="55">+GD2+1</f>
        <v>43321</v>
      </c>
      <c r="GG2" s="228"/>
      <c r="GH2" s="228">
        <f t="shared" ref="GH2" si="56">+GF2+1</f>
        <v>43322</v>
      </c>
      <c r="GI2" s="228"/>
      <c r="GJ2" s="229">
        <f>+GH2+3</f>
        <v>43325</v>
      </c>
      <c r="GK2" s="230"/>
      <c r="GL2" s="228">
        <f>+GJ2+1</f>
        <v>43326</v>
      </c>
      <c r="GM2" s="228"/>
      <c r="GN2" s="228">
        <f t="shared" ref="GN2" si="57">+GL2+1</f>
        <v>43327</v>
      </c>
      <c r="GO2" s="228"/>
      <c r="GP2" s="228">
        <f t="shared" ref="GP2" si="58">+GN2+1</f>
        <v>43328</v>
      </c>
      <c r="GQ2" s="228"/>
      <c r="GR2" s="228">
        <f t="shared" ref="GR2" si="59">+GP2+1</f>
        <v>43329</v>
      </c>
      <c r="GS2" s="228"/>
      <c r="GT2" s="229">
        <f>+GR2+3</f>
        <v>43332</v>
      </c>
      <c r="GU2" s="230"/>
      <c r="GV2" s="228">
        <f>+GT2+1</f>
        <v>43333</v>
      </c>
      <c r="GW2" s="228"/>
      <c r="GX2" s="228">
        <f t="shared" ref="GX2" si="60">+GV2+1</f>
        <v>43334</v>
      </c>
      <c r="GY2" s="228"/>
      <c r="GZ2" s="228">
        <f t="shared" ref="GZ2" si="61">+GX2+1</f>
        <v>43335</v>
      </c>
      <c r="HA2" s="228"/>
      <c r="HB2" s="228">
        <f t="shared" ref="HB2" si="62">+GZ2+1</f>
        <v>43336</v>
      </c>
      <c r="HC2" s="228"/>
      <c r="HD2" s="229">
        <f>+HB2+3</f>
        <v>43339</v>
      </c>
      <c r="HE2" s="230"/>
      <c r="HF2" s="228">
        <f>+HD2+1</f>
        <v>43340</v>
      </c>
      <c r="HG2" s="228"/>
      <c r="HH2" s="228">
        <f t="shared" ref="HH2" si="63">+HF2+1</f>
        <v>43341</v>
      </c>
      <c r="HI2" s="228"/>
      <c r="HJ2" s="228">
        <f t="shared" ref="HJ2" si="64">+HH2+1</f>
        <v>43342</v>
      </c>
      <c r="HK2" s="228"/>
      <c r="HL2" s="228">
        <f t="shared" ref="HL2" si="65">+HJ2+1</f>
        <v>43343</v>
      </c>
      <c r="HM2" s="228"/>
      <c r="HN2" s="229">
        <f>+HL2+3</f>
        <v>43346</v>
      </c>
      <c r="HO2" s="230"/>
      <c r="HP2" s="228">
        <f>+HN2+1</f>
        <v>43347</v>
      </c>
      <c r="HQ2" s="228"/>
      <c r="HR2" s="228">
        <f t="shared" ref="HR2" si="66">+HP2+1</f>
        <v>43348</v>
      </c>
      <c r="HS2" s="228"/>
      <c r="HT2" s="228">
        <f t="shared" ref="HT2" si="67">+HR2+1</f>
        <v>43349</v>
      </c>
      <c r="HU2" s="228"/>
      <c r="HV2" s="228">
        <f t="shared" ref="HV2" si="68">+HT2+1</f>
        <v>43350</v>
      </c>
      <c r="HW2" s="228"/>
      <c r="HX2" s="229">
        <f>+HV2+3</f>
        <v>43353</v>
      </c>
      <c r="HY2" s="230"/>
      <c r="HZ2" s="228">
        <f>+HX2+1</f>
        <v>43354</v>
      </c>
      <c r="IA2" s="228"/>
      <c r="IB2" s="228">
        <f t="shared" ref="IB2" si="69">+HZ2+1</f>
        <v>43355</v>
      </c>
      <c r="IC2" s="228"/>
      <c r="ID2" s="228">
        <f t="shared" ref="ID2" si="70">+IB2+1</f>
        <v>43356</v>
      </c>
      <c r="IE2" s="228"/>
      <c r="IF2" s="228">
        <f t="shared" ref="IF2" si="71">+ID2+1</f>
        <v>43357</v>
      </c>
      <c r="IG2" s="228"/>
      <c r="IH2" s="229">
        <f>+IF2+3</f>
        <v>43360</v>
      </c>
      <c r="II2" s="230"/>
      <c r="IJ2" s="228">
        <f>+IH2+1</f>
        <v>43361</v>
      </c>
      <c r="IK2" s="228"/>
      <c r="IL2" s="228">
        <f t="shared" ref="IL2" si="72">+IJ2+1</f>
        <v>43362</v>
      </c>
      <c r="IM2" s="228"/>
      <c r="IN2" s="228">
        <f t="shared" ref="IN2" si="73">+IL2+1</f>
        <v>43363</v>
      </c>
      <c r="IO2" s="228"/>
      <c r="IP2" s="228">
        <f t="shared" ref="IP2" si="74">+IN2+1</f>
        <v>43364</v>
      </c>
      <c r="IQ2" s="228"/>
      <c r="IR2" s="229">
        <f>+IP2+3</f>
        <v>43367</v>
      </c>
      <c r="IS2" s="230"/>
      <c r="IT2" s="228">
        <f>+IR2+1</f>
        <v>43368</v>
      </c>
      <c r="IU2" s="228"/>
      <c r="IV2" s="228">
        <f t="shared" ref="IV2" si="75">+IT2+1</f>
        <v>43369</v>
      </c>
      <c r="IW2" s="228"/>
      <c r="IX2" s="228">
        <f t="shared" ref="IX2" si="76">+IV2+1</f>
        <v>43370</v>
      </c>
      <c r="IY2" s="228"/>
      <c r="IZ2" s="228">
        <f t="shared" ref="IZ2" si="77">+IX2+1</f>
        <v>43371</v>
      </c>
      <c r="JA2" s="228"/>
      <c r="JB2" s="229">
        <f>+IZ2+3</f>
        <v>43374</v>
      </c>
      <c r="JC2" s="230"/>
      <c r="JD2" s="228">
        <f>+JB2+1</f>
        <v>43375</v>
      </c>
      <c r="JE2" s="228"/>
      <c r="JF2" s="228">
        <f t="shared" ref="JF2" si="78">+JD2+1</f>
        <v>43376</v>
      </c>
      <c r="JG2" s="228"/>
      <c r="JH2" s="228">
        <f t="shared" ref="JH2" si="79">+JF2+1</f>
        <v>43377</v>
      </c>
      <c r="JI2" s="228"/>
      <c r="JJ2" s="228">
        <f t="shared" ref="JJ2" si="80">+JH2+1</f>
        <v>43378</v>
      </c>
      <c r="JK2" s="228"/>
      <c r="JL2" s="229">
        <f>+JJ2+3</f>
        <v>43381</v>
      </c>
      <c r="JM2" s="230"/>
      <c r="JN2" s="228">
        <f>+JL2+1</f>
        <v>43382</v>
      </c>
      <c r="JO2" s="228"/>
      <c r="JP2" s="228">
        <f t="shared" ref="JP2" si="81">+JN2+1</f>
        <v>43383</v>
      </c>
      <c r="JQ2" s="228"/>
      <c r="JR2" s="228">
        <f t="shared" ref="JR2" si="82">+JP2+1</f>
        <v>43384</v>
      </c>
      <c r="JS2" s="228"/>
      <c r="JT2" s="228">
        <f t="shared" ref="JT2" si="83">+JR2+1</f>
        <v>43385</v>
      </c>
      <c r="JU2" s="228"/>
      <c r="JV2" s="229">
        <f>+JT2+3</f>
        <v>43388</v>
      </c>
      <c r="JW2" s="230"/>
      <c r="JX2" s="228">
        <f>+JV2+1</f>
        <v>43389</v>
      </c>
      <c r="JY2" s="228"/>
      <c r="JZ2" s="228">
        <f t="shared" ref="JZ2" si="84">+JX2+1</f>
        <v>43390</v>
      </c>
      <c r="KA2" s="228"/>
      <c r="KB2" s="228">
        <f t="shared" ref="KB2" si="85">+JZ2+1</f>
        <v>43391</v>
      </c>
      <c r="KC2" s="228"/>
      <c r="KD2" s="228">
        <f t="shared" ref="KD2" si="86">+KB2+1</f>
        <v>43392</v>
      </c>
      <c r="KE2" s="228"/>
      <c r="KF2" s="229">
        <f>+KD2+3</f>
        <v>43395</v>
      </c>
      <c r="KG2" s="230"/>
      <c r="KH2" s="228">
        <f>+KF2+1</f>
        <v>43396</v>
      </c>
      <c r="KI2" s="228"/>
      <c r="KJ2" s="228">
        <f t="shared" ref="KJ2" si="87">+KH2+1</f>
        <v>43397</v>
      </c>
      <c r="KK2" s="228"/>
      <c r="KL2" s="228">
        <f t="shared" ref="KL2" si="88">+KJ2+1</f>
        <v>43398</v>
      </c>
      <c r="KM2" s="228"/>
      <c r="KN2" s="228">
        <f t="shared" ref="KN2" si="89">+KL2+1</f>
        <v>43399</v>
      </c>
      <c r="KO2" s="228"/>
      <c r="KP2" s="229">
        <f>+KN2+3</f>
        <v>43402</v>
      </c>
      <c r="KQ2" s="230"/>
      <c r="KR2" s="228">
        <f>+KP2+1</f>
        <v>43403</v>
      </c>
      <c r="KS2" s="228"/>
      <c r="KT2" s="228">
        <f t="shared" ref="KT2" si="90">+KR2+1</f>
        <v>43404</v>
      </c>
      <c r="KU2" s="228"/>
      <c r="KV2" s="228">
        <f t="shared" ref="KV2" si="91">+KT2+1</f>
        <v>43405</v>
      </c>
      <c r="KW2" s="228"/>
      <c r="KX2" s="228">
        <f t="shared" ref="KX2" si="92">+KV2+1</f>
        <v>43406</v>
      </c>
      <c r="KY2" s="228"/>
      <c r="KZ2" s="229">
        <f>+KX2+3</f>
        <v>43409</v>
      </c>
      <c r="LA2" s="230"/>
      <c r="LB2" s="228">
        <f>+KZ2+1</f>
        <v>43410</v>
      </c>
      <c r="LC2" s="228"/>
      <c r="LD2" s="228">
        <f t="shared" ref="LD2" si="93">+LB2+1</f>
        <v>43411</v>
      </c>
      <c r="LE2" s="228"/>
      <c r="LF2" s="228">
        <f t="shared" ref="LF2" si="94">+LD2+1</f>
        <v>43412</v>
      </c>
      <c r="LG2" s="228"/>
      <c r="LH2" s="228">
        <f t="shared" ref="LH2" si="95">+LF2+1</f>
        <v>43413</v>
      </c>
      <c r="LI2" s="228"/>
      <c r="LJ2" s="229">
        <f>+LH2+3</f>
        <v>43416</v>
      </c>
      <c r="LK2" s="230"/>
      <c r="LL2" s="228">
        <f>+LJ2+1</f>
        <v>43417</v>
      </c>
      <c r="LM2" s="228"/>
      <c r="LN2" s="228">
        <f t="shared" ref="LN2" si="96">+LL2+1</f>
        <v>43418</v>
      </c>
      <c r="LO2" s="228"/>
      <c r="LP2" s="228">
        <f t="shared" ref="LP2" si="97">+LN2+1</f>
        <v>43419</v>
      </c>
      <c r="LQ2" s="228"/>
      <c r="LR2" s="228">
        <f t="shared" ref="LR2" si="98">+LP2+1</f>
        <v>43420</v>
      </c>
      <c r="LS2" s="228"/>
      <c r="LT2" s="229">
        <f>+LR2+3</f>
        <v>43423</v>
      </c>
      <c r="LU2" s="230"/>
      <c r="LV2" s="228">
        <f>+LT2+1</f>
        <v>43424</v>
      </c>
      <c r="LW2" s="228"/>
      <c r="LX2" s="228">
        <f t="shared" ref="LX2" si="99">+LV2+1</f>
        <v>43425</v>
      </c>
      <c r="LY2" s="228"/>
      <c r="LZ2" s="228">
        <f t="shared" ref="LZ2" si="100">+LX2+1</f>
        <v>43426</v>
      </c>
      <c r="MA2" s="228"/>
      <c r="MB2" s="228">
        <f t="shared" ref="MB2" si="101">+LZ2+1</f>
        <v>43427</v>
      </c>
      <c r="MC2" s="228"/>
      <c r="MD2" s="229">
        <f>+MB2+3</f>
        <v>43430</v>
      </c>
      <c r="ME2" s="230"/>
      <c r="MF2" s="228">
        <f>+MD2+1</f>
        <v>43431</v>
      </c>
      <c r="MG2" s="228"/>
      <c r="MH2" s="228">
        <f t="shared" ref="MH2" si="102">+MF2+1</f>
        <v>43432</v>
      </c>
      <c r="MI2" s="228"/>
      <c r="MJ2" s="228">
        <f t="shared" ref="MJ2" si="103">+MH2+1</f>
        <v>43433</v>
      </c>
      <c r="MK2" s="228"/>
      <c r="ML2" s="228">
        <f t="shared" ref="ML2" si="104">+MJ2+1</f>
        <v>43434</v>
      </c>
      <c r="MM2" s="228"/>
      <c r="MN2" s="229">
        <f>+ML2+3</f>
        <v>43437</v>
      </c>
      <c r="MO2" s="230"/>
      <c r="MP2" s="228">
        <f>+MN2+1</f>
        <v>43438</v>
      </c>
      <c r="MQ2" s="228"/>
      <c r="MR2" s="228">
        <f t="shared" ref="MR2" si="105">+MP2+1</f>
        <v>43439</v>
      </c>
      <c r="MS2" s="228"/>
      <c r="MT2" s="228">
        <f t="shared" ref="MT2" si="106">+MR2+1</f>
        <v>43440</v>
      </c>
      <c r="MU2" s="228"/>
      <c r="MV2" s="228">
        <f t="shared" ref="MV2" si="107">+MT2+1</f>
        <v>43441</v>
      </c>
      <c r="MW2" s="228"/>
      <c r="MX2" s="229">
        <f>+MV2+3</f>
        <v>43444</v>
      </c>
      <c r="MY2" s="230"/>
      <c r="MZ2" s="228">
        <f>+MX2+1</f>
        <v>43445</v>
      </c>
      <c r="NA2" s="228"/>
      <c r="NB2" s="228">
        <f t="shared" ref="NB2" si="108">+MZ2+1</f>
        <v>43446</v>
      </c>
      <c r="NC2" s="228"/>
      <c r="ND2" s="228">
        <f t="shared" ref="ND2" si="109">+NB2+1</f>
        <v>43447</v>
      </c>
      <c r="NE2" s="228"/>
      <c r="NF2" s="228">
        <f t="shared" ref="NF2" si="110">+ND2+1</f>
        <v>43448</v>
      </c>
      <c r="NG2" s="228"/>
      <c r="NH2" s="229">
        <f>+NF2+3</f>
        <v>43451</v>
      </c>
      <c r="NI2" s="230"/>
      <c r="NJ2" s="228">
        <f>+NH2+1</f>
        <v>43452</v>
      </c>
      <c r="NK2" s="228"/>
      <c r="NL2" s="228">
        <f t="shared" ref="NL2" si="111">+NJ2+1</f>
        <v>43453</v>
      </c>
      <c r="NM2" s="228"/>
      <c r="NN2" s="228">
        <f t="shared" ref="NN2" si="112">+NL2+1</f>
        <v>43454</v>
      </c>
      <c r="NO2" s="228"/>
      <c r="NP2" s="228">
        <f t="shared" ref="NP2" si="113">+NN2+1</f>
        <v>43455</v>
      </c>
      <c r="NQ2" s="228"/>
      <c r="NR2" s="229">
        <f>+NP2+3</f>
        <v>43458</v>
      </c>
      <c r="NS2" s="230"/>
      <c r="NT2" s="228">
        <f>+NR2+1</f>
        <v>43459</v>
      </c>
      <c r="NU2" s="228"/>
      <c r="NV2" s="228">
        <f t="shared" ref="NV2" si="114">+NT2+1</f>
        <v>43460</v>
      </c>
      <c r="NW2" s="228"/>
      <c r="NX2" s="228">
        <f t="shared" ref="NX2" si="115">+NV2+1</f>
        <v>43461</v>
      </c>
      <c r="NY2" s="228"/>
      <c r="NZ2" s="228">
        <f t="shared" ref="NZ2" si="116">+NX2+1</f>
        <v>43462</v>
      </c>
      <c r="OA2" s="231"/>
    </row>
    <row r="3" spans="1:391" ht="21" customHeight="1" thickBot="1">
      <c r="A3" s="224" t="s">
        <v>364</v>
      </c>
      <c r="B3" s="101" t="s">
        <v>363</v>
      </c>
      <c r="C3" s="101" t="s">
        <v>363</v>
      </c>
      <c r="D3" s="87" t="s">
        <v>221</v>
      </c>
      <c r="E3" s="87" t="s">
        <v>221</v>
      </c>
      <c r="F3" s="87" t="s">
        <v>221</v>
      </c>
      <c r="G3" s="87" t="s">
        <v>221</v>
      </c>
      <c r="H3" s="87" t="s">
        <v>221</v>
      </c>
      <c r="I3" s="87" t="s">
        <v>221</v>
      </c>
      <c r="J3" s="87" t="s">
        <v>221</v>
      </c>
      <c r="K3" s="87" t="s">
        <v>221</v>
      </c>
      <c r="L3" s="87" t="s">
        <v>221</v>
      </c>
      <c r="M3" s="87" t="s">
        <v>221</v>
      </c>
      <c r="N3" s="87" t="s">
        <v>221</v>
      </c>
      <c r="O3" s="87" t="s">
        <v>221</v>
      </c>
      <c r="P3" s="87" t="s">
        <v>221</v>
      </c>
      <c r="Q3" s="87" t="s">
        <v>221</v>
      </c>
      <c r="R3" s="87" t="s">
        <v>221</v>
      </c>
      <c r="S3" s="87" t="s">
        <v>221</v>
      </c>
      <c r="T3" s="87" t="s">
        <v>221</v>
      </c>
      <c r="U3" s="87" t="s">
        <v>221</v>
      </c>
      <c r="V3" s="89" t="s">
        <v>359</v>
      </c>
      <c r="W3" s="89" t="s">
        <v>359</v>
      </c>
      <c r="X3" s="89" t="s">
        <v>359</v>
      </c>
      <c r="Y3" s="89" t="s">
        <v>359</v>
      </c>
      <c r="Z3" s="89" t="s">
        <v>359</v>
      </c>
      <c r="AA3" s="89" t="s">
        <v>359</v>
      </c>
      <c r="AB3" s="89" t="s">
        <v>359</v>
      </c>
      <c r="AC3" s="89" t="s">
        <v>359</v>
      </c>
      <c r="AD3" s="89" t="s">
        <v>359</v>
      </c>
      <c r="AE3" s="89" t="s">
        <v>359</v>
      </c>
      <c r="AF3" s="89" t="s">
        <v>359</v>
      </c>
      <c r="AG3" s="89" t="s">
        <v>359</v>
      </c>
      <c r="AH3" s="89" t="s">
        <v>359</v>
      </c>
      <c r="AI3" s="89" t="s">
        <v>359</v>
      </c>
      <c r="AJ3" s="89" t="s">
        <v>359</v>
      </c>
      <c r="AK3" s="89" t="s">
        <v>359</v>
      </c>
      <c r="AL3" s="89" t="s">
        <v>359</v>
      </c>
      <c r="AM3" s="89" t="s">
        <v>359</v>
      </c>
      <c r="AN3" s="89" t="s">
        <v>359</v>
      </c>
      <c r="AO3" s="89" t="s">
        <v>359</v>
      </c>
      <c r="AP3" s="89" t="s">
        <v>359</v>
      </c>
      <c r="AQ3" s="89" t="s">
        <v>359</v>
      </c>
      <c r="AR3" s="89" t="s">
        <v>359</v>
      </c>
      <c r="AS3" s="89" t="s">
        <v>359</v>
      </c>
      <c r="AT3" s="89" t="s">
        <v>359</v>
      </c>
      <c r="AU3" s="89" t="s">
        <v>359</v>
      </c>
      <c r="AV3" s="89" t="s">
        <v>359</v>
      </c>
      <c r="AW3" s="89" t="s">
        <v>359</v>
      </c>
      <c r="AX3" s="89" t="s">
        <v>359</v>
      </c>
      <c r="AY3" s="89" t="s">
        <v>359</v>
      </c>
      <c r="AZ3" s="105"/>
      <c r="BA3" s="105"/>
      <c r="BB3" s="105"/>
      <c r="BC3" s="105"/>
      <c r="BD3" s="105"/>
      <c r="BE3" s="105"/>
      <c r="BF3" s="105"/>
      <c r="BG3" s="105"/>
      <c r="BH3" s="105"/>
      <c r="BI3" s="105"/>
      <c r="BJ3" s="89" t="s">
        <v>359</v>
      </c>
      <c r="BK3" s="89" t="s">
        <v>359</v>
      </c>
      <c r="BL3" s="89" t="s">
        <v>359</v>
      </c>
      <c r="BM3" s="89" t="s">
        <v>359</v>
      </c>
      <c r="BN3" s="89" t="s">
        <v>359</v>
      </c>
      <c r="BO3" s="89" t="s">
        <v>359</v>
      </c>
      <c r="BP3" s="89" t="s">
        <v>359</v>
      </c>
      <c r="BQ3" s="89" t="s">
        <v>359</v>
      </c>
      <c r="BR3" s="89" t="s">
        <v>359</v>
      </c>
      <c r="BS3" s="89" t="s">
        <v>359</v>
      </c>
      <c r="BT3" s="89" t="s">
        <v>359</v>
      </c>
      <c r="BU3" s="89" t="s">
        <v>359</v>
      </c>
      <c r="BV3" s="89" t="s">
        <v>359</v>
      </c>
      <c r="BW3" s="89" t="s">
        <v>359</v>
      </c>
      <c r="BX3" s="89" t="s">
        <v>359</v>
      </c>
      <c r="BY3" s="89" t="s">
        <v>359</v>
      </c>
      <c r="BZ3" s="89" t="s">
        <v>359</v>
      </c>
      <c r="CA3" s="89" t="s">
        <v>359</v>
      </c>
      <c r="CB3" s="89" t="s">
        <v>359</v>
      </c>
      <c r="CC3" s="89" t="s">
        <v>359</v>
      </c>
      <c r="CD3" s="89" t="s">
        <v>359</v>
      </c>
      <c r="CE3" s="89" t="s">
        <v>359</v>
      </c>
      <c r="CF3" s="89" t="s">
        <v>359</v>
      </c>
      <c r="CG3" s="87"/>
      <c r="CH3" s="87"/>
      <c r="CI3" s="87"/>
      <c r="CJ3" s="87"/>
      <c r="CK3" s="87"/>
      <c r="CL3" s="87"/>
      <c r="CM3" s="87"/>
      <c r="CN3" s="89"/>
      <c r="CO3" s="87"/>
      <c r="CP3" s="87"/>
      <c r="CQ3" s="87"/>
      <c r="CR3" s="87"/>
      <c r="CS3" s="87"/>
      <c r="CT3" s="87"/>
      <c r="CU3" s="87"/>
      <c r="CV3" s="87"/>
      <c r="CW3" s="87"/>
      <c r="CX3" s="89"/>
      <c r="CY3" s="87"/>
      <c r="CZ3" s="87"/>
      <c r="DA3" s="87"/>
      <c r="DB3" s="87"/>
      <c r="DC3" s="87"/>
      <c r="DD3" s="87"/>
      <c r="DE3" s="87"/>
      <c r="DF3" s="87"/>
      <c r="DG3" s="87"/>
      <c r="DH3" s="89"/>
      <c r="DI3" s="87"/>
      <c r="DJ3" s="87"/>
      <c r="DK3" s="87"/>
      <c r="DL3" s="87"/>
      <c r="DM3" s="87"/>
      <c r="DN3" s="87"/>
      <c r="DO3" s="87"/>
      <c r="DP3" s="87"/>
      <c r="DQ3" s="87"/>
      <c r="DR3" s="89"/>
      <c r="DS3" s="87"/>
      <c r="DT3" s="87"/>
      <c r="DU3" s="87"/>
      <c r="DV3" s="87"/>
      <c r="DW3" s="87"/>
      <c r="DX3" s="87"/>
      <c r="DY3" s="87"/>
      <c r="DZ3" s="87"/>
      <c r="EA3" s="87"/>
      <c r="EB3" s="89"/>
      <c r="EC3" s="87"/>
      <c r="ED3" s="87"/>
      <c r="EE3" s="87"/>
      <c r="EF3" s="87"/>
      <c r="EG3" s="87"/>
      <c r="EH3" s="87"/>
      <c r="EI3" s="87"/>
      <c r="EJ3" s="87"/>
      <c r="EK3" s="87"/>
      <c r="EL3" s="89"/>
      <c r="EM3" s="87"/>
      <c r="EN3" s="87"/>
      <c r="EO3" s="87"/>
      <c r="EP3" s="87"/>
      <c r="EQ3" s="87"/>
      <c r="ER3" s="87"/>
      <c r="ES3" s="87"/>
      <c r="ET3" s="87"/>
      <c r="EU3" s="87"/>
      <c r="EV3" s="89"/>
      <c r="EW3" s="87"/>
      <c r="EX3" s="87"/>
      <c r="EY3" s="87"/>
      <c r="EZ3" s="87"/>
      <c r="FA3" s="87"/>
      <c r="FB3" s="87"/>
      <c r="FC3" s="87"/>
      <c r="FD3" s="87"/>
      <c r="FE3" s="87"/>
      <c r="FF3" s="89"/>
      <c r="FG3" s="87"/>
      <c r="FH3" s="87"/>
      <c r="FI3" s="87"/>
      <c r="FJ3" s="87"/>
      <c r="FK3" s="87"/>
      <c r="FL3" s="87"/>
      <c r="FM3" s="87"/>
      <c r="FN3" s="87"/>
      <c r="FO3" s="87"/>
      <c r="FP3" s="89"/>
      <c r="FQ3" s="87"/>
      <c r="FR3" s="87"/>
      <c r="FS3" s="87"/>
      <c r="FT3" s="87"/>
      <c r="FU3" s="87"/>
      <c r="FV3" s="87"/>
      <c r="FW3" s="87"/>
      <c r="FX3" s="87"/>
      <c r="FY3" s="87"/>
      <c r="FZ3" s="89"/>
      <c r="GA3" s="87"/>
      <c r="GB3" s="87"/>
      <c r="GC3" s="87"/>
      <c r="GD3" s="87"/>
      <c r="GE3" s="87"/>
      <c r="GF3" s="87"/>
      <c r="GG3" s="87"/>
      <c r="GH3" s="87"/>
      <c r="GI3" s="87"/>
      <c r="GJ3" s="89"/>
      <c r="GK3" s="87"/>
      <c r="GL3" s="87"/>
      <c r="GM3" s="87"/>
      <c r="GN3" s="87"/>
      <c r="GO3" s="87"/>
      <c r="GP3" s="87"/>
      <c r="GQ3" s="87"/>
      <c r="GR3" s="87"/>
      <c r="GS3" s="87"/>
      <c r="GT3" s="89"/>
      <c r="GU3" s="87"/>
      <c r="GV3" s="87"/>
      <c r="GW3" s="87"/>
      <c r="GX3" s="87"/>
      <c r="GY3" s="87"/>
      <c r="GZ3" s="87"/>
      <c r="HA3" s="87"/>
      <c r="HB3" s="87"/>
      <c r="HC3" s="87"/>
      <c r="HD3" s="89"/>
      <c r="HE3" s="87"/>
      <c r="HF3" s="87"/>
      <c r="HG3" s="87"/>
      <c r="HH3" s="87"/>
      <c r="HI3" s="87"/>
      <c r="HJ3" s="87"/>
      <c r="HK3" s="87"/>
      <c r="HL3" s="87"/>
      <c r="HM3" s="87"/>
      <c r="HN3" s="89"/>
      <c r="HO3" s="87"/>
      <c r="HP3" s="87"/>
      <c r="HQ3" s="87"/>
      <c r="HR3" s="87"/>
      <c r="HS3" s="87"/>
      <c r="HT3" s="87"/>
      <c r="HU3" s="87"/>
      <c r="HV3" s="87"/>
      <c r="HW3" s="87"/>
      <c r="HX3" s="89"/>
      <c r="HY3" s="87"/>
      <c r="HZ3" s="87"/>
      <c r="IA3" s="87"/>
      <c r="IB3" s="87"/>
      <c r="IC3" s="87"/>
      <c r="ID3" s="87"/>
      <c r="IE3" s="87"/>
      <c r="IF3" s="87"/>
      <c r="IG3" s="87"/>
      <c r="IH3" s="89"/>
      <c r="II3" s="87"/>
      <c r="IJ3" s="87"/>
      <c r="IK3" s="87"/>
      <c r="IL3" s="87"/>
      <c r="IM3" s="87"/>
      <c r="IN3" s="87"/>
      <c r="IO3" s="87"/>
      <c r="IP3" s="87"/>
      <c r="IQ3" s="87"/>
      <c r="IR3" s="89"/>
      <c r="IS3" s="87"/>
      <c r="IT3" s="87"/>
      <c r="IU3" s="87"/>
      <c r="IV3" s="87"/>
      <c r="IW3" s="87"/>
      <c r="IX3" s="87"/>
      <c r="IY3" s="87"/>
      <c r="IZ3" s="87"/>
      <c r="JA3" s="87"/>
      <c r="JB3" s="89"/>
      <c r="JC3" s="87"/>
      <c r="JD3" s="87"/>
      <c r="JE3" s="87"/>
      <c r="JF3" s="87"/>
      <c r="JG3" s="87"/>
      <c r="JH3" s="87"/>
      <c r="JI3" s="87"/>
      <c r="JJ3" s="87"/>
      <c r="JK3" s="87"/>
      <c r="JL3" s="89"/>
      <c r="JM3" s="87"/>
      <c r="JN3" s="87"/>
      <c r="JO3" s="87"/>
      <c r="JP3" s="87"/>
      <c r="JQ3" s="87"/>
      <c r="JR3" s="87"/>
      <c r="JS3" s="87"/>
      <c r="JT3" s="87"/>
      <c r="JU3" s="87"/>
      <c r="JV3" s="89"/>
      <c r="JW3" s="87"/>
      <c r="JX3" s="87"/>
      <c r="JY3" s="87"/>
      <c r="JZ3" s="87"/>
      <c r="KA3" s="87"/>
      <c r="KB3" s="87"/>
      <c r="KC3" s="87"/>
      <c r="KD3" s="87"/>
      <c r="KE3" s="87"/>
      <c r="KF3" s="89"/>
      <c r="KG3" s="87"/>
      <c r="KH3" s="87"/>
      <c r="KI3" s="87"/>
      <c r="KJ3" s="87"/>
      <c r="KK3" s="87"/>
      <c r="KL3" s="87"/>
      <c r="KM3" s="87"/>
      <c r="KN3" s="87"/>
      <c r="KO3" s="87"/>
      <c r="KP3" s="89"/>
      <c r="KQ3" s="87"/>
      <c r="KR3" s="87"/>
      <c r="KS3" s="87"/>
      <c r="KT3" s="87"/>
      <c r="KU3" s="87"/>
      <c r="KV3" s="88" t="s">
        <v>363</v>
      </c>
      <c r="KW3" s="88" t="s">
        <v>363</v>
      </c>
      <c r="KX3" s="87"/>
      <c r="KY3" s="87"/>
      <c r="KZ3" s="89"/>
      <c r="LA3" s="87"/>
      <c r="LB3" s="87"/>
      <c r="LC3" s="87"/>
      <c r="LD3" s="87"/>
      <c r="LE3" s="87"/>
      <c r="LF3" s="87"/>
      <c r="LG3" s="87"/>
      <c r="LH3" s="87"/>
      <c r="LI3" s="87"/>
      <c r="LJ3" s="89"/>
      <c r="LK3" s="87"/>
      <c r="LL3" s="87"/>
      <c r="LM3" s="87"/>
      <c r="LN3" s="87"/>
      <c r="LO3" s="87"/>
      <c r="LP3" s="87"/>
      <c r="LQ3" s="87"/>
      <c r="LR3" s="87"/>
      <c r="LS3" s="87"/>
      <c r="LT3" s="89"/>
      <c r="LU3" s="87"/>
      <c r="LV3" s="87"/>
      <c r="LW3" s="87"/>
      <c r="LX3" s="87"/>
      <c r="LY3" s="87"/>
      <c r="LZ3" s="87"/>
      <c r="MA3" s="87"/>
      <c r="MB3" s="87"/>
      <c r="MC3" s="87"/>
      <c r="MD3" s="89"/>
      <c r="ME3" s="87"/>
      <c r="MF3" s="87"/>
      <c r="MG3" s="87"/>
      <c r="MH3" s="87"/>
      <c r="MI3" s="87"/>
      <c r="MJ3" s="87"/>
      <c r="MK3" s="87"/>
      <c r="ML3" s="87"/>
      <c r="MM3" s="87"/>
      <c r="MN3" s="89"/>
      <c r="MO3" s="87"/>
      <c r="MP3" s="87"/>
      <c r="MQ3" s="87"/>
      <c r="MR3" s="87"/>
      <c r="MS3" s="87"/>
      <c r="MT3" s="87"/>
      <c r="MU3" s="87"/>
      <c r="MV3" s="87"/>
      <c r="MW3" s="87"/>
      <c r="MX3" s="89"/>
      <c r="MY3" s="87"/>
      <c r="MZ3" s="87"/>
      <c r="NA3" s="87"/>
      <c r="NB3" s="87"/>
      <c r="NC3" s="87"/>
      <c r="ND3" s="87"/>
      <c r="NE3" s="87"/>
      <c r="NF3" s="87"/>
      <c r="NG3" s="87"/>
      <c r="NH3" s="89"/>
      <c r="NI3" s="87"/>
      <c r="NJ3" s="87"/>
      <c r="NK3" s="87"/>
      <c r="NL3" s="87"/>
      <c r="NM3" s="87"/>
      <c r="NN3" s="87"/>
      <c r="NO3" s="87"/>
      <c r="NP3" s="87"/>
      <c r="NQ3" s="87"/>
      <c r="NR3" s="89"/>
      <c r="NS3" s="87"/>
      <c r="NT3" s="87"/>
      <c r="NU3" s="87"/>
      <c r="NV3" s="87"/>
      <c r="NW3" s="87"/>
      <c r="NX3" s="87"/>
      <c r="NY3" s="87"/>
      <c r="NZ3" s="87"/>
      <c r="OA3" s="90"/>
    </row>
    <row r="4" spans="1:391" ht="21" customHeight="1" thickBot="1">
      <c r="A4" s="224"/>
      <c r="B4" s="102"/>
      <c r="C4" s="103"/>
      <c r="D4" s="91" t="s">
        <v>358</v>
      </c>
      <c r="E4" s="91" t="s">
        <v>358</v>
      </c>
      <c r="F4" s="91" t="s">
        <v>358</v>
      </c>
      <c r="G4" s="91" t="s">
        <v>358</v>
      </c>
      <c r="H4" s="91" t="s">
        <v>358</v>
      </c>
      <c r="I4" s="91" t="s">
        <v>358</v>
      </c>
      <c r="J4" s="91" t="s">
        <v>358</v>
      </c>
      <c r="K4" s="91" t="s">
        <v>358</v>
      </c>
      <c r="L4" s="91" t="s">
        <v>358</v>
      </c>
      <c r="M4" s="91" t="s">
        <v>358</v>
      </c>
      <c r="N4" s="91" t="s">
        <v>358</v>
      </c>
      <c r="O4" s="91" t="s">
        <v>358</v>
      </c>
      <c r="P4" s="91" t="s">
        <v>358</v>
      </c>
      <c r="Q4" s="91" t="s">
        <v>358</v>
      </c>
      <c r="R4" s="91" t="s">
        <v>358</v>
      </c>
      <c r="S4" s="91" t="s">
        <v>358</v>
      </c>
      <c r="T4" s="91" t="s">
        <v>358</v>
      </c>
      <c r="U4" s="91" t="s">
        <v>358</v>
      </c>
      <c r="V4" s="92" t="s">
        <v>360</v>
      </c>
      <c r="W4" s="92" t="s">
        <v>360</v>
      </c>
      <c r="X4" s="92" t="s">
        <v>360</v>
      </c>
      <c r="Y4" s="92" t="s">
        <v>360</v>
      </c>
      <c r="Z4" s="92" t="s">
        <v>360</v>
      </c>
      <c r="AA4" s="92" t="s">
        <v>360</v>
      </c>
      <c r="AB4" s="92" t="s">
        <v>360</v>
      </c>
      <c r="AC4" s="92" t="s">
        <v>360</v>
      </c>
      <c r="AD4" s="92" t="s">
        <v>360</v>
      </c>
      <c r="AE4" s="92" t="s">
        <v>360</v>
      </c>
      <c r="AF4" s="92" t="s">
        <v>360</v>
      </c>
      <c r="AG4" s="92" t="s">
        <v>360</v>
      </c>
      <c r="AH4" s="92" t="s">
        <v>360</v>
      </c>
      <c r="AI4" s="92" t="s">
        <v>360</v>
      </c>
      <c r="AJ4" s="92" t="s">
        <v>360</v>
      </c>
      <c r="AK4" s="92" t="s">
        <v>360</v>
      </c>
      <c r="AL4" s="92" t="s">
        <v>360</v>
      </c>
      <c r="AM4" s="92" t="s">
        <v>360</v>
      </c>
      <c r="AN4" s="92" t="s">
        <v>360</v>
      </c>
      <c r="AO4" s="92" t="s">
        <v>360</v>
      </c>
      <c r="AP4" s="92" t="s">
        <v>360</v>
      </c>
      <c r="AQ4" s="92" t="s">
        <v>360</v>
      </c>
      <c r="AR4" s="92" t="s">
        <v>360</v>
      </c>
      <c r="AS4" s="92" t="s">
        <v>360</v>
      </c>
      <c r="AT4" s="92" t="s">
        <v>360</v>
      </c>
      <c r="AU4" s="92" t="s">
        <v>360</v>
      </c>
      <c r="AV4" s="92" t="s">
        <v>360</v>
      </c>
      <c r="AW4" s="92" t="s">
        <v>360</v>
      </c>
      <c r="AX4" s="92" t="s">
        <v>360</v>
      </c>
      <c r="AY4" s="92" t="s">
        <v>360</v>
      </c>
      <c r="AZ4" s="106"/>
      <c r="BA4" s="106"/>
      <c r="BB4" s="106"/>
      <c r="BC4" s="106"/>
      <c r="BD4" s="106"/>
      <c r="BE4" s="106"/>
      <c r="BF4" s="106"/>
      <c r="BG4" s="106"/>
      <c r="BH4" s="106"/>
      <c r="BI4" s="106"/>
      <c r="BJ4" s="92" t="s">
        <v>360</v>
      </c>
      <c r="BK4" s="92" t="s">
        <v>360</v>
      </c>
      <c r="BL4" s="92" t="s">
        <v>360</v>
      </c>
      <c r="BM4" s="92" t="s">
        <v>360</v>
      </c>
      <c r="BN4" s="92" t="s">
        <v>360</v>
      </c>
      <c r="BO4" s="92" t="s">
        <v>360</v>
      </c>
      <c r="BP4" s="92" t="s">
        <v>360</v>
      </c>
      <c r="BQ4" s="92" t="s">
        <v>360</v>
      </c>
      <c r="BR4" s="92" t="s">
        <v>360</v>
      </c>
      <c r="BS4" s="92" t="s">
        <v>360</v>
      </c>
      <c r="BT4" s="92" t="s">
        <v>360</v>
      </c>
      <c r="BU4" s="92" t="s">
        <v>360</v>
      </c>
      <c r="BV4" s="92" t="s">
        <v>360</v>
      </c>
      <c r="BW4" s="92" t="s">
        <v>360</v>
      </c>
      <c r="BX4" s="92" t="s">
        <v>360</v>
      </c>
      <c r="BY4" s="92" t="s">
        <v>360</v>
      </c>
      <c r="BZ4" s="92" t="s">
        <v>360</v>
      </c>
      <c r="CA4" s="92" t="s">
        <v>360</v>
      </c>
      <c r="CB4" s="92" t="s">
        <v>360</v>
      </c>
      <c r="CC4" s="92" t="s">
        <v>360</v>
      </c>
      <c r="CD4" s="92" t="s">
        <v>360</v>
      </c>
      <c r="CE4" s="92" t="s">
        <v>360</v>
      </c>
      <c r="CF4" s="92" t="s">
        <v>360</v>
      </c>
      <c r="CG4" s="91"/>
      <c r="CH4" s="91"/>
      <c r="CI4" s="91"/>
      <c r="CJ4" s="91"/>
      <c r="CK4" s="91"/>
      <c r="CL4" s="91"/>
      <c r="CM4" s="91"/>
      <c r="CN4" s="92"/>
      <c r="CO4" s="91"/>
      <c r="CP4" s="91"/>
      <c r="CQ4" s="91"/>
      <c r="CR4" s="91"/>
      <c r="CS4" s="91"/>
      <c r="CT4" s="91"/>
      <c r="CU4" s="91"/>
      <c r="CV4" s="91"/>
      <c r="CW4" s="91"/>
      <c r="CX4" s="92"/>
      <c r="CY4" s="91"/>
      <c r="CZ4" s="91"/>
      <c r="DA4" s="91"/>
      <c r="DB4" s="91"/>
      <c r="DC4" s="91"/>
      <c r="DD4" s="91"/>
      <c r="DE4" s="91"/>
      <c r="DF4" s="91"/>
      <c r="DG4" s="91"/>
      <c r="DH4" s="92"/>
      <c r="DI4" s="91"/>
      <c r="DJ4" s="91"/>
      <c r="DK4" s="91"/>
      <c r="DL4" s="91"/>
      <c r="DM4" s="91"/>
      <c r="DN4" s="91"/>
      <c r="DO4" s="91"/>
      <c r="DP4" s="91"/>
      <c r="DQ4" s="91"/>
      <c r="DR4" s="92"/>
      <c r="DS4" s="91"/>
      <c r="DT4" s="91"/>
      <c r="DU4" s="91"/>
      <c r="DV4" s="91"/>
      <c r="DW4" s="91"/>
      <c r="DX4" s="91"/>
      <c r="DY4" s="91"/>
      <c r="DZ4" s="91"/>
      <c r="EA4" s="91"/>
      <c r="EB4" s="92"/>
      <c r="EC4" s="91"/>
      <c r="ED4" s="91"/>
      <c r="EE4" s="91"/>
      <c r="EF4" s="91"/>
      <c r="EG4" s="91"/>
      <c r="EH4" s="91"/>
      <c r="EI4" s="91"/>
      <c r="EJ4" s="91"/>
      <c r="EK4" s="91"/>
      <c r="EL4" s="92"/>
      <c r="EM4" s="91"/>
      <c r="EN4" s="91"/>
      <c r="EO4" s="91"/>
      <c r="EP4" s="91"/>
      <c r="EQ4" s="91"/>
      <c r="ER4" s="91"/>
      <c r="ES4" s="91"/>
      <c r="ET4" s="91"/>
      <c r="EU4" s="91"/>
      <c r="EV4" s="92"/>
      <c r="EW4" s="91"/>
      <c r="EX4" s="91"/>
      <c r="EY4" s="91"/>
      <c r="EZ4" s="91"/>
      <c r="FA4" s="91"/>
      <c r="FB4" s="91"/>
      <c r="FC4" s="91"/>
      <c r="FD4" s="91"/>
      <c r="FE4" s="91"/>
      <c r="FF4" s="92"/>
      <c r="FG4" s="91"/>
      <c r="FH4" s="91"/>
      <c r="FI4" s="91"/>
      <c r="FJ4" s="91"/>
      <c r="FK4" s="91"/>
      <c r="FL4" s="91"/>
      <c r="FM4" s="91"/>
      <c r="FN4" s="91"/>
      <c r="FO4" s="91"/>
      <c r="FP4" s="92"/>
      <c r="FQ4" s="91"/>
      <c r="FR4" s="91"/>
      <c r="FS4" s="91"/>
      <c r="FT4" s="91"/>
      <c r="FU4" s="91"/>
      <c r="FV4" s="91"/>
      <c r="FW4" s="91"/>
      <c r="FX4" s="91"/>
      <c r="FY4" s="91"/>
      <c r="FZ4" s="92"/>
      <c r="GA4" s="91"/>
      <c r="GB4" s="91"/>
      <c r="GC4" s="91"/>
      <c r="GD4" s="91"/>
      <c r="GE4" s="91"/>
      <c r="GF4" s="91"/>
      <c r="GG4" s="91"/>
      <c r="GH4" s="91"/>
      <c r="GI4" s="91"/>
      <c r="GJ4" s="92"/>
      <c r="GK4" s="91"/>
      <c r="GL4" s="91"/>
      <c r="GM4" s="91"/>
      <c r="GN4" s="91"/>
      <c r="GO4" s="91"/>
      <c r="GP4" s="91"/>
      <c r="GQ4" s="91"/>
      <c r="GR4" s="91"/>
      <c r="GS4" s="91"/>
      <c r="GT4" s="92"/>
      <c r="GU4" s="91"/>
      <c r="GV4" s="91"/>
      <c r="GW4" s="91"/>
      <c r="GX4" s="91"/>
      <c r="GY4" s="91"/>
      <c r="GZ4" s="91"/>
      <c r="HA4" s="91"/>
      <c r="HB4" s="91"/>
      <c r="HC4" s="91"/>
      <c r="HD4" s="92"/>
      <c r="HE4" s="91"/>
      <c r="HF4" s="91"/>
      <c r="HG4" s="91"/>
      <c r="HH4" s="91"/>
      <c r="HI4" s="91"/>
      <c r="HJ4" s="91"/>
      <c r="HK4" s="91"/>
      <c r="HL4" s="91"/>
      <c r="HM4" s="91"/>
      <c r="HN4" s="92"/>
      <c r="HO4" s="91"/>
      <c r="HP4" s="91"/>
      <c r="HQ4" s="91"/>
      <c r="HR4" s="91"/>
      <c r="HS4" s="91"/>
      <c r="HT4" s="91"/>
      <c r="HU4" s="91"/>
      <c r="HV4" s="91"/>
      <c r="HW4" s="91"/>
      <c r="HX4" s="92"/>
      <c r="HY4" s="91"/>
      <c r="HZ4" s="91"/>
      <c r="IA4" s="91"/>
      <c r="IB4" s="91"/>
      <c r="IC4" s="91"/>
      <c r="ID4" s="91"/>
      <c r="IE4" s="91"/>
      <c r="IF4" s="91"/>
      <c r="IG4" s="91"/>
      <c r="IH4" s="92"/>
      <c r="II4" s="91"/>
      <c r="IJ4" s="91"/>
      <c r="IK4" s="91"/>
      <c r="IL4" s="91"/>
      <c r="IM4" s="91"/>
      <c r="IN4" s="91"/>
      <c r="IO4" s="91"/>
      <c r="IP4" s="91"/>
      <c r="IQ4" s="91"/>
      <c r="IR4" s="92"/>
      <c r="IS4" s="91"/>
      <c r="IT4" s="91"/>
      <c r="IU4" s="91"/>
      <c r="IV4" s="91"/>
      <c r="IW4" s="91"/>
      <c r="IX4" s="91"/>
      <c r="IY4" s="91"/>
      <c r="IZ4" s="91"/>
      <c r="JA4" s="91"/>
      <c r="JB4" s="92"/>
      <c r="JC4" s="91"/>
      <c r="JD4" s="91"/>
      <c r="JE4" s="91"/>
      <c r="JF4" s="91"/>
      <c r="JG4" s="91"/>
      <c r="JH4" s="91"/>
      <c r="JI4" s="91"/>
      <c r="JJ4" s="91"/>
      <c r="JK4" s="91"/>
      <c r="JL4" s="92"/>
      <c r="JM4" s="91"/>
      <c r="JN4" s="91"/>
      <c r="JO4" s="91"/>
      <c r="JP4" s="91"/>
      <c r="JQ4" s="91"/>
      <c r="JR4" s="91"/>
      <c r="JS4" s="91"/>
      <c r="JT4" s="91"/>
      <c r="JU4" s="91"/>
      <c r="JV4" s="92"/>
      <c r="JW4" s="91"/>
      <c r="JX4" s="91"/>
      <c r="JY4" s="91"/>
      <c r="JZ4" s="91"/>
      <c r="KA4" s="91"/>
      <c r="KB4" s="91"/>
      <c r="KC4" s="91"/>
      <c r="KD4" s="91"/>
      <c r="KE4" s="91"/>
      <c r="KF4" s="92"/>
      <c r="KG4" s="91"/>
      <c r="KH4" s="91"/>
      <c r="KI4" s="91"/>
      <c r="KJ4" s="91"/>
      <c r="KK4" s="91"/>
      <c r="KL4" s="91"/>
      <c r="KM4" s="91"/>
      <c r="KN4" s="91"/>
      <c r="KO4" s="91"/>
      <c r="KP4" s="92"/>
      <c r="KQ4" s="91"/>
      <c r="KR4" s="91"/>
      <c r="KS4" s="91"/>
      <c r="KT4" s="91"/>
      <c r="KU4" s="91"/>
      <c r="KV4" s="98"/>
      <c r="KW4" s="98"/>
      <c r="KX4" s="91"/>
      <c r="KY4" s="91"/>
      <c r="KZ4" s="92"/>
      <c r="LA4" s="91"/>
      <c r="LB4" s="91"/>
      <c r="LC4" s="91"/>
      <c r="LD4" s="91"/>
      <c r="LE4" s="91"/>
      <c r="LF4" s="91"/>
      <c r="LG4" s="91"/>
      <c r="LH4" s="91"/>
      <c r="LI4" s="91"/>
      <c r="LJ4" s="92"/>
      <c r="LK4" s="91"/>
      <c r="LL4" s="91"/>
      <c r="LM4" s="91"/>
      <c r="LN4" s="91"/>
      <c r="LO4" s="91"/>
      <c r="LP4" s="91"/>
      <c r="LQ4" s="91"/>
      <c r="LR4" s="91"/>
      <c r="LS4" s="91"/>
      <c r="LT4" s="92"/>
      <c r="LU4" s="91"/>
      <c r="LV4" s="91"/>
      <c r="LW4" s="91"/>
      <c r="LX4" s="91"/>
      <c r="LY4" s="91"/>
      <c r="LZ4" s="91"/>
      <c r="MA4" s="91"/>
      <c r="MB4" s="91"/>
      <c r="MC4" s="91"/>
      <c r="MD4" s="92"/>
      <c r="ME4" s="91"/>
      <c r="MF4" s="91"/>
      <c r="MG4" s="91"/>
      <c r="MH4" s="91"/>
      <c r="MI4" s="91"/>
      <c r="MJ4" s="91"/>
      <c r="MK4" s="91"/>
      <c r="ML4" s="91"/>
      <c r="MM4" s="91"/>
      <c r="MN4" s="92"/>
      <c r="MO4" s="91"/>
      <c r="MP4" s="91"/>
      <c r="MQ4" s="91"/>
      <c r="MR4" s="91"/>
      <c r="MS4" s="91"/>
      <c r="MT4" s="91"/>
      <c r="MU4" s="91"/>
      <c r="MV4" s="91"/>
      <c r="MW4" s="91"/>
      <c r="MX4" s="92"/>
      <c r="MY4" s="91"/>
      <c r="MZ4" s="91"/>
      <c r="NA4" s="91"/>
      <c r="NB4" s="91"/>
      <c r="NC4" s="91"/>
      <c r="ND4" s="91"/>
      <c r="NE4" s="91"/>
      <c r="NF4" s="91"/>
      <c r="NG4" s="91"/>
      <c r="NH4" s="92"/>
      <c r="NI4" s="91"/>
      <c r="NJ4" s="91"/>
      <c r="NK4" s="91"/>
      <c r="NL4" s="91"/>
      <c r="NM4" s="91"/>
      <c r="NN4" s="91"/>
      <c r="NO4" s="91"/>
      <c r="NP4" s="91"/>
      <c r="NQ4" s="91"/>
      <c r="NR4" s="92"/>
      <c r="NS4" s="91"/>
      <c r="NT4" s="91"/>
      <c r="NU4" s="91"/>
      <c r="NV4" s="91"/>
      <c r="NW4" s="91"/>
      <c r="NX4" s="91"/>
      <c r="NY4" s="91"/>
      <c r="NZ4" s="91"/>
      <c r="OA4" s="93"/>
    </row>
    <row r="5" spans="1:391" ht="21" customHeight="1" thickBot="1">
      <c r="A5" s="224"/>
      <c r="B5" s="102"/>
      <c r="C5" s="103"/>
      <c r="D5" s="91"/>
      <c r="E5" s="91"/>
      <c r="F5" s="91"/>
      <c r="G5" s="91"/>
      <c r="H5" s="91"/>
      <c r="I5" s="91"/>
      <c r="J5" s="91"/>
      <c r="K5" s="91"/>
      <c r="L5" s="92"/>
      <c r="M5" s="91"/>
      <c r="N5" s="91"/>
      <c r="O5" s="91"/>
      <c r="P5" s="91"/>
      <c r="Q5" s="91"/>
      <c r="R5" s="91"/>
      <c r="S5" s="91"/>
      <c r="T5" s="91"/>
      <c r="U5" s="91"/>
      <c r="V5" s="92" t="s">
        <v>361</v>
      </c>
      <c r="W5" s="92" t="s">
        <v>361</v>
      </c>
      <c r="X5" s="92" t="s">
        <v>361</v>
      </c>
      <c r="Y5" s="92" t="s">
        <v>361</v>
      </c>
      <c r="Z5" s="92" t="s">
        <v>361</v>
      </c>
      <c r="AA5" s="92" t="s">
        <v>361</v>
      </c>
      <c r="AB5" s="92" t="s">
        <v>361</v>
      </c>
      <c r="AC5" s="92" t="s">
        <v>361</v>
      </c>
      <c r="AD5" s="92" t="s">
        <v>361</v>
      </c>
      <c r="AE5" s="92" t="s">
        <v>361</v>
      </c>
      <c r="AF5" s="92" t="s">
        <v>361</v>
      </c>
      <c r="AG5" s="92" t="s">
        <v>361</v>
      </c>
      <c r="AH5" s="92" t="s">
        <v>361</v>
      </c>
      <c r="AI5" s="92" t="s">
        <v>361</v>
      </c>
      <c r="AJ5" s="92" t="s">
        <v>361</v>
      </c>
      <c r="AK5" s="92" t="s">
        <v>361</v>
      </c>
      <c r="AL5" s="92" t="s">
        <v>361</v>
      </c>
      <c r="AM5" s="92" t="s">
        <v>361</v>
      </c>
      <c r="AN5" s="92" t="s">
        <v>361</v>
      </c>
      <c r="AO5" s="92" t="s">
        <v>361</v>
      </c>
      <c r="AP5" s="92" t="s">
        <v>361</v>
      </c>
      <c r="AQ5" s="92" t="s">
        <v>361</v>
      </c>
      <c r="AR5" s="92" t="s">
        <v>361</v>
      </c>
      <c r="AS5" s="92" t="s">
        <v>361</v>
      </c>
      <c r="AT5" s="92" t="s">
        <v>361</v>
      </c>
      <c r="AU5" s="92" t="s">
        <v>361</v>
      </c>
      <c r="AV5" s="92" t="s">
        <v>361</v>
      </c>
      <c r="AW5" s="92" t="s">
        <v>361</v>
      </c>
      <c r="AX5" s="92" t="s">
        <v>361</v>
      </c>
      <c r="AY5" s="92" t="s">
        <v>361</v>
      </c>
      <c r="AZ5" s="106"/>
      <c r="BA5" s="106"/>
      <c r="BB5" s="106"/>
      <c r="BC5" s="106"/>
      <c r="BD5" s="106"/>
      <c r="BE5" s="106"/>
      <c r="BF5" s="106"/>
      <c r="BG5" s="106"/>
      <c r="BH5" s="106"/>
      <c r="BI5" s="106"/>
      <c r="BJ5" s="92" t="s">
        <v>361</v>
      </c>
      <c r="BK5" s="92" t="s">
        <v>361</v>
      </c>
      <c r="BL5" s="92" t="s">
        <v>361</v>
      </c>
      <c r="BM5" s="92" t="s">
        <v>361</v>
      </c>
      <c r="BN5" s="92" t="s">
        <v>361</v>
      </c>
      <c r="BO5" s="92" t="s">
        <v>361</v>
      </c>
      <c r="BP5" s="92" t="s">
        <v>361</v>
      </c>
      <c r="BQ5" s="92" t="s">
        <v>361</v>
      </c>
      <c r="BR5" s="92" t="s">
        <v>361</v>
      </c>
      <c r="BS5" s="92" t="s">
        <v>361</v>
      </c>
      <c r="BT5" s="92" t="s">
        <v>361</v>
      </c>
      <c r="BU5" s="92" t="s">
        <v>361</v>
      </c>
      <c r="BV5" s="92" t="s">
        <v>361</v>
      </c>
      <c r="BW5" s="92" t="s">
        <v>361</v>
      </c>
      <c r="BX5" s="92" t="s">
        <v>361</v>
      </c>
      <c r="BY5" s="92" t="s">
        <v>361</v>
      </c>
      <c r="BZ5" s="92" t="s">
        <v>361</v>
      </c>
      <c r="CA5" s="92" t="s">
        <v>361</v>
      </c>
      <c r="CB5" s="92" t="s">
        <v>361</v>
      </c>
      <c r="CC5" s="92" t="s">
        <v>361</v>
      </c>
      <c r="CD5" s="92" t="s">
        <v>361</v>
      </c>
      <c r="CE5" s="92" t="s">
        <v>361</v>
      </c>
      <c r="CF5" s="92" t="s">
        <v>361</v>
      </c>
      <c r="CG5" s="91"/>
      <c r="CH5" s="91"/>
      <c r="CI5" s="91"/>
      <c r="CJ5" s="91"/>
      <c r="CK5" s="91"/>
      <c r="CL5" s="91"/>
      <c r="CM5" s="91"/>
      <c r="CN5" s="92"/>
      <c r="CO5" s="91"/>
      <c r="CP5" s="91"/>
      <c r="CQ5" s="91"/>
      <c r="CR5" s="91"/>
      <c r="CS5" s="91"/>
      <c r="CT5" s="91"/>
      <c r="CU5" s="91"/>
      <c r="CV5" s="91"/>
      <c r="CW5" s="91"/>
      <c r="CX5" s="92"/>
      <c r="CY5" s="91"/>
      <c r="CZ5" s="91"/>
      <c r="DA5" s="91"/>
      <c r="DB5" s="91"/>
      <c r="DC5" s="91"/>
      <c r="DD5" s="91"/>
      <c r="DE5" s="91"/>
      <c r="DF5" s="91"/>
      <c r="DG5" s="91"/>
      <c r="DH5" s="92"/>
      <c r="DI5" s="91"/>
      <c r="DJ5" s="91"/>
      <c r="DK5" s="91"/>
      <c r="DL5" s="91"/>
      <c r="DM5" s="91"/>
      <c r="DN5" s="91"/>
      <c r="DO5" s="91"/>
      <c r="DP5" s="91"/>
      <c r="DQ5" s="91"/>
      <c r="DR5" s="92"/>
      <c r="DS5" s="91"/>
      <c r="DT5" s="91"/>
      <c r="DU5" s="91"/>
      <c r="DV5" s="91"/>
      <c r="DW5" s="91"/>
      <c r="DX5" s="91"/>
      <c r="DY5" s="91"/>
      <c r="DZ5" s="91"/>
      <c r="EA5" s="91"/>
      <c r="EB5" s="92"/>
      <c r="EC5" s="91"/>
      <c r="ED5" s="91"/>
      <c r="EE5" s="91"/>
      <c r="EF5" s="91"/>
      <c r="EG5" s="91"/>
      <c r="EH5" s="91"/>
      <c r="EI5" s="91"/>
      <c r="EJ5" s="91"/>
      <c r="EK5" s="91"/>
      <c r="EL5" s="92"/>
      <c r="EM5" s="91"/>
      <c r="EN5" s="91"/>
      <c r="EO5" s="91"/>
      <c r="EP5" s="91"/>
      <c r="EQ5" s="91"/>
      <c r="ER5" s="91"/>
      <c r="ES5" s="91"/>
      <c r="ET5" s="91"/>
      <c r="EU5" s="91"/>
      <c r="EV5" s="92"/>
      <c r="EW5" s="91"/>
      <c r="EX5" s="91"/>
      <c r="EY5" s="91"/>
      <c r="EZ5" s="91"/>
      <c r="FA5" s="91"/>
      <c r="FB5" s="91"/>
      <c r="FC5" s="91"/>
      <c r="FD5" s="91"/>
      <c r="FE5" s="91"/>
      <c r="FF5" s="92"/>
      <c r="FG5" s="91"/>
      <c r="FH5" s="91"/>
      <c r="FI5" s="91"/>
      <c r="FJ5" s="91"/>
      <c r="FK5" s="91"/>
      <c r="FL5" s="91"/>
      <c r="FM5" s="91"/>
      <c r="FN5" s="91"/>
      <c r="FO5" s="91"/>
      <c r="FP5" s="92"/>
      <c r="FQ5" s="91"/>
      <c r="FR5" s="91"/>
      <c r="FS5" s="91"/>
      <c r="FT5" s="91"/>
      <c r="FU5" s="91"/>
      <c r="FV5" s="91"/>
      <c r="FW5" s="91"/>
      <c r="FX5" s="91"/>
      <c r="FY5" s="91"/>
      <c r="FZ5" s="92"/>
      <c r="GA5" s="91"/>
      <c r="GB5" s="91"/>
      <c r="GC5" s="91"/>
      <c r="GD5" s="91"/>
      <c r="GE5" s="91"/>
      <c r="GF5" s="91"/>
      <c r="GG5" s="91"/>
      <c r="GH5" s="91"/>
      <c r="GI5" s="91"/>
      <c r="GJ5" s="92"/>
      <c r="GK5" s="91"/>
      <c r="GL5" s="91"/>
      <c r="GM5" s="91"/>
      <c r="GN5" s="91"/>
      <c r="GO5" s="91"/>
      <c r="GP5" s="91"/>
      <c r="GQ5" s="91"/>
      <c r="GR5" s="91"/>
      <c r="GS5" s="91"/>
      <c r="GT5" s="92"/>
      <c r="GU5" s="91"/>
      <c r="GV5" s="91"/>
      <c r="GW5" s="91"/>
      <c r="GX5" s="91"/>
      <c r="GY5" s="91"/>
      <c r="GZ5" s="91"/>
      <c r="HA5" s="91"/>
      <c r="HB5" s="91"/>
      <c r="HC5" s="91"/>
      <c r="HD5" s="92"/>
      <c r="HE5" s="91"/>
      <c r="HF5" s="91"/>
      <c r="HG5" s="91"/>
      <c r="HH5" s="91"/>
      <c r="HI5" s="91"/>
      <c r="HJ5" s="91"/>
      <c r="HK5" s="91"/>
      <c r="HL5" s="91"/>
      <c r="HM5" s="91"/>
      <c r="HN5" s="92"/>
      <c r="HO5" s="91"/>
      <c r="HP5" s="91"/>
      <c r="HQ5" s="91"/>
      <c r="HR5" s="91"/>
      <c r="HS5" s="91"/>
      <c r="HT5" s="91"/>
      <c r="HU5" s="91"/>
      <c r="HV5" s="91"/>
      <c r="HW5" s="91"/>
      <c r="HX5" s="92"/>
      <c r="HY5" s="91"/>
      <c r="HZ5" s="91"/>
      <c r="IA5" s="91"/>
      <c r="IB5" s="91"/>
      <c r="IC5" s="91"/>
      <c r="ID5" s="91"/>
      <c r="IE5" s="91"/>
      <c r="IF5" s="91"/>
      <c r="IG5" s="91"/>
      <c r="IH5" s="92"/>
      <c r="II5" s="91"/>
      <c r="IJ5" s="91"/>
      <c r="IK5" s="91"/>
      <c r="IL5" s="91"/>
      <c r="IM5" s="91"/>
      <c r="IN5" s="91"/>
      <c r="IO5" s="91"/>
      <c r="IP5" s="91"/>
      <c r="IQ5" s="91"/>
      <c r="IR5" s="92"/>
      <c r="IS5" s="91"/>
      <c r="IT5" s="91"/>
      <c r="IU5" s="91"/>
      <c r="IV5" s="91"/>
      <c r="IW5" s="91"/>
      <c r="IX5" s="91"/>
      <c r="IY5" s="91"/>
      <c r="IZ5" s="91"/>
      <c r="JA5" s="91"/>
      <c r="JB5" s="92"/>
      <c r="JC5" s="91"/>
      <c r="JD5" s="91"/>
      <c r="JE5" s="91"/>
      <c r="JF5" s="91"/>
      <c r="JG5" s="91"/>
      <c r="JH5" s="91"/>
      <c r="JI5" s="91"/>
      <c r="JJ5" s="91"/>
      <c r="JK5" s="91"/>
      <c r="JL5" s="92"/>
      <c r="JM5" s="91"/>
      <c r="JN5" s="91"/>
      <c r="JO5" s="91"/>
      <c r="JP5" s="91"/>
      <c r="JQ5" s="91"/>
      <c r="JR5" s="91"/>
      <c r="JS5" s="91"/>
      <c r="JT5" s="91"/>
      <c r="JU5" s="91"/>
      <c r="JV5" s="92"/>
      <c r="JW5" s="91"/>
      <c r="JX5" s="91"/>
      <c r="JY5" s="91"/>
      <c r="JZ5" s="91"/>
      <c r="KA5" s="91"/>
      <c r="KB5" s="91"/>
      <c r="KC5" s="91"/>
      <c r="KD5" s="91"/>
      <c r="KE5" s="91"/>
      <c r="KF5" s="92"/>
      <c r="KG5" s="91"/>
      <c r="KH5" s="91"/>
      <c r="KI5" s="91"/>
      <c r="KJ5" s="91"/>
      <c r="KK5" s="91"/>
      <c r="KL5" s="91"/>
      <c r="KM5" s="91"/>
      <c r="KN5" s="91"/>
      <c r="KO5" s="91"/>
      <c r="KP5" s="92"/>
      <c r="KQ5" s="91"/>
      <c r="KR5" s="91"/>
      <c r="KS5" s="91"/>
      <c r="KT5" s="91"/>
      <c r="KU5" s="91"/>
      <c r="KV5" s="98"/>
      <c r="KW5" s="98"/>
      <c r="KX5" s="91"/>
      <c r="KY5" s="91"/>
      <c r="KZ5" s="92"/>
      <c r="LA5" s="91"/>
      <c r="LB5" s="91"/>
      <c r="LC5" s="91"/>
      <c r="LD5" s="91"/>
      <c r="LE5" s="91"/>
      <c r="LF5" s="91"/>
      <c r="LG5" s="91"/>
      <c r="LH5" s="91"/>
      <c r="LI5" s="91"/>
      <c r="LJ5" s="92"/>
      <c r="LK5" s="91"/>
      <c r="LL5" s="91"/>
      <c r="LM5" s="91"/>
      <c r="LN5" s="91"/>
      <c r="LO5" s="91"/>
      <c r="LP5" s="91"/>
      <c r="LQ5" s="91"/>
      <c r="LR5" s="91"/>
      <c r="LS5" s="91"/>
      <c r="LT5" s="92"/>
      <c r="LU5" s="91"/>
      <c r="LV5" s="91"/>
      <c r="LW5" s="91"/>
      <c r="LX5" s="91"/>
      <c r="LY5" s="91"/>
      <c r="LZ5" s="91"/>
      <c r="MA5" s="91"/>
      <c r="MB5" s="91"/>
      <c r="MC5" s="91"/>
      <c r="MD5" s="92"/>
      <c r="ME5" s="91"/>
      <c r="MF5" s="91"/>
      <c r="MG5" s="91"/>
      <c r="MH5" s="91"/>
      <c r="MI5" s="91"/>
      <c r="MJ5" s="91"/>
      <c r="MK5" s="91"/>
      <c r="ML5" s="91"/>
      <c r="MM5" s="91"/>
      <c r="MN5" s="92"/>
      <c r="MO5" s="91"/>
      <c r="MP5" s="91"/>
      <c r="MQ5" s="91"/>
      <c r="MR5" s="91"/>
      <c r="MS5" s="91"/>
      <c r="MT5" s="91"/>
      <c r="MU5" s="91"/>
      <c r="MV5" s="91"/>
      <c r="MW5" s="91"/>
      <c r="MX5" s="92"/>
      <c r="MY5" s="91"/>
      <c r="MZ5" s="91"/>
      <c r="NA5" s="91"/>
      <c r="NB5" s="91"/>
      <c r="NC5" s="91"/>
      <c r="ND5" s="91"/>
      <c r="NE5" s="91"/>
      <c r="NF5" s="91"/>
      <c r="NG5" s="91"/>
      <c r="NH5" s="92"/>
      <c r="NI5" s="91"/>
      <c r="NJ5" s="91"/>
      <c r="NK5" s="91"/>
      <c r="NL5" s="91"/>
      <c r="NM5" s="91"/>
      <c r="NN5" s="91"/>
      <c r="NO5" s="91"/>
      <c r="NP5" s="91"/>
      <c r="NQ5" s="91"/>
      <c r="NR5" s="92"/>
      <c r="NS5" s="91"/>
      <c r="NT5" s="91"/>
      <c r="NU5" s="91"/>
      <c r="NV5" s="91"/>
      <c r="NW5" s="91"/>
      <c r="NX5" s="91"/>
      <c r="NY5" s="91"/>
      <c r="NZ5" s="91"/>
      <c r="OA5" s="93"/>
    </row>
    <row r="6" spans="1:391" ht="21" customHeight="1" thickBot="1">
      <c r="A6" s="224"/>
      <c r="B6" s="99"/>
      <c r="C6" s="100"/>
      <c r="D6" s="104" t="s">
        <v>357</v>
      </c>
      <c r="E6" s="95" t="s">
        <v>357</v>
      </c>
      <c r="F6" s="95" t="s">
        <v>357</v>
      </c>
      <c r="G6" s="95"/>
      <c r="H6" s="95"/>
      <c r="I6" s="94"/>
      <c r="J6" s="94"/>
      <c r="K6" s="94"/>
      <c r="L6" s="96"/>
      <c r="M6" s="94"/>
      <c r="N6" s="94"/>
      <c r="O6" s="94"/>
      <c r="P6" s="94"/>
      <c r="Q6" s="94"/>
      <c r="R6" s="94"/>
      <c r="S6" s="94"/>
      <c r="T6" s="94"/>
      <c r="U6" s="94"/>
      <c r="V6" s="96"/>
      <c r="W6" s="94"/>
      <c r="X6" s="94"/>
      <c r="Y6" s="94"/>
      <c r="Z6" s="94"/>
      <c r="AA6" s="94"/>
      <c r="AB6" s="94"/>
      <c r="AC6" s="94"/>
      <c r="AD6" s="94"/>
      <c r="AE6" s="94"/>
      <c r="AF6" s="96"/>
      <c r="AG6" s="94"/>
      <c r="AH6" s="94"/>
      <c r="AI6" s="94"/>
      <c r="AJ6" s="95" t="s">
        <v>362</v>
      </c>
      <c r="AK6" s="95" t="s">
        <v>362</v>
      </c>
      <c r="AL6" s="95" t="s">
        <v>362</v>
      </c>
      <c r="AM6" s="95" t="s">
        <v>362</v>
      </c>
      <c r="AN6" s="95" t="s">
        <v>362</v>
      </c>
      <c r="AO6" s="95" t="s">
        <v>362</v>
      </c>
      <c r="AP6" s="95" t="s">
        <v>362</v>
      </c>
      <c r="AQ6" s="95" t="s">
        <v>362</v>
      </c>
      <c r="AR6" s="95" t="s">
        <v>362</v>
      </c>
      <c r="AS6" s="95" t="s">
        <v>362</v>
      </c>
      <c r="AT6" s="95" t="s">
        <v>362</v>
      </c>
      <c r="AU6" s="95" t="s">
        <v>362</v>
      </c>
      <c r="AV6" s="95" t="s">
        <v>362</v>
      </c>
      <c r="AW6" s="94"/>
      <c r="AX6" s="94"/>
      <c r="AY6" s="94"/>
      <c r="AZ6" s="107"/>
      <c r="BA6" s="100"/>
      <c r="BB6" s="100"/>
      <c r="BC6" s="100"/>
      <c r="BD6" s="100"/>
      <c r="BE6" s="100"/>
      <c r="BF6" s="100"/>
      <c r="BG6" s="100"/>
      <c r="BH6" s="100"/>
      <c r="BI6" s="100"/>
      <c r="BJ6" s="96"/>
      <c r="BK6" s="94"/>
      <c r="BL6" s="94"/>
      <c r="BM6" s="94"/>
      <c r="BN6" s="94"/>
      <c r="BO6" s="94"/>
      <c r="BP6" s="94"/>
      <c r="BQ6" s="94"/>
      <c r="BR6" s="94"/>
      <c r="BS6" s="94"/>
      <c r="BT6" s="96"/>
      <c r="BU6" s="94"/>
      <c r="BV6" s="94"/>
      <c r="BW6" s="94"/>
      <c r="BX6" s="94"/>
      <c r="BY6" s="94"/>
      <c r="BZ6" s="94"/>
      <c r="CA6" s="94"/>
      <c r="CB6" s="94"/>
      <c r="CC6" s="94"/>
      <c r="CD6" s="96"/>
      <c r="CE6" s="94"/>
      <c r="CF6" s="94"/>
      <c r="CG6" s="94"/>
      <c r="CH6" s="94"/>
      <c r="CI6" s="94"/>
      <c r="CJ6" s="94"/>
      <c r="CK6" s="94"/>
      <c r="CL6" s="94"/>
      <c r="CM6" s="94"/>
      <c r="CN6" s="96"/>
      <c r="CO6" s="94"/>
      <c r="CP6" s="94"/>
      <c r="CQ6" s="94"/>
      <c r="CR6" s="94"/>
      <c r="CS6" s="94"/>
      <c r="CT6" s="94"/>
      <c r="CU6" s="94"/>
      <c r="CV6" s="94"/>
      <c r="CW6" s="94"/>
      <c r="CX6" s="96"/>
      <c r="CY6" s="94"/>
      <c r="CZ6" s="94"/>
      <c r="DA6" s="94"/>
      <c r="DB6" s="94"/>
      <c r="DC6" s="94"/>
      <c r="DD6" s="94"/>
      <c r="DE6" s="94"/>
      <c r="DF6" s="94"/>
      <c r="DG6" s="94"/>
      <c r="DH6" s="96"/>
      <c r="DI6" s="94"/>
      <c r="DJ6" s="94"/>
      <c r="DK6" s="94"/>
      <c r="DL6" s="94"/>
      <c r="DM6" s="94"/>
      <c r="DN6" s="94"/>
      <c r="DO6" s="94"/>
      <c r="DP6" s="94"/>
      <c r="DQ6" s="94"/>
      <c r="DR6" s="96"/>
      <c r="DS6" s="94"/>
      <c r="DT6" s="94"/>
      <c r="DU6" s="94"/>
      <c r="DV6" s="94"/>
      <c r="DW6" s="94"/>
      <c r="DX6" s="94"/>
      <c r="DY6" s="94"/>
      <c r="DZ6" s="94"/>
      <c r="EA6" s="94"/>
      <c r="EB6" s="96"/>
      <c r="EC6" s="94"/>
      <c r="ED6" s="94"/>
      <c r="EE6" s="94"/>
      <c r="EF6" s="94"/>
      <c r="EG6" s="94"/>
      <c r="EH6" s="94"/>
      <c r="EI6" s="94"/>
      <c r="EJ6" s="94"/>
      <c r="EK6" s="94"/>
      <c r="EL6" s="96"/>
      <c r="EM6" s="94"/>
      <c r="EN6" s="94"/>
      <c r="EO6" s="94"/>
      <c r="EP6" s="94"/>
      <c r="EQ6" s="94"/>
      <c r="ER6" s="94"/>
      <c r="ES6" s="94"/>
      <c r="ET6" s="94"/>
      <c r="EU6" s="94"/>
      <c r="EV6" s="96"/>
      <c r="EW6" s="94"/>
      <c r="EX6" s="94"/>
      <c r="EY6" s="94"/>
      <c r="EZ6" s="94"/>
      <c r="FA6" s="94"/>
      <c r="FB6" s="94"/>
      <c r="FC6" s="94"/>
      <c r="FD6" s="94"/>
      <c r="FE6" s="94"/>
      <c r="FF6" s="96"/>
      <c r="FG6" s="94"/>
      <c r="FH6" s="94"/>
      <c r="FI6" s="94"/>
      <c r="FJ6" s="94"/>
      <c r="FK6" s="94"/>
      <c r="FL6" s="94"/>
      <c r="FM6" s="94"/>
      <c r="FN6" s="94"/>
      <c r="FO6" s="94"/>
      <c r="FP6" s="96"/>
      <c r="FQ6" s="94"/>
      <c r="FR6" s="94"/>
      <c r="FS6" s="94"/>
      <c r="FT6" s="94"/>
      <c r="FU6" s="94"/>
      <c r="FV6" s="94"/>
      <c r="FW6" s="94"/>
      <c r="FX6" s="94"/>
      <c r="FY6" s="94"/>
      <c r="FZ6" s="96"/>
      <c r="GA6" s="94"/>
      <c r="GB6" s="94"/>
      <c r="GC6" s="94"/>
      <c r="GD6" s="94"/>
      <c r="GE6" s="94"/>
      <c r="GF6" s="94"/>
      <c r="GG6" s="94"/>
      <c r="GH6" s="94"/>
      <c r="GI6" s="94"/>
      <c r="GJ6" s="96"/>
      <c r="GK6" s="94"/>
      <c r="GL6" s="94"/>
      <c r="GM6" s="94"/>
      <c r="GN6" s="94"/>
      <c r="GO6" s="94"/>
      <c r="GP6" s="94"/>
      <c r="GQ6" s="94"/>
      <c r="GR6" s="94"/>
      <c r="GS6" s="94"/>
      <c r="GT6" s="96"/>
      <c r="GU6" s="94"/>
      <c r="GV6" s="94"/>
      <c r="GW6" s="94"/>
      <c r="GX6" s="94"/>
      <c r="GY6" s="94"/>
      <c r="GZ6" s="94"/>
      <c r="HA6" s="94"/>
      <c r="HB6" s="94"/>
      <c r="HC6" s="94"/>
      <c r="HD6" s="96"/>
      <c r="HE6" s="94"/>
      <c r="HF6" s="94"/>
      <c r="HG6" s="94"/>
      <c r="HH6" s="94"/>
      <c r="HI6" s="94"/>
      <c r="HJ6" s="94"/>
      <c r="HK6" s="94"/>
      <c r="HL6" s="94"/>
      <c r="HM6" s="94"/>
      <c r="HN6" s="96"/>
      <c r="HO6" s="94"/>
      <c r="HP6" s="94"/>
      <c r="HQ6" s="94"/>
      <c r="HR6" s="94"/>
      <c r="HS6" s="94"/>
      <c r="HT6" s="94"/>
      <c r="HU6" s="94"/>
      <c r="HV6" s="94"/>
      <c r="HW6" s="94"/>
      <c r="HX6" s="96"/>
      <c r="HY6" s="94"/>
      <c r="HZ6" s="94"/>
      <c r="IA6" s="94"/>
      <c r="IB6" s="94"/>
      <c r="IC6" s="94"/>
      <c r="ID6" s="94"/>
      <c r="IE6" s="94"/>
      <c r="IF6" s="94"/>
      <c r="IG6" s="94"/>
      <c r="IH6" s="96"/>
      <c r="II6" s="94"/>
      <c r="IJ6" s="94"/>
      <c r="IK6" s="94"/>
      <c r="IL6" s="94"/>
      <c r="IM6" s="94"/>
      <c r="IN6" s="94"/>
      <c r="IO6" s="94"/>
      <c r="IP6" s="94"/>
      <c r="IQ6" s="94"/>
      <c r="IR6" s="96"/>
      <c r="IS6" s="94"/>
      <c r="IT6" s="94"/>
      <c r="IU6" s="94"/>
      <c r="IV6" s="94"/>
      <c r="IW6" s="94"/>
      <c r="IX6" s="94"/>
      <c r="IY6" s="94"/>
      <c r="IZ6" s="94"/>
      <c r="JA6" s="94"/>
      <c r="JB6" s="96"/>
      <c r="JC6" s="94"/>
      <c r="JD6" s="94"/>
      <c r="JE6" s="94"/>
      <c r="JF6" s="94"/>
      <c r="JG6" s="94"/>
      <c r="JH6" s="94"/>
      <c r="JI6" s="94"/>
      <c r="JJ6" s="94"/>
      <c r="JK6" s="94"/>
      <c r="JL6" s="96"/>
      <c r="JM6" s="94"/>
      <c r="JN6" s="94"/>
      <c r="JO6" s="94"/>
      <c r="JP6" s="94"/>
      <c r="JQ6" s="94"/>
      <c r="JR6" s="94"/>
      <c r="JS6" s="94"/>
      <c r="JT6" s="94"/>
      <c r="JU6" s="94"/>
      <c r="JV6" s="96"/>
      <c r="JW6" s="94"/>
      <c r="JX6" s="94"/>
      <c r="JY6" s="94"/>
      <c r="JZ6" s="94"/>
      <c r="KA6" s="94"/>
      <c r="KB6" s="94"/>
      <c r="KC6" s="94"/>
      <c r="KD6" s="94"/>
      <c r="KE6" s="94"/>
      <c r="KF6" s="96"/>
      <c r="KG6" s="94"/>
      <c r="KH6" s="94"/>
      <c r="KI6" s="94"/>
      <c r="KJ6" s="94"/>
      <c r="KK6" s="94"/>
      <c r="KL6" s="94"/>
      <c r="KM6" s="94"/>
      <c r="KN6" s="94"/>
      <c r="KO6" s="94"/>
      <c r="KP6" s="96"/>
      <c r="KQ6" s="94"/>
      <c r="KR6" s="94"/>
      <c r="KS6" s="94"/>
      <c r="KT6" s="94"/>
      <c r="KU6" s="94"/>
      <c r="KV6" s="108"/>
      <c r="KW6" s="108"/>
      <c r="KX6" s="94"/>
      <c r="KY6" s="94"/>
      <c r="KZ6" s="96"/>
      <c r="LA6" s="94"/>
      <c r="LB6" s="94"/>
      <c r="LC6" s="94"/>
      <c r="LD6" s="94"/>
      <c r="LE6" s="94"/>
      <c r="LF6" s="94"/>
      <c r="LG6" s="94"/>
      <c r="LH6" s="94"/>
      <c r="LI6" s="94"/>
      <c r="LJ6" s="96"/>
      <c r="LK6" s="94"/>
      <c r="LL6" s="94"/>
      <c r="LM6" s="94"/>
      <c r="LN6" s="94"/>
      <c r="LO6" s="94"/>
      <c r="LP6" s="94"/>
      <c r="LQ6" s="94"/>
      <c r="LR6" s="94"/>
      <c r="LS6" s="94"/>
      <c r="LT6" s="96"/>
      <c r="LU6" s="94"/>
      <c r="LV6" s="94"/>
      <c r="LW6" s="94"/>
      <c r="LX6" s="94"/>
      <c r="LY6" s="94"/>
      <c r="LZ6" s="94"/>
      <c r="MA6" s="94"/>
      <c r="MB6" s="94"/>
      <c r="MC6" s="94"/>
      <c r="MD6" s="96"/>
      <c r="ME6" s="94"/>
      <c r="MF6" s="94"/>
      <c r="MG6" s="94"/>
      <c r="MH6" s="94"/>
      <c r="MI6" s="94"/>
      <c r="MJ6" s="94"/>
      <c r="MK6" s="94"/>
      <c r="ML6" s="94"/>
      <c r="MM6" s="94"/>
      <c r="MN6" s="96"/>
      <c r="MO6" s="94"/>
      <c r="MP6" s="94"/>
      <c r="MQ6" s="94"/>
      <c r="MR6" s="94"/>
      <c r="MS6" s="94"/>
      <c r="MT6" s="94"/>
      <c r="MU6" s="94"/>
      <c r="MV6" s="94"/>
      <c r="MW6" s="94"/>
      <c r="MX6" s="96"/>
      <c r="MY6" s="94"/>
      <c r="MZ6" s="94"/>
      <c r="NA6" s="94"/>
      <c r="NB6" s="94"/>
      <c r="NC6" s="94"/>
      <c r="ND6" s="94"/>
      <c r="NE6" s="94"/>
      <c r="NF6" s="94"/>
      <c r="NG6" s="94"/>
      <c r="NH6" s="96"/>
      <c r="NI6" s="94"/>
      <c r="NJ6" s="94"/>
      <c r="NK6" s="94"/>
      <c r="NL6" s="94"/>
      <c r="NM6" s="94"/>
      <c r="NN6" s="94"/>
      <c r="NO6" s="94"/>
      <c r="NP6" s="94"/>
      <c r="NQ6" s="94"/>
      <c r="NR6" s="96"/>
      <c r="NS6" s="94"/>
      <c r="NT6" s="94"/>
      <c r="NU6" s="94"/>
      <c r="NV6" s="94"/>
      <c r="NW6" s="94"/>
      <c r="NX6" s="94"/>
      <c r="NY6" s="94"/>
      <c r="NZ6" s="94"/>
      <c r="OA6" s="97"/>
    </row>
  </sheetData>
  <dataConsolidate>
    <dataRefs count="1">
      <dataRef ref="B1:K1048576" sheet="TRAM"/>
    </dataRefs>
  </dataConsolidate>
  <mergeCells count="235">
    <mergeCell ref="NR1:OA1"/>
    <mergeCell ref="NR2:NS2"/>
    <mergeCell ref="NT2:NU2"/>
    <mergeCell ref="NV2:NW2"/>
    <mergeCell ref="NX2:NY2"/>
    <mergeCell ref="NZ2:OA2"/>
    <mergeCell ref="NH1:NQ1"/>
    <mergeCell ref="NH2:NI2"/>
    <mergeCell ref="NJ2:NK2"/>
    <mergeCell ref="NL2:NM2"/>
    <mergeCell ref="NN2:NO2"/>
    <mergeCell ref="NP2:NQ2"/>
    <mergeCell ref="MX1:NG1"/>
    <mergeCell ref="MX2:MY2"/>
    <mergeCell ref="MZ2:NA2"/>
    <mergeCell ref="NB2:NC2"/>
    <mergeCell ref="ND2:NE2"/>
    <mergeCell ref="NF2:NG2"/>
    <mergeCell ref="MN1:MW1"/>
    <mergeCell ref="MN2:MO2"/>
    <mergeCell ref="MP2:MQ2"/>
    <mergeCell ref="MR2:MS2"/>
    <mergeCell ref="MT2:MU2"/>
    <mergeCell ref="MV2:MW2"/>
    <mergeCell ref="MD1:MM1"/>
    <mergeCell ref="MD2:ME2"/>
    <mergeCell ref="MF2:MG2"/>
    <mergeCell ref="MH2:MI2"/>
    <mergeCell ref="MJ2:MK2"/>
    <mergeCell ref="ML2:MM2"/>
    <mergeCell ref="LT1:MC1"/>
    <mergeCell ref="LT2:LU2"/>
    <mergeCell ref="LV2:LW2"/>
    <mergeCell ref="LX2:LY2"/>
    <mergeCell ref="LZ2:MA2"/>
    <mergeCell ref="MB2:MC2"/>
    <mergeCell ref="LJ1:LS1"/>
    <mergeCell ref="LJ2:LK2"/>
    <mergeCell ref="LL2:LM2"/>
    <mergeCell ref="LN2:LO2"/>
    <mergeCell ref="LP2:LQ2"/>
    <mergeCell ref="LR2:LS2"/>
    <mergeCell ref="KZ1:LI1"/>
    <mergeCell ref="KZ2:LA2"/>
    <mergeCell ref="LB2:LC2"/>
    <mergeCell ref="LD2:LE2"/>
    <mergeCell ref="LF2:LG2"/>
    <mergeCell ref="LH2:LI2"/>
    <mergeCell ref="KP1:KY1"/>
    <mergeCell ref="KP2:KQ2"/>
    <mergeCell ref="KR2:KS2"/>
    <mergeCell ref="KT2:KU2"/>
    <mergeCell ref="KV2:KW2"/>
    <mergeCell ref="KX2:KY2"/>
    <mergeCell ref="KF1:KO1"/>
    <mergeCell ref="KF2:KG2"/>
    <mergeCell ref="KH2:KI2"/>
    <mergeCell ref="KJ2:KK2"/>
    <mergeCell ref="KL2:KM2"/>
    <mergeCell ref="KN2:KO2"/>
    <mergeCell ref="JV1:KE1"/>
    <mergeCell ref="JV2:JW2"/>
    <mergeCell ref="JX2:JY2"/>
    <mergeCell ref="JZ2:KA2"/>
    <mergeCell ref="KB2:KC2"/>
    <mergeCell ref="KD2:KE2"/>
    <mergeCell ref="JL1:JU1"/>
    <mergeCell ref="JL2:JM2"/>
    <mergeCell ref="JN2:JO2"/>
    <mergeCell ref="JP2:JQ2"/>
    <mergeCell ref="JR2:JS2"/>
    <mergeCell ref="JT2:JU2"/>
    <mergeCell ref="JB1:JK1"/>
    <mergeCell ref="JB2:JC2"/>
    <mergeCell ref="JD2:JE2"/>
    <mergeCell ref="JF2:JG2"/>
    <mergeCell ref="JH2:JI2"/>
    <mergeCell ref="JJ2:JK2"/>
    <mergeCell ref="IR1:JA1"/>
    <mergeCell ref="IR2:IS2"/>
    <mergeCell ref="IT2:IU2"/>
    <mergeCell ref="IV2:IW2"/>
    <mergeCell ref="IX2:IY2"/>
    <mergeCell ref="IZ2:JA2"/>
    <mergeCell ref="IH1:IQ1"/>
    <mergeCell ref="IH2:II2"/>
    <mergeCell ref="IJ2:IK2"/>
    <mergeCell ref="IL2:IM2"/>
    <mergeCell ref="IN2:IO2"/>
    <mergeCell ref="IP2:IQ2"/>
    <mergeCell ref="HX1:IG1"/>
    <mergeCell ref="HX2:HY2"/>
    <mergeCell ref="HZ2:IA2"/>
    <mergeCell ref="IB2:IC2"/>
    <mergeCell ref="ID2:IE2"/>
    <mergeCell ref="IF2:IG2"/>
    <mergeCell ref="HN1:HW1"/>
    <mergeCell ref="HN2:HO2"/>
    <mergeCell ref="HP2:HQ2"/>
    <mergeCell ref="HR2:HS2"/>
    <mergeCell ref="HT2:HU2"/>
    <mergeCell ref="HV2:HW2"/>
    <mergeCell ref="HD1:HM1"/>
    <mergeCell ref="HD2:HE2"/>
    <mergeCell ref="HF2:HG2"/>
    <mergeCell ref="HH2:HI2"/>
    <mergeCell ref="HJ2:HK2"/>
    <mergeCell ref="HL2:HM2"/>
    <mergeCell ref="GT1:HC1"/>
    <mergeCell ref="GT2:GU2"/>
    <mergeCell ref="GV2:GW2"/>
    <mergeCell ref="GX2:GY2"/>
    <mergeCell ref="GZ2:HA2"/>
    <mergeCell ref="HB2:HC2"/>
    <mergeCell ref="GJ1:GS1"/>
    <mergeCell ref="GJ2:GK2"/>
    <mergeCell ref="GL2:GM2"/>
    <mergeCell ref="GN2:GO2"/>
    <mergeCell ref="GP2:GQ2"/>
    <mergeCell ref="GR2:GS2"/>
    <mergeCell ref="FZ1:GI1"/>
    <mergeCell ref="FZ2:GA2"/>
    <mergeCell ref="GB2:GC2"/>
    <mergeCell ref="GD2:GE2"/>
    <mergeCell ref="GF2:GG2"/>
    <mergeCell ref="GH2:GI2"/>
    <mergeCell ref="FP1:FY1"/>
    <mergeCell ref="FP2:FQ2"/>
    <mergeCell ref="FR2:FS2"/>
    <mergeCell ref="FT2:FU2"/>
    <mergeCell ref="FV2:FW2"/>
    <mergeCell ref="FX2:FY2"/>
    <mergeCell ref="FF1:FO1"/>
    <mergeCell ref="FF2:FG2"/>
    <mergeCell ref="FH2:FI2"/>
    <mergeCell ref="FJ2:FK2"/>
    <mergeCell ref="FL2:FM2"/>
    <mergeCell ref="FN2:FO2"/>
    <mergeCell ref="EV1:FE1"/>
    <mergeCell ref="EV2:EW2"/>
    <mergeCell ref="EX2:EY2"/>
    <mergeCell ref="EZ2:FA2"/>
    <mergeCell ref="FB2:FC2"/>
    <mergeCell ref="FD2:FE2"/>
    <mergeCell ref="EL1:EU1"/>
    <mergeCell ref="EL2:EM2"/>
    <mergeCell ref="EN2:EO2"/>
    <mergeCell ref="EP2:EQ2"/>
    <mergeCell ref="ER2:ES2"/>
    <mergeCell ref="ET2:EU2"/>
    <mergeCell ref="EB1:EK1"/>
    <mergeCell ref="EB2:EC2"/>
    <mergeCell ref="ED2:EE2"/>
    <mergeCell ref="EF2:EG2"/>
    <mergeCell ref="EH2:EI2"/>
    <mergeCell ref="EJ2:EK2"/>
    <mergeCell ref="DR1:EA1"/>
    <mergeCell ref="DR2:DS2"/>
    <mergeCell ref="DT2:DU2"/>
    <mergeCell ref="DV2:DW2"/>
    <mergeCell ref="DX2:DY2"/>
    <mergeCell ref="DZ2:EA2"/>
    <mergeCell ref="DH1:DQ1"/>
    <mergeCell ref="DH2:DI2"/>
    <mergeCell ref="DJ2:DK2"/>
    <mergeCell ref="DL2:DM2"/>
    <mergeCell ref="DN2:DO2"/>
    <mergeCell ref="DP2:DQ2"/>
    <mergeCell ref="CX1:DG1"/>
    <mergeCell ref="CX2:CY2"/>
    <mergeCell ref="CZ2:DA2"/>
    <mergeCell ref="DB2:DC2"/>
    <mergeCell ref="DD2:DE2"/>
    <mergeCell ref="DF2:DG2"/>
    <mergeCell ref="CN1:CW1"/>
    <mergeCell ref="CN2:CO2"/>
    <mergeCell ref="CP2:CQ2"/>
    <mergeCell ref="CR2:CS2"/>
    <mergeCell ref="CT2:CU2"/>
    <mergeCell ref="CV2:CW2"/>
    <mergeCell ref="CD1:CM1"/>
    <mergeCell ref="CD2:CE2"/>
    <mergeCell ref="CF2:CG2"/>
    <mergeCell ref="CH2:CI2"/>
    <mergeCell ref="CJ2:CK2"/>
    <mergeCell ref="CL2:CM2"/>
    <mergeCell ref="BT1:CC1"/>
    <mergeCell ref="BT2:BU2"/>
    <mergeCell ref="BV2:BW2"/>
    <mergeCell ref="BX2:BY2"/>
    <mergeCell ref="BZ2:CA2"/>
    <mergeCell ref="CB2:CC2"/>
    <mergeCell ref="BJ1:BS1"/>
    <mergeCell ref="BJ2:BK2"/>
    <mergeCell ref="BL2:BM2"/>
    <mergeCell ref="BN2:BO2"/>
    <mergeCell ref="BP2:BQ2"/>
    <mergeCell ref="BR2:BS2"/>
    <mergeCell ref="AZ1:BI1"/>
    <mergeCell ref="AZ2:BA2"/>
    <mergeCell ref="BB2:BC2"/>
    <mergeCell ref="BD2:BE2"/>
    <mergeCell ref="BF2:BG2"/>
    <mergeCell ref="BH2:BI2"/>
    <mergeCell ref="AP1:AY1"/>
    <mergeCell ref="AP2:AQ2"/>
    <mergeCell ref="AR2:AS2"/>
    <mergeCell ref="AT2:AU2"/>
    <mergeCell ref="AV2:AW2"/>
    <mergeCell ref="AX2:AY2"/>
    <mergeCell ref="AF1:AO1"/>
    <mergeCell ref="AF2:AG2"/>
    <mergeCell ref="AH2:AI2"/>
    <mergeCell ref="AJ2:AK2"/>
    <mergeCell ref="AL2:AM2"/>
    <mergeCell ref="AN2:AO2"/>
    <mergeCell ref="V1:AE1"/>
    <mergeCell ref="V2:W2"/>
    <mergeCell ref="X2:Y2"/>
    <mergeCell ref="Z2:AA2"/>
    <mergeCell ref="AB2:AC2"/>
    <mergeCell ref="AD2:AE2"/>
    <mergeCell ref="L1:U1"/>
    <mergeCell ref="T2:U2"/>
    <mergeCell ref="N2:O2"/>
    <mergeCell ref="P2:Q2"/>
    <mergeCell ref="R2:S2"/>
    <mergeCell ref="B1:K1"/>
    <mergeCell ref="B2:C2"/>
    <mergeCell ref="D2:E2"/>
    <mergeCell ref="F2:G2"/>
    <mergeCell ref="H2:I2"/>
    <mergeCell ref="J2:K2"/>
    <mergeCell ref="L2:M2"/>
    <mergeCell ref="A3:A6"/>
  </mergeCells>
  <pageMargins left="0.70866141732283472" right="0.70866141732283472" top="0.74803149606299213" bottom="0.74803149606299213" header="0.31496062992125984" footer="0.31496062992125984"/>
  <pageSetup paperSize="8" scale="29" orientation="landscape" r:id="rId1"/>
  <colBreaks count="3" manualBreakCount="3">
    <brk id="31" max="1048575" man="1"/>
    <brk id="41" max="1048575" man="1"/>
    <brk id="51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Y41"/>
  <sheetViews>
    <sheetView tabSelected="1" topLeftCell="W4" workbookViewId="0">
      <selection activeCell="B6" sqref="B6:C9"/>
    </sheetView>
  </sheetViews>
  <sheetFormatPr baseColWidth="10" defaultRowHeight="15" customHeight="1"/>
  <cols>
    <col min="1" max="1" width="18.28515625" style="109" bestFit="1" customWidth="1"/>
    <col min="2" max="389" width="3.7109375" style="109" customWidth="1"/>
    <col min="390" max="16384" width="11.42578125" style="109"/>
  </cols>
  <sheetData>
    <row r="2" spans="1:389" ht="15" customHeight="1">
      <c r="B2" s="109" t="s">
        <v>94</v>
      </c>
    </row>
    <row r="5" spans="1:389" ht="15" customHeight="1">
      <c r="B5" s="235">
        <f>TRAM!D2</f>
        <v>43193</v>
      </c>
      <c r="C5" s="235"/>
      <c r="D5" s="235">
        <f>TRAM!F2</f>
        <v>43194</v>
      </c>
      <c r="E5" s="235"/>
      <c r="F5" s="235">
        <f>TRAM!H2</f>
        <v>43195</v>
      </c>
      <c r="G5" s="235"/>
      <c r="H5" s="235">
        <f>TRAM!J2</f>
        <v>43196</v>
      </c>
      <c r="I5" s="235"/>
      <c r="J5" s="235">
        <f>TRAM!L2</f>
        <v>43199</v>
      </c>
      <c r="K5" s="235"/>
      <c r="L5" s="235">
        <f>TRAM!N2</f>
        <v>43200</v>
      </c>
      <c r="M5" s="235"/>
      <c r="N5" s="235">
        <f>TRAM!P2</f>
        <v>43201</v>
      </c>
      <c r="O5" s="235"/>
      <c r="P5" s="235">
        <f>TRAM!R2</f>
        <v>43202</v>
      </c>
      <c r="Q5" s="235"/>
      <c r="R5" s="235">
        <f>TRAM!T2</f>
        <v>43203</v>
      </c>
      <c r="S5" s="235"/>
      <c r="T5" s="235">
        <f>TRAM!V2</f>
        <v>43206</v>
      </c>
      <c r="U5" s="235"/>
      <c r="V5" s="235">
        <f>TRAM!X2</f>
        <v>43207</v>
      </c>
      <c r="W5" s="235"/>
      <c r="X5" s="235">
        <f>TRAM!Z2</f>
        <v>43208</v>
      </c>
      <c r="Y5" s="235"/>
      <c r="Z5" s="235">
        <f>TRAM!AB2</f>
        <v>43209</v>
      </c>
      <c r="AA5" s="235"/>
      <c r="AB5" s="235">
        <f>TRAM!AD2</f>
        <v>43210</v>
      </c>
      <c r="AC5" s="235"/>
      <c r="AD5" s="235">
        <f>TRAM!AF2</f>
        <v>43213</v>
      </c>
      <c r="AE5" s="235"/>
      <c r="AF5" s="235">
        <f>TRAM!AH2</f>
        <v>43214</v>
      </c>
      <c r="AG5" s="235"/>
      <c r="AH5" s="235">
        <f>TRAM!AJ2</f>
        <v>43215</v>
      </c>
      <c r="AI5" s="235"/>
      <c r="AJ5" s="235">
        <f>TRAM!AL2</f>
        <v>43216</v>
      </c>
      <c r="AK5" s="235"/>
      <c r="AL5" s="235">
        <f>TRAM!AN2</f>
        <v>43217</v>
      </c>
      <c r="AM5" s="235"/>
      <c r="AN5" s="235">
        <f>TRAM!AP2</f>
        <v>43220</v>
      </c>
      <c r="AO5" s="235"/>
      <c r="AP5" s="235">
        <f>TRAM!AR2</f>
        <v>43221</v>
      </c>
      <c r="AQ5" s="235"/>
      <c r="AR5" s="235">
        <f>TRAM!AT2</f>
        <v>43222</v>
      </c>
      <c r="AS5" s="235"/>
      <c r="AT5" s="235">
        <f>TRAM!AV2</f>
        <v>43223</v>
      </c>
      <c r="AU5" s="235"/>
      <c r="AV5" s="235">
        <f>TRAM!AX2</f>
        <v>43224</v>
      </c>
      <c r="AW5" s="235"/>
      <c r="AX5" s="235">
        <f>TRAM!AZ2</f>
        <v>43227</v>
      </c>
      <c r="AY5" s="235"/>
      <c r="AZ5" s="235">
        <f>TRAM!BB2</f>
        <v>43228</v>
      </c>
      <c r="BA5" s="235"/>
      <c r="BB5" s="235">
        <f>TRAM!BD2</f>
        <v>43229</v>
      </c>
      <c r="BC5" s="235"/>
      <c r="BD5" s="235">
        <f>TRAM!BF2</f>
        <v>43230</v>
      </c>
      <c r="BE5" s="235"/>
      <c r="BF5" s="235">
        <f>TRAM!BH2</f>
        <v>43231</v>
      </c>
      <c r="BG5" s="235"/>
      <c r="BH5" s="235">
        <f>TRAM!BJ2</f>
        <v>43234</v>
      </c>
      <c r="BI5" s="235"/>
      <c r="BJ5" s="235">
        <f>TRAM!BL2</f>
        <v>43235</v>
      </c>
      <c r="BK5" s="235"/>
      <c r="BL5" s="235">
        <f>TRAM!BN2</f>
        <v>43236</v>
      </c>
      <c r="BM5" s="235"/>
      <c r="BN5" s="235">
        <f>TRAM!BP2</f>
        <v>43237</v>
      </c>
      <c r="BO5" s="235"/>
      <c r="BP5" s="235">
        <f>TRAM!BR2</f>
        <v>43238</v>
      </c>
      <c r="BQ5" s="235"/>
      <c r="BR5" s="235">
        <f>TRAM!BT2</f>
        <v>43241</v>
      </c>
      <c r="BS5" s="235"/>
      <c r="BT5" s="235">
        <f>TRAM!BV2</f>
        <v>43242</v>
      </c>
      <c r="BU5" s="235"/>
      <c r="BV5" s="235">
        <f>TRAM!BX2</f>
        <v>43243</v>
      </c>
      <c r="BW5" s="235"/>
      <c r="BX5" s="235">
        <f>TRAM!BZ2</f>
        <v>43244</v>
      </c>
      <c r="BY5" s="235"/>
      <c r="BZ5" s="235">
        <f>TRAM!CB2</f>
        <v>43245</v>
      </c>
      <c r="CA5" s="235"/>
      <c r="CB5" s="235">
        <f>TRAM!CD2</f>
        <v>43248</v>
      </c>
      <c r="CC5" s="235"/>
      <c r="CD5" s="235">
        <f>TRAM!CF2</f>
        <v>43249</v>
      </c>
      <c r="CE5" s="235"/>
      <c r="CF5" s="235">
        <f>TRAM!CH2</f>
        <v>43250</v>
      </c>
      <c r="CG5" s="235"/>
      <c r="CH5" s="235">
        <f>TRAM!CJ2</f>
        <v>43251</v>
      </c>
      <c r="CI5" s="235"/>
      <c r="CJ5" s="235">
        <f>TRAM!CL2</f>
        <v>43252</v>
      </c>
      <c r="CK5" s="235"/>
      <c r="CL5" s="235">
        <f>TRAM!CN2</f>
        <v>43255</v>
      </c>
      <c r="CM5" s="235"/>
      <c r="CN5" s="235">
        <f>TRAM!CP2</f>
        <v>43256</v>
      </c>
      <c r="CO5" s="235"/>
      <c r="CP5" s="235">
        <f>TRAM!CR2</f>
        <v>43257</v>
      </c>
      <c r="CQ5" s="235"/>
      <c r="CR5" s="235">
        <f>TRAM!CT2</f>
        <v>43258</v>
      </c>
      <c r="CS5" s="235"/>
      <c r="CT5" s="235">
        <f>TRAM!CV2</f>
        <v>43259</v>
      </c>
      <c r="CU5" s="235"/>
      <c r="CV5" s="235">
        <f>TRAM!CX2</f>
        <v>43262</v>
      </c>
      <c r="CW5" s="235"/>
      <c r="CX5" s="235">
        <f>TRAM!CZ2</f>
        <v>43263</v>
      </c>
      <c r="CY5" s="235"/>
      <c r="CZ5" s="235">
        <f>TRAM!DB2</f>
        <v>43264</v>
      </c>
      <c r="DA5" s="235"/>
      <c r="DB5" s="235">
        <f>TRAM!DD2</f>
        <v>43265</v>
      </c>
      <c r="DC5" s="235"/>
      <c r="DD5" s="235">
        <f>TRAM!DF2</f>
        <v>43266</v>
      </c>
      <c r="DE5" s="235"/>
      <c r="DF5" s="235">
        <f>TRAM!DH2</f>
        <v>43269</v>
      </c>
      <c r="DG5" s="235"/>
      <c r="DH5" s="235">
        <f>TRAM!DJ2</f>
        <v>43270</v>
      </c>
      <c r="DI5" s="235"/>
      <c r="DJ5" s="235">
        <f>TRAM!DL2</f>
        <v>43271</v>
      </c>
      <c r="DK5" s="235"/>
      <c r="DL5" s="235">
        <f>TRAM!DN2</f>
        <v>43272</v>
      </c>
      <c r="DM5" s="235"/>
      <c r="DN5" s="235">
        <f>TRAM!DP2</f>
        <v>43273</v>
      </c>
      <c r="DO5" s="235"/>
      <c r="DP5" s="235">
        <f>TRAM!DR2</f>
        <v>43276</v>
      </c>
      <c r="DQ5" s="235"/>
      <c r="DR5" s="235">
        <f>TRAM!DT2</f>
        <v>43277</v>
      </c>
      <c r="DS5" s="235"/>
      <c r="DT5" s="235">
        <f>TRAM!DV2</f>
        <v>43278</v>
      </c>
      <c r="DU5" s="235"/>
      <c r="DV5" s="235">
        <f>TRAM!DX2</f>
        <v>43279</v>
      </c>
      <c r="DW5" s="235"/>
      <c r="DX5" s="235">
        <f>TRAM!DZ2</f>
        <v>43280</v>
      </c>
      <c r="DY5" s="235"/>
      <c r="DZ5" s="235">
        <f>TRAM!EB2</f>
        <v>43283</v>
      </c>
      <c r="EA5" s="235"/>
      <c r="EB5" s="235">
        <f>TRAM!ED2</f>
        <v>43284</v>
      </c>
      <c r="EC5" s="235"/>
      <c r="ED5" s="235">
        <f>TRAM!EF2</f>
        <v>43285</v>
      </c>
      <c r="EE5" s="235"/>
      <c r="EF5" s="235">
        <f>TRAM!EH2</f>
        <v>43286</v>
      </c>
      <c r="EG5" s="235"/>
      <c r="EH5" s="235">
        <f>TRAM!EJ2</f>
        <v>43287</v>
      </c>
      <c r="EI5" s="235"/>
      <c r="EJ5" s="235">
        <f>TRAM!EL2</f>
        <v>43290</v>
      </c>
      <c r="EK5" s="235"/>
      <c r="EL5" s="235">
        <f>TRAM!EN2</f>
        <v>43291</v>
      </c>
      <c r="EM5" s="235"/>
      <c r="EN5" s="235">
        <f>TRAM!EP2</f>
        <v>43292</v>
      </c>
      <c r="EO5" s="235"/>
      <c r="EP5" s="235">
        <f>TRAM!ER2</f>
        <v>43293</v>
      </c>
      <c r="EQ5" s="235"/>
      <c r="ER5" s="235">
        <f>TRAM!ET2</f>
        <v>43294</v>
      </c>
      <c r="ES5" s="235"/>
      <c r="ET5" s="235">
        <f>TRAM!EV2</f>
        <v>43297</v>
      </c>
      <c r="EU5" s="235"/>
      <c r="EV5" s="235">
        <f>TRAM!EX2</f>
        <v>43298</v>
      </c>
      <c r="EW5" s="235"/>
      <c r="EX5" s="235">
        <f>TRAM!EZ2</f>
        <v>43299</v>
      </c>
      <c r="EY5" s="235"/>
      <c r="EZ5" s="235">
        <f>TRAM!FB2</f>
        <v>43300</v>
      </c>
      <c r="FA5" s="235"/>
      <c r="FB5" s="235">
        <f>TRAM!FD2</f>
        <v>43301</v>
      </c>
      <c r="FC5" s="235"/>
      <c r="FD5" s="235">
        <f>TRAM!FF2</f>
        <v>43304</v>
      </c>
      <c r="FE5" s="235"/>
      <c r="FF5" s="235">
        <f>TRAM!FH2</f>
        <v>43305</v>
      </c>
      <c r="FG5" s="235"/>
      <c r="FH5" s="235">
        <f>TRAM!FJ2</f>
        <v>43306</v>
      </c>
      <c r="FI5" s="235"/>
      <c r="FJ5" s="235">
        <f>TRAM!FL2</f>
        <v>43307</v>
      </c>
      <c r="FK5" s="235"/>
      <c r="FL5" s="235">
        <f>TRAM!FN2</f>
        <v>43308</v>
      </c>
      <c r="FM5" s="235"/>
      <c r="FN5" s="235">
        <f>TRAM!FP2</f>
        <v>43311</v>
      </c>
      <c r="FO5" s="235"/>
      <c r="FP5" s="235">
        <f>TRAM!FR2</f>
        <v>43312</v>
      </c>
      <c r="FQ5" s="235"/>
      <c r="FR5" s="235">
        <f>TRAM!FT2</f>
        <v>43313</v>
      </c>
      <c r="FS5" s="235"/>
      <c r="FT5" s="235">
        <f>TRAM!FV2</f>
        <v>43314</v>
      </c>
      <c r="FU5" s="235"/>
      <c r="FV5" s="235">
        <f>TRAM!FX2</f>
        <v>43315</v>
      </c>
      <c r="FW5" s="235"/>
      <c r="FX5" s="235">
        <f>TRAM!FZ2</f>
        <v>43318</v>
      </c>
      <c r="FY5" s="235"/>
      <c r="FZ5" s="235">
        <f>TRAM!GB2</f>
        <v>43319</v>
      </c>
      <c r="GA5" s="235"/>
      <c r="GB5" s="235">
        <f>TRAM!GD2</f>
        <v>43320</v>
      </c>
      <c r="GC5" s="235"/>
      <c r="GD5" s="235">
        <f>TRAM!GF2</f>
        <v>43321</v>
      </c>
      <c r="GE5" s="235"/>
      <c r="GF5" s="235">
        <f>TRAM!GH2</f>
        <v>43322</v>
      </c>
      <c r="GG5" s="235"/>
      <c r="GH5" s="235">
        <f>TRAM!GJ2</f>
        <v>43325</v>
      </c>
      <c r="GI5" s="235"/>
      <c r="GJ5" s="235">
        <f>TRAM!GL2</f>
        <v>43326</v>
      </c>
      <c r="GK5" s="235"/>
      <c r="GL5" s="235">
        <f>TRAM!GN2</f>
        <v>43327</v>
      </c>
      <c r="GM5" s="235"/>
      <c r="GN5" s="235">
        <f>TRAM!GP2</f>
        <v>43328</v>
      </c>
      <c r="GO5" s="235"/>
      <c r="GP5" s="235">
        <f>TRAM!GR2</f>
        <v>43329</v>
      </c>
      <c r="GQ5" s="235"/>
      <c r="GR5" s="235">
        <f>TRAM!GT2</f>
        <v>43332</v>
      </c>
      <c r="GS5" s="235"/>
      <c r="GT5" s="235">
        <f>TRAM!GV2</f>
        <v>43333</v>
      </c>
      <c r="GU5" s="235"/>
      <c r="GV5" s="235">
        <f>TRAM!GX2</f>
        <v>43334</v>
      </c>
      <c r="GW5" s="235"/>
      <c r="GX5" s="235">
        <f>TRAM!GZ2</f>
        <v>43335</v>
      </c>
      <c r="GY5" s="235"/>
      <c r="GZ5" s="235">
        <f>TRAM!HB2</f>
        <v>43336</v>
      </c>
      <c r="HA5" s="235"/>
      <c r="HB5" s="235">
        <f>TRAM!HD2</f>
        <v>43339</v>
      </c>
      <c r="HC5" s="235"/>
      <c r="HD5" s="235">
        <f>TRAM!HF2</f>
        <v>43340</v>
      </c>
      <c r="HE5" s="235"/>
      <c r="HF5" s="235">
        <f>TRAM!HH2</f>
        <v>43341</v>
      </c>
      <c r="HG5" s="235"/>
      <c r="HH5" s="235">
        <f>TRAM!HJ2</f>
        <v>43342</v>
      </c>
      <c r="HI5" s="235"/>
      <c r="HJ5" s="235">
        <f>TRAM!HL2</f>
        <v>43343</v>
      </c>
      <c r="HK5" s="235"/>
      <c r="HL5" s="235">
        <f>TRAM!HN2</f>
        <v>43346</v>
      </c>
      <c r="HM5" s="235"/>
      <c r="HN5" s="235">
        <f>TRAM!HP2</f>
        <v>43347</v>
      </c>
      <c r="HO5" s="235"/>
      <c r="HP5" s="235">
        <f>TRAM!HR2</f>
        <v>43348</v>
      </c>
      <c r="HQ5" s="235"/>
      <c r="HR5" s="235">
        <f>TRAM!HT2</f>
        <v>43349</v>
      </c>
      <c r="HS5" s="235"/>
      <c r="HT5" s="235">
        <f>TRAM!HV2</f>
        <v>43350</v>
      </c>
      <c r="HU5" s="235"/>
      <c r="HV5" s="235">
        <f>TRAM!HX2</f>
        <v>43353</v>
      </c>
      <c r="HW5" s="235"/>
      <c r="HX5" s="235">
        <f>TRAM!HZ2</f>
        <v>43354</v>
      </c>
      <c r="HY5" s="235"/>
      <c r="HZ5" s="235">
        <f>TRAM!IB2</f>
        <v>43355</v>
      </c>
      <c r="IA5" s="235"/>
      <c r="IB5" s="235">
        <f>TRAM!ID2</f>
        <v>43356</v>
      </c>
      <c r="IC5" s="235"/>
      <c r="ID5" s="235">
        <f>TRAM!IF2</f>
        <v>43357</v>
      </c>
      <c r="IE5" s="235"/>
      <c r="IF5" s="235">
        <f>TRAM!IH2</f>
        <v>43360</v>
      </c>
      <c r="IG5" s="235"/>
      <c r="IH5" s="235">
        <f>TRAM!IJ2</f>
        <v>43361</v>
      </c>
      <c r="II5" s="235"/>
      <c r="IJ5" s="235">
        <f>TRAM!IL2</f>
        <v>43362</v>
      </c>
      <c r="IK5" s="235"/>
      <c r="IL5" s="235">
        <f>TRAM!IN2</f>
        <v>43363</v>
      </c>
      <c r="IM5" s="235"/>
      <c r="IN5" s="235">
        <f>TRAM!IP2</f>
        <v>43364</v>
      </c>
      <c r="IO5" s="235"/>
      <c r="IP5" s="235">
        <f>TRAM!IR2</f>
        <v>43367</v>
      </c>
      <c r="IQ5" s="235"/>
      <c r="IR5" s="235">
        <f>TRAM!IT2</f>
        <v>43368</v>
      </c>
      <c r="IS5" s="235"/>
      <c r="IT5" s="235">
        <f>TRAM!IV2</f>
        <v>43369</v>
      </c>
      <c r="IU5" s="235"/>
      <c r="IV5" s="235">
        <f>TRAM!IX2</f>
        <v>43370</v>
      </c>
      <c r="IW5" s="235"/>
      <c r="IX5" s="235">
        <f>TRAM!IZ2</f>
        <v>43371</v>
      </c>
      <c r="IY5" s="235"/>
      <c r="IZ5" s="235">
        <f>TRAM!JB2</f>
        <v>43374</v>
      </c>
      <c r="JA5" s="235"/>
      <c r="JB5" s="235">
        <f>TRAM!JD2</f>
        <v>43375</v>
      </c>
      <c r="JC5" s="235"/>
      <c r="JD5" s="235">
        <f>TRAM!JF2</f>
        <v>43376</v>
      </c>
      <c r="JE5" s="235"/>
      <c r="JF5" s="235">
        <f>TRAM!JH2</f>
        <v>43377</v>
      </c>
      <c r="JG5" s="235"/>
      <c r="JH5" s="235">
        <f>TRAM!JJ2</f>
        <v>43378</v>
      </c>
      <c r="JI5" s="235"/>
      <c r="JJ5" s="235">
        <f>TRAM!JL2</f>
        <v>43381</v>
      </c>
      <c r="JK5" s="235"/>
      <c r="JL5" s="235">
        <f>TRAM!JN2</f>
        <v>43382</v>
      </c>
      <c r="JM5" s="235"/>
      <c r="JN5" s="235">
        <f>TRAM!JP2</f>
        <v>43383</v>
      </c>
      <c r="JO5" s="235"/>
      <c r="JP5" s="235">
        <f>TRAM!JR2</f>
        <v>43384</v>
      </c>
      <c r="JQ5" s="235"/>
      <c r="JR5" s="235">
        <f>TRAM!JT2</f>
        <v>43385</v>
      </c>
      <c r="JS5" s="235"/>
      <c r="JT5" s="235">
        <f>TRAM!JV2</f>
        <v>43388</v>
      </c>
      <c r="JU5" s="235"/>
      <c r="JV5" s="235">
        <f>TRAM!JX2</f>
        <v>43389</v>
      </c>
      <c r="JW5" s="235"/>
      <c r="JX5" s="235">
        <f>TRAM!JZ2</f>
        <v>43390</v>
      </c>
      <c r="JY5" s="235"/>
      <c r="JZ5" s="235">
        <f>TRAM!KB2</f>
        <v>43391</v>
      </c>
      <c r="KA5" s="235"/>
      <c r="KB5" s="235">
        <f>TRAM!KD2</f>
        <v>43392</v>
      </c>
      <c r="KC5" s="235"/>
      <c r="KD5" s="235">
        <f>TRAM!KF2</f>
        <v>43395</v>
      </c>
      <c r="KE5" s="235"/>
      <c r="KF5" s="235">
        <f>TRAM!KH2</f>
        <v>43396</v>
      </c>
      <c r="KG5" s="235"/>
      <c r="KH5" s="235">
        <f>TRAM!KJ2</f>
        <v>43397</v>
      </c>
      <c r="KI5" s="235"/>
      <c r="KJ5" s="235">
        <f>TRAM!KL2</f>
        <v>43398</v>
      </c>
      <c r="KK5" s="235"/>
      <c r="KL5" s="235">
        <f>TRAM!KN2</f>
        <v>43399</v>
      </c>
      <c r="KM5" s="235"/>
      <c r="KN5" s="235">
        <f>TRAM!KP2</f>
        <v>43402</v>
      </c>
      <c r="KO5" s="235"/>
      <c r="KP5" s="235">
        <f>TRAM!KR2</f>
        <v>43403</v>
      </c>
      <c r="KQ5" s="235"/>
      <c r="KR5" s="235">
        <f>TRAM!KT2</f>
        <v>43404</v>
      </c>
      <c r="KS5" s="235"/>
      <c r="KT5" s="235">
        <f>TRAM!KV2</f>
        <v>43405</v>
      </c>
      <c r="KU5" s="235"/>
      <c r="KV5" s="235">
        <f>TRAM!KX2</f>
        <v>43406</v>
      </c>
      <c r="KW5" s="235"/>
      <c r="KX5" s="235">
        <f>TRAM!KZ2</f>
        <v>43409</v>
      </c>
      <c r="KY5" s="235"/>
      <c r="KZ5" s="235">
        <f>TRAM!LB2</f>
        <v>43410</v>
      </c>
      <c r="LA5" s="235"/>
      <c r="LB5" s="235">
        <f>TRAM!LD2</f>
        <v>43411</v>
      </c>
      <c r="LC5" s="235"/>
      <c r="LD5" s="235">
        <f>TRAM!LF2</f>
        <v>43412</v>
      </c>
      <c r="LE5" s="235"/>
      <c r="LF5" s="235">
        <f>TRAM!LH2</f>
        <v>43413</v>
      </c>
      <c r="LG5" s="235"/>
      <c r="LH5" s="235">
        <f>TRAM!LJ2</f>
        <v>43416</v>
      </c>
      <c r="LI5" s="235"/>
      <c r="LJ5" s="235">
        <f>TRAM!LL2</f>
        <v>43417</v>
      </c>
      <c r="LK5" s="235"/>
      <c r="LL5" s="235">
        <f>TRAM!LN2</f>
        <v>43418</v>
      </c>
      <c r="LM5" s="235"/>
      <c r="LN5" s="235">
        <f>TRAM!LP2</f>
        <v>43419</v>
      </c>
      <c r="LO5" s="235"/>
      <c r="LP5" s="235">
        <f>TRAM!LR2</f>
        <v>43420</v>
      </c>
      <c r="LQ5" s="235"/>
      <c r="LR5" s="235">
        <f>TRAM!LT2</f>
        <v>43423</v>
      </c>
      <c r="LS5" s="235"/>
      <c r="LT5" s="235">
        <f>TRAM!LV2</f>
        <v>43424</v>
      </c>
      <c r="LU5" s="235"/>
      <c r="LV5" s="235">
        <f>TRAM!LX2</f>
        <v>43425</v>
      </c>
      <c r="LW5" s="235"/>
      <c r="LX5" s="235">
        <f>TRAM!LZ2</f>
        <v>43426</v>
      </c>
      <c r="LY5" s="235"/>
      <c r="LZ5" s="235">
        <f>TRAM!MB2</f>
        <v>43427</v>
      </c>
      <c r="MA5" s="235"/>
      <c r="MB5" s="235">
        <f>TRAM!MD2</f>
        <v>43430</v>
      </c>
      <c r="MC5" s="235"/>
      <c r="MD5" s="235">
        <f>TRAM!MF2</f>
        <v>43431</v>
      </c>
      <c r="ME5" s="235"/>
      <c r="MF5" s="235">
        <f>TRAM!MH2</f>
        <v>43432</v>
      </c>
      <c r="MG5" s="235"/>
      <c r="MH5" s="235">
        <f>TRAM!MJ2</f>
        <v>43433</v>
      </c>
      <c r="MI5" s="235"/>
      <c r="MJ5" s="235">
        <f>TRAM!ML2</f>
        <v>43434</v>
      </c>
      <c r="MK5" s="235"/>
      <c r="ML5" s="235">
        <f>TRAM!MN2</f>
        <v>43437</v>
      </c>
      <c r="MM5" s="235"/>
      <c r="MN5" s="235">
        <f>TRAM!MP2</f>
        <v>43438</v>
      </c>
      <c r="MO5" s="235"/>
      <c r="MP5" s="235">
        <f>TRAM!MR2</f>
        <v>43439</v>
      </c>
      <c r="MQ5" s="235"/>
      <c r="MR5" s="235">
        <f>TRAM!MT2</f>
        <v>43440</v>
      </c>
      <c r="MS5" s="235"/>
      <c r="MT5" s="235">
        <f>TRAM!MV2</f>
        <v>43441</v>
      </c>
      <c r="MU5" s="235"/>
      <c r="MV5" s="235">
        <f>TRAM!MX2</f>
        <v>43444</v>
      </c>
      <c r="MW5" s="235"/>
      <c r="MX5" s="235">
        <f>TRAM!MZ2</f>
        <v>43445</v>
      </c>
      <c r="MY5" s="235"/>
      <c r="MZ5" s="235">
        <f>TRAM!NB2</f>
        <v>43446</v>
      </c>
      <c r="NA5" s="235"/>
      <c r="NB5" s="235">
        <f>TRAM!ND2</f>
        <v>43447</v>
      </c>
      <c r="NC5" s="235"/>
      <c r="ND5" s="235">
        <f>TRAM!NF2</f>
        <v>43448</v>
      </c>
      <c r="NE5" s="235"/>
      <c r="NF5" s="235">
        <f>TRAM!NH2</f>
        <v>43451</v>
      </c>
      <c r="NG5" s="235"/>
      <c r="NH5" s="235">
        <f>TRAM!NJ2</f>
        <v>43452</v>
      </c>
      <c r="NI5" s="235"/>
      <c r="NJ5" s="235">
        <f>TRAM!NL2</f>
        <v>43453</v>
      </c>
      <c r="NK5" s="235"/>
      <c r="NL5" s="235">
        <f>TRAM!NN2</f>
        <v>43454</v>
      </c>
      <c r="NM5" s="235"/>
      <c r="NN5" s="235">
        <f>TRAM!NP2</f>
        <v>43455</v>
      </c>
      <c r="NO5" s="235"/>
      <c r="NP5" s="235">
        <f>TRAM!NR2</f>
        <v>43458</v>
      </c>
      <c r="NQ5" s="235"/>
      <c r="NR5" s="235">
        <f>TRAM!NT2</f>
        <v>43459</v>
      </c>
      <c r="NS5" s="235"/>
      <c r="NT5" s="235">
        <f>TRAM!NV2</f>
        <v>43460</v>
      </c>
      <c r="NU5" s="235"/>
      <c r="NV5" s="235">
        <f>TRAM!NX2</f>
        <v>43461</v>
      </c>
      <c r="NW5" s="235"/>
      <c r="NX5" s="235">
        <f>TRAM!NZ2</f>
        <v>43462</v>
      </c>
      <c r="NY5" s="235"/>
    </row>
    <row r="6" spans="1:389" ht="15" customHeight="1">
      <c r="A6" s="232" t="str">
        <f>TRAM!A3</f>
        <v>SALARIE</v>
      </c>
      <c r="B6" s="236" t="str">
        <f>IF(TRAM!D3&lt;&gt;"","X",IF(TRAM!E3&lt;&gt;"","X",""))</f>
        <v>X</v>
      </c>
      <c r="C6" s="236"/>
      <c r="D6" s="236" t="str">
        <f>IF(TRAM!F3&lt;&gt;"","X",IF(TRAM!G3&lt;&gt;"","X",""))</f>
        <v>X</v>
      </c>
      <c r="E6" s="236"/>
      <c r="F6" s="236" t="str">
        <f>IF(TRAM!H3&lt;&gt;"","X",IF(TRAM!I3&lt;&gt;"","X",""))</f>
        <v>X</v>
      </c>
      <c r="G6" s="236"/>
      <c r="H6" s="236" t="str">
        <f>IF(TRAM!J3&lt;&gt;"","X",IF(TRAM!K3&lt;&gt;"","X",""))</f>
        <v>X</v>
      </c>
      <c r="I6" s="236"/>
      <c r="J6" s="236" t="str">
        <f>IF(TRAM!L3&lt;&gt;"","X",IF(TRAM!M3&lt;&gt;"","X",""))</f>
        <v>X</v>
      </c>
      <c r="K6" s="236"/>
      <c r="L6" s="236" t="str">
        <f>IF(TRAM!N3&lt;&gt;"","X",IF(TRAM!O3&lt;&gt;"","X",""))</f>
        <v>X</v>
      </c>
      <c r="M6" s="236"/>
      <c r="N6" s="236" t="str">
        <f>IF(TRAM!P3&lt;&gt;"","X",IF(TRAM!Q3&lt;&gt;"","X",""))</f>
        <v>X</v>
      </c>
      <c r="O6" s="236"/>
      <c r="P6" s="236" t="str">
        <f>IF(TRAM!R3&lt;&gt;"","X",IF(TRAM!S3&lt;&gt;"","X",""))</f>
        <v>X</v>
      </c>
      <c r="Q6" s="236"/>
      <c r="R6" s="236" t="str">
        <f>IF(TRAM!T3&lt;&gt;"","X",IF(TRAM!U3&lt;&gt;"","X",""))</f>
        <v>X</v>
      </c>
      <c r="S6" s="236"/>
      <c r="T6" s="236" t="str">
        <f>IF(TRAM!V3&lt;&gt;"","X",IF(TRAM!W3&lt;&gt;"","X",""))</f>
        <v>X</v>
      </c>
      <c r="U6" s="236"/>
      <c r="V6" s="236" t="str">
        <f>IF(TRAM!X3&lt;&gt;"","X",IF(TRAM!Y3&lt;&gt;"","X",""))</f>
        <v>X</v>
      </c>
      <c r="W6" s="236"/>
      <c r="X6" s="236" t="str">
        <f>IF(TRAM!Z3&lt;&gt;"","X",IF(TRAM!AA3&lt;&gt;"","X",""))</f>
        <v>X</v>
      </c>
      <c r="Y6" s="236"/>
      <c r="Z6" s="236" t="str">
        <f>IF(TRAM!AB3&lt;&gt;"","X",IF(TRAM!AC3&lt;&gt;"","X",""))</f>
        <v>X</v>
      </c>
      <c r="AA6" s="236"/>
      <c r="AB6" s="236" t="str">
        <f>IF(TRAM!AD3&lt;&gt;"","X",IF(TRAM!AE3&lt;&gt;"","X",""))</f>
        <v>X</v>
      </c>
      <c r="AC6" s="236"/>
      <c r="AD6" s="236" t="str">
        <f>IF(TRAM!AF3&lt;&gt;"","X",IF(TRAM!AG3&lt;&gt;"","X",""))</f>
        <v>X</v>
      </c>
      <c r="AE6" s="236"/>
      <c r="AF6" s="236" t="str">
        <f>IF(TRAM!AH3&lt;&gt;"","X",IF(TRAM!AI3&lt;&gt;"","X",""))</f>
        <v>X</v>
      </c>
      <c r="AG6" s="236"/>
      <c r="AH6" s="236" t="str">
        <f>IF(TRAM!AJ3&lt;&gt;"","X",IF(TRAM!AK3&lt;&gt;"","X",""))</f>
        <v>X</v>
      </c>
      <c r="AI6" s="236"/>
      <c r="AJ6" s="236" t="str">
        <f>IF(TRAM!AL3&lt;&gt;"","X",IF(TRAM!AM3&lt;&gt;"","X",""))</f>
        <v>X</v>
      </c>
      <c r="AK6" s="236"/>
      <c r="AL6" s="236" t="str">
        <f>IF(TRAM!AN3&lt;&gt;"","X",IF(TRAM!AO3&lt;&gt;"","X",""))</f>
        <v>X</v>
      </c>
      <c r="AM6" s="236"/>
      <c r="AN6" s="236" t="str">
        <f>IF(TRAM!AP3&lt;&gt;"","X",IF(TRAM!AQ3&lt;&gt;"","X",""))</f>
        <v>X</v>
      </c>
      <c r="AO6" s="236"/>
      <c r="AP6" s="236" t="str">
        <f>IF(TRAM!AR3&lt;&gt;"","X",IF(TRAM!AS3&lt;&gt;"","X",""))</f>
        <v>X</v>
      </c>
      <c r="AQ6" s="236"/>
      <c r="AR6" s="236" t="str">
        <f>IF(TRAM!AT3&lt;&gt;"","X",IF(TRAM!AU3&lt;&gt;"","X",""))</f>
        <v>X</v>
      </c>
      <c r="AS6" s="236"/>
      <c r="AT6" s="236" t="str">
        <f>IF(TRAM!AV3&lt;&gt;"","X",IF(TRAM!AW3&lt;&gt;"","X",""))</f>
        <v>X</v>
      </c>
      <c r="AU6" s="236"/>
      <c r="AV6" s="236" t="str">
        <f>IF(TRAM!AX3&lt;&gt;"","X",IF(TRAM!AY3&lt;&gt;"","X",""))</f>
        <v>X</v>
      </c>
      <c r="AW6" s="236"/>
      <c r="AX6" s="236" t="str">
        <f>IF(TRAM!AZ3&lt;&gt;"","X",IF(TRAM!BA3&lt;&gt;"","X",""))</f>
        <v/>
      </c>
      <c r="AY6" s="236"/>
      <c r="AZ6" s="236" t="str">
        <f>IF(TRAM!BB3&lt;&gt;"","X",IF(TRAM!BC3&lt;&gt;"","X",""))</f>
        <v/>
      </c>
      <c r="BA6" s="236"/>
      <c r="BB6" s="236" t="str">
        <f>IF(TRAM!BD3&lt;&gt;"","X",IF(TRAM!BE3&lt;&gt;"","X",""))</f>
        <v/>
      </c>
      <c r="BC6" s="236"/>
      <c r="BD6" s="236" t="str">
        <f>IF(TRAM!BF3&lt;&gt;"","X",IF(TRAM!BG3&lt;&gt;"","X",""))</f>
        <v/>
      </c>
      <c r="BE6" s="236"/>
      <c r="BF6" s="236" t="str">
        <f>IF(TRAM!BH3&lt;&gt;"","X",IF(TRAM!BI3&lt;&gt;"","X",""))</f>
        <v/>
      </c>
      <c r="BG6" s="236"/>
      <c r="BH6" s="236" t="str">
        <f>IF(TRAM!BJ3&lt;&gt;"","X",IF(TRAM!BK3&lt;&gt;"","X",""))</f>
        <v>X</v>
      </c>
      <c r="BI6" s="236"/>
      <c r="BJ6" s="236" t="str">
        <f>IF(TRAM!BL3&lt;&gt;"","X",IF(TRAM!BM3&lt;&gt;"","X",""))</f>
        <v>X</v>
      </c>
      <c r="BK6" s="236"/>
      <c r="BL6" s="236" t="str">
        <f>IF(TRAM!BN3&lt;&gt;"","X",IF(TRAM!BO3&lt;&gt;"","X",""))</f>
        <v>X</v>
      </c>
      <c r="BM6" s="236"/>
      <c r="BN6" s="236" t="str">
        <f>IF(TRAM!BP3&lt;&gt;"","X",IF(TRAM!BQ3&lt;&gt;"","X",""))</f>
        <v>X</v>
      </c>
      <c r="BO6" s="236"/>
      <c r="BP6" s="236" t="str">
        <f>IF(TRAM!BR3&lt;&gt;"","X",IF(TRAM!BS3&lt;&gt;"","X",""))</f>
        <v>X</v>
      </c>
      <c r="BQ6" s="236"/>
      <c r="BR6" s="236" t="str">
        <f>IF(TRAM!BT3&lt;&gt;"","X",IF(TRAM!BU3&lt;&gt;"","X",""))</f>
        <v>X</v>
      </c>
      <c r="BS6" s="236"/>
      <c r="BT6" s="236" t="str">
        <f>IF(TRAM!BV3&lt;&gt;"","X",IF(TRAM!BW3&lt;&gt;"","X",""))</f>
        <v>X</v>
      </c>
      <c r="BU6" s="236"/>
      <c r="BV6" s="236" t="str">
        <f>IF(TRAM!BX3&lt;&gt;"","X",IF(TRAM!BY3&lt;&gt;"","X",""))</f>
        <v>X</v>
      </c>
      <c r="BW6" s="236"/>
      <c r="BX6" s="236" t="str">
        <f>IF(TRAM!BZ3&lt;&gt;"","X",IF(TRAM!CA3&lt;&gt;"","X",""))</f>
        <v>X</v>
      </c>
      <c r="BY6" s="236"/>
      <c r="BZ6" s="236" t="str">
        <f>IF(TRAM!CB3&lt;&gt;"","X",IF(TRAM!CC3&lt;&gt;"","X",""))</f>
        <v>X</v>
      </c>
      <c r="CA6" s="236"/>
      <c r="CB6" s="236" t="str">
        <f>IF(TRAM!CD3&lt;&gt;"","X",IF(TRAM!CE3&lt;&gt;"","X",""))</f>
        <v>X</v>
      </c>
      <c r="CC6" s="236"/>
      <c r="CD6" s="236" t="str">
        <f>IF(TRAM!CF3&lt;&gt;"","X",IF(TRAM!CG3&lt;&gt;"","X",""))</f>
        <v>X</v>
      </c>
      <c r="CE6" s="236"/>
      <c r="CF6" s="236" t="str">
        <f>IF(TRAM!CH3&lt;&gt;"","X",IF(TRAM!CI3&lt;&gt;"","X",""))</f>
        <v/>
      </c>
      <c r="CG6" s="236"/>
      <c r="CH6" s="236" t="str">
        <f>IF(TRAM!CJ3&lt;&gt;"","X",IF(TRAM!CK3&lt;&gt;"","X",""))</f>
        <v/>
      </c>
      <c r="CI6" s="236"/>
      <c r="CJ6" s="236" t="str">
        <f>IF(TRAM!CL3&lt;&gt;"","X",IF(TRAM!CM3&lt;&gt;"","X",""))</f>
        <v/>
      </c>
      <c r="CK6" s="236"/>
      <c r="CL6" s="236" t="str">
        <f>IF(TRAM!CN3&lt;&gt;"","X",IF(TRAM!CO3&lt;&gt;"","X",""))</f>
        <v/>
      </c>
      <c r="CM6" s="236"/>
      <c r="CN6" s="236" t="str">
        <f>IF(TRAM!CP3&lt;&gt;"","X",IF(TRAM!CQ3&lt;&gt;"","X",""))</f>
        <v/>
      </c>
      <c r="CO6" s="236"/>
      <c r="CP6" s="236" t="str">
        <f>IF(TRAM!CR3&lt;&gt;"","X",IF(TRAM!CS3&lt;&gt;"","X",""))</f>
        <v/>
      </c>
      <c r="CQ6" s="236"/>
      <c r="CR6" s="236" t="str">
        <f>IF(TRAM!CT3&lt;&gt;"","X",IF(TRAM!CU3&lt;&gt;"","X",""))</f>
        <v/>
      </c>
      <c r="CS6" s="236"/>
      <c r="CT6" s="236" t="str">
        <f>IF(TRAM!CV3&lt;&gt;"","X",IF(TRAM!CW3&lt;&gt;"","X",""))</f>
        <v/>
      </c>
      <c r="CU6" s="236"/>
      <c r="CV6" s="236" t="str">
        <f>IF(TRAM!CX3&lt;&gt;"","X",IF(TRAM!CY3&lt;&gt;"","X",""))</f>
        <v/>
      </c>
      <c r="CW6" s="236"/>
      <c r="CX6" s="236" t="str">
        <f>IF(TRAM!CZ3&lt;&gt;"","X",IF(TRAM!DA3&lt;&gt;"","X",""))</f>
        <v/>
      </c>
      <c r="CY6" s="236"/>
      <c r="CZ6" s="236" t="str">
        <f>IF(TRAM!DB3&lt;&gt;"","X",IF(TRAM!DC3&lt;&gt;"","X",""))</f>
        <v/>
      </c>
      <c r="DA6" s="236"/>
      <c r="DB6" s="236" t="str">
        <f>IF(TRAM!DD3&lt;&gt;"","X",IF(TRAM!DE3&lt;&gt;"","X",""))</f>
        <v/>
      </c>
      <c r="DC6" s="236"/>
      <c r="DD6" s="236" t="str">
        <f>IF(TRAM!DF3&lt;&gt;"","X",IF(TRAM!DG3&lt;&gt;"","X",""))</f>
        <v/>
      </c>
      <c r="DE6" s="236"/>
      <c r="DF6" s="236" t="str">
        <f>IF(TRAM!DH3&lt;&gt;"","X",IF(TRAM!DI3&lt;&gt;"","X",""))</f>
        <v/>
      </c>
      <c r="DG6" s="236"/>
      <c r="DH6" s="236" t="str">
        <f>IF(TRAM!DJ3&lt;&gt;"","X",IF(TRAM!DK3&lt;&gt;"","X",""))</f>
        <v/>
      </c>
      <c r="DI6" s="236"/>
      <c r="DJ6" s="236" t="str">
        <f>IF(TRAM!DL3&lt;&gt;"","X",IF(TRAM!DM3&lt;&gt;"","X",""))</f>
        <v/>
      </c>
      <c r="DK6" s="236"/>
      <c r="DL6" s="236" t="str">
        <f>IF(TRAM!DN3&lt;&gt;"","X",IF(TRAM!DO3&lt;&gt;"","X",""))</f>
        <v/>
      </c>
      <c r="DM6" s="236"/>
      <c r="DN6" s="236" t="str">
        <f>IF(TRAM!DP3&lt;&gt;"","X",IF(TRAM!DQ3&lt;&gt;"","X",""))</f>
        <v/>
      </c>
      <c r="DO6" s="236"/>
      <c r="DP6" s="236" t="str">
        <f>IF(TRAM!DR3&lt;&gt;"","X",IF(TRAM!DS3&lt;&gt;"","X",""))</f>
        <v/>
      </c>
      <c r="DQ6" s="236"/>
      <c r="DR6" s="236" t="str">
        <f>IF(TRAM!DT3&lt;&gt;"","X",IF(TRAM!DU3&lt;&gt;"","X",""))</f>
        <v/>
      </c>
      <c r="DS6" s="236"/>
      <c r="DT6" s="236" t="str">
        <f>IF(TRAM!DV3&lt;&gt;"","X",IF(TRAM!DW3&lt;&gt;"","X",""))</f>
        <v/>
      </c>
      <c r="DU6" s="236"/>
      <c r="DV6" s="236" t="str">
        <f>IF(TRAM!DX3&lt;&gt;"","X",IF(TRAM!DY3&lt;&gt;"","X",""))</f>
        <v/>
      </c>
      <c r="DW6" s="236"/>
      <c r="DX6" s="236" t="str">
        <f>IF(TRAM!DZ3&lt;&gt;"","X",IF(TRAM!EA3&lt;&gt;"","X",""))</f>
        <v/>
      </c>
      <c r="DY6" s="236"/>
      <c r="DZ6" s="236" t="str">
        <f>IF(TRAM!EB3&lt;&gt;"","X",IF(TRAM!EC3&lt;&gt;"","X",""))</f>
        <v/>
      </c>
      <c r="EA6" s="236"/>
      <c r="EB6" s="236" t="str">
        <f>IF(TRAM!ED3&lt;&gt;"","X",IF(TRAM!EE3&lt;&gt;"","X",""))</f>
        <v/>
      </c>
      <c r="EC6" s="236"/>
      <c r="ED6" s="236" t="str">
        <f>IF(TRAM!EF3&lt;&gt;"","X",IF(TRAM!EG3&lt;&gt;"","X",""))</f>
        <v/>
      </c>
      <c r="EE6" s="236"/>
      <c r="EF6" s="236" t="str">
        <f>IF(TRAM!EH3&lt;&gt;"","X",IF(TRAM!EI3&lt;&gt;"","X",""))</f>
        <v/>
      </c>
      <c r="EG6" s="236"/>
      <c r="EH6" s="236" t="str">
        <f>IF(TRAM!EJ3&lt;&gt;"","X",IF(TRAM!EK3&lt;&gt;"","X",""))</f>
        <v/>
      </c>
      <c r="EI6" s="236"/>
      <c r="EJ6" s="236" t="str">
        <f>IF(TRAM!EL3&lt;&gt;"","X",IF(TRAM!EM3&lt;&gt;"","X",""))</f>
        <v/>
      </c>
      <c r="EK6" s="236"/>
      <c r="EL6" s="236" t="str">
        <f>IF(TRAM!EN3&lt;&gt;"","X",IF(TRAM!EO3&lt;&gt;"","X",""))</f>
        <v/>
      </c>
      <c r="EM6" s="236"/>
      <c r="EN6" s="236" t="str">
        <f>IF(TRAM!EP3&lt;&gt;"","X",IF(TRAM!EQ3&lt;&gt;"","X",""))</f>
        <v/>
      </c>
      <c r="EO6" s="236"/>
      <c r="EP6" s="236" t="str">
        <f>IF(TRAM!ER3&lt;&gt;"","X",IF(TRAM!ES3&lt;&gt;"","X",""))</f>
        <v/>
      </c>
      <c r="EQ6" s="236"/>
      <c r="ER6" s="236" t="str">
        <f>IF(TRAM!ET3&lt;&gt;"","X",IF(TRAM!EU3&lt;&gt;"","X",""))</f>
        <v/>
      </c>
      <c r="ES6" s="236"/>
      <c r="ET6" s="236" t="str">
        <f>IF(TRAM!EV3&lt;&gt;"","X",IF(TRAM!EW3&lt;&gt;"","X",""))</f>
        <v/>
      </c>
      <c r="EU6" s="236"/>
      <c r="EV6" s="236" t="str">
        <f>IF(TRAM!EX3&lt;&gt;"","X",IF(TRAM!EY3&lt;&gt;"","X",""))</f>
        <v/>
      </c>
      <c r="EW6" s="236"/>
      <c r="EX6" s="236" t="str">
        <f>IF(TRAM!EZ3&lt;&gt;"","X",IF(TRAM!FA3&lt;&gt;"","X",""))</f>
        <v/>
      </c>
      <c r="EY6" s="236"/>
      <c r="EZ6" s="236" t="str">
        <f>IF(TRAM!FB3&lt;&gt;"","X",IF(TRAM!FC3&lt;&gt;"","X",""))</f>
        <v/>
      </c>
      <c r="FA6" s="236"/>
      <c r="FB6" s="236" t="str">
        <f>IF(TRAM!FD3&lt;&gt;"","X",IF(TRAM!FE3&lt;&gt;"","X",""))</f>
        <v/>
      </c>
      <c r="FC6" s="236"/>
      <c r="FD6" s="236" t="str">
        <f>IF(TRAM!FF3&lt;&gt;"","X",IF(TRAM!FG3&lt;&gt;"","X",""))</f>
        <v/>
      </c>
      <c r="FE6" s="236"/>
      <c r="FF6" s="236" t="str">
        <f>IF(TRAM!FH3&lt;&gt;"","X",IF(TRAM!FI3&lt;&gt;"","X",""))</f>
        <v/>
      </c>
      <c r="FG6" s="236"/>
      <c r="FH6" s="236" t="str">
        <f>IF(TRAM!FJ3&lt;&gt;"","X",IF(TRAM!FK3&lt;&gt;"","X",""))</f>
        <v/>
      </c>
      <c r="FI6" s="236"/>
      <c r="FJ6" s="236" t="str">
        <f>IF(TRAM!FL3&lt;&gt;"","X",IF(TRAM!FM3&lt;&gt;"","X",""))</f>
        <v/>
      </c>
      <c r="FK6" s="236"/>
      <c r="FL6" s="236" t="str">
        <f>IF(TRAM!FN3&lt;&gt;"","X",IF(TRAM!FO3&lt;&gt;"","X",""))</f>
        <v/>
      </c>
      <c r="FM6" s="236"/>
      <c r="FN6" s="236" t="str">
        <f>IF(TRAM!FP3&lt;&gt;"","X",IF(TRAM!FQ3&lt;&gt;"","X",""))</f>
        <v/>
      </c>
      <c r="FO6" s="236"/>
      <c r="FP6" s="236" t="str">
        <f>IF(TRAM!FR3&lt;&gt;"","X",IF(TRAM!FS3&lt;&gt;"","X",""))</f>
        <v/>
      </c>
      <c r="FQ6" s="236"/>
      <c r="FR6" s="236" t="str">
        <f>IF(TRAM!FT3&lt;&gt;"","X",IF(TRAM!FU3&lt;&gt;"","X",""))</f>
        <v/>
      </c>
      <c r="FS6" s="236"/>
      <c r="FT6" s="236" t="str">
        <f>IF(TRAM!FV3&lt;&gt;"","X",IF(TRAM!FW3&lt;&gt;"","X",""))</f>
        <v/>
      </c>
      <c r="FU6" s="236"/>
      <c r="FV6" s="236" t="str">
        <f>IF(TRAM!FX3&lt;&gt;"","X",IF(TRAM!FY3&lt;&gt;"","X",""))</f>
        <v/>
      </c>
      <c r="FW6" s="236"/>
      <c r="FX6" s="236" t="str">
        <f>IF(TRAM!FZ3&lt;&gt;"","X",IF(TRAM!GA3&lt;&gt;"","X",""))</f>
        <v/>
      </c>
      <c r="FY6" s="236"/>
      <c r="FZ6" s="236" t="str">
        <f>IF(TRAM!GB3&lt;&gt;"","X",IF(TRAM!GC3&lt;&gt;"","X",""))</f>
        <v/>
      </c>
      <c r="GA6" s="236"/>
      <c r="GB6" s="236" t="str">
        <f>IF(TRAM!GD3&lt;&gt;"","X",IF(TRAM!GE3&lt;&gt;"","X",""))</f>
        <v/>
      </c>
      <c r="GC6" s="236"/>
      <c r="GD6" s="236" t="str">
        <f>IF(TRAM!GF3&lt;&gt;"","X",IF(TRAM!GG3&lt;&gt;"","X",""))</f>
        <v/>
      </c>
      <c r="GE6" s="236"/>
      <c r="GF6" s="236" t="str">
        <f>IF(TRAM!GH3&lt;&gt;"","X",IF(TRAM!GI3&lt;&gt;"","X",""))</f>
        <v/>
      </c>
      <c r="GG6" s="236"/>
      <c r="GH6" s="236" t="str">
        <f>IF(TRAM!GJ3&lt;&gt;"","X",IF(TRAM!GK3&lt;&gt;"","X",""))</f>
        <v/>
      </c>
      <c r="GI6" s="236"/>
      <c r="GJ6" s="236" t="str">
        <f>IF(TRAM!GL3&lt;&gt;"","X",IF(TRAM!GM3&lt;&gt;"","X",""))</f>
        <v/>
      </c>
      <c r="GK6" s="236"/>
      <c r="GL6" s="236" t="str">
        <f>IF(TRAM!GN3&lt;&gt;"","X",IF(TRAM!GO3&lt;&gt;"","X",""))</f>
        <v/>
      </c>
      <c r="GM6" s="236"/>
      <c r="GN6" s="236" t="str">
        <f>IF(TRAM!GP3&lt;&gt;"","X",IF(TRAM!GQ3&lt;&gt;"","X",""))</f>
        <v/>
      </c>
      <c r="GO6" s="236"/>
      <c r="GP6" s="236" t="str">
        <f>IF(TRAM!GR3&lt;&gt;"","X",IF(TRAM!GS3&lt;&gt;"","X",""))</f>
        <v/>
      </c>
      <c r="GQ6" s="236"/>
      <c r="GR6" s="236" t="str">
        <f>IF(TRAM!GT3&lt;&gt;"","X",IF(TRAM!GU3&lt;&gt;"","X",""))</f>
        <v/>
      </c>
      <c r="GS6" s="236"/>
      <c r="GT6" s="236" t="str">
        <f>IF(TRAM!GV3&lt;&gt;"","X",IF(TRAM!GW3&lt;&gt;"","X",""))</f>
        <v/>
      </c>
      <c r="GU6" s="236"/>
      <c r="GV6" s="236" t="str">
        <f>IF(TRAM!GX3&lt;&gt;"","X",IF(TRAM!GY3&lt;&gt;"","X",""))</f>
        <v/>
      </c>
      <c r="GW6" s="236"/>
      <c r="GX6" s="236" t="str">
        <f>IF(TRAM!GZ3&lt;&gt;"","X",IF(TRAM!HA3&lt;&gt;"","X",""))</f>
        <v/>
      </c>
      <c r="GY6" s="236"/>
      <c r="GZ6" s="236" t="str">
        <f>IF(TRAM!HB3&lt;&gt;"","X",IF(TRAM!HC3&lt;&gt;"","X",""))</f>
        <v/>
      </c>
      <c r="HA6" s="236"/>
      <c r="HB6" s="236" t="str">
        <f>IF(TRAM!HD3&lt;&gt;"","X",IF(TRAM!HE3&lt;&gt;"","X",""))</f>
        <v/>
      </c>
      <c r="HC6" s="236"/>
      <c r="HD6" s="236" t="str">
        <f>IF(TRAM!HF3&lt;&gt;"","X",IF(TRAM!HG3&lt;&gt;"","X",""))</f>
        <v/>
      </c>
      <c r="HE6" s="236"/>
      <c r="HF6" s="236" t="str">
        <f>IF(TRAM!HH3&lt;&gt;"","X",IF(TRAM!HI3&lt;&gt;"","X",""))</f>
        <v/>
      </c>
      <c r="HG6" s="236"/>
      <c r="HH6" s="236" t="str">
        <f>IF(TRAM!HJ3&lt;&gt;"","X",IF(TRAM!HK3&lt;&gt;"","X",""))</f>
        <v/>
      </c>
      <c r="HI6" s="236"/>
      <c r="HJ6" s="236" t="str">
        <f>IF(TRAM!HL3&lt;&gt;"","X",IF(TRAM!HM3&lt;&gt;"","X",""))</f>
        <v/>
      </c>
      <c r="HK6" s="236"/>
      <c r="HL6" s="236" t="str">
        <f>IF(TRAM!HN3&lt;&gt;"","X",IF(TRAM!HO3&lt;&gt;"","X",""))</f>
        <v/>
      </c>
      <c r="HM6" s="236"/>
      <c r="HN6" s="236" t="str">
        <f>IF(TRAM!HP3&lt;&gt;"","X",IF(TRAM!HQ3&lt;&gt;"","X",""))</f>
        <v/>
      </c>
      <c r="HO6" s="236"/>
      <c r="HP6" s="236" t="str">
        <f>IF(TRAM!HR3&lt;&gt;"","X",IF(TRAM!HS3&lt;&gt;"","X",""))</f>
        <v/>
      </c>
      <c r="HQ6" s="236"/>
      <c r="HR6" s="236" t="str">
        <f>IF(TRAM!HT3&lt;&gt;"","X",IF(TRAM!HU3&lt;&gt;"","X",""))</f>
        <v/>
      </c>
      <c r="HS6" s="236"/>
      <c r="HT6" s="236" t="str">
        <f>IF(TRAM!HV3&lt;&gt;"","X",IF(TRAM!HW3&lt;&gt;"","X",""))</f>
        <v/>
      </c>
      <c r="HU6" s="236"/>
      <c r="HV6" s="236" t="str">
        <f>IF(TRAM!HX3&lt;&gt;"","X",IF(TRAM!HY3&lt;&gt;"","X",""))</f>
        <v/>
      </c>
      <c r="HW6" s="236"/>
      <c r="HX6" s="236" t="str">
        <f>IF(TRAM!HZ3&lt;&gt;"","X",IF(TRAM!IA3&lt;&gt;"","X",""))</f>
        <v/>
      </c>
      <c r="HY6" s="236"/>
      <c r="HZ6" s="236" t="str">
        <f>IF(TRAM!IB3&lt;&gt;"","X",IF(TRAM!IC3&lt;&gt;"","X",""))</f>
        <v/>
      </c>
      <c r="IA6" s="236"/>
      <c r="IB6" s="236" t="str">
        <f>IF(TRAM!ID3&lt;&gt;"","X",IF(TRAM!IE3&lt;&gt;"","X",""))</f>
        <v/>
      </c>
      <c r="IC6" s="236"/>
      <c r="ID6" s="236" t="str">
        <f>IF(TRAM!IF3&lt;&gt;"","X",IF(TRAM!IG3&lt;&gt;"","X",""))</f>
        <v/>
      </c>
      <c r="IE6" s="236"/>
      <c r="IF6" s="236" t="str">
        <f>IF(TRAM!IH3&lt;&gt;"","X",IF(TRAM!II3&lt;&gt;"","X",""))</f>
        <v/>
      </c>
      <c r="IG6" s="236"/>
      <c r="IH6" s="236" t="str">
        <f>IF(TRAM!IJ3&lt;&gt;"","X",IF(TRAM!IK3&lt;&gt;"","X",""))</f>
        <v/>
      </c>
      <c r="II6" s="236"/>
      <c r="IJ6" s="236" t="str">
        <f>IF(TRAM!IL3&lt;&gt;"","X",IF(TRAM!IM3&lt;&gt;"","X",""))</f>
        <v/>
      </c>
      <c r="IK6" s="236"/>
      <c r="IL6" s="236" t="str">
        <f>IF(TRAM!IN3&lt;&gt;"","X",IF(TRAM!IO3&lt;&gt;"","X",""))</f>
        <v/>
      </c>
      <c r="IM6" s="236"/>
      <c r="IN6" s="236" t="str">
        <f>IF(TRAM!IP3&lt;&gt;"","X",IF(TRAM!IQ3&lt;&gt;"","X",""))</f>
        <v/>
      </c>
      <c r="IO6" s="236"/>
      <c r="IP6" s="236" t="str">
        <f>IF(TRAM!IR3&lt;&gt;"","X",IF(TRAM!IS3&lt;&gt;"","X",""))</f>
        <v/>
      </c>
      <c r="IQ6" s="236"/>
      <c r="IR6" s="236" t="str">
        <f>IF(TRAM!IT3&lt;&gt;"","X",IF(TRAM!IU3&lt;&gt;"","X",""))</f>
        <v/>
      </c>
      <c r="IS6" s="236"/>
      <c r="IT6" s="236" t="str">
        <f>IF(TRAM!IV3&lt;&gt;"","X",IF(TRAM!IW3&lt;&gt;"","X",""))</f>
        <v/>
      </c>
      <c r="IU6" s="236"/>
      <c r="IV6" s="236" t="str">
        <f>IF(TRAM!IX3&lt;&gt;"","X",IF(TRAM!IY3&lt;&gt;"","X",""))</f>
        <v/>
      </c>
      <c r="IW6" s="236"/>
      <c r="IX6" s="236" t="str">
        <f>IF(TRAM!IZ3&lt;&gt;"","X",IF(TRAM!JA3&lt;&gt;"","X",""))</f>
        <v/>
      </c>
      <c r="IY6" s="236"/>
      <c r="IZ6" s="236" t="str">
        <f>IF(TRAM!JB3&lt;&gt;"","X",IF(TRAM!JC3&lt;&gt;"","X",""))</f>
        <v/>
      </c>
      <c r="JA6" s="236"/>
      <c r="JB6" s="236" t="str">
        <f>IF(TRAM!JD3&lt;&gt;"","X",IF(TRAM!JE3&lt;&gt;"","X",""))</f>
        <v/>
      </c>
      <c r="JC6" s="236"/>
      <c r="JD6" s="236" t="str">
        <f>IF(TRAM!JF3&lt;&gt;"","X",IF(TRAM!JG3&lt;&gt;"","X",""))</f>
        <v/>
      </c>
      <c r="JE6" s="236"/>
      <c r="JF6" s="236" t="str">
        <f>IF(TRAM!JH3&lt;&gt;"","X",IF(TRAM!JI3&lt;&gt;"","X",""))</f>
        <v/>
      </c>
      <c r="JG6" s="236"/>
      <c r="JH6" s="236" t="str">
        <f>IF(TRAM!JJ3&lt;&gt;"","X",IF(TRAM!JK3&lt;&gt;"","X",""))</f>
        <v/>
      </c>
      <c r="JI6" s="236"/>
      <c r="JJ6" s="236" t="str">
        <f>IF(TRAM!JL3&lt;&gt;"","X",IF(TRAM!JM3&lt;&gt;"","X",""))</f>
        <v/>
      </c>
      <c r="JK6" s="236"/>
      <c r="JL6" s="236" t="str">
        <f>IF(TRAM!JN3&lt;&gt;"","X",IF(TRAM!JO3&lt;&gt;"","X",""))</f>
        <v/>
      </c>
      <c r="JM6" s="236"/>
      <c r="JN6" s="236" t="str">
        <f>IF(TRAM!JP3&lt;&gt;"","X",IF(TRAM!JQ3&lt;&gt;"","X",""))</f>
        <v/>
      </c>
      <c r="JO6" s="236"/>
      <c r="JP6" s="236" t="str">
        <f>IF(TRAM!JR3&lt;&gt;"","X",IF(TRAM!JS3&lt;&gt;"","X",""))</f>
        <v/>
      </c>
      <c r="JQ6" s="236"/>
      <c r="JR6" s="236" t="str">
        <f>IF(TRAM!JT3&lt;&gt;"","X",IF(TRAM!JU3&lt;&gt;"","X",""))</f>
        <v/>
      </c>
      <c r="JS6" s="236"/>
      <c r="JT6" s="236" t="str">
        <f>IF(TRAM!JV3&lt;&gt;"","X",IF(TRAM!JW3&lt;&gt;"","X",""))</f>
        <v/>
      </c>
      <c r="JU6" s="236"/>
      <c r="JV6" s="236" t="str">
        <f>IF(TRAM!JX3&lt;&gt;"","X",IF(TRAM!JY3&lt;&gt;"","X",""))</f>
        <v/>
      </c>
      <c r="JW6" s="236"/>
      <c r="JX6" s="236" t="str">
        <f>IF(TRAM!JZ3&lt;&gt;"","X",IF(TRAM!KA3&lt;&gt;"","X",""))</f>
        <v/>
      </c>
      <c r="JY6" s="236"/>
      <c r="JZ6" s="236" t="str">
        <f>IF(TRAM!KB3&lt;&gt;"","X",IF(TRAM!KC3&lt;&gt;"","X",""))</f>
        <v/>
      </c>
      <c r="KA6" s="236"/>
      <c r="KB6" s="236" t="str">
        <f>IF(TRAM!KD3&lt;&gt;"","X",IF(TRAM!KE3&lt;&gt;"","X",""))</f>
        <v/>
      </c>
      <c r="KC6" s="236"/>
      <c r="KD6" s="236" t="str">
        <f>IF(TRAM!KF3&lt;&gt;"","X",IF(TRAM!KG3&lt;&gt;"","X",""))</f>
        <v/>
      </c>
      <c r="KE6" s="236"/>
      <c r="KF6" s="236" t="str">
        <f>IF(TRAM!KH3&lt;&gt;"","X",IF(TRAM!KI3&lt;&gt;"","X",""))</f>
        <v/>
      </c>
      <c r="KG6" s="236"/>
      <c r="KH6" s="236" t="str">
        <f>IF(TRAM!KJ3&lt;&gt;"","X",IF(TRAM!KK3&lt;&gt;"","X",""))</f>
        <v/>
      </c>
      <c r="KI6" s="236"/>
      <c r="KJ6" s="236" t="str">
        <f>IF(TRAM!KL3&lt;&gt;"","X",IF(TRAM!KM3&lt;&gt;"","X",""))</f>
        <v/>
      </c>
      <c r="KK6" s="236"/>
      <c r="KL6" s="236" t="str">
        <f>IF(TRAM!KN3&lt;&gt;"","X",IF(TRAM!KO3&lt;&gt;"","X",""))</f>
        <v/>
      </c>
      <c r="KM6" s="236"/>
      <c r="KN6" s="236" t="str">
        <f>IF(TRAM!KP3&lt;&gt;"","X",IF(TRAM!KQ3&lt;&gt;"","X",""))</f>
        <v/>
      </c>
      <c r="KO6" s="236"/>
      <c r="KP6" s="236" t="str">
        <f>IF(TRAM!KR3&lt;&gt;"","X",IF(TRAM!KS3&lt;&gt;"","X",""))</f>
        <v/>
      </c>
      <c r="KQ6" s="236"/>
      <c r="KR6" s="236" t="str">
        <f>IF(TRAM!KT3&lt;&gt;"","X",IF(TRAM!KU3&lt;&gt;"","X",""))</f>
        <v/>
      </c>
      <c r="KS6" s="236"/>
      <c r="KT6" s="236" t="str">
        <f>IF(TRAM!KV3&lt;&gt;"","X",IF(TRAM!KW3&lt;&gt;"","X",""))</f>
        <v>X</v>
      </c>
      <c r="KU6" s="236"/>
      <c r="KV6" s="236" t="str">
        <f>IF(TRAM!KX3&lt;&gt;"","X",IF(TRAM!KY3&lt;&gt;"","X",""))</f>
        <v/>
      </c>
      <c r="KW6" s="236"/>
      <c r="KX6" s="236" t="str">
        <f>IF(TRAM!KZ3&lt;&gt;"","X",IF(TRAM!LA3&lt;&gt;"","X",""))</f>
        <v/>
      </c>
      <c r="KY6" s="236"/>
      <c r="KZ6" s="236" t="str">
        <f>IF(TRAM!LB3&lt;&gt;"","X",IF(TRAM!LC3&lt;&gt;"","X",""))</f>
        <v/>
      </c>
      <c r="LA6" s="236"/>
      <c r="LB6" s="236" t="str">
        <f>IF(TRAM!LD3&lt;&gt;"","X",IF(TRAM!LE3&lt;&gt;"","X",""))</f>
        <v/>
      </c>
      <c r="LC6" s="236"/>
      <c r="LD6" s="236" t="str">
        <f>IF(TRAM!LF3&lt;&gt;"","X",IF(TRAM!LG3&lt;&gt;"","X",""))</f>
        <v/>
      </c>
      <c r="LE6" s="236"/>
      <c r="LF6" s="236" t="str">
        <f>IF(TRAM!LH3&lt;&gt;"","X",IF(TRAM!LI3&lt;&gt;"","X",""))</f>
        <v/>
      </c>
      <c r="LG6" s="236"/>
      <c r="LH6" s="236" t="str">
        <f>IF(TRAM!LJ3&lt;&gt;"","X",IF(TRAM!LK3&lt;&gt;"","X",""))</f>
        <v/>
      </c>
      <c r="LI6" s="236"/>
      <c r="LJ6" s="236" t="str">
        <f>IF(TRAM!LL3&lt;&gt;"","X",IF(TRAM!LM3&lt;&gt;"","X",""))</f>
        <v/>
      </c>
      <c r="LK6" s="236"/>
      <c r="LL6" s="236" t="str">
        <f>IF(TRAM!LN3&lt;&gt;"","X",IF(TRAM!LO3&lt;&gt;"","X",""))</f>
        <v/>
      </c>
      <c r="LM6" s="236"/>
      <c r="LN6" s="236" t="str">
        <f>IF(TRAM!LP3&lt;&gt;"","X",IF(TRAM!LQ3&lt;&gt;"","X",""))</f>
        <v/>
      </c>
      <c r="LO6" s="236"/>
      <c r="LP6" s="236" t="str">
        <f>IF(TRAM!LR3&lt;&gt;"","X",IF(TRAM!LS3&lt;&gt;"","X",""))</f>
        <v/>
      </c>
      <c r="LQ6" s="236"/>
      <c r="LR6" s="236" t="str">
        <f>IF(TRAM!LT3&lt;&gt;"","X",IF(TRAM!LU3&lt;&gt;"","X",""))</f>
        <v/>
      </c>
      <c r="LS6" s="236"/>
      <c r="LT6" s="236" t="str">
        <f>IF(TRAM!LV3&lt;&gt;"","X",IF(TRAM!LW3&lt;&gt;"","X",""))</f>
        <v/>
      </c>
      <c r="LU6" s="236"/>
      <c r="LV6" s="236" t="str">
        <f>IF(TRAM!LX3&lt;&gt;"","X",IF(TRAM!LY3&lt;&gt;"","X",""))</f>
        <v/>
      </c>
      <c r="LW6" s="236"/>
      <c r="LX6" s="236" t="str">
        <f>IF(TRAM!LZ3&lt;&gt;"","X",IF(TRAM!MA3&lt;&gt;"","X",""))</f>
        <v/>
      </c>
      <c r="LY6" s="236"/>
      <c r="LZ6" s="236" t="str">
        <f>IF(TRAM!MB3&lt;&gt;"","X",IF(TRAM!MC3&lt;&gt;"","X",""))</f>
        <v/>
      </c>
      <c r="MA6" s="236"/>
      <c r="MB6" s="236" t="str">
        <f>IF(TRAM!MD3&lt;&gt;"","X",IF(TRAM!ME3&lt;&gt;"","X",""))</f>
        <v/>
      </c>
      <c r="MC6" s="236"/>
      <c r="MD6" s="236" t="str">
        <f>IF(TRAM!MF3&lt;&gt;"","X",IF(TRAM!MG3&lt;&gt;"","X",""))</f>
        <v/>
      </c>
      <c r="ME6" s="236"/>
      <c r="MF6" s="236" t="str">
        <f>IF(TRAM!MH3&lt;&gt;"","X",IF(TRAM!MI3&lt;&gt;"","X",""))</f>
        <v/>
      </c>
      <c r="MG6" s="236"/>
      <c r="MH6" s="236" t="str">
        <f>IF(TRAM!MJ3&lt;&gt;"","X",IF(TRAM!MK3&lt;&gt;"","X",""))</f>
        <v/>
      </c>
      <c r="MI6" s="236"/>
      <c r="MJ6" s="236" t="str">
        <f>IF(TRAM!ML3&lt;&gt;"","X",IF(TRAM!MM3&lt;&gt;"","X",""))</f>
        <v/>
      </c>
      <c r="MK6" s="236"/>
      <c r="ML6" s="236" t="str">
        <f>IF(TRAM!MN3&lt;&gt;"","X",IF(TRAM!MO3&lt;&gt;"","X",""))</f>
        <v/>
      </c>
      <c r="MM6" s="236"/>
      <c r="MN6" s="236" t="str">
        <f>IF(TRAM!MP3&lt;&gt;"","X",IF(TRAM!MQ3&lt;&gt;"","X",""))</f>
        <v/>
      </c>
      <c r="MO6" s="236"/>
      <c r="MP6" s="236" t="str">
        <f>IF(TRAM!MR3&lt;&gt;"","X",IF(TRAM!MS3&lt;&gt;"","X",""))</f>
        <v/>
      </c>
      <c r="MQ6" s="236"/>
      <c r="MR6" s="236" t="str">
        <f>IF(TRAM!MT3&lt;&gt;"","X",IF(TRAM!MU3&lt;&gt;"","X",""))</f>
        <v/>
      </c>
      <c r="MS6" s="236"/>
      <c r="MT6" s="236" t="str">
        <f>IF(TRAM!MV3&lt;&gt;"","X",IF(TRAM!MW3&lt;&gt;"","X",""))</f>
        <v/>
      </c>
      <c r="MU6" s="236"/>
      <c r="MV6" s="236" t="str">
        <f>IF(TRAM!MX3&lt;&gt;"","X",IF(TRAM!MY3&lt;&gt;"","X",""))</f>
        <v/>
      </c>
      <c r="MW6" s="236"/>
      <c r="MX6" s="236" t="str">
        <f>IF(TRAM!MZ3&lt;&gt;"","X",IF(TRAM!NA3&lt;&gt;"","X",""))</f>
        <v/>
      </c>
      <c r="MY6" s="236"/>
      <c r="MZ6" s="236" t="str">
        <f>IF(TRAM!NB3&lt;&gt;"","X",IF(TRAM!NC3&lt;&gt;"","X",""))</f>
        <v/>
      </c>
      <c r="NA6" s="236"/>
      <c r="NB6" s="236" t="str">
        <f>IF(TRAM!ND3&lt;&gt;"","X",IF(TRAM!NE3&lt;&gt;"","X",""))</f>
        <v/>
      </c>
      <c r="NC6" s="236"/>
      <c r="ND6" s="236" t="str">
        <f>IF(TRAM!NF3&lt;&gt;"","X",IF(TRAM!NG3&lt;&gt;"","X",""))</f>
        <v/>
      </c>
      <c r="NE6" s="236"/>
      <c r="NF6" s="236" t="str">
        <f>IF(TRAM!NH3&lt;&gt;"","X",IF(TRAM!NI3&lt;&gt;"","X",""))</f>
        <v/>
      </c>
      <c r="NG6" s="236"/>
      <c r="NH6" s="236" t="str">
        <f>IF(TRAM!NJ3&lt;&gt;"","X",IF(TRAM!NK3&lt;&gt;"","X",""))</f>
        <v/>
      </c>
      <c r="NI6" s="236"/>
      <c r="NJ6" s="236" t="str">
        <f>IF(TRAM!NL3&lt;&gt;"","X",IF(TRAM!NM3&lt;&gt;"","X",""))</f>
        <v/>
      </c>
      <c r="NK6" s="236"/>
      <c r="NL6" s="236" t="str">
        <f>IF(TRAM!NN3&lt;&gt;"","X",IF(TRAM!NO3&lt;&gt;"","X",""))</f>
        <v/>
      </c>
      <c r="NM6" s="236"/>
      <c r="NN6" s="236" t="str">
        <f>IF(TRAM!NP3&lt;&gt;"","X",IF(TRAM!NQ3&lt;&gt;"","X",""))</f>
        <v/>
      </c>
      <c r="NO6" s="236"/>
      <c r="NP6" s="236" t="str">
        <f>IF(TRAM!NR3&lt;&gt;"","X",IF(TRAM!NS3&lt;&gt;"","X",""))</f>
        <v/>
      </c>
      <c r="NQ6" s="236"/>
      <c r="NR6" s="236" t="str">
        <f>IF(TRAM!NT3&lt;&gt;"","X",IF(TRAM!NU3&lt;&gt;"","X",""))</f>
        <v/>
      </c>
      <c r="NS6" s="236"/>
      <c r="NT6" s="236" t="str">
        <f>IF(TRAM!NV3&lt;&gt;"","X",IF(TRAM!NW3&lt;&gt;"","X",""))</f>
        <v/>
      </c>
      <c r="NU6" s="236"/>
      <c r="NV6" s="236" t="str">
        <f>IF(TRAM!NX3&lt;&gt;"","X",IF(TRAM!NY3&lt;&gt;"","X",""))</f>
        <v/>
      </c>
      <c r="NW6" s="236"/>
      <c r="NX6" s="236" t="str">
        <f>IF(TRAM!NZ3&lt;&gt;"","X",IF(TRAM!OA3&lt;&gt;"","X",""))</f>
        <v/>
      </c>
      <c r="NY6" s="236"/>
    </row>
    <row r="7" spans="1:389" ht="15" customHeight="1">
      <c r="A7" s="232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36"/>
      <c r="Z7" s="236"/>
      <c r="AA7" s="236"/>
      <c r="AB7" s="236"/>
      <c r="AC7" s="236"/>
      <c r="AD7" s="236"/>
      <c r="AE7" s="236"/>
      <c r="AF7" s="236"/>
      <c r="AG7" s="236"/>
      <c r="AH7" s="236"/>
      <c r="AI7" s="236"/>
      <c r="AJ7" s="236"/>
      <c r="AK7" s="236"/>
      <c r="AL7" s="236"/>
      <c r="AM7" s="236"/>
      <c r="AN7" s="236"/>
      <c r="AO7" s="236"/>
      <c r="AP7" s="236"/>
      <c r="AQ7" s="236"/>
      <c r="AR7" s="236"/>
      <c r="AS7" s="236"/>
      <c r="AT7" s="236"/>
      <c r="AU7" s="236"/>
      <c r="AV7" s="236"/>
      <c r="AW7" s="236"/>
      <c r="AX7" s="236"/>
      <c r="AY7" s="236"/>
      <c r="AZ7" s="236"/>
      <c r="BA7" s="236"/>
      <c r="BB7" s="236"/>
      <c r="BC7" s="236"/>
      <c r="BD7" s="236"/>
      <c r="BE7" s="236"/>
      <c r="BF7" s="236"/>
      <c r="BG7" s="236"/>
      <c r="BH7" s="236"/>
      <c r="BI7" s="236"/>
      <c r="BJ7" s="236"/>
      <c r="BK7" s="236"/>
      <c r="BL7" s="236"/>
      <c r="BM7" s="236"/>
      <c r="BN7" s="236"/>
      <c r="BO7" s="236"/>
      <c r="BP7" s="236"/>
      <c r="BQ7" s="236"/>
      <c r="BR7" s="236"/>
      <c r="BS7" s="236"/>
      <c r="BT7" s="236"/>
      <c r="BU7" s="236"/>
      <c r="BV7" s="236"/>
      <c r="BW7" s="236"/>
      <c r="BX7" s="236"/>
      <c r="BY7" s="236"/>
      <c r="BZ7" s="236"/>
      <c r="CA7" s="236"/>
      <c r="CB7" s="236"/>
      <c r="CC7" s="236"/>
      <c r="CD7" s="236"/>
      <c r="CE7" s="236"/>
      <c r="CF7" s="236"/>
      <c r="CG7" s="236"/>
      <c r="CH7" s="236"/>
      <c r="CI7" s="236"/>
      <c r="CJ7" s="236"/>
      <c r="CK7" s="236"/>
      <c r="CL7" s="236"/>
      <c r="CM7" s="236"/>
      <c r="CN7" s="236"/>
      <c r="CO7" s="236"/>
      <c r="CP7" s="236"/>
      <c r="CQ7" s="236"/>
      <c r="CR7" s="236"/>
      <c r="CS7" s="236"/>
      <c r="CT7" s="236"/>
      <c r="CU7" s="236"/>
      <c r="CV7" s="236"/>
      <c r="CW7" s="236"/>
      <c r="CX7" s="236"/>
      <c r="CY7" s="236"/>
      <c r="CZ7" s="236"/>
      <c r="DA7" s="236"/>
      <c r="DB7" s="236"/>
      <c r="DC7" s="236"/>
      <c r="DD7" s="236"/>
      <c r="DE7" s="236"/>
      <c r="DF7" s="236"/>
      <c r="DG7" s="236"/>
      <c r="DH7" s="236"/>
      <c r="DI7" s="236"/>
      <c r="DJ7" s="236"/>
      <c r="DK7" s="236"/>
      <c r="DL7" s="236"/>
      <c r="DM7" s="236"/>
      <c r="DN7" s="236"/>
      <c r="DO7" s="236"/>
      <c r="DP7" s="236"/>
      <c r="DQ7" s="236"/>
      <c r="DR7" s="236"/>
      <c r="DS7" s="236"/>
      <c r="DT7" s="236"/>
      <c r="DU7" s="236"/>
      <c r="DV7" s="236"/>
      <c r="DW7" s="236"/>
      <c r="DX7" s="236"/>
      <c r="DY7" s="236"/>
      <c r="DZ7" s="236"/>
      <c r="EA7" s="236"/>
      <c r="EB7" s="236"/>
      <c r="EC7" s="236"/>
      <c r="ED7" s="236"/>
      <c r="EE7" s="236"/>
      <c r="EF7" s="236"/>
      <c r="EG7" s="236"/>
      <c r="EH7" s="236"/>
      <c r="EI7" s="236"/>
      <c r="EJ7" s="236"/>
      <c r="EK7" s="236"/>
      <c r="EL7" s="236"/>
      <c r="EM7" s="236"/>
      <c r="EN7" s="236"/>
      <c r="EO7" s="236"/>
      <c r="EP7" s="236"/>
      <c r="EQ7" s="236"/>
      <c r="ER7" s="236"/>
      <c r="ES7" s="236"/>
      <c r="ET7" s="236"/>
      <c r="EU7" s="236"/>
      <c r="EV7" s="236"/>
      <c r="EW7" s="236"/>
      <c r="EX7" s="236"/>
      <c r="EY7" s="236"/>
      <c r="EZ7" s="236"/>
      <c r="FA7" s="236"/>
      <c r="FB7" s="236"/>
      <c r="FC7" s="236"/>
      <c r="FD7" s="236"/>
      <c r="FE7" s="236"/>
      <c r="FF7" s="236"/>
      <c r="FG7" s="236"/>
      <c r="FH7" s="236"/>
      <c r="FI7" s="236"/>
      <c r="FJ7" s="236"/>
      <c r="FK7" s="236"/>
      <c r="FL7" s="236"/>
      <c r="FM7" s="236"/>
      <c r="FN7" s="236"/>
      <c r="FO7" s="236"/>
      <c r="FP7" s="236"/>
      <c r="FQ7" s="236"/>
      <c r="FR7" s="236"/>
      <c r="FS7" s="236"/>
      <c r="FT7" s="236"/>
      <c r="FU7" s="236"/>
      <c r="FV7" s="236"/>
      <c r="FW7" s="236"/>
      <c r="FX7" s="236"/>
      <c r="FY7" s="236"/>
      <c r="FZ7" s="236"/>
      <c r="GA7" s="236"/>
      <c r="GB7" s="236"/>
      <c r="GC7" s="236"/>
      <c r="GD7" s="236"/>
      <c r="GE7" s="236"/>
      <c r="GF7" s="236"/>
      <c r="GG7" s="236"/>
      <c r="GH7" s="236"/>
      <c r="GI7" s="236"/>
      <c r="GJ7" s="236"/>
      <c r="GK7" s="236"/>
      <c r="GL7" s="236"/>
      <c r="GM7" s="236"/>
      <c r="GN7" s="236"/>
      <c r="GO7" s="236"/>
      <c r="GP7" s="236"/>
      <c r="GQ7" s="236"/>
      <c r="GR7" s="236"/>
      <c r="GS7" s="236"/>
      <c r="GT7" s="236"/>
      <c r="GU7" s="236"/>
      <c r="GV7" s="236"/>
      <c r="GW7" s="236"/>
      <c r="GX7" s="236"/>
      <c r="GY7" s="236"/>
      <c r="GZ7" s="236"/>
      <c r="HA7" s="236"/>
      <c r="HB7" s="236"/>
      <c r="HC7" s="236"/>
      <c r="HD7" s="236"/>
      <c r="HE7" s="236"/>
      <c r="HF7" s="236"/>
      <c r="HG7" s="236"/>
      <c r="HH7" s="236"/>
      <c r="HI7" s="236"/>
      <c r="HJ7" s="236"/>
      <c r="HK7" s="236"/>
      <c r="HL7" s="236"/>
      <c r="HM7" s="236"/>
      <c r="HN7" s="236"/>
      <c r="HO7" s="236"/>
      <c r="HP7" s="236"/>
      <c r="HQ7" s="236"/>
      <c r="HR7" s="236"/>
      <c r="HS7" s="236"/>
      <c r="HT7" s="236"/>
      <c r="HU7" s="236"/>
      <c r="HV7" s="236"/>
      <c r="HW7" s="236"/>
      <c r="HX7" s="236"/>
      <c r="HY7" s="236"/>
      <c r="HZ7" s="236"/>
      <c r="IA7" s="236"/>
      <c r="IB7" s="236"/>
      <c r="IC7" s="236"/>
      <c r="ID7" s="236"/>
      <c r="IE7" s="236"/>
      <c r="IF7" s="236"/>
      <c r="IG7" s="236"/>
      <c r="IH7" s="236"/>
      <c r="II7" s="236"/>
      <c r="IJ7" s="236"/>
      <c r="IK7" s="236"/>
      <c r="IL7" s="236"/>
      <c r="IM7" s="236"/>
      <c r="IN7" s="236"/>
      <c r="IO7" s="236"/>
      <c r="IP7" s="236"/>
      <c r="IQ7" s="236"/>
      <c r="IR7" s="236"/>
      <c r="IS7" s="236"/>
      <c r="IT7" s="236"/>
      <c r="IU7" s="236"/>
      <c r="IV7" s="236"/>
      <c r="IW7" s="236"/>
      <c r="IX7" s="236"/>
      <c r="IY7" s="236"/>
      <c r="IZ7" s="236"/>
      <c r="JA7" s="236"/>
      <c r="JB7" s="236"/>
      <c r="JC7" s="236"/>
      <c r="JD7" s="236"/>
      <c r="JE7" s="236"/>
      <c r="JF7" s="236"/>
      <c r="JG7" s="236"/>
      <c r="JH7" s="236"/>
      <c r="JI7" s="236"/>
      <c r="JJ7" s="236"/>
      <c r="JK7" s="236"/>
      <c r="JL7" s="236"/>
      <c r="JM7" s="236"/>
      <c r="JN7" s="236"/>
      <c r="JO7" s="236"/>
      <c r="JP7" s="236"/>
      <c r="JQ7" s="236"/>
      <c r="JR7" s="236"/>
      <c r="JS7" s="236"/>
      <c r="JT7" s="236"/>
      <c r="JU7" s="236"/>
      <c r="JV7" s="236"/>
      <c r="JW7" s="236"/>
      <c r="JX7" s="236"/>
      <c r="JY7" s="236"/>
      <c r="JZ7" s="236"/>
      <c r="KA7" s="236"/>
      <c r="KB7" s="236"/>
      <c r="KC7" s="236"/>
      <c r="KD7" s="236"/>
      <c r="KE7" s="236"/>
      <c r="KF7" s="236"/>
      <c r="KG7" s="236"/>
      <c r="KH7" s="236"/>
      <c r="KI7" s="236"/>
      <c r="KJ7" s="236"/>
      <c r="KK7" s="236"/>
      <c r="KL7" s="236"/>
      <c r="KM7" s="236"/>
      <c r="KN7" s="236"/>
      <c r="KO7" s="236"/>
      <c r="KP7" s="236"/>
      <c r="KQ7" s="236"/>
      <c r="KR7" s="236"/>
      <c r="KS7" s="236"/>
      <c r="KT7" s="236"/>
      <c r="KU7" s="236"/>
      <c r="KV7" s="236"/>
      <c r="KW7" s="236"/>
      <c r="KX7" s="236"/>
      <c r="KY7" s="236"/>
      <c r="KZ7" s="236"/>
      <c r="LA7" s="236"/>
      <c r="LB7" s="236"/>
      <c r="LC7" s="236"/>
      <c r="LD7" s="236"/>
      <c r="LE7" s="236"/>
      <c r="LF7" s="236"/>
      <c r="LG7" s="236"/>
      <c r="LH7" s="236"/>
      <c r="LI7" s="236"/>
      <c r="LJ7" s="236"/>
      <c r="LK7" s="236"/>
      <c r="LL7" s="236"/>
      <c r="LM7" s="236"/>
      <c r="LN7" s="236"/>
      <c r="LO7" s="236"/>
      <c r="LP7" s="236"/>
      <c r="LQ7" s="236"/>
      <c r="LR7" s="236"/>
      <c r="LS7" s="236"/>
      <c r="LT7" s="236"/>
      <c r="LU7" s="236"/>
      <c r="LV7" s="236"/>
      <c r="LW7" s="236"/>
      <c r="LX7" s="236"/>
      <c r="LY7" s="236"/>
      <c r="LZ7" s="236"/>
      <c r="MA7" s="236"/>
      <c r="MB7" s="236"/>
      <c r="MC7" s="236"/>
      <c r="MD7" s="236"/>
      <c r="ME7" s="236"/>
      <c r="MF7" s="236"/>
      <c r="MG7" s="236"/>
      <c r="MH7" s="236"/>
      <c r="MI7" s="236"/>
      <c r="MJ7" s="236"/>
      <c r="MK7" s="236"/>
      <c r="ML7" s="236"/>
      <c r="MM7" s="236"/>
      <c r="MN7" s="236"/>
      <c r="MO7" s="236"/>
      <c r="MP7" s="236"/>
      <c r="MQ7" s="236"/>
      <c r="MR7" s="236"/>
      <c r="MS7" s="236"/>
      <c r="MT7" s="236"/>
      <c r="MU7" s="236"/>
      <c r="MV7" s="236"/>
      <c r="MW7" s="236"/>
      <c r="MX7" s="236"/>
      <c r="MY7" s="236"/>
      <c r="MZ7" s="236"/>
      <c r="NA7" s="236"/>
      <c r="NB7" s="236"/>
      <c r="NC7" s="236"/>
      <c r="ND7" s="236"/>
      <c r="NE7" s="236"/>
      <c r="NF7" s="236"/>
      <c r="NG7" s="236"/>
      <c r="NH7" s="236"/>
      <c r="NI7" s="236"/>
      <c r="NJ7" s="236"/>
      <c r="NK7" s="236"/>
      <c r="NL7" s="236"/>
      <c r="NM7" s="236"/>
      <c r="NN7" s="236"/>
      <c r="NO7" s="236"/>
      <c r="NP7" s="236"/>
      <c r="NQ7" s="236"/>
      <c r="NR7" s="236"/>
      <c r="NS7" s="236"/>
      <c r="NT7" s="236"/>
      <c r="NU7" s="236"/>
      <c r="NV7" s="236"/>
      <c r="NW7" s="236"/>
      <c r="NX7" s="236"/>
      <c r="NY7" s="236"/>
    </row>
    <row r="8" spans="1:389" ht="15" customHeight="1">
      <c r="A8" s="232"/>
      <c r="B8" s="236"/>
      <c r="C8" s="236"/>
      <c r="D8" s="236"/>
      <c r="E8" s="236"/>
      <c r="F8" s="236"/>
      <c r="G8" s="236"/>
      <c r="H8" s="236"/>
      <c r="I8" s="236"/>
      <c r="J8" s="236"/>
      <c r="K8" s="236"/>
      <c r="L8" s="236"/>
      <c r="M8" s="236"/>
      <c r="N8" s="236"/>
      <c r="O8" s="236"/>
      <c r="P8" s="236"/>
      <c r="Q8" s="236"/>
      <c r="R8" s="236"/>
      <c r="S8" s="236"/>
      <c r="T8" s="236"/>
      <c r="U8" s="236"/>
      <c r="V8" s="236"/>
      <c r="W8" s="236"/>
      <c r="X8" s="236"/>
      <c r="Y8" s="236"/>
      <c r="Z8" s="236"/>
      <c r="AA8" s="236"/>
      <c r="AB8" s="236"/>
      <c r="AC8" s="236"/>
      <c r="AD8" s="236"/>
      <c r="AE8" s="236"/>
      <c r="AF8" s="236"/>
      <c r="AG8" s="236"/>
      <c r="AH8" s="236"/>
      <c r="AI8" s="236"/>
      <c r="AJ8" s="236"/>
      <c r="AK8" s="236"/>
      <c r="AL8" s="236"/>
      <c r="AM8" s="236"/>
      <c r="AN8" s="236"/>
      <c r="AO8" s="236"/>
      <c r="AP8" s="236"/>
      <c r="AQ8" s="236"/>
      <c r="AR8" s="236"/>
      <c r="AS8" s="236"/>
      <c r="AT8" s="236"/>
      <c r="AU8" s="236"/>
      <c r="AV8" s="236"/>
      <c r="AW8" s="236"/>
      <c r="AX8" s="236"/>
      <c r="AY8" s="236"/>
      <c r="AZ8" s="236"/>
      <c r="BA8" s="236"/>
      <c r="BB8" s="236"/>
      <c r="BC8" s="236"/>
      <c r="BD8" s="236"/>
      <c r="BE8" s="236"/>
      <c r="BF8" s="236"/>
      <c r="BG8" s="236"/>
      <c r="BH8" s="236"/>
      <c r="BI8" s="236"/>
      <c r="BJ8" s="236"/>
      <c r="BK8" s="236"/>
      <c r="BL8" s="236"/>
      <c r="BM8" s="236"/>
      <c r="BN8" s="236"/>
      <c r="BO8" s="236"/>
      <c r="BP8" s="236"/>
      <c r="BQ8" s="236"/>
      <c r="BR8" s="236"/>
      <c r="BS8" s="236"/>
      <c r="BT8" s="236"/>
      <c r="BU8" s="236"/>
      <c r="BV8" s="236"/>
      <c r="BW8" s="236"/>
      <c r="BX8" s="236"/>
      <c r="BY8" s="236"/>
      <c r="BZ8" s="236"/>
      <c r="CA8" s="236"/>
      <c r="CB8" s="236"/>
      <c r="CC8" s="236"/>
      <c r="CD8" s="236"/>
      <c r="CE8" s="236"/>
      <c r="CF8" s="236"/>
      <c r="CG8" s="236"/>
      <c r="CH8" s="236"/>
      <c r="CI8" s="236"/>
      <c r="CJ8" s="236"/>
      <c r="CK8" s="236"/>
      <c r="CL8" s="236"/>
      <c r="CM8" s="236"/>
      <c r="CN8" s="236"/>
      <c r="CO8" s="236"/>
      <c r="CP8" s="236"/>
      <c r="CQ8" s="236"/>
      <c r="CR8" s="236"/>
      <c r="CS8" s="236"/>
      <c r="CT8" s="236"/>
      <c r="CU8" s="236"/>
      <c r="CV8" s="236"/>
      <c r="CW8" s="236"/>
      <c r="CX8" s="236"/>
      <c r="CY8" s="236"/>
      <c r="CZ8" s="236"/>
      <c r="DA8" s="236"/>
      <c r="DB8" s="236"/>
      <c r="DC8" s="236"/>
      <c r="DD8" s="236"/>
      <c r="DE8" s="236"/>
      <c r="DF8" s="236"/>
      <c r="DG8" s="236"/>
      <c r="DH8" s="236"/>
      <c r="DI8" s="236"/>
      <c r="DJ8" s="236"/>
      <c r="DK8" s="236"/>
      <c r="DL8" s="236"/>
      <c r="DM8" s="236"/>
      <c r="DN8" s="236"/>
      <c r="DO8" s="236"/>
      <c r="DP8" s="236"/>
      <c r="DQ8" s="236"/>
      <c r="DR8" s="236"/>
      <c r="DS8" s="236"/>
      <c r="DT8" s="236"/>
      <c r="DU8" s="236"/>
      <c r="DV8" s="236"/>
      <c r="DW8" s="236"/>
      <c r="DX8" s="236"/>
      <c r="DY8" s="236"/>
      <c r="DZ8" s="236"/>
      <c r="EA8" s="236"/>
      <c r="EB8" s="236"/>
      <c r="EC8" s="236"/>
      <c r="ED8" s="236"/>
      <c r="EE8" s="236"/>
      <c r="EF8" s="236"/>
      <c r="EG8" s="236"/>
      <c r="EH8" s="236"/>
      <c r="EI8" s="236"/>
      <c r="EJ8" s="236"/>
      <c r="EK8" s="236"/>
      <c r="EL8" s="236"/>
      <c r="EM8" s="236"/>
      <c r="EN8" s="236"/>
      <c r="EO8" s="236"/>
      <c r="EP8" s="236"/>
      <c r="EQ8" s="236"/>
      <c r="ER8" s="236"/>
      <c r="ES8" s="236"/>
      <c r="ET8" s="236"/>
      <c r="EU8" s="236"/>
      <c r="EV8" s="236"/>
      <c r="EW8" s="236"/>
      <c r="EX8" s="236"/>
      <c r="EY8" s="236"/>
      <c r="EZ8" s="236"/>
      <c r="FA8" s="236"/>
      <c r="FB8" s="236"/>
      <c r="FC8" s="236"/>
      <c r="FD8" s="236"/>
      <c r="FE8" s="236"/>
      <c r="FF8" s="236"/>
      <c r="FG8" s="236"/>
      <c r="FH8" s="236"/>
      <c r="FI8" s="236"/>
      <c r="FJ8" s="236"/>
      <c r="FK8" s="236"/>
      <c r="FL8" s="236"/>
      <c r="FM8" s="236"/>
      <c r="FN8" s="236"/>
      <c r="FO8" s="236"/>
      <c r="FP8" s="236"/>
      <c r="FQ8" s="236"/>
      <c r="FR8" s="236"/>
      <c r="FS8" s="236"/>
      <c r="FT8" s="236"/>
      <c r="FU8" s="236"/>
      <c r="FV8" s="236"/>
      <c r="FW8" s="236"/>
      <c r="FX8" s="236"/>
      <c r="FY8" s="236"/>
      <c r="FZ8" s="236"/>
      <c r="GA8" s="236"/>
      <c r="GB8" s="236"/>
      <c r="GC8" s="236"/>
      <c r="GD8" s="236"/>
      <c r="GE8" s="236"/>
      <c r="GF8" s="236"/>
      <c r="GG8" s="236"/>
      <c r="GH8" s="236"/>
      <c r="GI8" s="236"/>
      <c r="GJ8" s="236"/>
      <c r="GK8" s="236"/>
      <c r="GL8" s="236"/>
      <c r="GM8" s="236"/>
      <c r="GN8" s="236"/>
      <c r="GO8" s="236"/>
      <c r="GP8" s="236"/>
      <c r="GQ8" s="236"/>
      <c r="GR8" s="236"/>
      <c r="GS8" s="236"/>
      <c r="GT8" s="236"/>
      <c r="GU8" s="236"/>
      <c r="GV8" s="236"/>
      <c r="GW8" s="236"/>
      <c r="GX8" s="236"/>
      <c r="GY8" s="236"/>
      <c r="GZ8" s="236"/>
      <c r="HA8" s="236"/>
      <c r="HB8" s="236"/>
      <c r="HC8" s="236"/>
      <c r="HD8" s="236"/>
      <c r="HE8" s="236"/>
      <c r="HF8" s="236"/>
      <c r="HG8" s="236"/>
      <c r="HH8" s="236"/>
      <c r="HI8" s="236"/>
      <c r="HJ8" s="236"/>
      <c r="HK8" s="236"/>
      <c r="HL8" s="236"/>
      <c r="HM8" s="236"/>
      <c r="HN8" s="236"/>
      <c r="HO8" s="236"/>
      <c r="HP8" s="236"/>
      <c r="HQ8" s="236"/>
      <c r="HR8" s="236"/>
      <c r="HS8" s="236"/>
      <c r="HT8" s="236"/>
      <c r="HU8" s="236"/>
      <c r="HV8" s="236"/>
      <c r="HW8" s="236"/>
      <c r="HX8" s="236"/>
      <c r="HY8" s="236"/>
      <c r="HZ8" s="236"/>
      <c r="IA8" s="236"/>
      <c r="IB8" s="236"/>
      <c r="IC8" s="236"/>
      <c r="ID8" s="236"/>
      <c r="IE8" s="236"/>
      <c r="IF8" s="236"/>
      <c r="IG8" s="236"/>
      <c r="IH8" s="236"/>
      <c r="II8" s="236"/>
      <c r="IJ8" s="236"/>
      <c r="IK8" s="236"/>
      <c r="IL8" s="236"/>
      <c r="IM8" s="236"/>
      <c r="IN8" s="236"/>
      <c r="IO8" s="236"/>
      <c r="IP8" s="236"/>
      <c r="IQ8" s="236"/>
      <c r="IR8" s="236"/>
      <c r="IS8" s="236"/>
      <c r="IT8" s="236"/>
      <c r="IU8" s="236"/>
      <c r="IV8" s="236"/>
      <c r="IW8" s="236"/>
      <c r="IX8" s="236"/>
      <c r="IY8" s="236"/>
      <c r="IZ8" s="236"/>
      <c r="JA8" s="236"/>
      <c r="JB8" s="236"/>
      <c r="JC8" s="236"/>
      <c r="JD8" s="236"/>
      <c r="JE8" s="236"/>
      <c r="JF8" s="236"/>
      <c r="JG8" s="236"/>
      <c r="JH8" s="236"/>
      <c r="JI8" s="236"/>
      <c r="JJ8" s="236"/>
      <c r="JK8" s="236"/>
      <c r="JL8" s="236"/>
      <c r="JM8" s="236"/>
      <c r="JN8" s="236"/>
      <c r="JO8" s="236"/>
      <c r="JP8" s="236"/>
      <c r="JQ8" s="236"/>
      <c r="JR8" s="236"/>
      <c r="JS8" s="236"/>
      <c r="JT8" s="236"/>
      <c r="JU8" s="236"/>
      <c r="JV8" s="236"/>
      <c r="JW8" s="236"/>
      <c r="JX8" s="236"/>
      <c r="JY8" s="236"/>
      <c r="JZ8" s="236"/>
      <c r="KA8" s="236"/>
      <c r="KB8" s="236"/>
      <c r="KC8" s="236"/>
      <c r="KD8" s="236"/>
      <c r="KE8" s="236"/>
      <c r="KF8" s="236"/>
      <c r="KG8" s="236"/>
      <c r="KH8" s="236"/>
      <c r="KI8" s="236"/>
      <c r="KJ8" s="236"/>
      <c r="KK8" s="236"/>
      <c r="KL8" s="236"/>
      <c r="KM8" s="236"/>
      <c r="KN8" s="236"/>
      <c r="KO8" s="236"/>
      <c r="KP8" s="236"/>
      <c r="KQ8" s="236"/>
      <c r="KR8" s="236"/>
      <c r="KS8" s="236"/>
      <c r="KT8" s="236"/>
      <c r="KU8" s="236"/>
      <c r="KV8" s="236"/>
      <c r="KW8" s="236"/>
      <c r="KX8" s="236"/>
      <c r="KY8" s="236"/>
      <c r="KZ8" s="236"/>
      <c r="LA8" s="236"/>
      <c r="LB8" s="236"/>
      <c r="LC8" s="236"/>
      <c r="LD8" s="236"/>
      <c r="LE8" s="236"/>
      <c r="LF8" s="236"/>
      <c r="LG8" s="236"/>
      <c r="LH8" s="236"/>
      <c r="LI8" s="236"/>
      <c r="LJ8" s="236"/>
      <c r="LK8" s="236"/>
      <c r="LL8" s="236"/>
      <c r="LM8" s="236"/>
      <c r="LN8" s="236"/>
      <c r="LO8" s="236"/>
      <c r="LP8" s="236"/>
      <c r="LQ8" s="236"/>
      <c r="LR8" s="236"/>
      <c r="LS8" s="236"/>
      <c r="LT8" s="236"/>
      <c r="LU8" s="236"/>
      <c r="LV8" s="236"/>
      <c r="LW8" s="236"/>
      <c r="LX8" s="236"/>
      <c r="LY8" s="236"/>
      <c r="LZ8" s="236"/>
      <c r="MA8" s="236"/>
      <c r="MB8" s="236"/>
      <c r="MC8" s="236"/>
      <c r="MD8" s="236"/>
      <c r="ME8" s="236"/>
      <c r="MF8" s="236"/>
      <c r="MG8" s="236"/>
      <c r="MH8" s="236"/>
      <c r="MI8" s="236"/>
      <c r="MJ8" s="236"/>
      <c r="MK8" s="236"/>
      <c r="ML8" s="236"/>
      <c r="MM8" s="236"/>
      <c r="MN8" s="236"/>
      <c r="MO8" s="236"/>
      <c r="MP8" s="236"/>
      <c r="MQ8" s="236"/>
      <c r="MR8" s="236"/>
      <c r="MS8" s="236"/>
      <c r="MT8" s="236"/>
      <c r="MU8" s="236"/>
      <c r="MV8" s="236"/>
      <c r="MW8" s="236"/>
      <c r="MX8" s="236"/>
      <c r="MY8" s="236"/>
      <c r="MZ8" s="236"/>
      <c r="NA8" s="236"/>
      <c r="NB8" s="236"/>
      <c r="NC8" s="236"/>
      <c r="ND8" s="236"/>
      <c r="NE8" s="236"/>
      <c r="NF8" s="236"/>
      <c r="NG8" s="236"/>
      <c r="NH8" s="236"/>
      <c r="NI8" s="236"/>
      <c r="NJ8" s="236"/>
      <c r="NK8" s="236"/>
      <c r="NL8" s="236"/>
      <c r="NM8" s="236"/>
      <c r="NN8" s="236"/>
      <c r="NO8" s="236"/>
      <c r="NP8" s="236"/>
      <c r="NQ8" s="236"/>
      <c r="NR8" s="236"/>
      <c r="NS8" s="236"/>
      <c r="NT8" s="236"/>
      <c r="NU8" s="236"/>
      <c r="NV8" s="236"/>
      <c r="NW8" s="236"/>
      <c r="NX8" s="236"/>
      <c r="NY8" s="236"/>
    </row>
    <row r="9" spans="1:389" ht="15" customHeight="1">
      <c r="A9" s="232"/>
      <c r="B9" s="236"/>
      <c r="C9" s="236"/>
      <c r="D9" s="236"/>
      <c r="E9" s="236"/>
      <c r="F9" s="236"/>
      <c r="G9" s="236"/>
      <c r="H9" s="236"/>
      <c r="I9" s="236"/>
      <c r="J9" s="236"/>
      <c r="K9" s="236"/>
      <c r="L9" s="236"/>
      <c r="M9" s="236"/>
      <c r="N9" s="236"/>
      <c r="O9" s="236"/>
      <c r="P9" s="236"/>
      <c r="Q9" s="236"/>
      <c r="R9" s="236"/>
      <c r="S9" s="236"/>
      <c r="T9" s="236"/>
      <c r="U9" s="236"/>
      <c r="V9" s="236"/>
      <c r="W9" s="236"/>
      <c r="X9" s="236"/>
      <c r="Y9" s="236"/>
      <c r="Z9" s="236"/>
      <c r="AA9" s="236"/>
      <c r="AB9" s="236"/>
      <c r="AC9" s="236"/>
      <c r="AD9" s="236"/>
      <c r="AE9" s="236"/>
      <c r="AF9" s="236"/>
      <c r="AG9" s="236"/>
      <c r="AH9" s="236"/>
      <c r="AI9" s="236"/>
      <c r="AJ9" s="236"/>
      <c r="AK9" s="236"/>
      <c r="AL9" s="236"/>
      <c r="AM9" s="236"/>
      <c r="AN9" s="236"/>
      <c r="AO9" s="236"/>
      <c r="AP9" s="236"/>
      <c r="AQ9" s="236"/>
      <c r="AR9" s="236"/>
      <c r="AS9" s="236"/>
      <c r="AT9" s="236"/>
      <c r="AU9" s="236"/>
      <c r="AV9" s="236"/>
      <c r="AW9" s="236"/>
      <c r="AX9" s="236"/>
      <c r="AY9" s="236"/>
      <c r="AZ9" s="236"/>
      <c r="BA9" s="236"/>
      <c r="BB9" s="236"/>
      <c r="BC9" s="236"/>
      <c r="BD9" s="236"/>
      <c r="BE9" s="236"/>
      <c r="BF9" s="236"/>
      <c r="BG9" s="236"/>
      <c r="BH9" s="236"/>
      <c r="BI9" s="236"/>
      <c r="BJ9" s="236"/>
      <c r="BK9" s="236"/>
      <c r="BL9" s="236"/>
      <c r="BM9" s="236"/>
      <c r="BN9" s="236"/>
      <c r="BO9" s="236"/>
      <c r="BP9" s="236"/>
      <c r="BQ9" s="236"/>
      <c r="BR9" s="236"/>
      <c r="BS9" s="236"/>
      <c r="BT9" s="236"/>
      <c r="BU9" s="236"/>
      <c r="BV9" s="236"/>
      <c r="BW9" s="236"/>
      <c r="BX9" s="236"/>
      <c r="BY9" s="236"/>
      <c r="BZ9" s="236"/>
      <c r="CA9" s="236"/>
      <c r="CB9" s="236"/>
      <c r="CC9" s="236"/>
      <c r="CD9" s="236"/>
      <c r="CE9" s="236"/>
      <c r="CF9" s="236"/>
      <c r="CG9" s="236"/>
      <c r="CH9" s="236"/>
      <c r="CI9" s="236"/>
      <c r="CJ9" s="236"/>
      <c r="CK9" s="236"/>
      <c r="CL9" s="236"/>
      <c r="CM9" s="236"/>
      <c r="CN9" s="236"/>
      <c r="CO9" s="236"/>
      <c r="CP9" s="236"/>
      <c r="CQ9" s="236"/>
      <c r="CR9" s="236"/>
      <c r="CS9" s="236"/>
      <c r="CT9" s="236"/>
      <c r="CU9" s="236"/>
      <c r="CV9" s="236"/>
      <c r="CW9" s="236"/>
      <c r="CX9" s="236"/>
      <c r="CY9" s="236"/>
      <c r="CZ9" s="236"/>
      <c r="DA9" s="236"/>
      <c r="DB9" s="236"/>
      <c r="DC9" s="236"/>
      <c r="DD9" s="236"/>
      <c r="DE9" s="236"/>
      <c r="DF9" s="236"/>
      <c r="DG9" s="236"/>
      <c r="DH9" s="236"/>
      <c r="DI9" s="236"/>
      <c r="DJ9" s="236"/>
      <c r="DK9" s="236"/>
      <c r="DL9" s="236"/>
      <c r="DM9" s="236"/>
      <c r="DN9" s="236"/>
      <c r="DO9" s="236"/>
      <c r="DP9" s="236"/>
      <c r="DQ9" s="236"/>
      <c r="DR9" s="236"/>
      <c r="DS9" s="236"/>
      <c r="DT9" s="236"/>
      <c r="DU9" s="236"/>
      <c r="DV9" s="236"/>
      <c r="DW9" s="236"/>
      <c r="DX9" s="236"/>
      <c r="DY9" s="236"/>
      <c r="DZ9" s="236"/>
      <c r="EA9" s="236"/>
      <c r="EB9" s="236"/>
      <c r="EC9" s="236"/>
      <c r="ED9" s="236"/>
      <c r="EE9" s="236"/>
      <c r="EF9" s="236"/>
      <c r="EG9" s="236"/>
      <c r="EH9" s="236"/>
      <c r="EI9" s="236"/>
      <c r="EJ9" s="236"/>
      <c r="EK9" s="236"/>
      <c r="EL9" s="236"/>
      <c r="EM9" s="236"/>
      <c r="EN9" s="236"/>
      <c r="EO9" s="236"/>
      <c r="EP9" s="236"/>
      <c r="EQ9" s="236"/>
      <c r="ER9" s="236"/>
      <c r="ES9" s="236"/>
      <c r="ET9" s="236"/>
      <c r="EU9" s="236"/>
      <c r="EV9" s="236"/>
      <c r="EW9" s="236"/>
      <c r="EX9" s="236"/>
      <c r="EY9" s="236"/>
      <c r="EZ9" s="236"/>
      <c r="FA9" s="236"/>
      <c r="FB9" s="236"/>
      <c r="FC9" s="236"/>
      <c r="FD9" s="236"/>
      <c r="FE9" s="236"/>
      <c r="FF9" s="236"/>
      <c r="FG9" s="236"/>
      <c r="FH9" s="236"/>
      <c r="FI9" s="236"/>
      <c r="FJ9" s="236"/>
      <c r="FK9" s="236"/>
      <c r="FL9" s="236"/>
      <c r="FM9" s="236"/>
      <c r="FN9" s="236"/>
      <c r="FO9" s="236"/>
      <c r="FP9" s="236"/>
      <c r="FQ9" s="236"/>
      <c r="FR9" s="236"/>
      <c r="FS9" s="236"/>
      <c r="FT9" s="236"/>
      <c r="FU9" s="236"/>
      <c r="FV9" s="236"/>
      <c r="FW9" s="236"/>
      <c r="FX9" s="236"/>
      <c r="FY9" s="236"/>
      <c r="FZ9" s="236"/>
      <c r="GA9" s="236"/>
      <c r="GB9" s="236"/>
      <c r="GC9" s="236"/>
      <c r="GD9" s="236"/>
      <c r="GE9" s="236"/>
      <c r="GF9" s="236"/>
      <c r="GG9" s="236"/>
      <c r="GH9" s="236"/>
      <c r="GI9" s="236"/>
      <c r="GJ9" s="236"/>
      <c r="GK9" s="236"/>
      <c r="GL9" s="236"/>
      <c r="GM9" s="236"/>
      <c r="GN9" s="236"/>
      <c r="GO9" s="236"/>
      <c r="GP9" s="236"/>
      <c r="GQ9" s="236"/>
      <c r="GR9" s="236"/>
      <c r="GS9" s="236"/>
      <c r="GT9" s="236"/>
      <c r="GU9" s="236"/>
      <c r="GV9" s="236"/>
      <c r="GW9" s="236"/>
      <c r="GX9" s="236"/>
      <c r="GY9" s="236"/>
      <c r="GZ9" s="236"/>
      <c r="HA9" s="236"/>
      <c r="HB9" s="236"/>
      <c r="HC9" s="236"/>
      <c r="HD9" s="236"/>
      <c r="HE9" s="236"/>
      <c r="HF9" s="236"/>
      <c r="HG9" s="236"/>
      <c r="HH9" s="236"/>
      <c r="HI9" s="236"/>
      <c r="HJ9" s="236"/>
      <c r="HK9" s="236"/>
      <c r="HL9" s="236"/>
      <c r="HM9" s="236"/>
      <c r="HN9" s="236"/>
      <c r="HO9" s="236"/>
      <c r="HP9" s="236"/>
      <c r="HQ9" s="236"/>
      <c r="HR9" s="236"/>
      <c r="HS9" s="236"/>
      <c r="HT9" s="236"/>
      <c r="HU9" s="236"/>
      <c r="HV9" s="236"/>
      <c r="HW9" s="236"/>
      <c r="HX9" s="236"/>
      <c r="HY9" s="236"/>
      <c r="HZ9" s="236"/>
      <c r="IA9" s="236"/>
      <c r="IB9" s="236"/>
      <c r="IC9" s="236"/>
      <c r="ID9" s="236"/>
      <c r="IE9" s="236"/>
      <c r="IF9" s="236"/>
      <c r="IG9" s="236"/>
      <c r="IH9" s="236"/>
      <c r="II9" s="236"/>
      <c r="IJ9" s="236"/>
      <c r="IK9" s="236"/>
      <c r="IL9" s="236"/>
      <c r="IM9" s="236"/>
      <c r="IN9" s="236"/>
      <c r="IO9" s="236"/>
      <c r="IP9" s="236"/>
      <c r="IQ9" s="236"/>
      <c r="IR9" s="236"/>
      <c r="IS9" s="236"/>
      <c r="IT9" s="236"/>
      <c r="IU9" s="236"/>
      <c r="IV9" s="236"/>
      <c r="IW9" s="236"/>
      <c r="IX9" s="236"/>
      <c r="IY9" s="236"/>
      <c r="IZ9" s="236"/>
      <c r="JA9" s="236"/>
      <c r="JB9" s="236"/>
      <c r="JC9" s="236"/>
      <c r="JD9" s="236"/>
      <c r="JE9" s="236"/>
      <c r="JF9" s="236"/>
      <c r="JG9" s="236"/>
      <c r="JH9" s="236"/>
      <c r="JI9" s="236"/>
      <c r="JJ9" s="236"/>
      <c r="JK9" s="236"/>
      <c r="JL9" s="236"/>
      <c r="JM9" s="236"/>
      <c r="JN9" s="236"/>
      <c r="JO9" s="236"/>
      <c r="JP9" s="236"/>
      <c r="JQ9" s="236"/>
      <c r="JR9" s="236"/>
      <c r="JS9" s="236"/>
      <c r="JT9" s="236"/>
      <c r="JU9" s="236"/>
      <c r="JV9" s="236"/>
      <c r="JW9" s="236"/>
      <c r="JX9" s="236"/>
      <c r="JY9" s="236"/>
      <c r="JZ9" s="236"/>
      <c r="KA9" s="236"/>
      <c r="KB9" s="236"/>
      <c r="KC9" s="236"/>
      <c r="KD9" s="236"/>
      <c r="KE9" s="236"/>
      <c r="KF9" s="236"/>
      <c r="KG9" s="236"/>
      <c r="KH9" s="236"/>
      <c r="KI9" s="236"/>
      <c r="KJ9" s="236"/>
      <c r="KK9" s="236"/>
      <c r="KL9" s="236"/>
      <c r="KM9" s="236"/>
      <c r="KN9" s="236"/>
      <c r="KO9" s="236"/>
      <c r="KP9" s="236"/>
      <c r="KQ9" s="236"/>
      <c r="KR9" s="236"/>
      <c r="KS9" s="236"/>
      <c r="KT9" s="236"/>
      <c r="KU9" s="236"/>
      <c r="KV9" s="236"/>
      <c r="KW9" s="236"/>
      <c r="KX9" s="236"/>
      <c r="KY9" s="236"/>
      <c r="KZ9" s="236"/>
      <c r="LA9" s="236"/>
      <c r="LB9" s="236"/>
      <c r="LC9" s="236"/>
      <c r="LD9" s="236"/>
      <c r="LE9" s="236"/>
      <c r="LF9" s="236"/>
      <c r="LG9" s="236"/>
      <c r="LH9" s="236"/>
      <c r="LI9" s="236"/>
      <c r="LJ9" s="236"/>
      <c r="LK9" s="236"/>
      <c r="LL9" s="236"/>
      <c r="LM9" s="236"/>
      <c r="LN9" s="236"/>
      <c r="LO9" s="236"/>
      <c r="LP9" s="236"/>
      <c r="LQ9" s="236"/>
      <c r="LR9" s="236"/>
      <c r="LS9" s="236"/>
      <c r="LT9" s="236"/>
      <c r="LU9" s="236"/>
      <c r="LV9" s="236"/>
      <c r="LW9" s="236"/>
      <c r="LX9" s="236"/>
      <c r="LY9" s="236"/>
      <c r="LZ9" s="236"/>
      <c r="MA9" s="236"/>
      <c r="MB9" s="236"/>
      <c r="MC9" s="236"/>
      <c r="MD9" s="236"/>
      <c r="ME9" s="236"/>
      <c r="MF9" s="236"/>
      <c r="MG9" s="236"/>
      <c r="MH9" s="236"/>
      <c r="MI9" s="236"/>
      <c r="MJ9" s="236"/>
      <c r="MK9" s="236"/>
      <c r="ML9" s="236"/>
      <c r="MM9" s="236"/>
      <c r="MN9" s="236"/>
      <c r="MO9" s="236"/>
      <c r="MP9" s="236"/>
      <c r="MQ9" s="236"/>
      <c r="MR9" s="236"/>
      <c r="MS9" s="236"/>
      <c r="MT9" s="236"/>
      <c r="MU9" s="236"/>
      <c r="MV9" s="236"/>
      <c r="MW9" s="236"/>
      <c r="MX9" s="236"/>
      <c r="MY9" s="236"/>
      <c r="MZ9" s="236"/>
      <c r="NA9" s="236"/>
      <c r="NB9" s="236"/>
      <c r="NC9" s="236"/>
      <c r="ND9" s="236"/>
      <c r="NE9" s="236"/>
      <c r="NF9" s="236"/>
      <c r="NG9" s="236"/>
      <c r="NH9" s="236"/>
      <c r="NI9" s="236"/>
      <c r="NJ9" s="236"/>
      <c r="NK9" s="236"/>
      <c r="NL9" s="236"/>
      <c r="NM9" s="236"/>
      <c r="NN9" s="236"/>
      <c r="NO9" s="236"/>
      <c r="NP9" s="236"/>
      <c r="NQ9" s="236"/>
      <c r="NR9" s="236"/>
      <c r="NS9" s="236"/>
      <c r="NT9" s="236"/>
      <c r="NU9" s="236"/>
      <c r="NV9" s="236"/>
      <c r="NW9" s="236"/>
      <c r="NX9" s="236"/>
      <c r="NY9" s="236"/>
    </row>
    <row r="10" spans="1:389" ht="15" customHeight="1">
      <c r="A10" s="233" t="e">
        <f>TRAM!#REF!</f>
        <v>#REF!</v>
      </c>
      <c r="B10" s="236" t="e">
        <f>IF(TRAM!#REF!&lt;&gt;"","X",IF(TRAM!#REF!&lt;&gt;"","X",""))</f>
        <v>#REF!</v>
      </c>
      <c r="C10" s="236"/>
      <c r="D10" s="236" t="e">
        <f>IF(TRAM!#REF!&lt;&gt;"","X",IF(TRAM!#REF!&lt;&gt;"","X",""))</f>
        <v>#REF!</v>
      </c>
      <c r="E10" s="236"/>
      <c r="F10" s="236" t="e">
        <f>IF(TRAM!#REF!&lt;&gt;"","X",IF(TRAM!#REF!&lt;&gt;"","X",""))</f>
        <v>#REF!</v>
      </c>
      <c r="G10" s="236"/>
      <c r="H10" s="236" t="e">
        <f>IF(TRAM!#REF!&lt;&gt;"","X",IF(TRAM!#REF!&lt;&gt;"","X",""))</f>
        <v>#REF!</v>
      </c>
      <c r="I10" s="236"/>
      <c r="J10" s="236" t="e">
        <f>IF(TRAM!#REF!&lt;&gt;"","X",IF(TRAM!#REF!&lt;&gt;"","X",""))</f>
        <v>#REF!</v>
      </c>
      <c r="K10" s="236"/>
      <c r="L10" s="236" t="e">
        <f>IF(TRAM!#REF!&lt;&gt;"","X",IF(TRAM!#REF!&lt;&gt;"","X",""))</f>
        <v>#REF!</v>
      </c>
      <c r="M10" s="236"/>
      <c r="N10" s="236" t="e">
        <f>IF(TRAM!#REF!&lt;&gt;"","X",IF(TRAM!#REF!&lt;&gt;"","X",""))</f>
        <v>#REF!</v>
      </c>
      <c r="O10" s="236"/>
      <c r="P10" s="236" t="e">
        <f>IF(TRAM!#REF!&lt;&gt;"","X",IF(TRAM!#REF!&lt;&gt;"","X",""))</f>
        <v>#REF!</v>
      </c>
      <c r="Q10" s="236"/>
      <c r="R10" s="236" t="e">
        <f>IF(TRAM!#REF!&lt;&gt;"","X",IF(TRAM!#REF!&lt;&gt;"","X",""))</f>
        <v>#REF!</v>
      </c>
      <c r="S10" s="236"/>
      <c r="T10" s="236" t="e">
        <f>IF(TRAM!#REF!&lt;&gt;"","X",IF(TRAM!#REF!&lt;&gt;"","X",""))</f>
        <v>#REF!</v>
      </c>
      <c r="U10" s="236"/>
      <c r="V10" s="236" t="e">
        <f>IF(TRAM!#REF!&lt;&gt;"","X",IF(TRAM!#REF!&lt;&gt;"","X",""))</f>
        <v>#REF!</v>
      </c>
      <c r="W10" s="236"/>
      <c r="X10" s="236" t="e">
        <f>IF(TRAM!#REF!&lt;&gt;"","X",IF(TRAM!#REF!&lt;&gt;"","X",""))</f>
        <v>#REF!</v>
      </c>
      <c r="Y10" s="236"/>
      <c r="Z10" s="236" t="e">
        <f>IF(TRAM!#REF!&lt;&gt;"","X",IF(TRAM!#REF!&lt;&gt;"","X",""))</f>
        <v>#REF!</v>
      </c>
      <c r="AA10" s="236"/>
      <c r="AB10" s="236" t="e">
        <f>IF(TRAM!#REF!&lt;&gt;"","X",IF(TRAM!#REF!&lt;&gt;"","X",""))</f>
        <v>#REF!</v>
      </c>
      <c r="AC10" s="236"/>
      <c r="AD10" s="236" t="e">
        <f>IF(TRAM!#REF!&lt;&gt;"","X",IF(TRAM!#REF!&lt;&gt;"","X",""))</f>
        <v>#REF!</v>
      </c>
      <c r="AE10" s="236"/>
      <c r="AF10" s="236" t="e">
        <f>IF(TRAM!#REF!&lt;&gt;"","X",IF(TRAM!#REF!&lt;&gt;"","X",""))</f>
        <v>#REF!</v>
      </c>
      <c r="AG10" s="236"/>
      <c r="AH10" s="236" t="e">
        <f>IF(TRAM!#REF!&lt;&gt;"","X",IF(TRAM!#REF!&lt;&gt;"","X",""))</f>
        <v>#REF!</v>
      </c>
      <c r="AI10" s="236"/>
      <c r="AJ10" s="236" t="e">
        <f>IF(TRAM!#REF!&lt;&gt;"","X",IF(TRAM!#REF!&lt;&gt;"","X",""))</f>
        <v>#REF!</v>
      </c>
      <c r="AK10" s="236"/>
      <c r="AL10" s="236" t="e">
        <f>IF(TRAM!#REF!&lt;&gt;"","X",IF(TRAM!#REF!&lt;&gt;"","X",""))</f>
        <v>#REF!</v>
      </c>
      <c r="AM10" s="236"/>
      <c r="AN10" s="236" t="e">
        <f>IF(TRAM!#REF!&lt;&gt;"","X",IF(TRAM!#REF!&lt;&gt;"","X",""))</f>
        <v>#REF!</v>
      </c>
      <c r="AO10" s="236"/>
      <c r="AP10" s="236" t="e">
        <f>IF(TRAM!#REF!&lt;&gt;"","X",IF(TRAM!#REF!&lt;&gt;"","X",""))</f>
        <v>#REF!</v>
      </c>
      <c r="AQ10" s="236"/>
      <c r="AR10" s="236" t="e">
        <f>IF(TRAM!#REF!&lt;&gt;"","X",IF(TRAM!#REF!&lt;&gt;"","X",""))</f>
        <v>#REF!</v>
      </c>
      <c r="AS10" s="236"/>
      <c r="AT10" s="236" t="e">
        <f>IF(TRAM!#REF!&lt;&gt;"","X",IF(TRAM!#REF!&lt;&gt;"","X",""))</f>
        <v>#REF!</v>
      </c>
      <c r="AU10" s="236"/>
      <c r="AV10" s="236" t="e">
        <f>IF(TRAM!#REF!&lt;&gt;"","X",IF(TRAM!#REF!&lt;&gt;"","X",""))</f>
        <v>#REF!</v>
      </c>
      <c r="AW10" s="236"/>
      <c r="AX10" s="236" t="e">
        <f>IF(TRAM!#REF!&lt;&gt;"","X",IF(TRAM!#REF!&lt;&gt;"","X",""))</f>
        <v>#REF!</v>
      </c>
      <c r="AY10" s="236"/>
      <c r="AZ10" s="236" t="e">
        <f>IF(TRAM!#REF!&lt;&gt;"","X",IF(TRAM!#REF!&lt;&gt;"","X",""))</f>
        <v>#REF!</v>
      </c>
      <c r="BA10" s="236"/>
      <c r="BB10" s="236" t="e">
        <f>IF(TRAM!#REF!&lt;&gt;"","X",IF(TRAM!#REF!&lt;&gt;"","X",""))</f>
        <v>#REF!</v>
      </c>
      <c r="BC10" s="236"/>
      <c r="BD10" s="236" t="e">
        <f>IF(TRAM!#REF!&lt;&gt;"","X",IF(TRAM!#REF!&lt;&gt;"","X",""))</f>
        <v>#REF!</v>
      </c>
      <c r="BE10" s="236"/>
      <c r="BF10" s="236" t="e">
        <f>IF(TRAM!#REF!&lt;&gt;"","X",IF(TRAM!#REF!&lt;&gt;"","X",""))</f>
        <v>#REF!</v>
      </c>
      <c r="BG10" s="236"/>
      <c r="BH10" s="236" t="e">
        <f>IF(TRAM!#REF!&lt;&gt;"","X",IF(TRAM!#REF!&lt;&gt;"","X",""))</f>
        <v>#REF!</v>
      </c>
      <c r="BI10" s="236"/>
      <c r="BJ10" s="236" t="e">
        <f>IF(TRAM!#REF!&lt;&gt;"","X",IF(TRAM!#REF!&lt;&gt;"","X",""))</f>
        <v>#REF!</v>
      </c>
      <c r="BK10" s="236"/>
      <c r="BL10" s="236" t="e">
        <f>IF(TRAM!#REF!&lt;&gt;"","X",IF(TRAM!#REF!&lt;&gt;"","X",""))</f>
        <v>#REF!</v>
      </c>
      <c r="BM10" s="236"/>
      <c r="BN10" s="236" t="e">
        <f>IF(TRAM!#REF!&lt;&gt;"","X",IF(TRAM!#REF!&lt;&gt;"","X",""))</f>
        <v>#REF!</v>
      </c>
      <c r="BO10" s="236"/>
      <c r="BP10" s="236" t="e">
        <f>IF(TRAM!#REF!&lt;&gt;"","X",IF(TRAM!#REF!&lt;&gt;"","X",""))</f>
        <v>#REF!</v>
      </c>
      <c r="BQ10" s="236"/>
      <c r="BR10" s="236" t="e">
        <f>IF(TRAM!#REF!&lt;&gt;"","X",IF(TRAM!#REF!&lt;&gt;"","X",""))</f>
        <v>#REF!</v>
      </c>
      <c r="BS10" s="236"/>
      <c r="BT10" s="236" t="e">
        <f>IF(TRAM!#REF!&lt;&gt;"","X",IF(TRAM!#REF!&lt;&gt;"","X",""))</f>
        <v>#REF!</v>
      </c>
      <c r="BU10" s="236"/>
      <c r="BV10" s="236" t="e">
        <f>IF(TRAM!#REF!&lt;&gt;"","X",IF(TRAM!#REF!&lt;&gt;"","X",""))</f>
        <v>#REF!</v>
      </c>
      <c r="BW10" s="236"/>
      <c r="BX10" s="236" t="e">
        <f>IF(TRAM!#REF!&lt;&gt;"","X",IF(TRAM!#REF!&lt;&gt;"","X",""))</f>
        <v>#REF!</v>
      </c>
      <c r="BY10" s="236"/>
      <c r="BZ10" s="236" t="e">
        <f>IF(TRAM!#REF!&lt;&gt;"","X",IF(TRAM!#REF!&lt;&gt;"","X",""))</f>
        <v>#REF!</v>
      </c>
      <c r="CA10" s="236"/>
      <c r="CB10" s="236" t="e">
        <f>IF(TRAM!#REF!&lt;&gt;"","X",IF(TRAM!#REF!&lt;&gt;"","X",""))</f>
        <v>#REF!</v>
      </c>
      <c r="CC10" s="236"/>
      <c r="CD10" s="236" t="e">
        <f>IF(TRAM!#REF!&lt;&gt;"","X",IF(TRAM!#REF!&lt;&gt;"","X",""))</f>
        <v>#REF!</v>
      </c>
      <c r="CE10" s="236"/>
      <c r="CF10" s="236" t="e">
        <f>IF(TRAM!#REF!&lt;&gt;"","X",IF(TRAM!#REF!&lt;&gt;"","X",""))</f>
        <v>#REF!</v>
      </c>
      <c r="CG10" s="236"/>
      <c r="CH10" s="236" t="e">
        <f>IF(TRAM!#REF!&lt;&gt;"","X",IF(TRAM!#REF!&lt;&gt;"","X",""))</f>
        <v>#REF!</v>
      </c>
      <c r="CI10" s="236"/>
      <c r="CJ10" s="236" t="e">
        <f>IF(TRAM!#REF!&lt;&gt;"","X",IF(TRAM!#REF!&lt;&gt;"","X",""))</f>
        <v>#REF!</v>
      </c>
      <c r="CK10" s="236"/>
      <c r="CL10" s="236" t="e">
        <f>IF(TRAM!#REF!&lt;&gt;"","X",IF(TRAM!#REF!&lt;&gt;"","X",""))</f>
        <v>#REF!</v>
      </c>
      <c r="CM10" s="236"/>
      <c r="CN10" s="236" t="e">
        <f>IF(TRAM!#REF!&lt;&gt;"","X",IF(TRAM!#REF!&lt;&gt;"","X",""))</f>
        <v>#REF!</v>
      </c>
      <c r="CO10" s="236"/>
      <c r="CP10" s="236" t="e">
        <f>IF(TRAM!#REF!&lt;&gt;"","X",IF(TRAM!#REF!&lt;&gt;"","X",""))</f>
        <v>#REF!</v>
      </c>
      <c r="CQ10" s="236"/>
      <c r="CR10" s="236" t="e">
        <f>IF(TRAM!#REF!&lt;&gt;"","X",IF(TRAM!#REF!&lt;&gt;"","X",""))</f>
        <v>#REF!</v>
      </c>
      <c r="CS10" s="236"/>
      <c r="CT10" s="236" t="e">
        <f>IF(TRAM!#REF!&lt;&gt;"","X",IF(TRAM!#REF!&lt;&gt;"","X",""))</f>
        <v>#REF!</v>
      </c>
      <c r="CU10" s="236"/>
      <c r="CV10" s="236" t="e">
        <f>IF(TRAM!#REF!&lt;&gt;"","X",IF(TRAM!#REF!&lt;&gt;"","X",""))</f>
        <v>#REF!</v>
      </c>
      <c r="CW10" s="236"/>
      <c r="CX10" s="236" t="e">
        <f>IF(TRAM!#REF!&lt;&gt;"","X",IF(TRAM!#REF!&lt;&gt;"","X",""))</f>
        <v>#REF!</v>
      </c>
      <c r="CY10" s="236"/>
      <c r="CZ10" s="236" t="e">
        <f>IF(TRAM!#REF!&lt;&gt;"","X",IF(TRAM!#REF!&lt;&gt;"","X",""))</f>
        <v>#REF!</v>
      </c>
      <c r="DA10" s="236"/>
      <c r="DB10" s="236" t="e">
        <f>IF(TRAM!#REF!&lt;&gt;"","X",IF(TRAM!#REF!&lt;&gt;"","X",""))</f>
        <v>#REF!</v>
      </c>
      <c r="DC10" s="236"/>
      <c r="DD10" s="236" t="e">
        <f>IF(TRAM!#REF!&lt;&gt;"","X",IF(TRAM!#REF!&lt;&gt;"","X",""))</f>
        <v>#REF!</v>
      </c>
      <c r="DE10" s="236"/>
      <c r="DF10" s="236" t="e">
        <f>IF(TRAM!#REF!&lt;&gt;"","X",IF(TRAM!#REF!&lt;&gt;"","X",""))</f>
        <v>#REF!</v>
      </c>
      <c r="DG10" s="236"/>
      <c r="DH10" s="236" t="e">
        <f>IF(TRAM!#REF!&lt;&gt;"","X",IF(TRAM!#REF!&lt;&gt;"","X",""))</f>
        <v>#REF!</v>
      </c>
      <c r="DI10" s="236"/>
      <c r="DJ10" s="236" t="e">
        <f>IF(TRAM!#REF!&lt;&gt;"","X",IF(TRAM!#REF!&lt;&gt;"","X",""))</f>
        <v>#REF!</v>
      </c>
      <c r="DK10" s="236"/>
      <c r="DL10" s="236" t="e">
        <f>IF(TRAM!#REF!&lt;&gt;"","X",IF(TRAM!#REF!&lt;&gt;"","X",""))</f>
        <v>#REF!</v>
      </c>
      <c r="DM10" s="236"/>
      <c r="DN10" s="236" t="e">
        <f>IF(TRAM!#REF!&lt;&gt;"","X",IF(TRAM!#REF!&lt;&gt;"","X",""))</f>
        <v>#REF!</v>
      </c>
      <c r="DO10" s="236"/>
      <c r="DP10" s="236" t="e">
        <f>IF(TRAM!#REF!&lt;&gt;"","X",IF(TRAM!#REF!&lt;&gt;"","X",""))</f>
        <v>#REF!</v>
      </c>
      <c r="DQ10" s="236"/>
      <c r="DR10" s="236" t="e">
        <f>IF(TRAM!#REF!&lt;&gt;"","X",IF(TRAM!#REF!&lt;&gt;"","X",""))</f>
        <v>#REF!</v>
      </c>
      <c r="DS10" s="236"/>
      <c r="DT10" s="236" t="e">
        <f>IF(TRAM!#REF!&lt;&gt;"","X",IF(TRAM!#REF!&lt;&gt;"","X",""))</f>
        <v>#REF!</v>
      </c>
      <c r="DU10" s="236"/>
      <c r="DV10" s="236" t="e">
        <f>IF(TRAM!#REF!&lt;&gt;"","X",IF(TRAM!#REF!&lt;&gt;"","X",""))</f>
        <v>#REF!</v>
      </c>
      <c r="DW10" s="236"/>
      <c r="DX10" s="236" t="e">
        <f>IF(TRAM!#REF!&lt;&gt;"","X",IF(TRAM!#REF!&lt;&gt;"","X",""))</f>
        <v>#REF!</v>
      </c>
      <c r="DY10" s="236"/>
      <c r="DZ10" s="236" t="e">
        <f>IF(TRAM!#REF!&lt;&gt;"","X",IF(TRAM!#REF!&lt;&gt;"","X",""))</f>
        <v>#REF!</v>
      </c>
      <c r="EA10" s="236"/>
      <c r="EB10" s="236" t="e">
        <f>IF(TRAM!#REF!&lt;&gt;"","X",IF(TRAM!#REF!&lt;&gt;"","X",""))</f>
        <v>#REF!</v>
      </c>
      <c r="EC10" s="236"/>
      <c r="ED10" s="236" t="e">
        <f>IF(TRAM!#REF!&lt;&gt;"","X",IF(TRAM!#REF!&lt;&gt;"","X",""))</f>
        <v>#REF!</v>
      </c>
      <c r="EE10" s="236"/>
      <c r="EF10" s="236" t="e">
        <f>IF(TRAM!#REF!&lt;&gt;"","X",IF(TRAM!#REF!&lt;&gt;"","X",""))</f>
        <v>#REF!</v>
      </c>
      <c r="EG10" s="236"/>
      <c r="EH10" s="236" t="e">
        <f>IF(TRAM!#REF!&lt;&gt;"","X",IF(TRAM!#REF!&lt;&gt;"","X",""))</f>
        <v>#REF!</v>
      </c>
      <c r="EI10" s="236"/>
      <c r="EJ10" s="236" t="e">
        <f>IF(TRAM!#REF!&lt;&gt;"","X",IF(TRAM!#REF!&lt;&gt;"","X",""))</f>
        <v>#REF!</v>
      </c>
      <c r="EK10" s="236"/>
      <c r="EL10" s="236" t="e">
        <f>IF(TRAM!#REF!&lt;&gt;"","X",IF(TRAM!#REF!&lt;&gt;"","X",""))</f>
        <v>#REF!</v>
      </c>
      <c r="EM10" s="236"/>
      <c r="EN10" s="236" t="e">
        <f>IF(TRAM!#REF!&lt;&gt;"","X",IF(TRAM!#REF!&lt;&gt;"","X",""))</f>
        <v>#REF!</v>
      </c>
      <c r="EO10" s="236"/>
      <c r="EP10" s="236" t="e">
        <f>IF(TRAM!#REF!&lt;&gt;"","X",IF(TRAM!#REF!&lt;&gt;"","X",""))</f>
        <v>#REF!</v>
      </c>
      <c r="EQ10" s="236"/>
      <c r="ER10" s="236" t="e">
        <f>IF(TRAM!#REF!&lt;&gt;"","X",IF(TRAM!#REF!&lt;&gt;"","X",""))</f>
        <v>#REF!</v>
      </c>
      <c r="ES10" s="236"/>
      <c r="ET10" s="236" t="e">
        <f>IF(TRAM!#REF!&lt;&gt;"","X",IF(TRAM!#REF!&lt;&gt;"","X",""))</f>
        <v>#REF!</v>
      </c>
      <c r="EU10" s="236"/>
      <c r="EV10" s="236" t="e">
        <f>IF(TRAM!#REF!&lt;&gt;"","X",IF(TRAM!#REF!&lt;&gt;"","X",""))</f>
        <v>#REF!</v>
      </c>
      <c r="EW10" s="236"/>
      <c r="EX10" s="236" t="e">
        <f>IF(TRAM!#REF!&lt;&gt;"","X",IF(TRAM!#REF!&lt;&gt;"","X",""))</f>
        <v>#REF!</v>
      </c>
      <c r="EY10" s="236"/>
      <c r="EZ10" s="236" t="e">
        <f>IF(TRAM!#REF!&lt;&gt;"","X",IF(TRAM!#REF!&lt;&gt;"","X",""))</f>
        <v>#REF!</v>
      </c>
      <c r="FA10" s="236"/>
      <c r="FB10" s="236" t="e">
        <f>IF(TRAM!#REF!&lt;&gt;"","X",IF(TRAM!#REF!&lt;&gt;"","X",""))</f>
        <v>#REF!</v>
      </c>
      <c r="FC10" s="236"/>
      <c r="FD10" s="236" t="e">
        <f>IF(TRAM!#REF!&lt;&gt;"","X",IF(TRAM!#REF!&lt;&gt;"","X",""))</f>
        <v>#REF!</v>
      </c>
      <c r="FE10" s="236"/>
      <c r="FF10" s="236" t="e">
        <f>IF(TRAM!#REF!&lt;&gt;"","X",IF(TRAM!#REF!&lt;&gt;"","X",""))</f>
        <v>#REF!</v>
      </c>
      <c r="FG10" s="236"/>
      <c r="FH10" s="236" t="e">
        <f>IF(TRAM!#REF!&lt;&gt;"","X",IF(TRAM!#REF!&lt;&gt;"","X",""))</f>
        <v>#REF!</v>
      </c>
      <c r="FI10" s="236"/>
      <c r="FJ10" s="236" t="e">
        <f>IF(TRAM!#REF!&lt;&gt;"","X",IF(TRAM!#REF!&lt;&gt;"","X",""))</f>
        <v>#REF!</v>
      </c>
      <c r="FK10" s="236"/>
      <c r="FL10" s="236" t="e">
        <f>IF(TRAM!#REF!&lt;&gt;"","X",IF(TRAM!#REF!&lt;&gt;"","X",""))</f>
        <v>#REF!</v>
      </c>
      <c r="FM10" s="236"/>
      <c r="FN10" s="236" t="e">
        <f>IF(TRAM!#REF!&lt;&gt;"","X",IF(TRAM!#REF!&lt;&gt;"","X",""))</f>
        <v>#REF!</v>
      </c>
      <c r="FO10" s="236"/>
      <c r="FP10" s="236" t="e">
        <f>IF(TRAM!#REF!&lt;&gt;"","X",IF(TRAM!#REF!&lt;&gt;"","X",""))</f>
        <v>#REF!</v>
      </c>
      <c r="FQ10" s="236"/>
      <c r="FR10" s="236" t="e">
        <f>IF(TRAM!#REF!&lt;&gt;"","X",IF(TRAM!#REF!&lt;&gt;"","X",""))</f>
        <v>#REF!</v>
      </c>
      <c r="FS10" s="236"/>
      <c r="FT10" s="236" t="e">
        <f>IF(TRAM!#REF!&lt;&gt;"","X",IF(TRAM!#REF!&lt;&gt;"","X",""))</f>
        <v>#REF!</v>
      </c>
      <c r="FU10" s="236"/>
      <c r="FV10" s="236" t="e">
        <f>IF(TRAM!#REF!&lt;&gt;"","X",IF(TRAM!#REF!&lt;&gt;"","X",""))</f>
        <v>#REF!</v>
      </c>
      <c r="FW10" s="236"/>
      <c r="FX10" s="236" t="e">
        <f>IF(TRAM!#REF!&lt;&gt;"","X",IF(TRAM!#REF!&lt;&gt;"","X",""))</f>
        <v>#REF!</v>
      </c>
      <c r="FY10" s="236"/>
      <c r="FZ10" s="236" t="e">
        <f>IF(TRAM!#REF!&lt;&gt;"","X",IF(TRAM!#REF!&lt;&gt;"","X",""))</f>
        <v>#REF!</v>
      </c>
      <c r="GA10" s="236"/>
      <c r="GB10" s="236" t="e">
        <f>IF(TRAM!#REF!&lt;&gt;"","X",IF(TRAM!#REF!&lt;&gt;"","X",""))</f>
        <v>#REF!</v>
      </c>
      <c r="GC10" s="236"/>
      <c r="GD10" s="236" t="e">
        <f>IF(TRAM!#REF!&lt;&gt;"","X",IF(TRAM!#REF!&lt;&gt;"","X",""))</f>
        <v>#REF!</v>
      </c>
      <c r="GE10" s="236"/>
      <c r="GF10" s="236" t="e">
        <f>IF(TRAM!#REF!&lt;&gt;"","X",IF(TRAM!#REF!&lt;&gt;"","X",""))</f>
        <v>#REF!</v>
      </c>
      <c r="GG10" s="236"/>
      <c r="GH10" s="236" t="e">
        <f>IF(TRAM!#REF!&lt;&gt;"","X",IF(TRAM!#REF!&lt;&gt;"","X",""))</f>
        <v>#REF!</v>
      </c>
      <c r="GI10" s="236"/>
      <c r="GJ10" s="236" t="e">
        <f>IF(TRAM!#REF!&lt;&gt;"","X",IF(TRAM!#REF!&lt;&gt;"","X",""))</f>
        <v>#REF!</v>
      </c>
      <c r="GK10" s="236"/>
      <c r="GL10" s="236" t="e">
        <f>IF(TRAM!#REF!&lt;&gt;"","X",IF(TRAM!#REF!&lt;&gt;"","X",""))</f>
        <v>#REF!</v>
      </c>
      <c r="GM10" s="236"/>
      <c r="GN10" s="236" t="e">
        <f>IF(TRAM!#REF!&lt;&gt;"","X",IF(TRAM!#REF!&lt;&gt;"","X",""))</f>
        <v>#REF!</v>
      </c>
      <c r="GO10" s="236"/>
      <c r="GP10" s="236" t="e">
        <f>IF(TRAM!#REF!&lt;&gt;"","X",IF(TRAM!#REF!&lt;&gt;"","X",""))</f>
        <v>#REF!</v>
      </c>
      <c r="GQ10" s="236"/>
      <c r="GR10" s="236" t="e">
        <f>IF(TRAM!#REF!&lt;&gt;"","X",IF(TRAM!#REF!&lt;&gt;"","X",""))</f>
        <v>#REF!</v>
      </c>
      <c r="GS10" s="236"/>
      <c r="GT10" s="236" t="e">
        <f>IF(TRAM!#REF!&lt;&gt;"","X",IF(TRAM!#REF!&lt;&gt;"","X",""))</f>
        <v>#REF!</v>
      </c>
      <c r="GU10" s="236"/>
      <c r="GV10" s="236" t="e">
        <f>IF(TRAM!#REF!&lt;&gt;"","X",IF(TRAM!#REF!&lt;&gt;"","X",""))</f>
        <v>#REF!</v>
      </c>
      <c r="GW10" s="236"/>
      <c r="GX10" s="236" t="e">
        <f>IF(TRAM!#REF!&lt;&gt;"","X",IF(TRAM!#REF!&lt;&gt;"","X",""))</f>
        <v>#REF!</v>
      </c>
      <c r="GY10" s="236"/>
      <c r="GZ10" s="236" t="e">
        <f>IF(TRAM!#REF!&lt;&gt;"","X",IF(TRAM!#REF!&lt;&gt;"","X",""))</f>
        <v>#REF!</v>
      </c>
      <c r="HA10" s="236"/>
      <c r="HB10" s="236" t="e">
        <f>IF(TRAM!#REF!&lt;&gt;"","X",IF(TRAM!#REF!&lt;&gt;"","X",""))</f>
        <v>#REF!</v>
      </c>
      <c r="HC10" s="236"/>
      <c r="HD10" s="236" t="e">
        <f>IF(TRAM!#REF!&lt;&gt;"","X",IF(TRAM!#REF!&lt;&gt;"","X",""))</f>
        <v>#REF!</v>
      </c>
      <c r="HE10" s="236"/>
      <c r="HF10" s="236" t="e">
        <f>IF(TRAM!#REF!&lt;&gt;"","X",IF(TRAM!#REF!&lt;&gt;"","X",""))</f>
        <v>#REF!</v>
      </c>
      <c r="HG10" s="236"/>
      <c r="HH10" s="236" t="e">
        <f>IF(TRAM!#REF!&lt;&gt;"","X",IF(TRAM!#REF!&lt;&gt;"","X",""))</f>
        <v>#REF!</v>
      </c>
      <c r="HI10" s="236"/>
      <c r="HJ10" s="236" t="e">
        <f>IF(TRAM!#REF!&lt;&gt;"","X",IF(TRAM!#REF!&lt;&gt;"","X",""))</f>
        <v>#REF!</v>
      </c>
      <c r="HK10" s="236"/>
      <c r="HL10" s="236" t="e">
        <f>IF(TRAM!#REF!&lt;&gt;"","X",IF(TRAM!#REF!&lt;&gt;"","X",""))</f>
        <v>#REF!</v>
      </c>
      <c r="HM10" s="236"/>
      <c r="HN10" s="236" t="e">
        <f>IF(TRAM!#REF!&lt;&gt;"","X",IF(TRAM!#REF!&lt;&gt;"","X",""))</f>
        <v>#REF!</v>
      </c>
      <c r="HO10" s="236"/>
      <c r="HP10" s="236" t="e">
        <f>IF(TRAM!#REF!&lt;&gt;"","X",IF(TRAM!#REF!&lt;&gt;"","X",""))</f>
        <v>#REF!</v>
      </c>
      <c r="HQ10" s="236"/>
      <c r="HR10" s="236" t="e">
        <f>IF(TRAM!#REF!&lt;&gt;"","X",IF(TRAM!#REF!&lt;&gt;"","X",""))</f>
        <v>#REF!</v>
      </c>
      <c r="HS10" s="236"/>
      <c r="HT10" s="236" t="e">
        <f>IF(TRAM!#REF!&lt;&gt;"","X",IF(TRAM!#REF!&lt;&gt;"","X",""))</f>
        <v>#REF!</v>
      </c>
      <c r="HU10" s="236"/>
      <c r="HV10" s="236" t="e">
        <f>IF(TRAM!#REF!&lt;&gt;"","X",IF(TRAM!#REF!&lt;&gt;"","X",""))</f>
        <v>#REF!</v>
      </c>
      <c r="HW10" s="236"/>
      <c r="HX10" s="236" t="e">
        <f>IF(TRAM!#REF!&lt;&gt;"","X",IF(TRAM!#REF!&lt;&gt;"","X",""))</f>
        <v>#REF!</v>
      </c>
      <c r="HY10" s="236"/>
      <c r="HZ10" s="236" t="e">
        <f>IF(TRAM!#REF!&lt;&gt;"","X",IF(TRAM!#REF!&lt;&gt;"","X",""))</f>
        <v>#REF!</v>
      </c>
      <c r="IA10" s="236"/>
      <c r="IB10" s="236" t="e">
        <f>IF(TRAM!#REF!&lt;&gt;"","X",IF(TRAM!#REF!&lt;&gt;"","X",""))</f>
        <v>#REF!</v>
      </c>
      <c r="IC10" s="236"/>
      <c r="ID10" s="236" t="e">
        <f>IF(TRAM!#REF!&lt;&gt;"","X",IF(TRAM!#REF!&lt;&gt;"","X",""))</f>
        <v>#REF!</v>
      </c>
      <c r="IE10" s="236"/>
      <c r="IF10" s="236" t="e">
        <f>IF(TRAM!#REF!&lt;&gt;"","X",IF(TRAM!#REF!&lt;&gt;"","X",""))</f>
        <v>#REF!</v>
      </c>
      <c r="IG10" s="236"/>
      <c r="IH10" s="236" t="e">
        <f>IF(TRAM!#REF!&lt;&gt;"","X",IF(TRAM!#REF!&lt;&gt;"","X",""))</f>
        <v>#REF!</v>
      </c>
      <c r="II10" s="236"/>
      <c r="IJ10" s="236" t="e">
        <f>IF(TRAM!#REF!&lt;&gt;"","X",IF(TRAM!#REF!&lt;&gt;"","X",""))</f>
        <v>#REF!</v>
      </c>
      <c r="IK10" s="236"/>
      <c r="IL10" s="236" t="e">
        <f>IF(TRAM!#REF!&lt;&gt;"","X",IF(TRAM!#REF!&lt;&gt;"","X",""))</f>
        <v>#REF!</v>
      </c>
      <c r="IM10" s="236"/>
      <c r="IN10" s="236" t="e">
        <f>IF(TRAM!#REF!&lt;&gt;"","X",IF(TRAM!#REF!&lt;&gt;"","X",""))</f>
        <v>#REF!</v>
      </c>
      <c r="IO10" s="236"/>
      <c r="IP10" s="236" t="e">
        <f>IF(TRAM!#REF!&lt;&gt;"","X",IF(TRAM!#REF!&lt;&gt;"","X",""))</f>
        <v>#REF!</v>
      </c>
      <c r="IQ10" s="236"/>
      <c r="IR10" s="236" t="e">
        <f>IF(TRAM!#REF!&lt;&gt;"","X",IF(TRAM!#REF!&lt;&gt;"","X",""))</f>
        <v>#REF!</v>
      </c>
      <c r="IS10" s="236"/>
      <c r="IT10" s="236" t="e">
        <f>IF(TRAM!#REF!&lt;&gt;"","X",IF(TRAM!#REF!&lt;&gt;"","X",""))</f>
        <v>#REF!</v>
      </c>
      <c r="IU10" s="236"/>
      <c r="IV10" s="236" t="e">
        <f>IF(TRAM!#REF!&lt;&gt;"","X",IF(TRAM!#REF!&lt;&gt;"","X",""))</f>
        <v>#REF!</v>
      </c>
      <c r="IW10" s="236"/>
      <c r="IX10" s="236" t="e">
        <f>IF(TRAM!#REF!&lt;&gt;"","X",IF(TRAM!#REF!&lt;&gt;"","X",""))</f>
        <v>#REF!</v>
      </c>
      <c r="IY10" s="236"/>
      <c r="IZ10" s="236" t="e">
        <f>IF(TRAM!#REF!&lt;&gt;"","X",IF(TRAM!#REF!&lt;&gt;"","X",""))</f>
        <v>#REF!</v>
      </c>
      <c r="JA10" s="236"/>
      <c r="JB10" s="236" t="e">
        <f>IF(TRAM!#REF!&lt;&gt;"","X",IF(TRAM!#REF!&lt;&gt;"","X",""))</f>
        <v>#REF!</v>
      </c>
      <c r="JC10" s="236"/>
      <c r="JD10" s="236" t="e">
        <f>IF(TRAM!#REF!&lt;&gt;"","X",IF(TRAM!#REF!&lt;&gt;"","X",""))</f>
        <v>#REF!</v>
      </c>
      <c r="JE10" s="236"/>
      <c r="JF10" s="236" t="e">
        <f>IF(TRAM!#REF!&lt;&gt;"","X",IF(TRAM!#REF!&lt;&gt;"","X",""))</f>
        <v>#REF!</v>
      </c>
      <c r="JG10" s="236"/>
      <c r="JH10" s="236" t="e">
        <f>IF(TRAM!#REF!&lt;&gt;"","X",IF(TRAM!#REF!&lt;&gt;"","X",""))</f>
        <v>#REF!</v>
      </c>
      <c r="JI10" s="236"/>
      <c r="JJ10" s="236" t="e">
        <f>IF(TRAM!#REF!&lt;&gt;"","X",IF(TRAM!#REF!&lt;&gt;"","X",""))</f>
        <v>#REF!</v>
      </c>
      <c r="JK10" s="236"/>
      <c r="JL10" s="236" t="e">
        <f>IF(TRAM!#REF!&lt;&gt;"","X",IF(TRAM!#REF!&lt;&gt;"","X",""))</f>
        <v>#REF!</v>
      </c>
      <c r="JM10" s="236"/>
      <c r="JN10" s="236" t="e">
        <f>IF(TRAM!#REF!&lt;&gt;"","X",IF(TRAM!#REF!&lt;&gt;"","X",""))</f>
        <v>#REF!</v>
      </c>
      <c r="JO10" s="236"/>
      <c r="JP10" s="236" t="e">
        <f>IF(TRAM!#REF!&lt;&gt;"","X",IF(TRAM!#REF!&lt;&gt;"","X",""))</f>
        <v>#REF!</v>
      </c>
      <c r="JQ10" s="236"/>
      <c r="JR10" s="236" t="e">
        <f>IF(TRAM!#REF!&lt;&gt;"","X",IF(TRAM!#REF!&lt;&gt;"","X",""))</f>
        <v>#REF!</v>
      </c>
      <c r="JS10" s="236"/>
      <c r="JT10" s="236" t="e">
        <f>IF(TRAM!#REF!&lt;&gt;"","X",IF(TRAM!#REF!&lt;&gt;"","X",""))</f>
        <v>#REF!</v>
      </c>
      <c r="JU10" s="236"/>
      <c r="JV10" s="236" t="e">
        <f>IF(TRAM!#REF!&lt;&gt;"","X",IF(TRAM!#REF!&lt;&gt;"","X",""))</f>
        <v>#REF!</v>
      </c>
      <c r="JW10" s="236"/>
      <c r="JX10" s="236" t="e">
        <f>IF(TRAM!#REF!&lt;&gt;"","X",IF(TRAM!#REF!&lt;&gt;"","X",""))</f>
        <v>#REF!</v>
      </c>
      <c r="JY10" s="236"/>
      <c r="JZ10" s="236" t="e">
        <f>IF(TRAM!#REF!&lt;&gt;"","X",IF(TRAM!#REF!&lt;&gt;"","X",""))</f>
        <v>#REF!</v>
      </c>
      <c r="KA10" s="236"/>
      <c r="KB10" s="236" t="e">
        <f>IF(TRAM!#REF!&lt;&gt;"","X",IF(TRAM!#REF!&lt;&gt;"","X",""))</f>
        <v>#REF!</v>
      </c>
      <c r="KC10" s="236"/>
      <c r="KD10" s="236" t="e">
        <f>IF(TRAM!#REF!&lt;&gt;"","X",IF(TRAM!#REF!&lt;&gt;"","X",""))</f>
        <v>#REF!</v>
      </c>
      <c r="KE10" s="236"/>
      <c r="KF10" s="236" t="e">
        <f>IF(TRAM!#REF!&lt;&gt;"","X",IF(TRAM!#REF!&lt;&gt;"","X",""))</f>
        <v>#REF!</v>
      </c>
      <c r="KG10" s="236"/>
      <c r="KH10" s="236" t="e">
        <f>IF(TRAM!#REF!&lt;&gt;"","X",IF(TRAM!#REF!&lt;&gt;"","X",""))</f>
        <v>#REF!</v>
      </c>
      <c r="KI10" s="236"/>
      <c r="KJ10" s="236" t="e">
        <f>IF(TRAM!#REF!&lt;&gt;"","X",IF(TRAM!#REF!&lt;&gt;"","X",""))</f>
        <v>#REF!</v>
      </c>
      <c r="KK10" s="236"/>
      <c r="KL10" s="236" t="e">
        <f>IF(TRAM!#REF!&lt;&gt;"","X",IF(TRAM!#REF!&lt;&gt;"","X",""))</f>
        <v>#REF!</v>
      </c>
      <c r="KM10" s="236"/>
      <c r="KN10" s="236" t="e">
        <f>IF(TRAM!#REF!&lt;&gt;"","X",IF(TRAM!#REF!&lt;&gt;"","X",""))</f>
        <v>#REF!</v>
      </c>
      <c r="KO10" s="236"/>
      <c r="KP10" s="236" t="e">
        <f>IF(TRAM!#REF!&lt;&gt;"","X",IF(TRAM!#REF!&lt;&gt;"","X",""))</f>
        <v>#REF!</v>
      </c>
      <c r="KQ10" s="236"/>
      <c r="KR10" s="236" t="e">
        <f>IF(TRAM!#REF!&lt;&gt;"","X",IF(TRAM!#REF!&lt;&gt;"","X",""))</f>
        <v>#REF!</v>
      </c>
      <c r="KS10" s="236"/>
      <c r="KT10" s="236" t="e">
        <f>IF(TRAM!#REF!&lt;&gt;"","X",IF(TRAM!#REF!&lt;&gt;"","X",""))</f>
        <v>#REF!</v>
      </c>
      <c r="KU10" s="236"/>
      <c r="KV10" s="236" t="e">
        <f>IF(TRAM!#REF!&lt;&gt;"","X",IF(TRAM!#REF!&lt;&gt;"","X",""))</f>
        <v>#REF!</v>
      </c>
      <c r="KW10" s="236"/>
      <c r="KX10" s="236" t="e">
        <f>IF(TRAM!#REF!&lt;&gt;"","X",IF(TRAM!#REF!&lt;&gt;"","X",""))</f>
        <v>#REF!</v>
      </c>
      <c r="KY10" s="236"/>
      <c r="KZ10" s="236" t="e">
        <f>IF(TRAM!#REF!&lt;&gt;"","X",IF(TRAM!#REF!&lt;&gt;"","X",""))</f>
        <v>#REF!</v>
      </c>
      <c r="LA10" s="236"/>
      <c r="LB10" s="236" t="e">
        <f>IF(TRAM!#REF!&lt;&gt;"","X",IF(TRAM!#REF!&lt;&gt;"","X",""))</f>
        <v>#REF!</v>
      </c>
      <c r="LC10" s="236"/>
      <c r="LD10" s="236" t="e">
        <f>IF(TRAM!#REF!&lt;&gt;"","X",IF(TRAM!#REF!&lt;&gt;"","X",""))</f>
        <v>#REF!</v>
      </c>
      <c r="LE10" s="236"/>
      <c r="LF10" s="236" t="e">
        <f>IF(TRAM!#REF!&lt;&gt;"","X",IF(TRAM!#REF!&lt;&gt;"","X",""))</f>
        <v>#REF!</v>
      </c>
      <c r="LG10" s="236"/>
      <c r="LH10" s="236" t="e">
        <f>IF(TRAM!#REF!&lt;&gt;"","X",IF(TRAM!#REF!&lt;&gt;"","X",""))</f>
        <v>#REF!</v>
      </c>
      <c r="LI10" s="236"/>
      <c r="LJ10" s="236" t="e">
        <f>IF(TRAM!#REF!&lt;&gt;"","X",IF(TRAM!#REF!&lt;&gt;"","X",""))</f>
        <v>#REF!</v>
      </c>
      <c r="LK10" s="236"/>
      <c r="LL10" s="236" t="e">
        <f>IF(TRAM!#REF!&lt;&gt;"","X",IF(TRAM!#REF!&lt;&gt;"","X",""))</f>
        <v>#REF!</v>
      </c>
      <c r="LM10" s="236"/>
      <c r="LN10" s="236" t="e">
        <f>IF(TRAM!#REF!&lt;&gt;"","X",IF(TRAM!#REF!&lt;&gt;"","X",""))</f>
        <v>#REF!</v>
      </c>
      <c r="LO10" s="236"/>
      <c r="LP10" s="236" t="e">
        <f>IF(TRAM!#REF!&lt;&gt;"","X",IF(TRAM!#REF!&lt;&gt;"","X",""))</f>
        <v>#REF!</v>
      </c>
      <c r="LQ10" s="236"/>
      <c r="LR10" s="236" t="e">
        <f>IF(TRAM!#REF!&lt;&gt;"","X",IF(TRAM!#REF!&lt;&gt;"","X",""))</f>
        <v>#REF!</v>
      </c>
      <c r="LS10" s="236"/>
      <c r="LT10" s="236" t="e">
        <f>IF(TRAM!#REF!&lt;&gt;"","X",IF(TRAM!#REF!&lt;&gt;"","X",""))</f>
        <v>#REF!</v>
      </c>
      <c r="LU10" s="236"/>
      <c r="LV10" s="236" t="e">
        <f>IF(TRAM!#REF!&lt;&gt;"","X",IF(TRAM!#REF!&lt;&gt;"","X",""))</f>
        <v>#REF!</v>
      </c>
      <c r="LW10" s="236"/>
      <c r="LX10" s="236" t="e">
        <f>IF(TRAM!#REF!&lt;&gt;"","X",IF(TRAM!#REF!&lt;&gt;"","X",""))</f>
        <v>#REF!</v>
      </c>
      <c r="LY10" s="236"/>
      <c r="LZ10" s="236" t="e">
        <f>IF(TRAM!#REF!&lt;&gt;"","X",IF(TRAM!#REF!&lt;&gt;"","X",""))</f>
        <v>#REF!</v>
      </c>
      <c r="MA10" s="236"/>
      <c r="MB10" s="236" t="e">
        <f>IF(TRAM!#REF!&lt;&gt;"","X",IF(TRAM!#REF!&lt;&gt;"","X",""))</f>
        <v>#REF!</v>
      </c>
      <c r="MC10" s="236"/>
      <c r="MD10" s="236" t="e">
        <f>IF(TRAM!#REF!&lt;&gt;"","X",IF(TRAM!#REF!&lt;&gt;"","X",""))</f>
        <v>#REF!</v>
      </c>
      <c r="ME10" s="236"/>
      <c r="MF10" s="236" t="e">
        <f>IF(TRAM!#REF!&lt;&gt;"","X",IF(TRAM!#REF!&lt;&gt;"","X",""))</f>
        <v>#REF!</v>
      </c>
      <c r="MG10" s="236"/>
      <c r="MH10" s="236" t="e">
        <f>IF(TRAM!#REF!&lt;&gt;"","X",IF(TRAM!#REF!&lt;&gt;"","X",""))</f>
        <v>#REF!</v>
      </c>
      <c r="MI10" s="236"/>
      <c r="MJ10" s="236" t="e">
        <f>IF(TRAM!#REF!&lt;&gt;"","X",IF(TRAM!#REF!&lt;&gt;"","X",""))</f>
        <v>#REF!</v>
      </c>
      <c r="MK10" s="236"/>
      <c r="ML10" s="236" t="e">
        <f>IF(TRAM!#REF!&lt;&gt;"","X",IF(TRAM!#REF!&lt;&gt;"","X",""))</f>
        <v>#REF!</v>
      </c>
      <c r="MM10" s="236"/>
      <c r="MN10" s="236" t="e">
        <f>IF(TRAM!#REF!&lt;&gt;"","X",IF(TRAM!#REF!&lt;&gt;"","X",""))</f>
        <v>#REF!</v>
      </c>
      <c r="MO10" s="236"/>
      <c r="MP10" s="236" t="e">
        <f>IF(TRAM!#REF!&lt;&gt;"","X",IF(TRAM!#REF!&lt;&gt;"","X",""))</f>
        <v>#REF!</v>
      </c>
      <c r="MQ10" s="236"/>
      <c r="MR10" s="236" t="e">
        <f>IF(TRAM!#REF!&lt;&gt;"","X",IF(TRAM!#REF!&lt;&gt;"","X",""))</f>
        <v>#REF!</v>
      </c>
      <c r="MS10" s="236"/>
      <c r="MT10" s="236" t="e">
        <f>IF(TRAM!#REF!&lt;&gt;"","X",IF(TRAM!#REF!&lt;&gt;"","X",""))</f>
        <v>#REF!</v>
      </c>
      <c r="MU10" s="236"/>
      <c r="MV10" s="236" t="e">
        <f>IF(TRAM!#REF!&lt;&gt;"","X",IF(TRAM!#REF!&lt;&gt;"","X",""))</f>
        <v>#REF!</v>
      </c>
      <c r="MW10" s="236"/>
      <c r="MX10" s="236" t="e">
        <f>IF(TRAM!#REF!&lt;&gt;"","X",IF(TRAM!#REF!&lt;&gt;"","X",""))</f>
        <v>#REF!</v>
      </c>
      <c r="MY10" s="236"/>
      <c r="MZ10" s="236" t="e">
        <f>IF(TRAM!#REF!&lt;&gt;"","X",IF(TRAM!#REF!&lt;&gt;"","X",""))</f>
        <v>#REF!</v>
      </c>
      <c r="NA10" s="236"/>
      <c r="NB10" s="236" t="e">
        <f>IF(TRAM!#REF!&lt;&gt;"","X",IF(TRAM!#REF!&lt;&gt;"","X",""))</f>
        <v>#REF!</v>
      </c>
      <c r="NC10" s="236"/>
      <c r="ND10" s="236" t="e">
        <f>IF(TRAM!#REF!&lt;&gt;"","X",IF(TRAM!#REF!&lt;&gt;"","X",""))</f>
        <v>#REF!</v>
      </c>
      <c r="NE10" s="236"/>
      <c r="NF10" s="236" t="e">
        <f>IF(TRAM!#REF!&lt;&gt;"","X",IF(TRAM!#REF!&lt;&gt;"","X",""))</f>
        <v>#REF!</v>
      </c>
      <c r="NG10" s="236"/>
      <c r="NH10" s="236" t="e">
        <f>IF(TRAM!#REF!&lt;&gt;"","X",IF(TRAM!#REF!&lt;&gt;"","X",""))</f>
        <v>#REF!</v>
      </c>
      <c r="NI10" s="236"/>
      <c r="NJ10" s="236" t="e">
        <f>IF(TRAM!#REF!&lt;&gt;"","X",IF(TRAM!#REF!&lt;&gt;"","X",""))</f>
        <v>#REF!</v>
      </c>
      <c r="NK10" s="236"/>
      <c r="NL10" s="236" t="e">
        <f>IF(TRAM!#REF!&lt;&gt;"","X",IF(TRAM!#REF!&lt;&gt;"","X",""))</f>
        <v>#REF!</v>
      </c>
      <c r="NM10" s="236"/>
      <c r="NN10" s="236" t="e">
        <f>IF(TRAM!#REF!&lt;&gt;"","X",IF(TRAM!#REF!&lt;&gt;"","X",""))</f>
        <v>#REF!</v>
      </c>
      <c r="NO10" s="236"/>
      <c r="NP10" s="236" t="e">
        <f>IF(TRAM!#REF!&lt;&gt;"","X",IF(TRAM!#REF!&lt;&gt;"","X",""))</f>
        <v>#REF!</v>
      </c>
      <c r="NQ10" s="236"/>
      <c r="NR10" s="236" t="e">
        <f>IF(TRAM!#REF!&lt;&gt;"","X",IF(TRAM!#REF!&lt;&gt;"","X",""))</f>
        <v>#REF!</v>
      </c>
      <c r="NS10" s="236"/>
      <c r="NT10" s="236" t="e">
        <f>IF(TRAM!#REF!&lt;&gt;"","X",IF(TRAM!#REF!&lt;&gt;"","X",""))</f>
        <v>#REF!</v>
      </c>
      <c r="NU10" s="236"/>
      <c r="NV10" s="236" t="e">
        <f>IF(TRAM!#REF!&lt;&gt;"","X",IF(TRAM!#REF!&lt;&gt;"","X",""))</f>
        <v>#REF!</v>
      </c>
      <c r="NW10" s="236"/>
      <c r="NX10" s="236" t="e">
        <f>IF(TRAM!#REF!&lt;&gt;"","X",IF(TRAM!#REF!&lt;&gt;"","X",""))</f>
        <v>#REF!</v>
      </c>
      <c r="NY10" s="236"/>
    </row>
    <row r="11" spans="1:389" ht="15" customHeight="1">
      <c r="A11" s="233"/>
      <c r="B11" s="236"/>
      <c r="C11" s="236"/>
      <c r="D11" s="236"/>
      <c r="E11" s="236"/>
      <c r="F11" s="236"/>
      <c r="G11" s="236"/>
      <c r="H11" s="236"/>
      <c r="I11" s="236"/>
      <c r="J11" s="236"/>
      <c r="K11" s="236"/>
      <c r="L11" s="236"/>
      <c r="M11" s="236"/>
      <c r="N11" s="236"/>
      <c r="O11" s="236"/>
      <c r="P11" s="236"/>
      <c r="Q11" s="236"/>
      <c r="R11" s="236"/>
      <c r="S11" s="236"/>
      <c r="T11" s="236"/>
      <c r="U11" s="236"/>
      <c r="V11" s="236"/>
      <c r="W11" s="236"/>
      <c r="X11" s="236"/>
      <c r="Y11" s="236"/>
      <c r="Z11" s="236"/>
      <c r="AA11" s="236"/>
      <c r="AB11" s="236"/>
      <c r="AC11" s="236"/>
      <c r="AD11" s="236"/>
      <c r="AE11" s="236"/>
      <c r="AF11" s="236"/>
      <c r="AG11" s="236"/>
      <c r="AH11" s="236"/>
      <c r="AI11" s="236"/>
      <c r="AJ11" s="236"/>
      <c r="AK11" s="236"/>
      <c r="AL11" s="236"/>
      <c r="AM11" s="236"/>
      <c r="AN11" s="236"/>
      <c r="AO11" s="236"/>
      <c r="AP11" s="236"/>
      <c r="AQ11" s="236"/>
      <c r="AR11" s="236"/>
      <c r="AS11" s="236"/>
      <c r="AT11" s="236"/>
      <c r="AU11" s="236"/>
      <c r="AV11" s="236"/>
      <c r="AW11" s="236"/>
      <c r="AX11" s="236"/>
      <c r="AY11" s="236"/>
      <c r="AZ11" s="236"/>
      <c r="BA11" s="236"/>
      <c r="BB11" s="236"/>
      <c r="BC11" s="236"/>
      <c r="BD11" s="236"/>
      <c r="BE11" s="236"/>
      <c r="BF11" s="236"/>
      <c r="BG11" s="236"/>
      <c r="BH11" s="236"/>
      <c r="BI11" s="236"/>
      <c r="BJ11" s="236"/>
      <c r="BK11" s="236"/>
      <c r="BL11" s="236"/>
      <c r="BM11" s="236"/>
      <c r="BN11" s="236"/>
      <c r="BO11" s="236"/>
      <c r="BP11" s="236"/>
      <c r="BQ11" s="236"/>
      <c r="BR11" s="236"/>
      <c r="BS11" s="236"/>
      <c r="BT11" s="236"/>
      <c r="BU11" s="236"/>
      <c r="BV11" s="236"/>
      <c r="BW11" s="236"/>
      <c r="BX11" s="236"/>
      <c r="BY11" s="236"/>
      <c r="BZ11" s="236"/>
      <c r="CA11" s="236"/>
      <c r="CB11" s="236"/>
      <c r="CC11" s="236"/>
      <c r="CD11" s="236"/>
      <c r="CE11" s="236"/>
      <c r="CF11" s="236"/>
      <c r="CG11" s="236"/>
      <c r="CH11" s="236"/>
      <c r="CI11" s="236"/>
      <c r="CJ11" s="236"/>
      <c r="CK11" s="236"/>
      <c r="CL11" s="236"/>
      <c r="CM11" s="236"/>
      <c r="CN11" s="236"/>
      <c r="CO11" s="236"/>
      <c r="CP11" s="236"/>
      <c r="CQ11" s="236"/>
      <c r="CR11" s="236"/>
      <c r="CS11" s="236"/>
      <c r="CT11" s="236"/>
      <c r="CU11" s="236"/>
      <c r="CV11" s="236"/>
      <c r="CW11" s="236"/>
      <c r="CX11" s="236"/>
      <c r="CY11" s="236"/>
      <c r="CZ11" s="236"/>
      <c r="DA11" s="236"/>
      <c r="DB11" s="236"/>
      <c r="DC11" s="236"/>
      <c r="DD11" s="236"/>
      <c r="DE11" s="236"/>
      <c r="DF11" s="236"/>
      <c r="DG11" s="236"/>
      <c r="DH11" s="236"/>
      <c r="DI11" s="236"/>
      <c r="DJ11" s="236"/>
      <c r="DK11" s="236"/>
      <c r="DL11" s="236"/>
      <c r="DM11" s="236"/>
      <c r="DN11" s="236"/>
      <c r="DO11" s="236"/>
      <c r="DP11" s="236"/>
      <c r="DQ11" s="236"/>
      <c r="DR11" s="236"/>
      <c r="DS11" s="236"/>
      <c r="DT11" s="236"/>
      <c r="DU11" s="236"/>
      <c r="DV11" s="236"/>
      <c r="DW11" s="236"/>
      <c r="DX11" s="236"/>
      <c r="DY11" s="236"/>
      <c r="DZ11" s="236"/>
      <c r="EA11" s="236"/>
      <c r="EB11" s="236"/>
      <c r="EC11" s="236"/>
      <c r="ED11" s="236"/>
      <c r="EE11" s="236"/>
      <c r="EF11" s="236"/>
      <c r="EG11" s="236"/>
      <c r="EH11" s="236"/>
      <c r="EI11" s="236"/>
      <c r="EJ11" s="236"/>
      <c r="EK11" s="236"/>
      <c r="EL11" s="236"/>
      <c r="EM11" s="236"/>
      <c r="EN11" s="236"/>
      <c r="EO11" s="236"/>
      <c r="EP11" s="236"/>
      <c r="EQ11" s="236"/>
      <c r="ER11" s="236"/>
      <c r="ES11" s="236"/>
      <c r="ET11" s="236"/>
      <c r="EU11" s="236"/>
      <c r="EV11" s="236"/>
      <c r="EW11" s="236"/>
      <c r="EX11" s="236"/>
      <c r="EY11" s="236"/>
      <c r="EZ11" s="236"/>
      <c r="FA11" s="236"/>
      <c r="FB11" s="236"/>
      <c r="FC11" s="236"/>
      <c r="FD11" s="236"/>
      <c r="FE11" s="236"/>
      <c r="FF11" s="236"/>
      <c r="FG11" s="236"/>
      <c r="FH11" s="236"/>
      <c r="FI11" s="236"/>
      <c r="FJ11" s="236"/>
      <c r="FK11" s="236"/>
      <c r="FL11" s="236"/>
      <c r="FM11" s="236"/>
      <c r="FN11" s="236"/>
      <c r="FO11" s="236"/>
      <c r="FP11" s="236"/>
      <c r="FQ11" s="236"/>
      <c r="FR11" s="236"/>
      <c r="FS11" s="236"/>
      <c r="FT11" s="236"/>
      <c r="FU11" s="236"/>
      <c r="FV11" s="236"/>
      <c r="FW11" s="236"/>
      <c r="FX11" s="236"/>
      <c r="FY11" s="236"/>
      <c r="FZ11" s="236"/>
      <c r="GA11" s="236"/>
      <c r="GB11" s="236"/>
      <c r="GC11" s="236"/>
      <c r="GD11" s="236"/>
      <c r="GE11" s="236"/>
      <c r="GF11" s="236"/>
      <c r="GG11" s="236"/>
      <c r="GH11" s="236"/>
      <c r="GI11" s="236"/>
      <c r="GJ11" s="236"/>
      <c r="GK11" s="236"/>
      <c r="GL11" s="236"/>
      <c r="GM11" s="236"/>
      <c r="GN11" s="236"/>
      <c r="GO11" s="236"/>
      <c r="GP11" s="236"/>
      <c r="GQ11" s="236"/>
      <c r="GR11" s="236"/>
      <c r="GS11" s="236"/>
      <c r="GT11" s="236"/>
      <c r="GU11" s="236"/>
      <c r="GV11" s="236"/>
      <c r="GW11" s="236"/>
      <c r="GX11" s="236"/>
      <c r="GY11" s="236"/>
      <c r="GZ11" s="236"/>
      <c r="HA11" s="236"/>
      <c r="HB11" s="236"/>
      <c r="HC11" s="236"/>
      <c r="HD11" s="236"/>
      <c r="HE11" s="236"/>
      <c r="HF11" s="236"/>
      <c r="HG11" s="236"/>
      <c r="HH11" s="236"/>
      <c r="HI11" s="236"/>
      <c r="HJ11" s="236"/>
      <c r="HK11" s="236"/>
      <c r="HL11" s="236"/>
      <c r="HM11" s="236"/>
      <c r="HN11" s="236"/>
      <c r="HO11" s="236"/>
      <c r="HP11" s="236"/>
      <c r="HQ11" s="236"/>
      <c r="HR11" s="236"/>
      <c r="HS11" s="236"/>
      <c r="HT11" s="236"/>
      <c r="HU11" s="236"/>
      <c r="HV11" s="236"/>
      <c r="HW11" s="236"/>
      <c r="HX11" s="236"/>
      <c r="HY11" s="236"/>
      <c r="HZ11" s="236"/>
      <c r="IA11" s="236"/>
      <c r="IB11" s="236"/>
      <c r="IC11" s="236"/>
      <c r="ID11" s="236"/>
      <c r="IE11" s="236"/>
      <c r="IF11" s="236"/>
      <c r="IG11" s="236"/>
      <c r="IH11" s="236"/>
      <c r="II11" s="236"/>
      <c r="IJ11" s="236"/>
      <c r="IK11" s="236"/>
      <c r="IL11" s="236"/>
      <c r="IM11" s="236"/>
      <c r="IN11" s="236"/>
      <c r="IO11" s="236"/>
      <c r="IP11" s="236"/>
      <c r="IQ11" s="236"/>
      <c r="IR11" s="236"/>
      <c r="IS11" s="236"/>
      <c r="IT11" s="236"/>
      <c r="IU11" s="236"/>
      <c r="IV11" s="236"/>
      <c r="IW11" s="236"/>
      <c r="IX11" s="236"/>
      <c r="IY11" s="236"/>
      <c r="IZ11" s="236"/>
      <c r="JA11" s="236"/>
      <c r="JB11" s="236"/>
      <c r="JC11" s="236"/>
      <c r="JD11" s="236"/>
      <c r="JE11" s="236"/>
      <c r="JF11" s="236"/>
      <c r="JG11" s="236"/>
      <c r="JH11" s="236"/>
      <c r="JI11" s="236"/>
      <c r="JJ11" s="236"/>
      <c r="JK11" s="236"/>
      <c r="JL11" s="236"/>
      <c r="JM11" s="236"/>
      <c r="JN11" s="236"/>
      <c r="JO11" s="236"/>
      <c r="JP11" s="236"/>
      <c r="JQ11" s="236"/>
      <c r="JR11" s="236"/>
      <c r="JS11" s="236"/>
      <c r="JT11" s="236"/>
      <c r="JU11" s="236"/>
      <c r="JV11" s="236"/>
      <c r="JW11" s="236"/>
      <c r="JX11" s="236"/>
      <c r="JY11" s="236"/>
      <c r="JZ11" s="236"/>
      <c r="KA11" s="236"/>
      <c r="KB11" s="236"/>
      <c r="KC11" s="236"/>
      <c r="KD11" s="236"/>
      <c r="KE11" s="236"/>
      <c r="KF11" s="236"/>
      <c r="KG11" s="236"/>
      <c r="KH11" s="236"/>
      <c r="KI11" s="236"/>
      <c r="KJ11" s="236"/>
      <c r="KK11" s="236"/>
      <c r="KL11" s="236"/>
      <c r="KM11" s="236"/>
      <c r="KN11" s="236"/>
      <c r="KO11" s="236"/>
      <c r="KP11" s="236"/>
      <c r="KQ11" s="236"/>
      <c r="KR11" s="236"/>
      <c r="KS11" s="236"/>
      <c r="KT11" s="236"/>
      <c r="KU11" s="236"/>
      <c r="KV11" s="236"/>
      <c r="KW11" s="236"/>
      <c r="KX11" s="236"/>
      <c r="KY11" s="236"/>
      <c r="KZ11" s="236"/>
      <c r="LA11" s="236"/>
      <c r="LB11" s="236"/>
      <c r="LC11" s="236"/>
      <c r="LD11" s="236"/>
      <c r="LE11" s="236"/>
      <c r="LF11" s="236"/>
      <c r="LG11" s="236"/>
      <c r="LH11" s="236"/>
      <c r="LI11" s="236"/>
      <c r="LJ11" s="236"/>
      <c r="LK11" s="236"/>
      <c r="LL11" s="236"/>
      <c r="LM11" s="236"/>
      <c r="LN11" s="236"/>
      <c r="LO11" s="236"/>
      <c r="LP11" s="236"/>
      <c r="LQ11" s="236"/>
      <c r="LR11" s="236"/>
      <c r="LS11" s="236"/>
      <c r="LT11" s="236"/>
      <c r="LU11" s="236"/>
      <c r="LV11" s="236"/>
      <c r="LW11" s="236"/>
      <c r="LX11" s="236"/>
      <c r="LY11" s="236"/>
      <c r="LZ11" s="236"/>
      <c r="MA11" s="236"/>
      <c r="MB11" s="236"/>
      <c r="MC11" s="236"/>
      <c r="MD11" s="236"/>
      <c r="ME11" s="236"/>
      <c r="MF11" s="236"/>
      <c r="MG11" s="236"/>
      <c r="MH11" s="236"/>
      <c r="MI11" s="236"/>
      <c r="MJ11" s="236"/>
      <c r="MK11" s="236"/>
      <c r="ML11" s="236"/>
      <c r="MM11" s="236"/>
      <c r="MN11" s="236"/>
      <c r="MO11" s="236"/>
      <c r="MP11" s="236"/>
      <c r="MQ11" s="236"/>
      <c r="MR11" s="236"/>
      <c r="MS11" s="236"/>
      <c r="MT11" s="236"/>
      <c r="MU11" s="236"/>
      <c r="MV11" s="236"/>
      <c r="MW11" s="236"/>
      <c r="MX11" s="236"/>
      <c r="MY11" s="236"/>
      <c r="MZ11" s="236"/>
      <c r="NA11" s="236"/>
      <c r="NB11" s="236"/>
      <c r="NC11" s="236"/>
      <c r="ND11" s="236"/>
      <c r="NE11" s="236"/>
      <c r="NF11" s="236"/>
      <c r="NG11" s="236"/>
      <c r="NH11" s="236"/>
      <c r="NI11" s="236"/>
      <c r="NJ11" s="236"/>
      <c r="NK11" s="236"/>
      <c r="NL11" s="236"/>
      <c r="NM11" s="236"/>
      <c r="NN11" s="236"/>
      <c r="NO11" s="236"/>
      <c r="NP11" s="236"/>
      <c r="NQ11" s="236"/>
      <c r="NR11" s="236"/>
      <c r="NS11" s="236"/>
      <c r="NT11" s="236"/>
      <c r="NU11" s="236"/>
      <c r="NV11" s="236"/>
      <c r="NW11" s="236"/>
      <c r="NX11" s="236"/>
      <c r="NY11" s="236"/>
    </row>
    <row r="12" spans="1:389" ht="15" customHeight="1">
      <c r="A12" s="233"/>
      <c r="B12" s="236"/>
      <c r="C12" s="236"/>
      <c r="D12" s="236"/>
      <c r="E12" s="236"/>
      <c r="F12" s="236"/>
      <c r="G12" s="236"/>
      <c r="H12" s="236"/>
      <c r="I12" s="236"/>
      <c r="J12" s="236"/>
      <c r="K12" s="236"/>
      <c r="L12" s="236"/>
      <c r="M12" s="236"/>
      <c r="N12" s="236"/>
      <c r="O12" s="236"/>
      <c r="P12" s="236"/>
      <c r="Q12" s="236"/>
      <c r="R12" s="236"/>
      <c r="S12" s="236"/>
      <c r="T12" s="236"/>
      <c r="U12" s="236"/>
      <c r="V12" s="236"/>
      <c r="W12" s="236"/>
      <c r="X12" s="236"/>
      <c r="Y12" s="236"/>
      <c r="Z12" s="236"/>
      <c r="AA12" s="236"/>
      <c r="AB12" s="236"/>
      <c r="AC12" s="236"/>
      <c r="AD12" s="236"/>
      <c r="AE12" s="236"/>
      <c r="AF12" s="236"/>
      <c r="AG12" s="236"/>
      <c r="AH12" s="236"/>
      <c r="AI12" s="236"/>
      <c r="AJ12" s="236"/>
      <c r="AK12" s="236"/>
      <c r="AL12" s="236"/>
      <c r="AM12" s="236"/>
      <c r="AN12" s="236"/>
      <c r="AO12" s="236"/>
      <c r="AP12" s="236"/>
      <c r="AQ12" s="236"/>
      <c r="AR12" s="236"/>
      <c r="AS12" s="236"/>
      <c r="AT12" s="236"/>
      <c r="AU12" s="236"/>
      <c r="AV12" s="236"/>
      <c r="AW12" s="236"/>
      <c r="AX12" s="236"/>
      <c r="AY12" s="236"/>
      <c r="AZ12" s="236"/>
      <c r="BA12" s="236"/>
      <c r="BB12" s="236"/>
      <c r="BC12" s="236"/>
      <c r="BD12" s="236"/>
      <c r="BE12" s="236"/>
      <c r="BF12" s="236"/>
      <c r="BG12" s="236"/>
      <c r="BH12" s="236"/>
      <c r="BI12" s="236"/>
      <c r="BJ12" s="236"/>
      <c r="BK12" s="236"/>
      <c r="BL12" s="236"/>
      <c r="BM12" s="236"/>
      <c r="BN12" s="236"/>
      <c r="BO12" s="236"/>
      <c r="BP12" s="236"/>
      <c r="BQ12" s="236"/>
      <c r="BR12" s="236"/>
      <c r="BS12" s="236"/>
      <c r="BT12" s="236"/>
      <c r="BU12" s="236"/>
      <c r="BV12" s="236"/>
      <c r="BW12" s="236"/>
      <c r="BX12" s="236"/>
      <c r="BY12" s="236"/>
      <c r="BZ12" s="236"/>
      <c r="CA12" s="236"/>
      <c r="CB12" s="236"/>
      <c r="CC12" s="236"/>
      <c r="CD12" s="236"/>
      <c r="CE12" s="236"/>
      <c r="CF12" s="236"/>
      <c r="CG12" s="236"/>
      <c r="CH12" s="236"/>
      <c r="CI12" s="236"/>
      <c r="CJ12" s="236"/>
      <c r="CK12" s="236"/>
      <c r="CL12" s="236"/>
      <c r="CM12" s="236"/>
      <c r="CN12" s="236"/>
      <c r="CO12" s="236"/>
      <c r="CP12" s="236"/>
      <c r="CQ12" s="236"/>
      <c r="CR12" s="236"/>
      <c r="CS12" s="236"/>
      <c r="CT12" s="236"/>
      <c r="CU12" s="236"/>
      <c r="CV12" s="236"/>
      <c r="CW12" s="236"/>
      <c r="CX12" s="236"/>
      <c r="CY12" s="236"/>
      <c r="CZ12" s="236"/>
      <c r="DA12" s="236"/>
      <c r="DB12" s="236"/>
      <c r="DC12" s="236"/>
      <c r="DD12" s="236"/>
      <c r="DE12" s="236"/>
      <c r="DF12" s="236"/>
      <c r="DG12" s="236"/>
      <c r="DH12" s="236"/>
      <c r="DI12" s="236"/>
      <c r="DJ12" s="236"/>
      <c r="DK12" s="236"/>
      <c r="DL12" s="236"/>
      <c r="DM12" s="236"/>
      <c r="DN12" s="236"/>
      <c r="DO12" s="236"/>
      <c r="DP12" s="236"/>
      <c r="DQ12" s="236"/>
      <c r="DR12" s="236"/>
      <c r="DS12" s="236"/>
      <c r="DT12" s="236"/>
      <c r="DU12" s="236"/>
      <c r="DV12" s="236"/>
      <c r="DW12" s="236"/>
      <c r="DX12" s="236"/>
      <c r="DY12" s="236"/>
      <c r="DZ12" s="236"/>
      <c r="EA12" s="236"/>
      <c r="EB12" s="236"/>
      <c r="EC12" s="236"/>
      <c r="ED12" s="236"/>
      <c r="EE12" s="236"/>
      <c r="EF12" s="236"/>
      <c r="EG12" s="236"/>
      <c r="EH12" s="236"/>
      <c r="EI12" s="236"/>
      <c r="EJ12" s="236"/>
      <c r="EK12" s="236"/>
      <c r="EL12" s="236"/>
      <c r="EM12" s="236"/>
      <c r="EN12" s="236"/>
      <c r="EO12" s="236"/>
      <c r="EP12" s="236"/>
      <c r="EQ12" s="236"/>
      <c r="ER12" s="236"/>
      <c r="ES12" s="236"/>
      <c r="ET12" s="236"/>
      <c r="EU12" s="236"/>
      <c r="EV12" s="236"/>
      <c r="EW12" s="236"/>
      <c r="EX12" s="236"/>
      <c r="EY12" s="236"/>
      <c r="EZ12" s="236"/>
      <c r="FA12" s="236"/>
      <c r="FB12" s="236"/>
      <c r="FC12" s="236"/>
      <c r="FD12" s="236"/>
      <c r="FE12" s="236"/>
      <c r="FF12" s="236"/>
      <c r="FG12" s="236"/>
      <c r="FH12" s="236"/>
      <c r="FI12" s="236"/>
      <c r="FJ12" s="236"/>
      <c r="FK12" s="236"/>
      <c r="FL12" s="236"/>
      <c r="FM12" s="236"/>
      <c r="FN12" s="236"/>
      <c r="FO12" s="236"/>
      <c r="FP12" s="236"/>
      <c r="FQ12" s="236"/>
      <c r="FR12" s="236"/>
      <c r="FS12" s="236"/>
      <c r="FT12" s="236"/>
      <c r="FU12" s="236"/>
      <c r="FV12" s="236"/>
      <c r="FW12" s="236"/>
      <c r="FX12" s="236"/>
      <c r="FY12" s="236"/>
      <c r="FZ12" s="236"/>
      <c r="GA12" s="236"/>
      <c r="GB12" s="236"/>
      <c r="GC12" s="236"/>
      <c r="GD12" s="236"/>
      <c r="GE12" s="236"/>
      <c r="GF12" s="236"/>
      <c r="GG12" s="236"/>
      <c r="GH12" s="236"/>
      <c r="GI12" s="236"/>
      <c r="GJ12" s="236"/>
      <c r="GK12" s="236"/>
      <c r="GL12" s="236"/>
      <c r="GM12" s="236"/>
      <c r="GN12" s="236"/>
      <c r="GO12" s="236"/>
      <c r="GP12" s="236"/>
      <c r="GQ12" s="236"/>
      <c r="GR12" s="236"/>
      <c r="GS12" s="236"/>
      <c r="GT12" s="236"/>
      <c r="GU12" s="236"/>
      <c r="GV12" s="236"/>
      <c r="GW12" s="236"/>
      <c r="GX12" s="236"/>
      <c r="GY12" s="236"/>
      <c r="GZ12" s="236"/>
      <c r="HA12" s="236"/>
      <c r="HB12" s="236"/>
      <c r="HC12" s="236"/>
      <c r="HD12" s="236"/>
      <c r="HE12" s="236"/>
      <c r="HF12" s="236"/>
      <c r="HG12" s="236"/>
      <c r="HH12" s="236"/>
      <c r="HI12" s="236"/>
      <c r="HJ12" s="236"/>
      <c r="HK12" s="236"/>
      <c r="HL12" s="236"/>
      <c r="HM12" s="236"/>
      <c r="HN12" s="236"/>
      <c r="HO12" s="236"/>
      <c r="HP12" s="236"/>
      <c r="HQ12" s="236"/>
      <c r="HR12" s="236"/>
      <c r="HS12" s="236"/>
      <c r="HT12" s="236"/>
      <c r="HU12" s="236"/>
      <c r="HV12" s="236"/>
      <c r="HW12" s="236"/>
      <c r="HX12" s="236"/>
      <c r="HY12" s="236"/>
      <c r="HZ12" s="236"/>
      <c r="IA12" s="236"/>
      <c r="IB12" s="236"/>
      <c r="IC12" s="236"/>
      <c r="ID12" s="236"/>
      <c r="IE12" s="236"/>
      <c r="IF12" s="236"/>
      <c r="IG12" s="236"/>
      <c r="IH12" s="236"/>
      <c r="II12" s="236"/>
      <c r="IJ12" s="236"/>
      <c r="IK12" s="236"/>
      <c r="IL12" s="236"/>
      <c r="IM12" s="236"/>
      <c r="IN12" s="236"/>
      <c r="IO12" s="236"/>
      <c r="IP12" s="236"/>
      <c r="IQ12" s="236"/>
      <c r="IR12" s="236"/>
      <c r="IS12" s="236"/>
      <c r="IT12" s="236"/>
      <c r="IU12" s="236"/>
      <c r="IV12" s="236"/>
      <c r="IW12" s="236"/>
      <c r="IX12" s="236"/>
      <c r="IY12" s="236"/>
      <c r="IZ12" s="236"/>
      <c r="JA12" s="236"/>
      <c r="JB12" s="236"/>
      <c r="JC12" s="236"/>
      <c r="JD12" s="236"/>
      <c r="JE12" s="236"/>
      <c r="JF12" s="236"/>
      <c r="JG12" s="236"/>
      <c r="JH12" s="236"/>
      <c r="JI12" s="236"/>
      <c r="JJ12" s="236"/>
      <c r="JK12" s="236"/>
      <c r="JL12" s="236"/>
      <c r="JM12" s="236"/>
      <c r="JN12" s="236"/>
      <c r="JO12" s="236"/>
      <c r="JP12" s="236"/>
      <c r="JQ12" s="236"/>
      <c r="JR12" s="236"/>
      <c r="JS12" s="236"/>
      <c r="JT12" s="236"/>
      <c r="JU12" s="236"/>
      <c r="JV12" s="236"/>
      <c r="JW12" s="236"/>
      <c r="JX12" s="236"/>
      <c r="JY12" s="236"/>
      <c r="JZ12" s="236"/>
      <c r="KA12" s="236"/>
      <c r="KB12" s="236"/>
      <c r="KC12" s="236"/>
      <c r="KD12" s="236"/>
      <c r="KE12" s="236"/>
      <c r="KF12" s="236"/>
      <c r="KG12" s="236"/>
      <c r="KH12" s="236"/>
      <c r="KI12" s="236"/>
      <c r="KJ12" s="236"/>
      <c r="KK12" s="236"/>
      <c r="KL12" s="236"/>
      <c r="KM12" s="236"/>
      <c r="KN12" s="236"/>
      <c r="KO12" s="236"/>
      <c r="KP12" s="236"/>
      <c r="KQ12" s="236"/>
      <c r="KR12" s="236"/>
      <c r="KS12" s="236"/>
      <c r="KT12" s="236"/>
      <c r="KU12" s="236"/>
      <c r="KV12" s="236"/>
      <c r="KW12" s="236"/>
      <c r="KX12" s="236"/>
      <c r="KY12" s="236"/>
      <c r="KZ12" s="236"/>
      <c r="LA12" s="236"/>
      <c r="LB12" s="236"/>
      <c r="LC12" s="236"/>
      <c r="LD12" s="236"/>
      <c r="LE12" s="236"/>
      <c r="LF12" s="236"/>
      <c r="LG12" s="236"/>
      <c r="LH12" s="236"/>
      <c r="LI12" s="236"/>
      <c r="LJ12" s="236"/>
      <c r="LK12" s="236"/>
      <c r="LL12" s="236"/>
      <c r="LM12" s="236"/>
      <c r="LN12" s="236"/>
      <c r="LO12" s="236"/>
      <c r="LP12" s="236"/>
      <c r="LQ12" s="236"/>
      <c r="LR12" s="236"/>
      <c r="LS12" s="236"/>
      <c r="LT12" s="236"/>
      <c r="LU12" s="236"/>
      <c r="LV12" s="236"/>
      <c r="LW12" s="236"/>
      <c r="LX12" s="236"/>
      <c r="LY12" s="236"/>
      <c r="LZ12" s="236"/>
      <c r="MA12" s="236"/>
      <c r="MB12" s="236"/>
      <c r="MC12" s="236"/>
      <c r="MD12" s="236"/>
      <c r="ME12" s="236"/>
      <c r="MF12" s="236"/>
      <c r="MG12" s="236"/>
      <c r="MH12" s="236"/>
      <c r="MI12" s="236"/>
      <c r="MJ12" s="236"/>
      <c r="MK12" s="236"/>
      <c r="ML12" s="236"/>
      <c r="MM12" s="236"/>
      <c r="MN12" s="236"/>
      <c r="MO12" s="236"/>
      <c r="MP12" s="236"/>
      <c r="MQ12" s="236"/>
      <c r="MR12" s="236"/>
      <c r="MS12" s="236"/>
      <c r="MT12" s="236"/>
      <c r="MU12" s="236"/>
      <c r="MV12" s="236"/>
      <c r="MW12" s="236"/>
      <c r="MX12" s="236"/>
      <c r="MY12" s="236"/>
      <c r="MZ12" s="236"/>
      <c r="NA12" s="236"/>
      <c r="NB12" s="236"/>
      <c r="NC12" s="236"/>
      <c r="ND12" s="236"/>
      <c r="NE12" s="236"/>
      <c r="NF12" s="236"/>
      <c r="NG12" s="236"/>
      <c r="NH12" s="236"/>
      <c r="NI12" s="236"/>
      <c r="NJ12" s="236"/>
      <c r="NK12" s="236"/>
      <c r="NL12" s="236"/>
      <c r="NM12" s="236"/>
      <c r="NN12" s="236"/>
      <c r="NO12" s="236"/>
      <c r="NP12" s="236"/>
      <c r="NQ12" s="236"/>
      <c r="NR12" s="236"/>
      <c r="NS12" s="236"/>
      <c r="NT12" s="236"/>
      <c r="NU12" s="236"/>
      <c r="NV12" s="236"/>
      <c r="NW12" s="236"/>
      <c r="NX12" s="236"/>
      <c r="NY12" s="236"/>
    </row>
    <row r="13" spans="1:389" ht="15" customHeight="1">
      <c r="A13" s="233"/>
      <c r="B13" s="236"/>
      <c r="C13" s="236"/>
      <c r="D13" s="236"/>
      <c r="E13" s="236"/>
      <c r="F13" s="236"/>
      <c r="G13" s="236"/>
      <c r="H13" s="236"/>
      <c r="I13" s="236"/>
      <c r="J13" s="236"/>
      <c r="K13" s="236"/>
      <c r="L13" s="236"/>
      <c r="M13" s="236"/>
      <c r="N13" s="236"/>
      <c r="O13" s="236"/>
      <c r="P13" s="236"/>
      <c r="Q13" s="236"/>
      <c r="R13" s="236"/>
      <c r="S13" s="236"/>
      <c r="T13" s="236"/>
      <c r="U13" s="236"/>
      <c r="V13" s="236"/>
      <c r="W13" s="236"/>
      <c r="X13" s="236"/>
      <c r="Y13" s="236"/>
      <c r="Z13" s="236"/>
      <c r="AA13" s="236"/>
      <c r="AB13" s="236"/>
      <c r="AC13" s="236"/>
      <c r="AD13" s="236"/>
      <c r="AE13" s="236"/>
      <c r="AF13" s="236"/>
      <c r="AG13" s="236"/>
      <c r="AH13" s="236"/>
      <c r="AI13" s="236"/>
      <c r="AJ13" s="236"/>
      <c r="AK13" s="236"/>
      <c r="AL13" s="236"/>
      <c r="AM13" s="236"/>
      <c r="AN13" s="236"/>
      <c r="AO13" s="236"/>
      <c r="AP13" s="236"/>
      <c r="AQ13" s="236"/>
      <c r="AR13" s="236"/>
      <c r="AS13" s="236"/>
      <c r="AT13" s="236"/>
      <c r="AU13" s="236"/>
      <c r="AV13" s="236"/>
      <c r="AW13" s="236"/>
      <c r="AX13" s="236"/>
      <c r="AY13" s="236"/>
      <c r="AZ13" s="236"/>
      <c r="BA13" s="236"/>
      <c r="BB13" s="236"/>
      <c r="BC13" s="236"/>
      <c r="BD13" s="236"/>
      <c r="BE13" s="236"/>
      <c r="BF13" s="236"/>
      <c r="BG13" s="236"/>
      <c r="BH13" s="236"/>
      <c r="BI13" s="236"/>
      <c r="BJ13" s="236"/>
      <c r="BK13" s="236"/>
      <c r="BL13" s="236"/>
      <c r="BM13" s="236"/>
      <c r="BN13" s="236"/>
      <c r="BO13" s="236"/>
      <c r="BP13" s="236"/>
      <c r="BQ13" s="236"/>
      <c r="BR13" s="236"/>
      <c r="BS13" s="236"/>
      <c r="BT13" s="236"/>
      <c r="BU13" s="236"/>
      <c r="BV13" s="236"/>
      <c r="BW13" s="236"/>
      <c r="BX13" s="236"/>
      <c r="BY13" s="236"/>
      <c r="BZ13" s="236"/>
      <c r="CA13" s="236"/>
      <c r="CB13" s="236"/>
      <c r="CC13" s="236"/>
      <c r="CD13" s="236"/>
      <c r="CE13" s="236"/>
      <c r="CF13" s="236"/>
      <c r="CG13" s="236"/>
      <c r="CH13" s="236"/>
      <c r="CI13" s="236"/>
      <c r="CJ13" s="236"/>
      <c r="CK13" s="236"/>
      <c r="CL13" s="236"/>
      <c r="CM13" s="236"/>
      <c r="CN13" s="236"/>
      <c r="CO13" s="236"/>
      <c r="CP13" s="236"/>
      <c r="CQ13" s="236"/>
      <c r="CR13" s="236"/>
      <c r="CS13" s="236"/>
      <c r="CT13" s="236"/>
      <c r="CU13" s="236"/>
      <c r="CV13" s="236"/>
      <c r="CW13" s="236"/>
      <c r="CX13" s="236"/>
      <c r="CY13" s="236"/>
      <c r="CZ13" s="236"/>
      <c r="DA13" s="236"/>
      <c r="DB13" s="236"/>
      <c r="DC13" s="236"/>
      <c r="DD13" s="236"/>
      <c r="DE13" s="236"/>
      <c r="DF13" s="236"/>
      <c r="DG13" s="236"/>
      <c r="DH13" s="236"/>
      <c r="DI13" s="236"/>
      <c r="DJ13" s="236"/>
      <c r="DK13" s="236"/>
      <c r="DL13" s="236"/>
      <c r="DM13" s="236"/>
      <c r="DN13" s="236"/>
      <c r="DO13" s="236"/>
      <c r="DP13" s="236"/>
      <c r="DQ13" s="236"/>
      <c r="DR13" s="236"/>
      <c r="DS13" s="236"/>
      <c r="DT13" s="236"/>
      <c r="DU13" s="236"/>
      <c r="DV13" s="236"/>
      <c r="DW13" s="236"/>
      <c r="DX13" s="236"/>
      <c r="DY13" s="236"/>
      <c r="DZ13" s="236"/>
      <c r="EA13" s="236"/>
      <c r="EB13" s="236"/>
      <c r="EC13" s="236"/>
      <c r="ED13" s="236"/>
      <c r="EE13" s="236"/>
      <c r="EF13" s="236"/>
      <c r="EG13" s="236"/>
      <c r="EH13" s="236"/>
      <c r="EI13" s="236"/>
      <c r="EJ13" s="236"/>
      <c r="EK13" s="236"/>
      <c r="EL13" s="236"/>
      <c r="EM13" s="236"/>
      <c r="EN13" s="236"/>
      <c r="EO13" s="236"/>
      <c r="EP13" s="236"/>
      <c r="EQ13" s="236"/>
      <c r="ER13" s="236"/>
      <c r="ES13" s="236"/>
      <c r="ET13" s="236"/>
      <c r="EU13" s="236"/>
      <c r="EV13" s="236"/>
      <c r="EW13" s="236"/>
      <c r="EX13" s="236"/>
      <c r="EY13" s="236"/>
      <c r="EZ13" s="236"/>
      <c r="FA13" s="236"/>
      <c r="FB13" s="236"/>
      <c r="FC13" s="236"/>
      <c r="FD13" s="236"/>
      <c r="FE13" s="236"/>
      <c r="FF13" s="236"/>
      <c r="FG13" s="236"/>
      <c r="FH13" s="236"/>
      <c r="FI13" s="236"/>
      <c r="FJ13" s="236"/>
      <c r="FK13" s="236"/>
      <c r="FL13" s="236"/>
      <c r="FM13" s="236"/>
      <c r="FN13" s="236"/>
      <c r="FO13" s="236"/>
      <c r="FP13" s="236"/>
      <c r="FQ13" s="236"/>
      <c r="FR13" s="236"/>
      <c r="FS13" s="236"/>
      <c r="FT13" s="236"/>
      <c r="FU13" s="236"/>
      <c r="FV13" s="236"/>
      <c r="FW13" s="236"/>
      <c r="FX13" s="236"/>
      <c r="FY13" s="236"/>
      <c r="FZ13" s="236"/>
      <c r="GA13" s="236"/>
      <c r="GB13" s="236"/>
      <c r="GC13" s="236"/>
      <c r="GD13" s="236"/>
      <c r="GE13" s="236"/>
      <c r="GF13" s="236"/>
      <c r="GG13" s="236"/>
      <c r="GH13" s="236"/>
      <c r="GI13" s="236"/>
      <c r="GJ13" s="236"/>
      <c r="GK13" s="236"/>
      <c r="GL13" s="236"/>
      <c r="GM13" s="236"/>
      <c r="GN13" s="236"/>
      <c r="GO13" s="236"/>
      <c r="GP13" s="236"/>
      <c r="GQ13" s="236"/>
      <c r="GR13" s="236"/>
      <c r="GS13" s="236"/>
      <c r="GT13" s="236"/>
      <c r="GU13" s="236"/>
      <c r="GV13" s="236"/>
      <c r="GW13" s="236"/>
      <c r="GX13" s="236"/>
      <c r="GY13" s="236"/>
      <c r="GZ13" s="236"/>
      <c r="HA13" s="236"/>
      <c r="HB13" s="236"/>
      <c r="HC13" s="236"/>
      <c r="HD13" s="236"/>
      <c r="HE13" s="236"/>
      <c r="HF13" s="236"/>
      <c r="HG13" s="236"/>
      <c r="HH13" s="236"/>
      <c r="HI13" s="236"/>
      <c r="HJ13" s="236"/>
      <c r="HK13" s="236"/>
      <c r="HL13" s="236"/>
      <c r="HM13" s="236"/>
      <c r="HN13" s="236"/>
      <c r="HO13" s="236"/>
      <c r="HP13" s="236"/>
      <c r="HQ13" s="236"/>
      <c r="HR13" s="236"/>
      <c r="HS13" s="236"/>
      <c r="HT13" s="236"/>
      <c r="HU13" s="236"/>
      <c r="HV13" s="236"/>
      <c r="HW13" s="236"/>
      <c r="HX13" s="236"/>
      <c r="HY13" s="236"/>
      <c r="HZ13" s="236"/>
      <c r="IA13" s="236"/>
      <c r="IB13" s="236"/>
      <c r="IC13" s="236"/>
      <c r="ID13" s="236"/>
      <c r="IE13" s="236"/>
      <c r="IF13" s="236"/>
      <c r="IG13" s="236"/>
      <c r="IH13" s="236"/>
      <c r="II13" s="236"/>
      <c r="IJ13" s="236"/>
      <c r="IK13" s="236"/>
      <c r="IL13" s="236"/>
      <c r="IM13" s="236"/>
      <c r="IN13" s="236"/>
      <c r="IO13" s="236"/>
      <c r="IP13" s="236"/>
      <c r="IQ13" s="236"/>
      <c r="IR13" s="236"/>
      <c r="IS13" s="236"/>
      <c r="IT13" s="236"/>
      <c r="IU13" s="236"/>
      <c r="IV13" s="236"/>
      <c r="IW13" s="236"/>
      <c r="IX13" s="236"/>
      <c r="IY13" s="236"/>
      <c r="IZ13" s="236"/>
      <c r="JA13" s="236"/>
      <c r="JB13" s="236"/>
      <c r="JC13" s="236"/>
      <c r="JD13" s="236"/>
      <c r="JE13" s="236"/>
      <c r="JF13" s="236"/>
      <c r="JG13" s="236"/>
      <c r="JH13" s="236"/>
      <c r="JI13" s="236"/>
      <c r="JJ13" s="236"/>
      <c r="JK13" s="236"/>
      <c r="JL13" s="236"/>
      <c r="JM13" s="236"/>
      <c r="JN13" s="236"/>
      <c r="JO13" s="236"/>
      <c r="JP13" s="236"/>
      <c r="JQ13" s="236"/>
      <c r="JR13" s="236"/>
      <c r="JS13" s="236"/>
      <c r="JT13" s="236"/>
      <c r="JU13" s="236"/>
      <c r="JV13" s="236"/>
      <c r="JW13" s="236"/>
      <c r="JX13" s="236"/>
      <c r="JY13" s="236"/>
      <c r="JZ13" s="236"/>
      <c r="KA13" s="236"/>
      <c r="KB13" s="236"/>
      <c r="KC13" s="236"/>
      <c r="KD13" s="236"/>
      <c r="KE13" s="236"/>
      <c r="KF13" s="236"/>
      <c r="KG13" s="236"/>
      <c r="KH13" s="236"/>
      <c r="KI13" s="236"/>
      <c r="KJ13" s="236"/>
      <c r="KK13" s="236"/>
      <c r="KL13" s="236"/>
      <c r="KM13" s="236"/>
      <c r="KN13" s="236"/>
      <c r="KO13" s="236"/>
      <c r="KP13" s="236"/>
      <c r="KQ13" s="236"/>
      <c r="KR13" s="236"/>
      <c r="KS13" s="236"/>
      <c r="KT13" s="236"/>
      <c r="KU13" s="236"/>
      <c r="KV13" s="236"/>
      <c r="KW13" s="236"/>
      <c r="KX13" s="236"/>
      <c r="KY13" s="236"/>
      <c r="KZ13" s="236"/>
      <c r="LA13" s="236"/>
      <c r="LB13" s="236"/>
      <c r="LC13" s="236"/>
      <c r="LD13" s="236"/>
      <c r="LE13" s="236"/>
      <c r="LF13" s="236"/>
      <c r="LG13" s="236"/>
      <c r="LH13" s="236"/>
      <c r="LI13" s="236"/>
      <c r="LJ13" s="236"/>
      <c r="LK13" s="236"/>
      <c r="LL13" s="236"/>
      <c r="LM13" s="236"/>
      <c r="LN13" s="236"/>
      <c r="LO13" s="236"/>
      <c r="LP13" s="236"/>
      <c r="LQ13" s="236"/>
      <c r="LR13" s="236"/>
      <c r="LS13" s="236"/>
      <c r="LT13" s="236"/>
      <c r="LU13" s="236"/>
      <c r="LV13" s="236"/>
      <c r="LW13" s="236"/>
      <c r="LX13" s="236"/>
      <c r="LY13" s="236"/>
      <c r="LZ13" s="236"/>
      <c r="MA13" s="236"/>
      <c r="MB13" s="236"/>
      <c r="MC13" s="236"/>
      <c r="MD13" s="236"/>
      <c r="ME13" s="236"/>
      <c r="MF13" s="236"/>
      <c r="MG13" s="236"/>
      <c r="MH13" s="236"/>
      <c r="MI13" s="236"/>
      <c r="MJ13" s="236"/>
      <c r="MK13" s="236"/>
      <c r="ML13" s="236"/>
      <c r="MM13" s="236"/>
      <c r="MN13" s="236"/>
      <c r="MO13" s="236"/>
      <c r="MP13" s="236"/>
      <c r="MQ13" s="236"/>
      <c r="MR13" s="236"/>
      <c r="MS13" s="236"/>
      <c r="MT13" s="236"/>
      <c r="MU13" s="236"/>
      <c r="MV13" s="236"/>
      <c r="MW13" s="236"/>
      <c r="MX13" s="236"/>
      <c r="MY13" s="236"/>
      <c r="MZ13" s="236"/>
      <c r="NA13" s="236"/>
      <c r="NB13" s="236"/>
      <c r="NC13" s="236"/>
      <c r="ND13" s="236"/>
      <c r="NE13" s="236"/>
      <c r="NF13" s="236"/>
      <c r="NG13" s="236"/>
      <c r="NH13" s="236"/>
      <c r="NI13" s="236"/>
      <c r="NJ13" s="236"/>
      <c r="NK13" s="236"/>
      <c r="NL13" s="236"/>
      <c r="NM13" s="236"/>
      <c r="NN13" s="236"/>
      <c r="NO13" s="236"/>
      <c r="NP13" s="236"/>
      <c r="NQ13" s="236"/>
      <c r="NR13" s="236"/>
      <c r="NS13" s="236"/>
      <c r="NT13" s="236"/>
      <c r="NU13" s="236"/>
      <c r="NV13" s="236"/>
      <c r="NW13" s="236"/>
      <c r="NX13" s="236"/>
      <c r="NY13" s="236"/>
    </row>
    <row r="14" spans="1:389" ht="15" customHeight="1">
      <c r="A14" s="288" t="e">
        <f>TRAM!#REF!</f>
        <v>#REF!</v>
      </c>
      <c r="B14" s="236" t="e">
        <f>IF(TRAM!#REF!&lt;&gt;"","X",IF(TRAM!#REF!&lt;&gt;"","X",""))</f>
        <v>#REF!</v>
      </c>
      <c r="C14" s="236"/>
      <c r="D14" s="236" t="e">
        <f>IF(TRAM!#REF!&lt;&gt;"","X",IF(TRAM!#REF!&lt;&gt;"","X",""))</f>
        <v>#REF!</v>
      </c>
      <c r="E14" s="236"/>
      <c r="F14" s="236" t="e">
        <f>IF(TRAM!#REF!&lt;&gt;"","X",IF(TRAM!#REF!&lt;&gt;"","X",""))</f>
        <v>#REF!</v>
      </c>
      <c r="G14" s="236"/>
      <c r="H14" s="236" t="e">
        <f>IF(TRAM!#REF!&lt;&gt;"","X",IF(TRAM!#REF!&lt;&gt;"","X",""))</f>
        <v>#REF!</v>
      </c>
      <c r="I14" s="236"/>
      <c r="J14" s="236" t="e">
        <f>IF(TRAM!#REF!&lt;&gt;"","X",IF(TRAM!#REF!&lt;&gt;"","X",""))</f>
        <v>#REF!</v>
      </c>
      <c r="K14" s="236"/>
      <c r="L14" s="236" t="e">
        <f>IF(TRAM!#REF!&lt;&gt;"","X",IF(TRAM!#REF!&lt;&gt;"","X",""))</f>
        <v>#REF!</v>
      </c>
      <c r="M14" s="236"/>
      <c r="N14" s="236" t="e">
        <f>IF(TRAM!#REF!&lt;&gt;"","X",IF(TRAM!#REF!&lt;&gt;"","X",""))</f>
        <v>#REF!</v>
      </c>
      <c r="O14" s="236"/>
      <c r="P14" s="236" t="e">
        <f>IF(TRAM!#REF!&lt;&gt;"","X",IF(TRAM!#REF!&lt;&gt;"","X",""))</f>
        <v>#REF!</v>
      </c>
      <c r="Q14" s="236"/>
      <c r="R14" s="236" t="e">
        <f>IF(TRAM!#REF!&lt;&gt;"","X",IF(TRAM!#REF!&lt;&gt;"","X",""))</f>
        <v>#REF!</v>
      </c>
      <c r="S14" s="236"/>
    </row>
    <row r="15" spans="1:389" ht="15" customHeight="1">
      <c r="A15" s="288"/>
      <c r="B15" s="236"/>
      <c r="C15" s="236"/>
      <c r="D15" s="236"/>
      <c r="E15" s="236"/>
      <c r="F15" s="236"/>
      <c r="G15" s="236"/>
      <c r="H15" s="236"/>
      <c r="I15" s="236"/>
      <c r="J15" s="236"/>
      <c r="K15" s="236"/>
      <c r="L15" s="236"/>
      <c r="M15" s="236"/>
      <c r="N15" s="236"/>
      <c r="O15" s="236"/>
      <c r="P15" s="236"/>
      <c r="Q15" s="236"/>
      <c r="R15" s="236"/>
      <c r="S15" s="236"/>
    </row>
    <row r="16" spans="1:389" ht="15" customHeight="1">
      <c r="A16" s="288"/>
      <c r="B16" s="236"/>
      <c r="C16" s="236"/>
      <c r="D16" s="236"/>
      <c r="E16" s="236"/>
      <c r="F16" s="236"/>
      <c r="G16" s="236"/>
      <c r="H16" s="236"/>
      <c r="I16" s="236"/>
      <c r="J16" s="236"/>
      <c r="K16" s="236"/>
      <c r="L16" s="236"/>
      <c r="M16" s="236"/>
      <c r="N16" s="236"/>
      <c r="O16" s="236"/>
      <c r="P16" s="236"/>
      <c r="Q16" s="236"/>
      <c r="R16" s="236"/>
      <c r="S16" s="236"/>
    </row>
    <row r="17" spans="1:19" ht="15" customHeight="1">
      <c r="A17" s="288"/>
      <c r="B17" s="236"/>
      <c r="C17" s="236"/>
      <c r="D17" s="236"/>
      <c r="E17" s="236"/>
      <c r="F17" s="236"/>
      <c r="G17" s="236"/>
      <c r="H17" s="236"/>
      <c r="I17" s="236"/>
      <c r="J17" s="236"/>
      <c r="K17" s="236"/>
      <c r="L17" s="236"/>
      <c r="M17" s="236"/>
      <c r="N17" s="236"/>
      <c r="O17" s="236"/>
      <c r="P17" s="236"/>
      <c r="Q17" s="236"/>
      <c r="R17" s="236"/>
      <c r="S17" s="236"/>
    </row>
    <row r="18" spans="1:19" ht="15" customHeight="1">
      <c r="A18" s="232" t="e">
        <f>TRAM!#REF!</f>
        <v>#REF!</v>
      </c>
      <c r="B18" s="236" t="e">
        <f>IF(TRAM!#REF!&lt;&gt;"","X",IF(TRAM!#REF!&lt;&gt;"","X",""))</f>
        <v>#REF!</v>
      </c>
      <c r="C18" s="236"/>
      <c r="D18" s="236" t="e">
        <f>IF(TRAM!#REF!&lt;&gt;"","X",IF(TRAM!#REF!&lt;&gt;"","X",""))</f>
        <v>#REF!</v>
      </c>
      <c r="E18" s="236"/>
      <c r="F18" s="236" t="e">
        <f>IF(TRAM!#REF!&lt;&gt;"","X",IF(TRAM!#REF!&lt;&gt;"","X",""))</f>
        <v>#REF!</v>
      </c>
      <c r="G18" s="236"/>
      <c r="H18" s="236" t="e">
        <f>IF(TRAM!#REF!&lt;&gt;"","X",IF(TRAM!#REF!&lt;&gt;"","X",""))</f>
        <v>#REF!</v>
      </c>
      <c r="I18" s="236"/>
      <c r="J18" s="236" t="e">
        <f>IF(TRAM!#REF!&lt;&gt;"","X",IF(TRAM!#REF!&lt;&gt;"","X",""))</f>
        <v>#REF!</v>
      </c>
      <c r="K18" s="236"/>
      <c r="L18" s="236" t="e">
        <f>IF(TRAM!#REF!&lt;&gt;"","X",IF(TRAM!#REF!&lt;&gt;"","X",""))</f>
        <v>#REF!</v>
      </c>
      <c r="M18" s="236"/>
      <c r="N18" s="236" t="e">
        <f>IF(TRAM!#REF!&lt;&gt;"","X",IF(TRAM!#REF!&lt;&gt;"","X",""))</f>
        <v>#REF!</v>
      </c>
      <c r="O18" s="236"/>
      <c r="P18" s="236" t="e">
        <f>IF(TRAM!#REF!&lt;&gt;"","X",IF(TRAM!#REF!&lt;&gt;"","X",""))</f>
        <v>#REF!</v>
      </c>
      <c r="Q18" s="236"/>
      <c r="R18" s="236" t="e">
        <f>IF(TRAM!#REF!&lt;&gt;"","X",IF(TRAM!#REF!&lt;&gt;"","X",""))</f>
        <v>#REF!</v>
      </c>
      <c r="S18" s="236"/>
    </row>
    <row r="19" spans="1:19" ht="15" customHeight="1">
      <c r="A19" s="232"/>
      <c r="B19" s="236"/>
      <c r="C19" s="236"/>
      <c r="D19" s="236"/>
      <c r="E19" s="236"/>
      <c r="F19" s="236"/>
      <c r="G19" s="236"/>
      <c r="H19" s="236"/>
      <c r="I19" s="236"/>
      <c r="J19" s="236"/>
      <c r="K19" s="236"/>
      <c r="L19" s="236"/>
      <c r="M19" s="236"/>
      <c r="N19" s="236"/>
      <c r="O19" s="236"/>
      <c r="P19" s="236"/>
      <c r="Q19" s="236"/>
      <c r="R19" s="236"/>
      <c r="S19" s="236"/>
    </row>
    <row r="20" spans="1:19" ht="15" customHeight="1">
      <c r="A20" s="232"/>
      <c r="B20" s="236"/>
      <c r="C20" s="236"/>
      <c r="D20" s="236"/>
      <c r="E20" s="236"/>
      <c r="F20" s="236"/>
      <c r="G20" s="236"/>
      <c r="H20" s="236"/>
      <c r="I20" s="236"/>
      <c r="J20" s="236"/>
      <c r="K20" s="236"/>
      <c r="L20" s="236"/>
      <c r="M20" s="236"/>
      <c r="N20" s="236"/>
      <c r="O20" s="236"/>
      <c r="P20" s="236"/>
      <c r="Q20" s="236"/>
      <c r="R20" s="236"/>
      <c r="S20" s="236"/>
    </row>
    <row r="21" spans="1:19" ht="15" customHeight="1">
      <c r="A21" s="232"/>
      <c r="B21" s="236"/>
      <c r="C21" s="236"/>
      <c r="D21" s="236"/>
      <c r="E21" s="236"/>
      <c r="F21" s="236"/>
      <c r="G21" s="236"/>
      <c r="H21" s="236"/>
      <c r="I21" s="236"/>
      <c r="J21" s="236"/>
      <c r="K21" s="236"/>
      <c r="L21" s="236"/>
      <c r="M21" s="236"/>
      <c r="N21" s="236"/>
      <c r="O21" s="236"/>
      <c r="P21" s="236"/>
      <c r="Q21" s="236"/>
      <c r="R21" s="236"/>
      <c r="S21" s="236"/>
    </row>
    <row r="22" spans="1:19" ht="15" customHeight="1">
      <c r="A22" s="232" t="e">
        <f>TRAM!#REF!</f>
        <v>#REF!</v>
      </c>
      <c r="B22" s="236" t="e">
        <f>IF(TRAM!#REF!&lt;&gt;"","X",IF(TRAM!#REF!&lt;&gt;"","X",""))</f>
        <v>#REF!</v>
      </c>
      <c r="C22" s="236"/>
      <c r="D22" s="236" t="e">
        <f>IF(TRAM!#REF!&lt;&gt;"","X",IF(TRAM!#REF!&lt;&gt;"","X",""))</f>
        <v>#REF!</v>
      </c>
      <c r="E22" s="236"/>
      <c r="F22" s="236" t="e">
        <f>IF(TRAM!#REF!&lt;&gt;"","X",IF(TRAM!#REF!&lt;&gt;"","X",""))</f>
        <v>#REF!</v>
      </c>
      <c r="G22" s="236"/>
      <c r="H22" s="236" t="e">
        <f>IF(TRAM!#REF!&lt;&gt;"","X",IF(TRAM!#REF!&lt;&gt;"","X",""))</f>
        <v>#REF!</v>
      </c>
      <c r="I22" s="236"/>
      <c r="J22" s="236" t="e">
        <f>IF(TRAM!#REF!&lt;&gt;"","X",IF(TRAM!#REF!&lt;&gt;"","X",""))</f>
        <v>#REF!</v>
      </c>
      <c r="K22" s="236"/>
      <c r="L22" s="236" t="e">
        <f>IF(TRAM!#REF!&lt;&gt;"","X",IF(TRAM!#REF!&lt;&gt;"","X",""))</f>
        <v>#REF!</v>
      </c>
      <c r="M22" s="236"/>
      <c r="N22" s="236" t="e">
        <f>IF(TRAM!#REF!&lt;&gt;"","X",IF(TRAM!#REF!&lt;&gt;"","X",""))</f>
        <v>#REF!</v>
      </c>
      <c r="O22" s="236"/>
      <c r="P22" s="236" t="e">
        <f>IF(TRAM!#REF!&lt;&gt;"","X",IF(TRAM!#REF!&lt;&gt;"","X",""))</f>
        <v>#REF!</v>
      </c>
      <c r="Q22" s="236"/>
      <c r="R22" s="236" t="e">
        <f>IF(TRAM!#REF!&lt;&gt;"","X",IF(TRAM!#REF!&lt;&gt;"","X",""))</f>
        <v>#REF!</v>
      </c>
      <c r="S22" s="236"/>
    </row>
    <row r="23" spans="1:19" ht="15" customHeight="1">
      <c r="A23" s="232"/>
      <c r="B23" s="236"/>
      <c r="C23" s="236"/>
      <c r="D23" s="236"/>
      <c r="E23" s="236"/>
      <c r="F23" s="236"/>
      <c r="G23" s="236"/>
      <c r="H23" s="236"/>
      <c r="I23" s="236"/>
      <c r="J23" s="236"/>
      <c r="K23" s="236"/>
      <c r="L23" s="236"/>
      <c r="M23" s="236"/>
      <c r="N23" s="236"/>
      <c r="O23" s="236"/>
      <c r="P23" s="236"/>
      <c r="Q23" s="236"/>
      <c r="R23" s="236"/>
      <c r="S23" s="236"/>
    </row>
    <row r="24" spans="1:19" ht="15" customHeight="1">
      <c r="A24" s="232"/>
      <c r="B24" s="236"/>
      <c r="C24" s="236"/>
      <c r="D24" s="236"/>
      <c r="E24" s="236"/>
      <c r="F24" s="236"/>
      <c r="G24" s="236"/>
      <c r="H24" s="236"/>
      <c r="I24" s="236"/>
      <c r="J24" s="236"/>
      <c r="K24" s="236"/>
      <c r="L24" s="236"/>
      <c r="M24" s="236"/>
      <c r="N24" s="236"/>
      <c r="O24" s="236"/>
      <c r="P24" s="236"/>
      <c r="Q24" s="236"/>
      <c r="R24" s="236"/>
      <c r="S24" s="236"/>
    </row>
    <row r="25" spans="1:19" ht="15" customHeight="1">
      <c r="A25" s="232"/>
      <c r="B25" s="236"/>
      <c r="C25" s="236"/>
      <c r="D25" s="236"/>
      <c r="E25" s="236"/>
      <c r="F25" s="236"/>
      <c r="G25" s="236"/>
      <c r="H25" s="236"/>
      <c r="I25" s="236"/>
      <c r="J25" s="236"/>
      <c r="K25" s="236"/>
      <c r="L25" s="236"/>
      <c r="M25" s="236"/>
      <c r="N25" s="236"/>
      <c r="O25" s="236"/>
      <c r="P25" s="236"/>
      <c r="Q25" s="236"/>
      <c r="R25" s="236"/>
      <c r="S25" s="236"/>
    </row>
    <row r="26" spans="1:19" ht="15" customHeight="1">
      <c r="A26" s="232" t="e">
        <f>TRAM!#REF!</f>
        <v>#REF!</v>
      </c>
      <c r="B26" s="236" t="e">
        <f>IF(TRAM!#REF!&lt;&gt;"","X",IF(TRAM!#REF!&lt;&gt;"","X",""))</f>
        <v>#REF!</v>
      </c>
      <c r="C26" s="236"/>
      <c r="D26" s="236" t="e">
        <f>IF(TRAM!#REF!&lt;&gt;"","X",IF(TRAM!#REF!&lt;&gt;"","X",""))</f>
        <v>#REF!</v>
      </c>
      <c r="E26" s="236"/>
      <c r="F26" s="236" t="e">
        <f>IF(TRAM!#REF!&lt;&gt;"","X",IF(TRAM!#REF!&lt;&gt;"","X",""))</f>
        <v>#REF!</v>
      </c>
      <c r="G26" s="236"/>
      <c r="H26" s="236" t="e">
        <f>IF(TRAM!#REF!&lt;&gt;"","X",IF(TRAM!#REF!&lt;&gt;"","X",""))</f>
        <v>#REF!</v>
      </c>
      <c r="I26" s="236"/>
      <c r="J26" s="236" t="e">
        <f>IF(TRAM!#REF!&lt;&gt;"","X",IF(TRAM!#REF!&lt;&gt;"","X",""))</f>
        <v>#REF!</v>
      </c>
      <c r="K26" s="236"/>
      <c r="L26" s="236" t="e">
        <f>IF(TRAM!#REF!&lt;&gt;"","X",IF(TRAM!#REF!&lt;&gt;"","X",""))</f>
        <v>#REF!</v>
      </c>
      <c r="M26" s="236"/>
      <c r="N26" s="236" t="e">
        <f>IF(TRAM!#REF!&lt;&gt;"","X",IF(TRAM!#REF!&lt;&gt;"","X",""))</f>
        <v>#REF!</v>
      </c>
      <c r="O26" s="236"/>
      <c r="P26" s="236" t="e">
        <f>IF(TRAM!#REF!&lt;&gt;"","X",IF(TRAM!#REF!&lt;&gt;"","X",""))</f>
        <v>#REF!</v>
      </c>
      <c r="Q26" s="236"/>
      <c r="R26" s="236" t="e">
        <f>IF(TRAM!#REF!&lt;&gt;"","X",IF(TRAM!#REF!&lt;&gt;"","X",""))</f>
        <v>#REF!</v>
      </c>
      <c r="S26" s="236"/>
    </row>
    <row r="27" spans="1:19" ht="15" customHeight="1">
      <c r="A27" s="232"/>
      <c r="B27" s="236"/>
      <c r="C27" s="236"/>
      <c r="D27" s="236"/>
      <c r="E27" s="236"/>
      <c r="F27" s="236"/>
      <c r="G27" s="236"/>
      <c r="H27" s="236"/>
      <c r="I27" s="236"/>
      <c r="J27" s="236"/>
      <c r="K27" s="236"/>
      <c r="L27" s="236"/>
      <c r="M27" s="236"/>
      <c r="N27" s="236"/>
      <c r="O27" s="236"/>
      <c r="P27" s="236"/>
      <c r="Q27" s="236"/>
      <c r="R27" s="236"/>
      <c r="S27" s="236"/>
    </row>
    <row r="28" spans="1:19" ht="15" customHeight="1">
      <c r="A28" s="232"/>
      <c r="B28" s="236"/>
      <c r="C28" s="236"/>
      <c r="D28" s="236"/>
      <c r="E28" s="236"/>
      <c r="F28" s="236"/>
      <c r="G28" s="236"/>
      <c r="H28" s="236"/>
      <c r="I28" s="236"/>
      <c r="J28" s="236"/>
      <c r="K28" s="236"/>
      <c r="L28" s="236"/>
      <c r="M28" s="236"/>
      <c r="N28" s="236"/>
      <c r="O28" s="236"/>
      <c r="P28" s="236"/>
      <c r="Q28" s="236"/>
      <c r="R28" s="236"/>
      <c r="S28" s="236"/>
    </row>
    <row r="29" spans="1:19" ht="15" customHeight="1">
      <c r="A29" s="232"/>
      <c r="B29" s="236"/>
      <c r="C29" s="236"/>
      <c r="D29" s="236"/>
      <c r="E29" s="236"/>
      <c r="F29" s="236"/>
      <c r="G29" s="236"/>
      <c r="H29" s="236"/>
      <c r="I29" s="236"/>
      <c r="J29" s="236"/>
      <c r="K29" s="236"/>
      <c r="L29" s="236"/>
      <c r="M29" s="236"/>
      <c r="N29" s="236"/>
      <c r="O29" s="236"/>
      <c r="P29" s="236"/>
      <c r="Q29" s="236"/>
      <c r="R29" s="236"/>
      <c r="S29" s="236"/>
    </row>
    <row r="30" spans="1:19" ht="15" customHeight="1">
      <c r="A30" s="232" t="e">
        <f>TRAM!#REF!</f>
        <v>#REF!</v>
      </c>
      <c r="B30" s="234" t="e">
        <f>IF(TRAM!#REF!&lt;&gt;"","X",IF(TRAM!#REF!&lt;&gt;"","X",""))</f>
        <v>#REF!</v>
      </c>
      <c r="C30" s="234"/>
      <c r="D30" s="234" t="e">
        <f>IF(TRAM!#REF!&lt;&gt;"","X",IF(TRAM!#REF!&lt;&gt;"","X",""))</f>
        <v>#REF!</v>
      </c>
      <c r="E30" s="234"/>
      <c r="F30" s="234" t="e">
        <f>IF(TRAM!#REF!&lt;&gt;"","X",IF(TRAM!#REF!&lt;&gt;"","X",""))</f>
        <v>#REF!</v>
      </c>
      <c r="G30" s="234"/>
      <c r="H30" s="234" t="e">
        <f>IF(TRAM!#REF!&lt;&gt;"","X",IF(TRAM!#REF!&lt;&gt;"","X",""))</f>
        <v>#REF!</v>
      </c>
      <c r="I30" s="234"/>
      <c r="J30" s="234" t="e">
        <f>IF(TRAM!#REF!&lt;&gt;"","X",IF(TRAM!#REF!&lt;&gt;"","X",""))</f>
        <v>#REF!</v>
      </c>
      <c r="K30" s="234"/>
      <c r="L30" s="234" t="e">
        <f>IF(TRAM!#REF!&lt;&gt;"","X",IF(TRAM!#REF!&lt;&gt;"","X",""))</f>
        <v>#REF!</v>
      </c>
      <c r="M30" s="234"/>
      <c r="N30" s="234" t="e">
        <f>IF(TRAM!#REF!&lt;&gt;"","X",IF(TRAM!#REF!&lt;&gt;"","X",""))</f>
        <v>#REF!</v>
      </c>
      <c r="O30" s="234"/>
      <c r="P30" s="234" t="e">
        <f>IF(TRAM!#REF!&lt;&gt;"","X",IF(TRAM!#REF!&lt;&gt;"","X",""))</f>
        <v>#REF!</v>
      </c>
      <c r="Q30" s="234"/>
      <c r="R30" s="234" t="e">
        <f>IF(TRAM!#REF!&lt;&gt;"","X",IF(TRAM!#REF!&lt;&gt;"","X",""))</f>
        <v>#REF!</v>
      </c>
      <c r="S30" s="234"/>
    </row>
    <row r="31" spans="1:19" ht="15" customHeight="1">
      <c r="A31" s="232"/>
      <c r="B31" s="234"/>
      <c r="C31" s="234"/>
      <c r="D31" s="234"/>
      <c r="E31" s="234"/>
      <c r="F31" s="234"/>
      <c r="G31" s="234"/>
      <c r="H31" s="234"/>
      <c r="I31" s="234"/>
      <c r="J31" s="234"/>
      <c r="K31" s="234"/>
      <c r="L31" s="234"/>
      <c r="M31" s="234"/>
      <c r="N31" s="234"/>
      <c r="O31" s="234"/>
      <c r="P31" s="234"/>
      <c r="Q31" s="234"/>
      <c r="R31" s="234"/>
      <c r="S31" s="234"/>
    </row>
    <row r="32" spans="1:19" ht="15" customHeight="1">
      <c r="A32" s="232"/>
      <c r="B32" s="234"/>
      <c r="C32" s="234"/>
      <c r="D32" s="234"/>
      <c r="E32" s="234"/>
      <c r="F32" s="234"/>
      <c r="G32" s="234"/>
      <c r="H32" s="234"/>
      <c r="I32" s="234"/>
      <c r="J32" s="234"/>
      <c r="K32" s="234"/>
      <c r="L32" s="234"/>
      <c r="M32" s="234"/>
      <c r="N32" s="234"/>
      <c r="O32" s="234"/>
      <c r="P32" s="234"/>
      <c r="Q32" s="234"/>
      <c r="R32" s="234"/>
      <c r="S32" s="234"/>
    </row>
    <row r="33" spans="1:19" ht="15" customHeight="1">
      <c r="A33" s="232"/>
      <c r="B33" s="234"/>
      <c r="C33" s="234"/>
      <c r="D33" s="234"/>
      <c r="E33" s="234"/>
      <c r="F33" s="234"/>
      <c r="G33" s="234"/>
      <c r="H33" s="234"/>
      <c r="I33" s="234"/>
      <c r="J33" s="234"/>
      <c r="K33" s="234"/>
      <c r="L33" s="234"/>
      <c r="M33" s="234"/>
      <c r="N33" s="234"/>
      <c r="O33" s="234"/>
      <c r="P33" s="234"/>
      <c r="Q33" s="234"/>
      <c r="R33" s="234"/>
      <c r="S33" s="234"/>
    </row>
    <row r="36" spans="1:19" ht="15" customHeight="1" thickBot="1">
      <c r="B36" s="110" t="str">
        <f>+TRAM!B1</f>
        <v>SEMAINE : 14-2018</v>
      </c>
      <c r="C36" s="110"/>
    </row>
    <row r="37" spans="1:19" ht="6.95" customHeight="1" thickTop="1">
      <c r="A37" s="241" t="e">
        <f>TRAM!#REF!</f>
        <v>#REF!</v>
      </c>
      <c r="B37" s="237" t="e">
        <f>IF(TRAM!#REF!&lt;&gt;"","X",IF(TRAM!#REF!&lt;&gt;"","X",""))</f>
        <v>#REF!</v>
      </c>
      <c r="C37" s="238"/>
      <c r="D37" s="237" t="e">
        <f>IF(TRAM!#REF!&lt;&gt;"","X",IF(TRAM!#REF!&lt;&gt;"","X",""))</f>
        <v>#REF!</v>
      </c>
      <c r="E37" s="238"/>
      <c r="F37" s="237" t="e">
        <f>IF(TRAM!#REF!&lt;&gt;"","X",IF(TRAM!#REF!&lt;&gt;"","X",""))</f>
        <v>#REF!</v>
      </c>
      <c r="G37" s="238"/>
      <c r="H37" s="237" t="e">
        <f>IF(TRAM!#REF!&lt;&gt;"","X",IF(TRAM!#REF!&lt;&gt;"","X",""))</f>
        <v>#REF!</v>
      </c>
      <c r="I37" s="238"/>
      <c r="J37" s="237" t="e">
        <f>IF(TRAM!#REF!&lt;&gt;"","X",IF(TRAM!#REF!&lt;&gt;"","X",""))</f>
        <v>#REF!</v>
      </c>
      <c r="K37" s="238"/>
      <c r="L37" s="237" t="e">
        <f>IF(TRAM!#REF!&lt;&gt;"","X",IF(TRAM!#REF!&lt;&gt;"","X",""))</f>
        <v>#REF!</v>
      </c>
      <c r="M37" s="238"/>
      <c r="N37" s="237" t="e">
        <f>IF(TRAM!#REF!&lt;&gt;"","X",IF(TRAM!#REF!&lt;&gt;"","X",""))</f>
        <v>#REF!</v>
      </c>
      <c r="O37" s="238"/>
      <c r="P37" s="237" t="e">
        <f>IF(TRAM!#REF!&lt;&gt;"","X",IF(TRAM!#REF!&lt;&gt;"","X",""))</f>
        <v>#REF!</v>
      </c>
      <c r="Q37" s="238"/>
      <c r="R37" s="237" t="e">
        <f>IF(TRAM!#REF!&lt;&gt;"","X",IF(TRAM!#REF!&lt;&gt;"","X",""))</f>
        <v>#REF!</v>
      </c>
      <c r="S37" s="238"/>
    </row>
    <row r="38" spans="1:19" ht="6.95" customHeight="1">
      <c r="A38" s="242"/>
      <c r="B38" s="239"/>
      <c r="C38" s="240"/>
      <c r="D38" s="239"/>
      <c r="E38" s="240"/>
      <c r="F38" s="239"/>
      <c r="G38" s="240"/>
      <c r="H38" s="239"/>
      <c r="I38" s="240"/>
      <c r="J38" s="239"/>
      <c r="K38" s="240"/>
      <c r="L38" s="239"/>
      <c r="M38" s="240"/>
      <c r="N38" s="239"/>
      <c r="O38" s="240"/>
      <c r="P38" s="239"/>
      <c r="Q38" s="240"/>
      <c r="R38" s="239"/>
      <c r="S38" s="240"/>
    </row>
    <row r="39" spans="1:19" ht="6.95" customHeight="1">
      <c r="A39" s="242"/>
      <c r="B39" s="244" t="e">
        <f>IF(TRAM!#REF!&lt;&gt;"","ASTREINTES",IF(TRAM!#REF!&lt;&gt;"","ASTREINTES",""))</f>
        <v>#REF!</v>
      </c>
      <c r="C39" s="245"/>
      <c r="D39" s="244" t="e">
        <f>IF(TRAM!#REF!&lt;&gt;"","ASTREINTES",IF(TRAM!#REF!&lt;&gt;"","ASTREINTES",""))</f>
        <v>#REF!</v>
      </c>
      <c r="E39" s="245"/>
      <c r="F39" s="244" t="e">
        <f>IF(TRAM!#REF!&lt;&gt;"","ASTREINTES",IF(TRAM!#REF!&lt;&gt;"","ASTREINTES",""))</f>
        <v>#REF!</v>
      </c>
      <c r="G39" s="245"/>
      <c r="H39" s="244" t="e">
        <f>IF(TRAM!#REF!&lt;&gt;"","ASTREINTES",IF(TRAM!#REF!&lt;&gt;"","ASTREINTES",""))</f>
        <v>#REF!</v>
      </c>
      <c r="I39" s="245"/>
      <c r="J39" s="244" t="e">
        <f>IF(TRAM!#REF!&lt;&gt;"","ASTREINTES",IF(TRAM!#REF!&lt;&gt;"","ASTREINTES",""))</f>
        <v>#REF!</v>
      </c>
      <c r="K39" s="245"/>
      <c r="L39" s="244" t="e">
        <f>IF(TRAM!#REF!&lt;&gt;"","ASTREINTES",IF(TRAM!#REF!&lt;&gt;"","ASTREINTES",""))</f>
        <v>#REF!</v>
      </c>
      <c r="M39" s="245"/>
      <c r="N39" s="244" t="e">
        <f>IF(TRAM!#REF!&lt;&gt;"","ASTREINTES",IF(TRAM!#REF!&lt;&gt;"","ASTREINTES",""))</f>
        <v>#REF!</v>
      </c>
      <c r="O39" s="245"/>
      <c r="P39" s="244" t="e">
        <f>IF(TRAM!#REF!&lt;&gt;"","ASTREINTES",IF(TRAM!#REF!&lt;&gt;"","ASTREINTES",""))</f>
        <v>#REF!</v>
      </c>
      <c r="Q39" s="245"/>
      <c r="R39" s="244" t="e">
        <f>IF(TRAM!#REF!&lt;&gt;"","ASTREINTES",IF(TRAM!#REF!&lt;&gt;"","ASTREINTES",""))</f>
        <v>#REF!</v>
      </c>
      <c r="S39" s="245"/>
    </row>
    <row r="40" spans="1:19" ht="6.95" customHeight="1" thickBot="1">
      <c r="A40" s="243"/>
      <c r="B40" s="246"/>
      <c r="C40" s="247"/>
      <c r="D40" s="246"/>
      <c r="E40" s="247"/>
      <c r="F40" s="246"/>
      <c r="G40" s="247"/>
      <c r="H40" s="246"/>
      <c r="I40" s="247"/>
      <c r="J40" s="246"/>
      <c r="K40" s="247"/>
      <c r="L40" s="246"/>
      <c r="M40" s="247"/>
      <c r="N40" s="246"/>
      <c r="O40" s="247"/>
      <c r="P40" s="246"/>
      <c r="Q40" s="247"/>
      <c r="R40" s="246"/>
      <c r="S40" s="247"/>
    </row>
    <row r="41" spans="1:19" ht="15" customHeight="1" thickTop="1"/>
  </sheetData>
  <mergeCells count="653">
    <mergeCell ref="NX10:NY13"/>
    <mergeCell ref="NN10:NO13"/>
    <mergeCell ref="NP10:NQ13"/>
    <mergeCell ref="NR10:NS13"/>
    <mergeCell ref="NT10:NU13"/>
    <mergeCell ref="NV10:NW13"/>
    <mergeCell ref="ND10:NE13"/>
    <mergeCell ref="NF10:NG13"/>
    <mergeCell ref="NH10:NI13"/>
    <mergeCell ref="NJ10:NK13"/>
    <mergeCell ref="NL10:NM13"/>
    <mergeCell ref="MT10:MU13"/>
    <mergeCell ref="MV10:MW13"/>
    <mergeCell ref="MX10:MY13"/>
    <mergeCell ref="MZ10:NA13"/>
    <mergeCell ref="NB10:NC13"/>
    <mergeCell ref="MJ10:MK13"/>
    <mergeCell ref="ML10:MM13"/>
    <mergeCell ref="MN10:MO13"/>
    <mergeCell ref="MP10:MQ13"/>
    <mergeCell ref="MR10:MS13"/>
    <mergeCell ref="LZ10:MA13"/>
    <mergeCell ref="MB10:MC13"/>
    <mergeCell ref="MD10:ME13"/>
    <mergeCell ref="MF10:MG13"/>
    <mergeCell ref="MH10:MI13"/>
    <mergeCell ref="LP10:LQ13"/>
    <mergeCell ref="LR10:LS13"/>
    <mergeCell ref="LT10:LU13"/>
    <mergeCell ref="LV10:LW13"/>
    <mergeCell ref="LX10:LY13"/>
    <mergeCell ref="LF10:LG13"/>
    <mergeCell ref="LH10:LI13"/>
    <mergeCell ref="LJ10:LK13"/>
    <mergeCell ref="LL10:LM13"/>
    <mergeCell ref="LN10:LO13"/>
    <mergeCell ref="KV10:KW13"/>
    <mergeCell ref="KX10:KY13"/>
    <mergeCell ref="KZ10:LA13"/>
    <mergeCell ref="LB10:LC13"/>
    <mergeCell ref="LD10:LE13"/>
    <mergeCell ref="KL10:KM13"/>
    <mergeCell ref="KN10:KO13"/>
    <mergeCell ref="KP10:KQ13"/>
    <mergeCell ref="KR10:KS13"/>
    <mergeCell ref="KT10:KU13"/>
    <mergeCell ref="KB10:KC13"/>
    <mergeCell ref="KD10:KE13"/>
    <mergeCell ref="KF10:KG13"/>
    <mergeCell ref="KH10:KI13"/>
    <mergeCell ref="KJ10:KK13"/>
    <mergeCell ref="JR10:JS13"/>
    <mergeCell ref="JT10:JU13"/>
    <mergeCell ref="JV10:JW13"/>
    <mergeCell ref="JX10:JY13"/>
    <mergeCell ref="JZ10:KA13"/>
    <mergeCell ref="JH10:JI13"/>
    <mergeCell ref="JJ10:JK13"/>
    <mergeCell ref="JL10:JM13"/>
    <mergeCell ref="JN10:JO13"/>
    <mergeCell ref="JP10:JQ13"/>
    <mergeCell ref="IX10:IY13"/>
    <mergeCell ref="IZ10:JA13"/>
    <mergeCell ref="JB10:JC13"/>
    <mergeCell ref="JD10:JE13"/>
    <mergeCell ref="JF10:JG13"/>
    <mergeCell ref="IN10:IO13"/>
    <mergeCell ref="IP10:IQ13"/>
    <mergeCell ref="IR10:IS13"/>
    <mergeCell ref="IT10:IU13"/>
    <mergeCell ref="IV10:IW13"/>
    <mergeCell ref="ID10:IE13"/>
    <mergeCell ref="IF10:IG13"/>
    <mergeCell ref="IH10:II13"/>
    <mergeCell ref="IJ10:IK13"/>
    <mergeCell ref="IL10:IM13"/>
    <mergeCell ref="HT10:HU13"/>
    <mergeCell ref="HV10:HW13"/>
    <mergeCell ref="HX10:HY13"/>
    <mergeCell ref="HZ10:IA13"/>
    <mergeCell ref="IB10:IC13"/>
    <mergeCell ref="HJ10:HK13"/>
    <mergeCell ref="HL10:HM13"/>
    <mergeCell ref="HN10:HO13"/>
    <mergeCell ref="HP10:HQ13"/>
    <mergeCell ref="HR10:HS13"/>
    <mergeCell ref="GZ10:HA13"/>
    <mergeCell ref="HB10:HC13"/>
    <mergeCell ref="HD10:HE13"/>
    <mergeCell ref="HF10:HG13"/>
    <mergeCell ref="HH10:HI13"/>
    <mergeCell ref="GP10:GQ13"/>
    <mergeCell ref="GR10:GS13"/>
    <mergeCell ref="GT10:GU13"/>
    <mergeCell ref="GV10:GW13"/>
    <mergeCell ref="GX10:GY13"/>
    <mergeCell ref="GF10:GG13"/>
    <mergeCell ref="GH10:GI13"/>
    <mergeCell ref="GJ10:GK13"/>
    <mergeCell ref="GL10:GM13"/>
    <mergeCell ref="GN10:GO13"/>
    <mergeCell ref="FV10:FW13"/>
    <mergeCell ref="FX10:FY13"/>
    <mergeCell ref="FZ10:GA13"/>
    <mergeCell ref="GB10:GC13"/>
    <mergeCell ref="GD10:GE13"/>
    <mergeCell ref="FL10:FM13"/>
    <mergeCell ref="FN10:FO13"/>
    <mergeCell ref="FP10:FQ13"/>
    <mergeCell ref="FR10:FS13"/>
    <mergeCell ref="FT10:FU13"/>
    <mergeCell ref="FB10:FC13"/>
    <mergeCell ref="FD10:FE13"/>
    <mergeCell ref="FF10:FG13"/>
    <mergeCell ref="FH10:FI13"/>
    <mergeCell ref="FJ10:FK13"/>
    <mergeCell ref="ER10:ES13"/>
    <mergeCell ref="ET10:EU13"/>
    <mergeCell ref="EV10:EW13"/>
    <mergeCell ref="EX10:EY13"/>
    <mergeCell ref="EZ10:FA13"/>
    <mergeCell ref="EH10:EI13"/>
    <mergeCell ref="EJ10:EK13"/>
    <mergeCell ref="EL10:EM13"/>
    <mergeCell ref="EN10:EO13"/>
    <mergeCell ref="EP10:EQ13"/>
    <mergeCell ref="DX10:DY13"/>
    <mergeCell ref="DZ10:EA13"/>
    <mergeCell ref="EB10:EC13"/>
    <mergeCell ref="ED10:EE13"/>
    <mergeCell ref="EF10:EG13"/>
    <mergeCell ref="DN10:DO13"/>
    <mergeCell ref="DP10:DQ13"/>
    <mergeCell ref="DR10:DS13"/>
    <mergeCell ref="DT10:DU13"/>
    <mergeCell ref="DV10:DW13"/>
    <mergeCell ref="DD10:DE13"/>
    <mergeCell ref="DF10:DG13"/>
    <mergeCell ref="DH10:DI13"/>
    <mergeCell ref="DJ10:DK13"/>
    <mergeCell ref="DL10:DM13"/>
    <mergeCell ref="CT10:CU13"/>
    <mergeCell ref="CV10:CW13"/>
    <mergeCell ref="CX10:CY13"/>
    <mergeCell ref="CZ10:DA13"/>
    <mergeCell ref="DB10:DC13"/>
    <mergeCell ref="CJ10:CK13"/>
    <mergeCell ref="CL10:CM13"/>
    <mergeCell ref="CN10:CO13"/>
    <mergeCell ref="CP10:CQ13"/>
    <mergeCell ref="CR10:CS13"/>
    <mergeCell ref="BZ10:CA13"/>
    <mergeCell ref="CB10:CC13"/>
    <mergeCell ref="CD10:CE13"/>
    <mergeCell ref="CF10:CG13"/>
    <mergeCell ref="CH10:CI13"/>
    <mergeCell ref="BP10:BQ13"/>
    <mergeCell ref="BR10:BS13"/>
    <mergeCell ref="BT10:BU13"/>
    <mergeCell ref="BV10:BW13"/>
    <mergeCell ref="BX10:BY13"/>
    <mergeCell ref="BF10:BG13"/>
    <mergeCell ref="BH10:BI13"/>
    <mergeCell ref="BJ10:BK13"/>
    <mergeCell ref="BL10:BM13"/>
    <mergeCell ref="BN10:BO13"/>
    <mergeCell ref="AV10:AW13"/>
    <mergeCell ref="AX10:AY13"/>
    <mergeCell ref="AZ10:BA13"/>
    <mergeCell ref="BB10:BC13"/>
    <mergeCell ref="BD10:BE13"/>
    <mergeCell ref="NV6:NW9"/>
    <mergeCell ref="NX6:NY9"/>
    <mergeCell ref="T10:U13"/>
    <mergeCell ref="V10:W13"/>
    <mergeCell ref="X10:Y13"/>
    <mergeCell ref="Z10:AA13"/>
    <mergeCell ref="AB10:AC13"/>
    <mergeCell ref="AD10:AE13"/>
    <mergeCell ref="AF10:AG13"/>
    <mergeCell ref="AH10:AI13"/>
    <mergeCell ref="AJ10:AK13"/>
    <mergeCell ref="AL10:AM13"/>
    <mergeCell ref="AN10:AO13"/>
    <mergeCell ref="AP10:AQ13"/>
    <mergeCell ref="AR10:AS13"/>
    <mergeCell ref="AT10:AU13"/>
    <mergeCell ref="NL6:NM9"/>
    <mergeCell ref="NN6:NO9"/>
    <mergeCell ref="NP6:NQ9"/>
    <mergeCell ref="NR6:NS9"/>
    <mergeCell ref="NT6:NU9"/>
    <mergeCell ref="NB6:NC9"/>
    <mergeCell ref="ND6:NE9"/>
    <mergeCell ref="NF6:NG9"/>
    <mergeCell ref="NH6:NI9"/>
    <mergeCell ref="NJ6:NK9"/>
    <mergeCell ref="MR6:MS9"/>
    <mergeCell ref="MT6:MU9"/>
    <mergeCell ref="MV6:MW9"/>
    <mergeCell ref="MX6:MY9"/>
    <mergeCell ref="MZ6:NA9"/>
    <mergeCell ref="MH6:MI9"/>
    <mergeCell ref="MJ6:MK9"/>
    <mergeCell ref="ML6:MM9"/>
    <mergeCell ref="MN6:MO9"/>
    <mergeCell ref="MP6:MQ9"/>
    <mergeCell ref="LX6:LY9"/>
    <mergeCell ref="LZ6:MA9"/>
    <mergeCell ref="MB6:MC9"/>
    <mergeCell ref="MD6:ME9"/>
    <mergeCell ref="MF6:MG9"/>
    <mergeCell ref="LN6:LO9"/>
    <mergeCell ref="LP6:LQ9"/>
    <mergeCell ref="LR6:LS9"/>
    <mergeCell ref="LT6:LU9"/>
    <mergeCell ref="LV6:LW9"/>
    <mergeCell ref="LD6:LE9"/>
    <mergeCell ref="LF6:LG9"/>
    <mergeCell ref="LH6:LI9"/>
    <mergeCell ref="LJ6:LK9"/>
    <mergeCell ref="LL6:LM9"/>
    <mergeCell ref="KT6:KU9"/>
    <mergeCell ref="KV6:KW9"/>
    <mergeCell ref="KX6:KY9"/>
    <mergeCell ref="KZ6:LA9"/>
    <mergeCell ref="LB6:LC9"/>
    <mergeCell ref="KJ6:KK9"/>
    <mergeCell ref="KL6:KM9"/>
    <mergeCell ref="KN6:KO9"/>
    <mergeCell ref="KP6:KQ9"/>
    <mergeCell ref="KR6:KS9"/>
    <mergeCell ref="JZ6:KA9"/>
    <mergeCell ref="KB6:KC9"/>
    <mergeCell ref="KD6:KE9"/>
    <mergeCell ref="KF6:KG9"/>
    <mergeCell ref="KH6:KI9"/>
    <mergeCell ref="JP6:JQ9"/>
    <mergeCell ref="JR6:JS9"/>
    <mergeCell ref="JT6:JU9"/>
    <mergeCell ref="JV6:JW9"/>
    <mergeCell ref="JX6:JY9"/>
    <mergeCell ref="JF6:JG9"/>
    <mergeCell ref="JH6:JI9"/>
    <mergeCell ref="JJ6:JK9"/>
    <mergeCell ref="JL6:JM9"/>
    <mergeCell ref="JN6:JO9"/>
    <mergeCell ref="IV6:IW9"/>
    <mergeCell ref="IX6:IY9"/>
    <mergeCell ref="IZ6:JA9"/>
    <mergeCell ref="JB6:JC9"/>
    <mergeCell ref="JD6:JE9"/>
    <mergeCell ref="IL6:IM9"/>
    <mergeCell ref="IN6:IO9"/>
    <mergeCell ref="IP6:IQ9"/>
    <mergeCell ref="IR6:IS9"/>
    <mergeCell ref="IT6:IU9"/>
    <mergeCell ref="IB6:IC9"/>
    <mergeCell ref="ID6:IE9"/>
    <mergeCell ref="IF6:IG9"/>
    <mergeCell ref="IH6:II9"/>
    <mergeCell ref="IJ6:IK9"/>
    <mergeCell ref="HR6:HS9"/>
    <mergeCell ref="HT6:HU9"/>
    <mergeCell ref="HV6:HW9"/>
    <mergeCell ref="HX6:HY9"/>
    <mergeCell ref="HZ6:IA9"/>
    <mergeCell ref="HH6:HI9"/>
    <mergeCell ref="HJ6:HK9"/>
    <mergeCell ref="HL6:HM9"/>
    <mergeCell ref="HN6:HO9"/>
    <mergeCell ref="HP6:HQ9"/>
    <mergeCell ref="GX6:GY9"/>
    <mergeCell ref="GZ6:HA9"/>
    <mergeCell ref="HB6:HC9"/>
    <mergeCell ref="HD6:HE9"/>
    <mergeCell ref="HF6:HG9"/>
    <mergeCell ref="GN6:GO9"/>
    <mergeCell ref="GP6:GQ9"/>
    <mergeCell ref="GR6:GS9"/>
    <mergeCell ref="GT6:GU9"/>
    <mergeCell ref="GV6:GW9"/>
    <mergeCell ref="GD6:GE9"/>
    <mergeCell ref="GF6:GG9"/>
    <mergeCell ref="GH6:GI9"/>
    <mergeCell ref="GJ6:GK9"/>
    <mergeCell ref="GL6:GM9"/>
    <mergeCell ref="FT6:FU9"/>
    <mergeCell ref="FV6:FW9"/>
    <mergeCell ref="FX6:FY9"/>
    <mergeCell ref="FZ6:GA9"/>
    <mergeCell ref="GB6:GC9"/>
    <mergeCell ref="FJ6:FK9"/>
    <mergeCell ref="FL6:FM9"/>
    <mergeCell ref="FN6:FO9"/>
    <mergeCell ref="FP6:FQ9"/>
    <mergeCell ref="FR6:FS9"/>
    <mergeCell ref="EZ6:FA9"/>
    <mergeCell ref="FB6:FC9"/>
    <mergeCell ref="FD6:FE9"/>
    <mergeCell ref="FF6:FG9"/>
    <mergeCell ref="FH6:FI9"/>
    <mergeCell ref="EP6:EQ9"/>
    <mergeCell ref="ER6:ES9"/>
    <mergeCell ref="ET6:EU9"/>
    <mergeCell ref="EV6:EW9"/>
    <mergeCell ref="EX6:EY9"/>
    <mergeCell ref="EF6:EG9"/>
    <mergeCell ref="EH6:EI9"/>
    <mergeCell ref="EJ6:EK9"/>
    <mergeCell ref="EL6:EM9"/>
    <mergeCell ref="EN6:EO9"/>
    <mergeCell ref="DV6:DW9"/>
    <mergeCell ref="DX6:DY9"/>
    <mergeCell ref="DZ6:EA9"/>
    <mergeCell ref="EB6:EC9"/>
    <mergeCell ref="ED6:EE9"/>
    <mergeCell ref="DL6:DM9"/>
    <mergeCell ref="DN6:DO9"/>
    <mergeCell ref="DP6:DQ9"/>
    <mergeCell ref="DR6:DS9"/>
    <mergeCell ref="DT6:DU9"/>
    <mergeCell ref="DB6:DC9"/>
    <mergeCell ref="DD6:DE9"/>
    <mergeCell ref="DF6:DG9"/>
    <mergeCell ref="DH6:DI9"/>
    <mergeCell ref="DJ6:DK9"/>
    <mergeCell ref="CR6:CS9"/>
    <mergeCell ref="CT6:CU9"/>
    <mergeCell ref="CV6:CW9"/>
    <mergeCell ref="CX6:CY9"/>
    <mergeCell ref="CZ6:DA9"/>
    <mergeCell ref="CH6:CI9"/>
    <mergeCell ref="CJ6:CK9"/>
    <mergeCell ref="CL6:CM9"/>
    <mergeCell ref="CN6:CO9"/>
    <mergeCell ref="CP6:CQ9"/>
    <mergeCell ref="BX6:BY9"/>
    <mergeCell ref="BZ6:CA9"/>
    <mergeCell ref="CB6:CC9"/>
    <mergeCell ref="CD6:CE9"/>
    <mergeCell ref="CF6:CG9"/>
    <mergeCell ref="BN6:BO9"/>
    <mergeCell ref="BP6:BQ9"/>
    <mergeCell ref="BR6:BS9"/>
    <mergeCell ref="BT6:BU9"/>
    <mergeCell ref="BV6:BW9"/>
    <mergeCell ref="BD6:BE9"/>
    <mergeCell ref="BF6:BG9"/>
    <mergeCell ref="BH6:BI9"/>
    <mergeCell ref="BJ6:BK9"/>
    <mergeCell ref="BL6:BM9"/>
    <mergeCell ref="AT6:AU9"/>
    <mergeCell ref="AV6:AW9"/>
    <mergeCell ref="AX6:AY9"/>
    <mergeCell ref="AZ6:BA9"/>
    <mergeCell ref="BB6:BC9"/>
    <mergeCell ref="T6:U9"/>
    <mergeCell ref="V6:W9"/>
    <mergeCell ref="X6:Y9"/>
    <mergeCell ref="Z6:AA9"/>
    <mergeCell ref="AB6:AC9"/>
    <mergeCell ref="AD6:AE9"/>
    <mergeCell ref="AF6:AG9"/>
    <mergeCell ref="AH6:AI9"/>
    <mergeCell ref="AJ6:AK9"/>
    <mergeCell ref="AL6:AM9"/>
    <mergeCell ref="AN6:AO9"/>
    <mergeCell ref="AP6:AQ9"/>
    <mergeCell ref="AR6:AS9"/>
    <mergeCell ref="NP5:NQ5"/>
    <mergeCell ref="NR5:NS5"/>
    <mergeCell ref="NT5:NU5"/>
    <mergeCell ref="NV5:NW5"/>
    <mergeCell ref="NX5:NY5"/>
    <mergeCell ref="NF5:NG5"/>
    <mergeCell ref="NH5:NI5"/>
    <mergeCell ref="NJ5:NK5"/>
    <mergeCell ref="NL5:NM5"/>
    <mergeCell ref="NN5:NO5"/>
    <mergeCell ref="MV5:MW5"/>
    <mergeCell ref="MX5:MY5"/>
    <mergeCell ref="MZ5:NA5"/>
    <mergeCell ref="NB5:NC5"/>
    <mergeCell ref="ND5:NE5"/>
    <mergeCell ref="ML5:MM5"/>
    <mergeCell ref="MN5:MO5"/>
    <mergeCell ref="MP5:MQ5"/>
    <mergeCell ref="MR5:MS5"/>
    <mergeCell ref="MT5:MU5"/>
    <mergeCell ref="MB5:MC5"/>
    <mergeCell ref="MD5:ME5"/>
    <mergeCell ref="MF5:MG5"/>
    <mergeCell ref="MH5:MI5"/>
    <mergeCell ref="MJ5:MK5"/>
    <mergeCell ref="LR5:LS5"/>
    <mergeCell ref="LT5:LU5"/>
    <mergeCell ref="LV5:LW5"/>
    <mergeCell ref="LX5:LY5"/>
    <mergeCell ref="LZ5:MA5"/>
    <mergeCell ref="LH5:LI5"/>
    <mergeCell ref="LJ5:LK5"/>
    <mergeCell ref="LL5:LM5"/>
    <mergeCell ref="LN5:LO5"/>
    <mergeCell ref="LP5:LQ5"/>
    <mergeCell ref="KX5:KY5"/>
    <mergeCell ref="KZ5:LA5"/>
    <mergeCell ref="LB5:LC5"/>
    <mergeCell ref="LD5:LE5"/>
    <mergeCell ref="LF5:LG5"/>
    <mergeCell ref="KN5:KO5"/>
    <mergeCell ref="KP5:KQ5"/>
    <mergeCell ref="KR5:KS5"/>
    <mergeCell ref="KT5:KU5"/>
    <mergeCell ref="KV5:KW5"/>
    <mergeCell ref="KD5:KE5"/>
    <mergeCell ref="KF5:KG5"/>
    <mergeCell ref="KH5:KI5"/>
    <mergeCell ref="KJ5:KK5"/>
    <mergeCell ref="KL5:KM5"/>
    <mergeCell ref="JT5:JU5"/>
    <mergeCell ref="JV5:JW5"/>
    <mergeCell ref="JX5:JY5"/>
    <mergeCell ref="JZ5:KA5"/>
    <mergeCell ref="KB5:KC5"/>
    <mergeCell ref="JJ5:JK5"/>
    <mergeCell ref="JL5:JM5"/>
    <mergeCell ref="JN5:JO5"/>
    <mergeCell ref="JP5:JQ5"/>
    <mergeCell ref="JR5:JS5"/>
    <mergeCell ref="IZ5:JA5"/>
    <mergeCell ref="JB5:JC5"/>
    <mergeCell ref="JD5:JE5"/>
    <mergeCell ref="JF5:JG5"/>
    <mergeCell ref="JH5:JI5"/>
    <mergeCell ref="IP5:IQ5"/>
    <mergeCell ref="IR5:IS5"/>
    <mergeCell ref="IT5:IU5"/>
    <mergeCell ref="IV5:IW5"/>
    <mergeCell ref="IX5:IY5"/>
    <mergeCell ref="IF5:IG5"/>
    <mergeCell ref="IH5:II5"/>
    <mergeCell ref="IJ5:IK5"/>
    <mergeCell ref="IL5:IM5"/>
    <mergeCell ref="IN5:IO5"/>
    <mergeCell ref="HV5:HW5"/>
    <mergeCell ref="HX5:HY5"/>
    <mergeCell ref="HZ5:IA5"/>
    <mergeCell ref="IB5:IC5"/>
    <mergeCell ref="ID5:IE5"/>
    <mergeCell ref="HL5:HM5"/>
    <mergeCell ref="HN5:HO5"/>
    <mergeCell ref="HP5:HQ5"/>
    <mergeCell ref="HR5:HS5"/>
    <mergeCell ref="HT5:HU5"/>
    <mergeCell ref="HB5:HC5"/>
    <mergeCell ref="HD5:HE5"/>
    <mergeCell ref="HF5:HG5"/>
    <mergeCell ref="HH5:HI5"/>
    <mergeCell ref="HJ5:HK5"/>
    <mergeCell ref="GR5:GS5"/>
    <mergeCell ref="GT5:GU5"/>
    <mergeCell ref="GV5:GW5"/>
    <mergeCell ref="GX5:GY5"/>
    <mergeCell ref="GZ5:HA5"/>
    <mergeCell ref="GH5:GI5"/>
    <mergeCell ref="GJ5:GK5"/>
    <mergeCell ref="GL5:GM5"/>
    <mergeCell ref="GN5:GO5"/>
    <mergeCell ref="GP5:GQ5"/>
    <mergeCell ref="FX5:FY5"/>
    <mergeCell ref="FZ5:GA5"/>
    <mergeCell ref="GB5:GC5"/>
    <mergeCell ref="GD5:GE5"/>
    <mergeCell ref="GF5:GG5"/>
    <mergeCell ref="FN5:FO5"/>
    <mergeCell ref="FP5:FQ5"/>
    <mergeCell ref="FR5:FS5"/>
    <mergeCell ref="FT5:FU5"/>
    <mergeCell ref="FV5:FW5"/>
    <mergeCell ref="FD5:FE5"/>
    <mergeCell ref="FF5:FG5"/>
    <mergeCell ref="FH5:FI5"/>
    <mergeCell ref="FJ5:FK5"/>
    <mergeCell ref="FL5:FM5"/>
    <mergeCell ref="ET5:EU5"/>
    <mergeCell ref="EV5:EW5"/>
    <mergeCell ref="EX5:EY5"/>
    <mergeCell ref="EZ5:FA5"/>
    <mergeCell ref="FB5:FC5"/>
    <mergeCell ref="EJ5:EK5"/>
    <mergeCell ref="EL5:EM5"/>
    <mergeCell ref="EN5:EO5"/>
    <mergeCell ref="EP5:EQ5"/>
    <mergeCell ref="ER5:ES5"/>
    <mergeCell ref="DZ5:EA5"/>
    <mergeCell ref="EB5:EC5"/>
    <mergeCell ref="ED5:EE5"/>
    <mergeCell ref="EF5:EG5"/>
    <mergeCell ref="EH5:EI5"/>
    <mergeCell ref="DP5:DQ5"/>
    <mergeCell ref="DR5:DS5"/>
    <mergeCell ref="DT5:DU5"/>
    <mergeCell ref="DV5:DW5"/>
    <mergeCell ref="DX5:DY5"/>
    <mergeCell ref="DF5:DG5"/>
    <mergeCell ref="DH5:DI5"/>
    <mergeCell ref="DJ5:DK5"/>
    <mergeCell ref="DL5:DM5"/>
    <mergeCell ref="DN5:DO5"/>
    <mergeCell ref="CV5:CW5"/>
    <mergeCell ref="CX5:CY5"/>
    <mergeCell ref="CZ5:DA5"/>
    <mergeCell ref="DB5:DC5"/>
    <mergeCell ref="DD5:DE5"/>
    <mergeCell ref="CL5:CM5"/>
    <mergeCell ref="CN5:CO5"/>
    <mergeCell ref="CP5:CQ5"/>
    <mergeCell ref="CR5:CS5"/>
    <mergeCell ref="CT5:CU5"/>
    <mergeCell ref="CB5:CC5"/>
    <mergeCell ref="CD5:CE5"/>
    <mergeCell ref="CF5:CG5"/>
    <mergeCell ref="CH5:CI5"/>
    <mergeCell ref="CJ5:CK5"/>
    <mergeCell ref="BR5:BS5"/>
    <mergeCell ref="BT5:BU5"/>
    <mergeCell ref="BV5:BW5"/>
    <mergeCell ref="BX5:BY5"/>
    <mergeCell ref="BZ5:CA5"/>
    <mergeCell ref="BH5:BI5"/>
    <mergeCell ref="BJ5:BK5"/>
    <mergeCell ref="BL5:BM5"/>
    <mergeCell ref="BN5:BO5"/>
    <mergeCell ref="BP5:BQ5"/>
    <mergeCell ref="AX5:AY5"/>
    <mergeCell ref="AZ5:BA5"/>
    <mergeCell ref="BB5:BC5"/>
    <mergeCell ref="BD5:BE5"/>
    <mergeCell ref="BF5:BG5"/>
    <mergeCell ref="AN5:AO5"/>
    <mergeCell ref="AP5:AQ5"/>
    <mergeCell ref="AR5:AS5"/>
    <mergeCell ref="AT5:AU5"/>
    <mergeCell ref="AV5:AW5"/>
    <mergeCell ref="AD5:AE5"/>
    <mergeCell ref="AF5:AG5"/>
    <mergeCell ref="AH5:AI5"/>
    <mergeCell ref="AJ5:AK5"/>
    <mergeCell ref="AL5:AM5"/>
    <mergeCell ref="T5:U5"/>
    <mergeCell ref="V5:W5"/>
    <mergeCell ref="X5:Y5"/>
    <mergeCell ref="Z5:AA5"/>
    <mergeCell ref="AB5:AC5"/>
    <mergeCell ref="N39:O40"/>
    <mergeCell ref="P39:Q40"/>
    <mergeCell ref="R39:S40"/>
    <mergeCell ref="D39:E40"/>
    <mergeCell ref="F39:G40"/>
    <mergeCell ref="H39:I40"/>
    <mergeCell ref="D37:E38"/>
    <mergeCell ref="F37:G38"/>
    <mergeCell ref="H37:I38"/>
    <mergeCell ref="J37:K38"/>
    <mergeCell ref="L37:M38"/>
    <mergeCell ref="N37:O38"/>
    <mergeCell ref="P37:Q38"/>
    <mergeCell ref="R37:S38"/>
    <mergeCell ref="L6:M9"/>
    <mergeCell ref="A37:A40"/>
    <mergeCell ref="B39:C40"/>
    <mergeCell ref="B37:C38"/>
    <mergeCell ref="J39:K40"/>
    <mergeCell ref="L39:M40"/>
    <mergeCell ref="P14:Q17"/>
    <mergeCell ref="N6:O9"/>
    <mergeCell ref="P6:Q9"/>
    <mergeCell ref="R6:S9"/>
    <mergeCell ref="B10:C13"/>
    <mergeCell ref="D10:E13"/>
    <mergeCell ref="F10:G13"/>
    <mergeCell ref="H10:I13"/>
    <mergeCell ref="J10:K13"/>
    <mergeCell ref="L10:M13"/>
    <mergeCell ref="N10:O13"/>
    <mergeCell ref="B6:C9"/>
    <mergeCell ref="D6:E9"/>
    <mergeCell ref="F6:G9"/>
    <mergeCell ref="H6:I9"/>
    <mergeCell ref="J6:K9"/>
    <mergeCell ref="B14:C17"/>
    <mergeCell ref="D14:E17"/>
    <mergeCell ref="F14:G17"/>
    <mergeCell ref="H14:I17"/>
    <mergeCell ref="J14:K17"/>
    <mergeCell ref="B18:C21"/>
    <mergeCell ref="D18:E21"/>
    <mergeCell ref="F18:G21"/>
    <mergeCell ref="H18:I21"/>
    <mergeCell ref="J18:K21"/>
    <mergeCell ref="P30:Q33"/>
    <mergeCell ref="N22:O25"/>
    <mergeCell ref="P22:Q25"/>
    <mergeCell ref="R22:S25"/>
    <mergeCell ref="B26:C29"/>
    <mergeCell ref="D26:E29"/>
    <mergeCell ref="F26:G29"/>
    <mergeCell ref="H26:I29"/>
    <mergeCell ref="J26:K29"/>
    <mergeCell ref="L26:M29"/>
    <mergeCell ref="N26:O29"/>
    <mergeCell ref="B22:C25"/>
    <mergeCell ref="D22:E25"/>
    <mergeCell ref="F22:G25"/>
    <mergeCell ref="H22:I25"/>
    <mergeCell ref="J22:K25"/>
    <mergeCell ref="L5:M5"/>
    <mergeCell ref="N5:O5"/>
    <mergeCell ref="P5:Q5"/>
    <mergeCell ref="R5:S5"/>
    <mergeCell ref="P26:Q29"/>
    <mergeCell ref="R26:S29"/>
    <mergeCell ref="L22:M25"/>
    <mergeCell ref="R14:S17"/>
    <mergeCell ref="L18:M21"/>
    <mergeCell ref="N18:O21"/>
    <mergeCell ref="P18:Q21"/>
    <mergeCell ref="R18:S21"/>
    <mergeCell ref="P10:Q13"/>
    <mergeCell ref="R10:S13"/>
    <mergeCell ref="L14:M17"/>
    <mergeCell ref="N14:O17"/>
    <mergeCell ref="B5:C5"/>
    <mergeCell ref="D5:E5"/>
    <mergeCell ref="F5:G5"/>
    <mergeCell ref="H5:I5"/>
    <mergeCell ref="J5:K5"/>
    <mergeCell ref="A30:A33"/>
    <mergeCell ref="A6:A9"/>
    <mergeCell ref="A10:A13"/>
    <mergeCell ref="A14:A17"/>
    <mergeCell ref="A18:A21"/>
    <mergeCell ref="A22:A25"/>
    <mergeCell ref="A26:A29"/>
    <mergeCell ref="R30:S33"/>
    <mergeCell ref="B30:C33"/>
    <mergeCell ref="D30:E33"/>
    <mergeCell ref="F30:G33"/>
    <mergeCell ref="H30:I33"/>
    <mergeCell ref="J30:K33"/>
    <mergeCell ref="L30:M33"/>
    <mergeCell ref="N30:O33"/>
  </mergeCells>
  <conditionalFormatting sqref="B6:S33 T6:NY13">
    <cfRule type="cellIs" dxfId="4" priority="5" operator="equal">
      <formula>"X"</formula>
    </cfRule>
  </conditionalFormatting>
  <conditionalFormatting sqref="B2">
    <cfRule type="cellIs" dxfId="2" priority="3" operator="equal">
      <formula>"X"</formula>
    </cfRule>
  </conditionalFormatting>
  <conditionalFormatting sqref="B37 D37 F37 H37 J37 L37 N37 P37 R37">
    <cfRule type="containsText" dxfId="1" priority="2" operator="containsText" text="x">
      <formula>NOT(ISERROR(SEARCH("x",B37)))</formula>
    </cfRule>
  </conditionalFormatting>
  <conditionalFormatting sqref="B39 D39 F39 H39 J39 L39 N39 P39 R39">
    <cfRule type="containsText" dxfId="0" priority="1" operator="containsText" text="ASTREINTES">
      <formula>NOT(ISERROR(SEARCH("ASTREINTES",B39)))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3">
    <pageSetUpPr fitToPage="1"/>
  </sheetPr>
  <dimension ref="A1:XFD124"/>
  <sheetViews>
    <sheetView showGridLines="0" view="pageBreakPreview" topLeftCell="B1" zoomScale="40" zoomScaleNormal="60" zoomScaleSheetLayoutView="40" workbookViewId="0">
      <pane xSplit="1" topLeftCell="C1" activePane="topRight" state="frozenSplit"/>
      <selection activeCell="I58" sqref="I58:J63"/>
      <selection pane="topRight" activeCell="D3" sqref="D3:D8"/>
    </sheetView>
  </sheetViews>
  <sheetFormatPr baseColWidth="10" defaultColWidth="11.42578125" defaultRowHeight="32.1" customHeight="1"/>
  <cols>
    <col min="1" max="1" width="8.28515625" style="23" customWidth="1"/>
    <col min="2" max="2" width="30.7109375" style="31" customWidth="1"/>
    <col min="3" max="7" width="43.5703125" style="23" customWidth="1"/>
    <col min="8" max="8" width="43.5703125" style="31" customWidth="1"/>
    <col min="9" max="12" width="43.5703125" style="23" customWidth="1"/>
    <col min="13" max="16" width="0" style="23" hidden="1" customWidth="1"/>
    <col min="17" max="16384" width="11.42578125" style="23"/>
  </cols>
  <sheetData>
    <row r="1" spans="1:14 16384:16384" ht="23.25" customHeight="1">
      <c r="A1" s="272"/>
      <c r="B1" s="274" t="e">
        <f>"SEMAINE : "&amp; WEEKNUM(C2,2)</f>
        <v>#REF!</v>
      </c>
      <c r="C1" s="274"/>
      <c r="D1" s="274"/>
      <c r="E1" s="274"/>
      <c r="F1" s="274"/>
      <c r="G1" s="274"/>
      <c r="H1" s="274"/>
      <c r="I1" s="274"/>
      <c r="J1" s="274"/>
      <c r="K1" s="274"/>
      <c r="L1" s="275"/>
    </row>
    <row r="2" spans="1:14 16384:16384" ht="34.5" customHeight="1" thickBot="1">
      <c r="A2" s="273"/>
      <c r="B2" s="24" t="s">
        <v>26</v>
      </c>
      <c r="C2" s="276" t="e">
        <f>+#REF!</f>
        <v>#REF!</v>
      </c>
      <c r="D2" s="277"/>
      <c r="E2" s="278" t="e">
        <f>C2+1</f>
        <v>#REF!</v>
      </c>
      <c r="F2" s="278"/>
      <c r="G2" s="278" t="e">
        <f>E2+1</f>
        <v>#REF!</v>
      </c>
      <c r="H2" s="278"/>
      <c r="I2" s="279" t="e">
        <f>G2+1</f>
        <v>#REF!</v>
      </c>
      <c r="J2" s="279"/>
      <c r="K2" s="278" t="e">
        <f>I2+1</f>
        <v>#REF!</v>
      </c>
      <c r="L2" s="280"/>
    </row>
    <row r="3" spans="1:14 16384:16384" ht="26.25" customHeight="1">
      <c r="A3" s="265"/>
      <c r="B3" s="268" t="s">
        <v>28</v>
      </c>
      <c r="C3" s="25"/>
      <c r="D3" s="25"/>
      <c r="E3" s="25" t="s">
        <v>172</v>
      </c>
      <c r="F3" s="25" t="s">
        <v>172</v>
      </c>
      <c r="G3" s="25" t="s">
        <v>172</v>
      </c>
      <c r="H3" s="25" t="s">
        <v>172</v>
      </c>
      <c r="I3" s="25" t="s">
        <v>209</v>
      </c>
      <c r="J3" s="25" t="s">
        <v>209</v>
      </c>
      <c r="K3" s="25" t="s">
        <v>209</v>
      </c>
      <c r="L3" s="25" t="s">
        <v>209</v>
      </c>
      <c r="XFD3" s="25"/>
    </row>
    <row r="4" spans="1:14 16384:16384" ht="37.5" customHeight="1">
      <c r="A4" s="266"/>
      <c r="B4" s="268"/>
      <c r="C4" s="26" t="s">
        <v>77</v>
      </c>
      <c r="D4" s="26" t="s">
        <v>77</v>
      </c>
      <c r="E4" s="26" t="s">
        <v>313</v>
      </c>
      <c r="F4" s="26" t="s">
        <v>313</v>
      </c>
      <c r="G4" s="26" t="s">
        <v>313</v>
      </c>
      <c r="H4" s="26" t="s">
        <v>313</v>
      </c>
      <c r="I4" s="26" t="s">
        <v>314</v>
      </c>
      <c r="J4" s="26" t="s">
        <v>314</v>
      </c>
      <c r="K4" s="26" t="s">
        <v>314</v>
      </c>
      <c r="L4" s="26" t="s">
        <v>314</v>
      </c>
    </row>
    <row r="5" spans="1:14 16384:16384" ht="26.25" customHeight="1">
      <c r="A5" s="266"/>
      <c r="B5" s="268"/>
      <c r="C5" s="27"/>
      <c r="D5" s="27"/>
      <c r="E5" s="27" t="s">
        <v>31</v>
      </c>
      <c r="F5" s="27" t="s">
        <v>31</v>
      </c>
      <c r="G5" s="27" t="s">
        <v>31</v>
      </c>
      <c r="H5" s="27" t="s">
        <v>31</v>
      </c>
      <c r="I5" s="27" t="s">
        <v>31</v>
      </c>
      <c r="J5" s="27" t="s">
        <v>31</v>
      </c>
      <c r="K5" s="27" t="s">
        <v>31</v>
      </c>
      <c r="L5" s="27" t="s">
        <v>31</v>
      </c>
      <c r="M5" s="27" t="s">
        <v>31</v>
      </c>
      <c r="N5" s="27" t="s">
        <v>31</v>
      </c>
    </row>
    <row r="6" spans="1:14 16384:16384" ht="26.25" customHeight="1">
      <c r="A6" s="266"/>
      <c r="B6" s="268" t="s">
        <v>32</v>
      </c>
      <c r="C6" s="25"/>
      <c r="D6" s="25"/>
      <c r="E6" s="25" t="s">
        <v>172</v>
      </c>
      <c r="F6" s="25" t="s">
        <v>172</v>
      </c>
      <c r="G6" s="25" t="s">
        <v>172</v>
      </c>
      <c r="H6" s="25" t="s">
        <v>172</v>
      </c>
      <c r="I6" s="25" t="s">
        <v>209</v>
      </c>
      <c r="J6" s="25" t="s">
        <v>209</v>
      </c>
      <c r="K6" s="25" t="s">
        <v>209</v>
      </c>
      <c r="L6" s="25" t="s">
        <v>209</v>
      </c>
    </row>
    <row r="7" spans="1:14 16384:16384" ht="37.5" customHeight="1">
      <c r="A7" s="266"/>
      <c r="B7" s="268"/>
      <c r="C7" s="26" t="s">
        <v>77</v>
      </c>
      <c r="D7" s="26" t="s">
        <v>77</v>
      </c>
      <c r="E7" s="26" t="s">
        <v>313</v>
      </c>
      <c r="F7" s="26" t="s">
        <v>313</v>
      </c>
      <c r="G7" s="26" t="s">
        <v>313</v>
      </c>
      <c r="H7" s="26" t="s">
        <v>313</v>
      </c>
      <c r="I7" s="26" t="s">
        <v>314</v>
      </c>
      <c r="J7" s="26" t="s">
        <v>314</v>
      </c>
      <c r="K7" s="26" t="s">
        <v>314</v>
      </c>
      <c r="L7" s="26" t="s">
        <v>314</v>
      </c>
    </row>
    <row r="8" spans="1:14 16384:16384" ht="26.25" customHeight="1">
      <c r="A8" s="266"/>
      <c r="B8" s="268"/>
      <c r="C8" s="27"/>
      <c r="D8" s="27"/>
      <c r="E8" s="27" t="s">
        <v>31</v>
      </c>
      <c r="F8" s="27" t="s">
        <v>31</v>
      </c>
      <c r="G8" s="27" t="s">
        <v>31</v>
      </c>
      <c r="H8" s="27" t="s">
        <v>31</v>
      </c>
      <c r="I8" s="27" t="s">
        <v>31</v>
      </c>
      <c r="J8" s="27" t="s">
        <v>31</v>
      </c>
      <c r="K8" s="27" t="s">
        <v>31</v>
      </c>
      <c r="L8" s="27" t="s">
        <v>31</v>
      </c>
      <c r="M8" s="27" t="s">
        <v>31</v>
      </c>
      <c r="N8" s="27" t="s">
        <v>31</v>
      </c>
    </row>
    <row r="9" spans="1:14 16384:16384" ht="26.25" customHeight="1">
      <c r="A9" s="266"/>
      <c r="B9" s="268" t="s">
        <v>33</v>
      </c>
      <c r="C9" s="25"/>
      <c r="D9" s="25"/>
      <c r="E9" s="25"/>
      <c r="F9" s="25"/>
      <c r="G9" s="25"/>
      <c r="H9" s="25"/>
      <c r="I9" s="25"/>
      <c r="J9" s="25"/>
      <c r="K9" s="25"/>
      <c r="L9" s="25"/>
    </row>
    <row r="10" spans="1:14 16384:16384" ht="37.5" customHeight="1">
      <c r="A10" s="266"/>
      <c r="B10" s="268"/>
      <c r="C10" s="26" t="s">
        <v>87</v>
      </c>
      <c r="D10" s="26" t="s">
        <v>87</v>
      </c>
      <c r="E10" s="26" t="s">
        <v>87</v>
      </c>
      <c r="F10" s="26" t="s">
        <v>87</v>
      </c>
      <c r="G10" s="26" t="s">
        <v>87</v>
      </c>
      <c r="H10" s="26" t="s">
        <v>87</v>
      </c>
      <c r="I10" s="26" t="s">
        <v>87</v>
      </c>
      <c r="J10" s="26" t="s">
        <v>87</v>
      </c>
      <c r="K10" s="26" t="s">
        <v>87</v>
      </c>
      <c r="L10" s="26" t="s">
        <v>87</v>
      </c>
    </row>
    <row r="11" spans="1:14 16384:16384" ht="26.25" customHeight="1">
      <c r="A11" s="266"/>
      <c r="B11" s="268"/>
      <c r="C11" s="27"/>
      <c r="D11" s="27"/>
      <c r="E11" s="27"/>
      <c r="F11" s="27"/>
      <c r="G11" s="27"/>
      <c r="H11" s="27"/>
      <c r="I11" s="27"/>
      <c r="J11" s="27"/>
      <c r="K11" s="27"/>
      <c r="L11" s="27"/>
    </row>
    <row r="12" spans="1:14 16384:16384" ht="27.75" customHeight="1">
      <c r="A12" s="266"/>
      <c r="B12" s="268" t="s">
        <v>35</v>
      </c>
      <c r="C12" s="25"/>
      <c r="D12" s="25"/>
      <c r="E12" s="25" t="s">
        <v>200</v>
      </c>
      <c r="F12" s="25" t="s">
        <v>200</v>
      </c>
      <c r="G12" s="25" t="s">
        <v>200</v>
      </c>
      <c r="H12" s="25" t="s">
        <v>200</v>
      </c>
      <c r="I12" s="25" t="s">
        <v>200</v>
      </c>
      <c r="J12" s="25" t="s">
        <v>200</v>
      </c>
      <c r="K12" s="25" t="s">
        <v>200</v>
      </c>
      <c r="L12" s="25" t="s">
        <v>200</v>
      </c>
    </row>
    <row r="13" spans="1:14 16384:16384" ht="41.25" customHeight="1">
      <c r="A13" s="266"/>
      <c r="B13" s="268"/>
      <c r="C13" s="26" t="s">
        <v>77</v>
      </c>
      <c r="D13" s="26" t="s">
        <v>77</v>
      </c>
      <c r="E13" s="26" t="s">
        <v>210</v>
      </c>
      <c r="F13" s="26" t="s">
        <v>210</v>
      </c>
      <c r="G13" s="26" t="s">
        <v>210</v>
      </c>
      <c r="H13" s="26" t="s">
        <v>210</v>
      </c>
      <c r="I13" s="26" t="s">
        <v>210</v>
      </c>
      <c r="J13" s="26" t="s">
        <v>210</v>
      </c>
      <c r="K13" s="26" t="s">
        <v>210</v>
      </c>
      <c r="L13" s="26" t="s">
        <v>210</v>
      </c>
    </row>
    <row r="14" spans="1:14 16384:16384" ht="27.75" customHeight="1">
      <c r="A14" s="266"/>
      <c r="B14" s="268"/>
      <c r="C14" s="27"/>
      <c r="D14" s="27"/>
      <c r="E14" s="27" t="s">
        <v>211</v>
      </c>
      <c r="F14" s="27" t="s">
        <v>211</v>
      </c>
      <c r="G14" s="27" t="s">
        <v>211</v>
      </c>
      <c r="H14" s="27" t="s">
        <v>211</v>
      </c>
      <c r="I14" s="27" t="s">
        <v>211</v>
      </c>
      <c r="J14" s="27" t="s">
        <v>211</v>
      </c>
      <c r="K14" s="27" t="s">
        <v>211</v>
      </c>
      <c r="L14" s="27" t="s">
        <v>211</v>
      </c>
    </row>
    <row r="15" spans="1:14 16384:16384" ht="27.75" customHeight="1">
      <c r="A15" s="266"/>
      <c r="B15" s="258" t="s">
        <v>36</v>
      </c>
      <c r="C15" s="25"/>
      <c r="D15" s="25"/>
      <c r="E15" s="25" t="s">
        <v>199</v>
      </c>
      <c r="F15" s="25" t="s">
        <v>199</v>
      </c>
      <c r="G15" s="25" t="s">
        <v>205</v>
      </c>
      <c r="H15" s="25" t="s">
        <v>212</v>
      </c>
      <c r="I15" s="25"/>
      <c r="J15" s="25"/>
      <c r="K15" s="25"/>
      <c r="L15" s="25"/>
    </row>
    <row r="16" spans="1:14 16384:16384" ht="41.25" customHeight="1">
      <c r="A16" s="266"/>
      <c r="B16" s="259"/>
      <c r="C16" s="26" t="s">
        <v>77</v>
      </c>
      <c r="D16" s="26" t="s">
        <v>77</v>
      </c>
      <c r="E16" s="26" t="s">
        <v>315</v>
      </c>
      <c r="F16" s="26" t="s">
        <v>315</v>
      </c>
      <c r="G16" s="26" t="s">
        <v>221</v>
      </c>
      <c r="H16" s="26" t="s">
        <v>316</v>
      </c>
      <c r="I16" s="26" t="s">
        <v>77</v>
      </c>
      <c r="J16" s="26" t="s">
        <v>77</v>
      </c>
      <c r="K16" s="26" t="s">
        <v>77</v>
      </c>
      <c r="L16" s="26" t="s">
        <v>77</v>
      </c>
    </row>
    <row r="17" spans="1:16" ht="26.25" customHeight="1">
      <c r="A17" s="266"/>
      <c r="B17" s="259"/>
      <c r="C17" s="27"/>
      <c r="D17" s="27"/>
      <c r="E17" s="27"/>
      <c r="F17" s="27"/>
      <c r="G17" s="27"/>
      <c r="H17" s="27"/>
      <c r="I17" s="27"/>
      <c r="J17" s="27"/>
      <c r="K17" s="27"/>
      <c r="L17" s="27"/>
    </row>
    <row r="18" spans="1:16" ht="26.25" customHeight="1">
      <c r="A18" s="266"/>
      <c r="B18" s="268" t="s">
        <v>37</v>
      </c>
      <c r="C18" s="25"/>
      <c r="D18" s="25"/>
      <c r="E18" s="25"/>
      <c r="F18" s="25"/>
      <c r="G18" s="25"/>
      <c r="H18" s="25"/>
      <c r="I18" s="25"/>
      <c r="J18" s="25"/>
      <c r="K18" s="25"/>
      <c r="L18" s="25"/>
    </row>
    <row r="19" spans="1:16" ht="41.25" customHeight="1">
      <c r="A19" s="266"/>
      <c r="B19" s="268"/>
      <c r="C19" s="26" t="s">
        <v>77</v>
      </c>
      <c r="D19" s="26" t="s">
        <v>77</v>
      </c>
      <c r="E19" s="26" t="s">
        <v>77</v>
      </c>
      <c r="F19" s="26" t="s">
        <v>77</v>
      </c>
      <c r="G19" s="26" t="s">
        <v>77</v>
      </c>
      <c r="H19" s="26" t="s">
        <v>77</v>
      </c>
      <c r="I19" s="26" t="s">
        <v>77</v>
      </c>
      <c r="J19" s="26" t="s">
        <v>77</v>
      </c>
      <c r="K19" s="26" t="s">
        <v>77</v>
      </c>
      <c r="L19" s="26" t="s">
        <v>77</v>
      </c>
    </row>
    <row r="20" spans="1:16" ht="26.25" customHeight="1">
      <c r="A20" s="266"/>
      <c r="B20" s="268"/>
      <c r="C20" s="27"/>
      <c r="D20" s="27"/>
      <c r="E20" s="27"/>
      <c r="F20" s="27"/>
      <c r="G20" s="27"/>
      <c r="H20" s="27"/>
      <c r="I20" s="27"/>
      <c r="J20" s="27"/>
      <c r="K20" s="27"/>
      <c r="L20" s="27"/>
    </row>
    <row r="21" spans="1:16" ht="36.75" customHeight="1">
      <c r="A21" s="266"/>
      <c r="B21" s="248" t="s">
        <v>38</v>
      </c>
      <c r="C21" s="25"/>
      <c r="D21" s="25"/>
      <c r="E21" s="25"/>
      <c r="F21" s="25"/>
      <c r="G21" s="25"/>
      <c r="H21" s="25"/>
      <c r="I21" s="25"/>
      <c r="J21" s="25"/>
      <c r="K21" s="25"/>
      <c r="L21" s="25"/>
    </row>
    <row r="22" spans="1:16" ht="36.75" customHeight="1">
      <c r="A22" s="266"/>
      <c r="B22" s="249"/>
      <c r="C22" s="26" t="s">
        <v>164</v>
      </c>
      <c r="D22" s="26" t="s">
        <v>164</v>
      </c>
      <c r="E22" s="26" t="s">
        <v>164</v>
      </c>
      <c r="F22" s="26" t="s">
        <v>164</v>
      </c>
      <c r="G22" s="26" t="s">
        <v>164</v>
      </c>
      <c r="H22" s="26" t="s">
        <v>164</v>
      </c>
      <c r="I22" s="26" t="s">
        <v>164</v>
      </c>
      <c r="J22" s="26" t="s">
        <v>164</v>
      </c>
      <c r="K22" s="26" t="s">
        <v>164</v>
      </c>
      <c r="L22" s="26" t="s">
        <v>164</v>
      </c>
    </row>
    <row r="23" spans="1:16" ht="36.75" customHeight="1">
      <c r="A23" s="266"/>
      <c r="B23" s="250"/>
      <c r="C23" s="27"/>
      <c r="D23" s="27"/>
      <c r="E23" s="27"/>
      <c r="F23" s="27"/>
      <c r="G23" s="27"/>
      <c r="H23" s="27"/>
      <c r="I23" s="27"/>
      <c r="J23" s="27"/>
      <c r="K23" s="27"/>
      <c r="L23" s="27"/>
    </row>
    <row r="24" spans="1:16" ht="26.25" customHeight="1">
      <c r="A24" s="266"/>
      <c r="B24" s="258" t="s">
        <v>39</v>
      </c>
      <c r="C24" s="25"/>
      <c r="D24" s="25"/>
      <c r="E24" s="25"/>
      <c r="F24" s="25"/>
      <c r="G24" s="25"/>
      <c r="H24" s="25"/>
      <c r="I24" s="25"/>
      <c r="J24" s="25"/>
      <c r="K24" s="25"/>
      <c r="L24" s="25"/>
    </row>
    <row r="25" spans="1:16" ht="39.75" customHeight="1">
      <c r="A25" s="266"/>
      <c r="B25" s="259"/>
      <c r="C25" s="26" t="s">
        <v>87</v>
      </c>
      <c r="D25" s="26" t="s">
        <v>87</v>
      </c>
      <c r="E25" s="26" t="s">
        <v>87</v>
      </c>
      <c r="F25" s="26" t="s">
        <v>87</v>
      </c>
      <c r="G25" s="26" t="s">
        <v>87</v>
      </c>
      <c r="H25" s="26" t="s">
        <v>87</v>
      </c>
      <c r="I25" s="26" t="s">
        <v>87</v>
      </c>
      <c r="J25" s="26" t="s">
        <v>87</v>
      </c>
      <c r="K25" s="26" t="s">
        <v>87</v>
      </c>
      <c r="L25" s="26" t="s">
        <v>87</v>
      </c>
      <c r="M25" s="26" t="s">
        <v>77</v>
      </c>
      <c r="N25" s="26" t="s">
        <v>77</v>
      </c>
      <c r="O25" s="26" t="s">
        <v>77</v>
      </c>
      <c r="P25" s="26" t="s">
        <v>77</v>
      </c>
    </row>
    <row r="26" spans="1:16" ht="27.75" customHeight="1">
      <c r="A26" s="266"/>
      <c r="B26" s="260"/>
      <c r="C26" s="27"/>
      <c r="D26" s="27"/>
      <c r="E26" s="27"/>
      <c r="F26" s="27"/>
      <c r="G26" s="27"/>
      <c r="H26" s="27"/>
      <c r="I26" s="27"/>
      <c r="J26" s="27"/>
      <c r="K26" s="27"/>
      <c r="L26" s="27"/>
    </row>
    <row r="27" spans="1:16" ht="30" customHeight="1">
      <c r="A27" s="266"/>
      <c r="B27" s="269" t="s">
        <v>40</v>
      </c>
      <c r="C27" s="25"/>
      <c r="D27" s="25"/>
      <c r="E27" s="25"/>
      <c r="F27" s="25"/>
      <c r="G27" s="25"/>
      <c r="H27" s="25"/>
      <c r="I27" s="25"/>
      <c r="J27" s="25"/>
      <c r="K27" s="25"/>
      <c r="L27" s="25"/>
      <c r="M27" s="25" t="s">
        <v>41</v>
      </c>
    </row>
    <row r="28" spans="1:16" ht="35.25" customHeight="1">
      <c r="A28" s="266"/>
      <c r="B28" s="270"/>
      <c r="C28" s="26" t="s">
        <v>87</v>
      </c>
      <c r="D28" s="26" t="s">
        <v>87</v>
      </c>
      <c r="E28" s="26" t="s">
        <v>87</v>
      </c>
      <c r="F28" s="26" t="s">
        <v>87</v>
      </c>
      <c r="G28" s="26" t="s">
        <v>87</v>
      </c>
      <c r="H28" s="26" t="s">
        <v>87</v>
      </c>
      <c r="I28" s="26" t="s">
        <v>87</v>
      </c>
      <c r="J28" s="26" t="s">
        <v>87</v>
      </c>
      <c r="K28" s="26" t="s">
        <v>87</v>
      </c>
      <c r="L28" s="26" t="s">
        <v>87</v>
      </c>
    </row>
    <row r="29" spans="1:16" ht="30" customHeight="1" thickBot="1">
      <c r="A29" s="267"/>
      <c r="B29" s="271"/>
      <c r="C29" s="27"/>
      <c r="D29" s="27"/>
      <c r="E29" s="27"/>
      <c r="F29" s="27"/>
      <c r="G29" s="27"/>
      <c r="H29" s="27"/>
      <c r="I29" s="27"/>
      <c r="J29" s="27"/>
      <c r="K29" s="27"/>
      <c r="L29" s="27"/>
    </row>
    <row r="30" spans="1:16" ht="7.5" customHeight="1">
      <c r="A30" s="28"/>
      <c r="B30" s="29"/>
      <c r="C30" s="30"/>
      <c r="D30" s="30"/>
      <c r="E30" s="30"/>
      <c r="F30" s="30"/>
      <c r="G30" s="30"/>
      <c r="H30" s="30"/>
      <c r="I30" s="30"/>
      <c r="J30" s="30"/>
      <c r="K30" s="30"/>
      <c r="L30" s="30"/>
    </row>
    <row r="31" spans="1:16" ht="30" customHeight="1">
      <c r="A31" s="264"/>
      <c r="B31" s="248" t="s">
        <v>42</v>
      </c>
      <c r="C31" s="25"/>
      <c r="D31" s="25"/>
      <c r="E31" s="25" t="s">
        <v>200</v>
      </c>
      <c r="F31" s="25" t="s">
        <v>200</v>
      </c>
      <c r="G31" s="25" t="s">
        <v>200</v>
      </c>
      <c r="H31" s="25" t="s">
        <v>200</v>
      </c>
      <c r="I31" s="25" t="s">
        <v>200</v>
      </c>
      <c r="J31" s="25" t="s">
        <v>200</v>
      </c>
      <c r="K31" s="25" t="s">
        <v>200</v>
      </c>
      <c r="L31" s="25" t="s">
        <v>200</v>
      </c>
    </row>
    <row r="32" spans="1:16" ht="41.25" customHeight="1">
      <c r="A32" s="264"/>
      <c r="B32" s="249"/>
      <c r="C32" s="26"/>
      <c r="D32" s="26"/>
      <c r="E32" s="26" t="s">
        <v>201</v>
      </c>
      <c r="F32" s="26" t="s">
        <v>201</v>
      </c>
      <c r="G32" s="26" t="s">
        <v>201</v>
      </c>
      <c r="H32" s="26" t="s">
        <v>201</v>
      </c>
      <c r="I32" s="26" t="s">
        <v>201</v>
      </c>
      <c r="J32" s="26" t="s">
        <v>201</v>
      </c>
      <c r="K32" s="26" t="s">
        <v>201</v>
      </c>
      <c r="L32" s="26" t="s">
        <v>201</v>
      </c>
    </row>
    <row r="33" spans="1:16" ht="30" customHeight="1">
      <c r="A33" s="264"/>
      <c r="B33" s="250"/>
      <c r="C33" s="27"/>
      <c r="D33" s="27"/>
      <c r="E33" s="27" t="s">
        <v>202</v>
      </c>
      <c r="F33" s="27" t="s">
        <v>202</v>
      </c>
      <c r="G33" s="27" t="s">
        <v>202</v>
      </c>
      <c r="H33" s="27" t="s">
        <v>202</v>
      </c>
      <c r="I33" s="27" t="s">
        <v>202</v>
      </c>
      <c r="J33" s="27" t="s">
        <v>202</v>
      </c>
      <c r="K33" s="27" t="s">
        <v>202</v>
      </c>
      <c r="L33" s="27" t="s">
        <v>202</v>
      </c>
    </row>
    <row r="34" spans="1:16" ht="30" customHeight="1">
      <c r="A34" s="264"/>
      <c r="B34" s="248" t="s">
        <v>44</v>
      </c>
      <c r="C34" s="25"/>
      <c r="D34" s="25"/>
      <c r="E34" s="25"/>
      <c r="F34" s="25"/>
      <c r="G34" s="25"/>
      <c r="H34" s="25"/>
      <c r="I34" s="25"/>
      <c r="J34" s="25"/>
      <c r="K34" s="25"/>
      <c r="L34" s="25"/>
    </row>
    <row r="35" spans="1:16" ht="39.75" customHeight="1">
      <c r="A35" s="264"/>
      <c r="B35" s="249"/>
      <c r="C35" s="26" t="s">
        <v>77</v>
      </c>
      <c r="D35" s="26" t="s">
        <v>77</v>
      </c>
      <c r="E35" s="26" t="s">
        <v>77</v>
      </c>
      <c r="F35" s="26" t="s">
        <v>77</v>
      </c>
      <c r="G35" s="26" t="s">
        <v>77</v>
      </c>
      <c r="H35" s="26" t="s">
        <v>77</v>
      </c>
      <c r="I35" s="26" t="s">
        <v>77</v>
      </c>
      <c r="J35" s="26" t="s">
        <v>77</v>
      </c>
      <c r="K35" s="26" t="s">
        <v>77</v>
      </c>
      <c r="L35" s="26" t="s">
        <v>77</v>
      </c>
    </row>
    <row r="36" spans="1:16" ht="30" customHeight="1">
      <c r="A36" s="264"/>
      <c r="B36" s="250"/>
      <c r="C36" s="27"/>
      <c r="D36" s="27"/>
      <c r="E36" s="27"/>
      <c r="F36" s="27"/>
      <c r="G36" s="27"/>
      <c r="H36" s="27"/>
      <c r="I36" s="27"/>
      <c r="J36" s="27"/>
      <c r="K36" s="27"/>
      <c r="L36" s="27"/>
    </row>
    <row r="37" spans="1:16" ht="30" customHeight="1">
      <c r="A37" s="264"/>
      <c r="B37" s="248" t="s">
        <v>45</v>
      </c>
      <c r="C37" s="25"/>
      <c r="D37" s="25"/>
      <c r="E37" s="25"/>
      <c r="F37" s="25"/>
      <c r="G37" s="25"/>
      <c r="H37" s="25"/>
      <c r="I37" s="25"/>
      <c r="J37" s="25"/>
      <c r="K37" s="25"/>
      <c r="L37" s="25"/>
    </row>
    <row r="38" spans="1:16" ht="54" customHeight="1">
      <c r="A38" s="264"/>
      <c r="B38" s="249"/>
      <c r="C38" s="26" t="s">
        <v>77</v>
      </c>
      <c r="D38" s="26" t="s">
        <v>77</v>
      </c>
      <c r="E38" s="26" t="s">
        <v>77</v>
      </c>
      <c r="F38" s="26" t="s">
        <v>77</v>
      </c>
      <c r="G38" s="26" t="s">
        <v>77</v>
      </c>
      <c r="H38" s="26" t="s">
        <v>77</v>
      </c>
      <c r="I38" s="26" t="s">
        <v>77</v>
      </c>
      <c r="J38" s="26" t="s">
        <v>77</v>
      </c>
      <c r="K38" s="26" t="s">
        <v>77</v>
      </c>
      <c r="L38" s="26" t="s">
        <v>77</v>
      </c>
      <c r="M38" s="26" t="s">
        <v>151</v>
      </c>
      <c r="N38" s="26" t="s">
        <v>151</v>
      </c>
      <c r="O38" s="26" t="s">
        <v>77</v>
      </c>
      <c r="P38" s="26" t="s">
        <v>77</v>
      </c>
    </row>
    <row r="39" spans="1:16" ht="30" customHeight="1">
      <c r="A39" s="264"/>
      <c r="B39" s="250"/>
      <c r="C39" s="27"/>
      <c r="D39" s="27"/>
      <c r="E39" s="27"/>
      <c r="F39" s="27"/>
      <c r="G39" s="27"/>
      <c r="H39" s="27"/>
      <c r="I39" s="27"/>
      <c r="J39" s="27"/>
      <c r="K39" s="27"/>
      <c r="L39" s="27"/>
    </row>
    <row r="40" spans="1:16" ht="30" customHeight="1">
      <c r="A40" s="264"/>
      <c r="B40" s="248" t="s">
        <v>46</v>
      </c>
      <c r="C40" s="25"/>
      <c r="D40" s="25"/>
      <c r="E40" s="25"/>
      <c r="F40" s="25"/>
      <c r="G40" s="25"/>
      <c r="H40" s="25"/>
      <c r="I40" s="25"/>
      <c r="J40" s="25"/>
      <c r="K40" s="25"/>
      <c r="L40" s="25"/>
    </row>
    <row r="41" spans="1:16" ht="39" customHeight="1">
      <c r="A41" s="264"/>
      <c r="B41" s="249"/>
      <c r="C41" s="26" t="s">
        <v>77</v>
      </c>
      <c r="D41" s="26" t="s">
        <v>77</v>
      </c>
      <c r="E41" s="26" t="s">
        <v>77</v>
      </c>
      <c r="F41" s="26" t="s">
        <v>77</v>
      </c>
      <c r="G41" s="26" t="s">
        <v>77</v>
      </c>
      <c r="H41" s="26" t="s">
        <v>77</v>
      </c>
      <c r="I41" s="26" t="s">
        <v>77</v>
      </c>
      <c r="J41" s="26" t="s">
        <v>77</v>
      </c>
      <c r="K41" s="26" t="s">
        <v>77</v>
      </c>
      <c r="L41" s="26" t="s">
        <v>77</v>
      </c>
      <c r="M41" s="26" t="s">
        <v>151</v>
      </c>
      <c r="N41" s="26" t="s">
        <v>151</v>
      </c>
    </row>
    <row r="42" spans="1:16" ht="33.75" customHeight="1">
      <c r="A42" s="264"/>
      <c r="B42" s="250"/>
      <c r="C42" s="27"/>
      <c r="D42" s="27"/>
      <c r="E42" s="27"/>
      <c r="F42" s="27"/>
      <c r="G42" s="27"/>
      <c r="H42" s="27"/>
      <c r="I42" s="27"/>
      <c r="J42" s="27"/>
      <c r="K42" s="27"/>
      <c r="L42" s="27"/>
    </row>
    <row r="43" spans="1:16" ht="30" customHeight="1">
      <c r="A43" s="264"/>
      <c r="B43" s="248" t="s">
        <v>47</v>
      </c>
      <c r="C43" s="25"/>
      <c r="D43" s="25"/>
      <c r="E43" s="25"/>
      <c r="F43" s="25"/>
      <c r="G43" s="25"/>
      <c r="H43" s="25"/>
      <c r="I43" s="25"/>
      <c r="J43" s="25"/>
      <c r="K43" s="25"/>
      <c r="L43" s="25"/>
    </row>
    <row r="44" spans="1:16" ht="45" customHeight="1">
      <c r="A44" s="264"/>
      <c r="B44" s="249"/>
      <c r="C44" s="26" t="s">
        <v>77</v>
      </c>
      <c r="D44" s="26" t="s">
        <v>77</v>
      </c>
      <c r="E44" s="26" t="s">
        <v>77</v>
      </c>
      <c r="F44" s="26" t="s">
        <v>77</v>
      </c>
      <c r="G44" s="26" t="s">
        <v>77</v>
      </c>
      <c r="H44" s="26" t="s">
        <v>77</v>
      </c>
      <c r="I44" s="26" t="s">
        <v>77</v>
      </c>
      <c r="J44" s="26" t="s">
        <v>77</v>
      </c>
      <c r="K44" s="26" t="s">
        <v>77</v>
      </c>
      <c r="L44" s="26" t="s">
        <v>77</v>
      </c>
    </row>
    <row r="45" spans="1:16" ht="30" customHeight="1">
      <c r="A45" s="264"/>
      <c r="B45" s="250"/>
      <c r="C45" s="27"/>
      <c r="D45" s="27"/>
      <c r="E45" s="27"/>
      <c r="F45" s="27"/>
      <c r="G45" s="27"/>
      <c r="H45" s="27"/>
      <c r="I45" s="27"/>
      <c r="J45" s="27"/>
      <c r="K45" s="27"/>
      <c r="L45" s="27"/>
    </row>
    <row r="46" spans="1:16" ht="30" customHeight="1">
      <c r="A46" s="264"/>
      <c r="B46" s="248" t="s">
        <v>49</v>
      </c>
      <c r="C46" s="25"/>
      <c r="D46" s="25"/>
      <c r="E46" s="25"/>
      <c r="F46" s="25"/>
      <c r="G46" s="25"/>
      <c r="H46" s="25"/>
      <c r="I46" s="25"/>
      <c r="J46" s="25"/>
      <c r="K46" s="25"/>
      <c r="L46" s="25"/>
    </row>
    <row r="47" spans="1:16" ht="39" customHeight="1">
      <c r="A47" s="264"/>
      <c r="B47" s="249"/>
      <c r="C47" s="26" t="s">
        <v>77</v>
      </c>
      <c r="D47" s="26" t="s">
        <v>77</v>
      </c>
      <c r="E47" s="26" t="s">
        <v>77</v>
      </c>
      <c r="F47" s="26" t="s">
        <v>77</v>
      </c>
      <c r="G47" s="26" t="s">
        <v>77</v>
      </c>
      <c r="H47" s="26" t="s">
        <v>77</v>
      </c>
      <c r="I47" s="26" t="s">
        <v>77</v>
      </c>
      <c r="J47" s="26" t="s">
        <v>77</v>
      </c>
      <c r="K47" s="26" t="s">
        <v>77</v>
      </c>
      <c r="L47" s="26" t="s">
        <v>77</v>
      </c>
    </row>
    <row r="48" spans="1:16" ht="30" customHeight="1">
      <c r="A48" s="264"/>
      <c r="B48" s="250"/>
      <c r="C48" s="27"/>
      <c r="D48" s="27"/>
      <c r="E48" s="27"/>
      <c r="F48" s="27"/>
      <c r="G48" s="27"/>
      <c r="H48" s="27"/>
      <c r="I48" s="27"/>
      <c r="J48" s="27"/>
      <c r="K48" s="27"/>
      <c r="L48" s="27"/>
    </row>
    <row r="49" spans="1:17" ht="30" customHeight="1">
      <c r="A49" s="264"/>
      <c r="B49" s="248" t="s">
        <v>51</v>
      </c>
      <c r="C49" s="25"/>
      <c r="D49" s="25"/>
      <c r="E49" s="25"/>
      <c r="F49" s="25"/>
      <c r="G49" s="25"/>
      <c r="H49" s="25"/>
      <c r="I49" s="25"/>
      <c r="J49" s="25"/>
      <c r="K49" s="25"/>
      <c r="L49" s="25"/>
    </row>
    <row r="50" spans="1:17" ht="44.25" customHeight="1">
      <c r="A50" s="264"/>
      <c r="B50" s="249"/>
      <c r="C50" s="26" t="s">
        <v>77</v>
      </c>
      <c r="D50" s="26" t="s">
        <v>77</v>
      </c>
      <c r="E50" s="26" t="s">
        <v>77</v>
      </c>
      <c r="F50" s="26" t="s">
        <v>77</v>
      </c>
      <c r="G50" s="26" t="s">
        <v>77</v>
      </c>
      <c r="H50" s="26" t="s">
        <v>77</v>
      </c>
      <c r="I50" s="26" t="s">
        <v>77</v>
      </c>
      <c r="J50" s="26" t="s">
        <v>77</v>
      </c>
      <c r="K50" s="26" t="s">
        <v>77</v>
      </c>
      <c r="L50" s="26" t="s">
        <v>77</v>
      </c>
      <c r="M50" s="26" t="s">
        <v>162</v>
      </c>
      <c r="N50" s="26" t="s">
        <v>162</v>
      </c>
      <c r="O50" s="26" t="s">
        <v>162</v>
      </c>
      <c r="P50" s="26" t="s">
        <v>162</v>
      </c>
    </row>
    <row r="51" spans="1:17" ht="30" customHeight="1">
      <c r="A51" s="264"/>
      <c r="B51" s="250"/>
      <c r="C51" s="27"/>
      <c r="D51" s="27"/>
      <c r="E51" s="27"/>
      <c r="F51" s="27"/>
      <c r="G51" s="27"/>
      <c r="H51" s="27"/>
      <c r="I51" s="27"/>
      <c r="J51" s="27"/>
      <c r="K51" s="27"/>
      <c r="L51" s="27"/>
      <c r="Q51" s="31"/>
    </row>
    <row r="52" spans="1:17" ht="27" customHeight="1">
      <c r="A52" s="264"/>
      <c r="B52" s="248" t="s">
        <v>52</v>
      </c>
      <c r="C52" s="25"/>
      <c r="D52" s="25"/>
      <c r="E52" s="25"/>
      <c r="F52" s="25"/>
      <c r="G52" s="25"/>
      <c r="H52" s="25"/>
      <c r="I52" s="25"/>
      <c r="J52" s="25"/>
      <c r="K52" s="25"/>
      <c r="L52" s="25"/>
    </row>
    <row r="53" spans="1:17" ht="40.5" customHeight="1">
      <c r="A53" s="264"/>
      <c r="B53" s="249"/>
      <c r="C53" s="26" t="s">
        <v>77</v>
      </c>
      <c r="D53" s="26" t="s">
        <v>77</v>
      </c>
      <c r="E53" s="26" t="s">
        <v>77</v>
      </c>
      <c r="F53" s="26" t="s">
        <v>77</v>
      </c>
      <c r="G53" s="26" t="s">
        <v>77</v>
      </c>
      <c r="H53" s="26" t="s">
        <v>77</v>
      </c>
      <c r="I53" s="26" t="s">
        <v>77</v>
      </c>
      <c r="J53" s="26" t="s">
        <v>77</v>
      </c>
      <c r="K53" s="26" t="s">
        <v>77</v>
      </c>
      <c r="L53" s="26" t="s">
        <v>77</v>
      </c>
    </row>
    <row r="54" spans="1:17" ht="27" customHeight="1">
      <c r="A54" s="264"/>
      <c r="B54" s="250"/>
      <c r="C54" s="27"/>
      <c r="D54" s="27"/>
      <c r="E54" s="27"/>
      <c r="F54" s="27"/>
      <c r="G54" s="27"/>
      <c r="H54" s="27"/>
      <c r="I54" s="27"/>
      <c r="J54" s="27"/>
      <c r="K54" s="27"/>
      <c r="L54" s="27"/>
    </row>
    <row r="55" spans="1:17" ht="27" customHeight="1">
      <c r="A55" s="264"/>
      <c r="B55" s="248" t="s">
        <v>53</v>
      </c>
      <c r="C55" s="25"/>
      <c r="D55" s="25"/>
      <c r="E55" s="25"/>
      <c r="F55" s="25"/>
      <c r="G55" s="25"/>
      <c r="H55" s="25"/>
      <c r="I55" s="25"/>
      <c r="J55" s="25"/>
      <c r="K55" s="25"/>
      <c r="L55" s="25"/>
    </row>
    <row r="56" spans="1:17" ht="45.75" customHeight="1">
      <c r="A56" s="264"/>
      <c r="B56" s="249"/>
      <c r="C56" s="26" t="s">
        <v>77</v>
      </c>
      <c r="D56" s="26" t="s">
        <v>77</v>
      </c>
      <c r="E56" s="26" t="s">
        <v>77</v>
      </c>
      <c r="F56" s="26" t="s">
        <v>77</v>
      </c>
      <c r="G56" s="26" t="s">
        <v>77</v>
      </c>
      <c r="H56" s="26" t="s">
        <v>77</v>
      </c>
      <c r="I56" s="26" t="s">
        <v>77</v>
      </c>
      <c r="J56" s="26" t="s">
        <v>77</v>
      </c>
      <c r="K56" s="26" t="s">
        <v>77</v>
      </c>
      <c r="L56" s="26" t="s">
        <v>77</v>
      </c>
    </row>
    <row r="57" spans="1:17" ht="34.5" customHeight="1">
      <c r="A57" s="264"/>
      <c r="B57" s="250"/>
      <c r="C57" s="27"/>
      <c r="D57" s="27"/>
      <c r="E57" s="27"/>
      <c r="F57" s="27"/>
      <c r="G57" s="27"/>
      <c r="H57" s="27"/>
      <c r="I57" s="27"/>
      <c r="J57" s="27"/>
      <c r="K57" s="27"/>
      <c r="L57" s="27"/>
    </row>
    <row r="58" spans="1:17" ht="42.75" customHeight="1">
      <c r="A58" s="264"/>
      <c r="B58" s="248" t="s">
        <v>54</v>
      </c>
      <c r="C58" s="25"/>
      <c r="D58" s="25"/>
      <c r="E58" s="25"/>
      <c r="F58" s="25"/>
      <c r="G58" s="25"/>
      <c r="H58" s="25"/>
      <c r="I58" s="25"/>
      <c r="J58" s="25"/>
      <c r="K58" s="25"/>
      <c r="L58" s="25"/>
    </row>
    <row r="59" spans="1:17" ht="42.75" customHeight="1">
      <c r="A59" s="264"/>
      <c r="B59" s="249"/>
      <c r="C59" s="26" t="s">
        <v>77</v>
      </c>
      <c r="D59" s="26" t="s">
        <v>77</v>
      </c>
      <c r="E59" s="26" t="s">
        <v>77</v>
      </c>
      <c r="F59" s="26" t="s">
        <v>77</v>
      </c>
      <c r="G59" s="26" t="s">
        <v>77</v>
      </c>
      <c r="H59" s="26" t="s">
        <v>77</v>
      </c>
      <c r="I59" s="26" t="s">
        <v>77</v>
      </c>
      <c r="J59" s="26" t="s">
        <v>77</v>
      </c>
      <c r="K59" s="26" t="s">
        <v>77</v>
      </c>
      <c r="L59" s="26" t="s">
        <v>77</v>
      </c>
    </row>
    <row r="60" spans="1:17" ht="42.75" customHeight="1">
      <c r="A60" s="264"/>
      <c r="B60" s="250"/>
      <c r="C60" s="27"/>
      <c r="D60" s="27"/>
      <c r="E60" s="27"/>
      <c r="F60" s="27"/>
      <c r="G60" s="27"/>
      <c r="H60" s="27"/>
      <c r="I60" s="27"/>
      <c r="J60" s="27"/>
      <c r="K60" s="27"/>
      <c r="L60" s="27"/>
    </row>
    <row r="61" spans="1:17" ht="30" hidden="1" customHeight="1">
      <c r="A61" s="264"/>
      <c r="B61" s="261" t="s">
        <v>56</v>
      </c>
      <c r="C61" s="26"/>
      <c r="D61" s="26"/>
      <c r="E61" s="26"/>
      <c r="F61" s="26"/>
      <c r="G61" s="26"/>
      <c r="H61" s="26"/>
      <c r="I61" s="26"/>
      <c r="J61" s="26"/>
      <c r="K61" s="26"/>
      <c r="L61" s="26"/>
    </row>
    <row r="62" spans="1:17" ht="30" hidden="1" customHeight="1">
      <c r="A62" s="264"/>
      <c r="B62" s="262"/>
      <c r="C62" s="26"/>
      <c r="D62" s="26"/>
      <c r="E62" s="26"/>
      <c r="F62" s="26"/>
      <c r="G62" s="26"/>
      <c r="H62" s="26"/>
      <c r="I62" s="26"/>
      <c r="J62" s="26"/>
      <c r="K62" s="26"/>
      <c r="L62" s="26"/>
    </row>
    <row r="63" spans="1:17" ht="30" hidden="1" customHeight="1">
      <c r="A63" s="264"/>
      <c r="B63" s="263"/>
      <c r="C63" s="26"/>
      <c r="D63" s="26"/>
      <c r="E63" s="26"/>
      <c r="F63" s="26"/>
      <c r="G63" s="26"/>
      <c r="H63" s="26"/>
      <c r="I63" s="26"/>
      <c r="J63" s="26"/>
      <c r="K63" s="26"/>
      <c r="L63" s="26"/>
    </row>
    <row r="64" spans="1:17" ht="30" hidden="1" customHeight="1">
      <c r="A64" s="264"/>
      <c r="B64" s="261" t="s">
        <v>57</v>
      </c>
      <c r="C64" s="25"/>
      <c r="D64" s="25"/>
      <c r="E64" s="25"/>
      <c r="F64" s="25"/>
      <c r="G64" s="25"/>
      <c r="H64" s="25"/>
      <c r="I64" s="25"/>
      <c r="J64" s="25"/>
      <c r="K64" s="25"/>
      <c r="L64" s="25"/>
    </row>
    <row r="65" spans="1:13" ht="30" hidden="1" customHeight="1">
      <c r="A65" s="264"/>
      <c r="B65" s="262"/>
      <c r="C65" s="26"/>
      <c r="D65" s="26"/>
      <c r="E65" s="26"/>
      <c r="F65" s="26"/>
      <c r="G65" s="26"/>
      <c r="H65" s="26"/>
      <c r="I65" s="26"/>
      <c r="J65" s="26"/>
      <c r="K65" s="26"/>
      <c r="L65" s="26"/>
    </row>
    <row r="66" spans="1:13" ht="30" hidden="1" customHeight="1">
      <c r="A66" s="264"/>
      <c r="B66" s="263"/>
      <c r="C66" s="26"/>
      <c r="D66" s="26"/>
      <c r="E66" s="26"/>
      <c r="F66" s="26"/>
      <c r="G66" s="26"/>
      <c r="H66" s="26"/>
      <c r="I66" s="26"/>
      <c r="J66" s="26"/>
      <c r="K66" s="26"/>
      <c r="L66" s="26"/>
    </row>
    <row r="67" spans="1:13" ht="6" customHeight="1">
      <c r="A67" s="32"/>
      <c r="B67" s="33"/>
      <c r="C67" s="34"/>
      <c r="D67" s="34"/>
      <c r="E67" s="34"/>
      <c r="F67" s="34"/>
      <c r="G67" s="34"/>
      <c r="H67" s="35"/>
      <c r="I67" s="34"/>
      <c r="J67" s="35"/>
      <c r="K67" s="34"/>
      <c r="L67" s="34"/>
    </row>
    <row r="68" spans="1:13" ht="29.25" customHeight="1">
      <c r="A68" s="257"/>
      <c r="B68" s="248" t="s">
        <v>58</v>
      </c>
      <c r="C68" s="25"/>
      <c r="D68" s="25"/>
      <c r="E68" s="25" t="s">
        <v>157</v>
      </c>
      <c r="F68" s="25" t="s">
        <v>157</v>
      </c>
      <c r="G68" s="25" t="s">
        <v>214</v>
      </c>
      <c r="H68" s="25" t="s">
        <v>214</v>
      </c>
      <c r="I68" s="25" t="s">
        <v>214</v>
      </c>
      <c r="J68" s="25" t="s">
        <v>214</v>
      </c>
      <c r="K68" s="25" t="s">
        <v>155</v>
      </c>
      <c r="L68" s="25" t="s">
        <v>155</v>
      </c>
    </row>
    <row r="69" spans="1:13" ht="39" customHeight="1">
      <c r="A69" s="257"/>
      <c r="B69" s="249"/>
      <c r="C69" s="26" t="s">
        <v>77</v>
      </c>
      <c r="D69" s="26" t="s">
        <v>77</v>
      </c>
      <c r="E69" s="26" t="s">
        <v>158</v>
      </c>
      <c r="F69" s="26" t="s">
        <v>158</v>
      </c>
      <c r="G69" s="26" t="s">
        <v>317</v>
      </c>
      <c r="H69" s="26" t="s">
        <v>317</v>
      </c>
      <c r="I69" s="26" t="s">
        <v>317</v>
      </c>
      <c r="J69" s="26" t="s">
        <v>317</v>
      </c>
      <c r="K69" s="26" t="s">
        <v>156</v>
      </c>
      <c r="L69" s="26" t="s">
        <v>156</v>
      </c>
    </row>
    <row r="70" spans="1:13" ht="29.25" customHeight="1">
      <c r="A70" s="257"/>
      <c r="B70" s="250"/>
      <c r="C70" s="27"/>
      <c r="D70" s="27"/>
      <c r="E70" s="27" t="s">
        <v>48</v>
      </c>
      <c r="F70" s="27" t="s">
        <v>48</v>
      </c>
      <c r="G70" s="27" t="s">
        <v>48</v>
      </c>
      <c r="H70" s="27" t="s">
        <v>48</v>
      </c>
      <c r="I70" s="27" t="s">
        <v>48</v>
      </c>
      <c r="J70" s="27" t="s">
        <v>48</v>
      </c>
      <c r="K70" s="27" t="s">
        <v>48</v>
      </c>
      <c r="L70" s="27" t="s">
        <v>48</v>
      </c>
    </row>
    <row r="71" spans="1:13" ht="29.25" customHeight="1">
      <c r="A71" s="257"/>
      <c r="B71" s="248" t="s">
        <v>59</v>
      </c>
      <c r="C71" s="25"/>
      <c r="D71" s="25"/>
      <c r="E71" s="25" t="s">
        <v>157</v>
      </c>
      <c r="F71" s="25" t="s">
        <v>157</v>
      </c>
      <c r="G71" s="25" t="s">
        <v>214</v>
      </c>
      <c r="H71" s="25" t="s">
        <v>214</v>
      </c>
      <c r="I71" s="25" t="s">
        <v>214</v>
      </c>
      <c r="J71" s="25" t="s">
        <v>214</v>
      </c>
      <c r="K71" s="25" t="s">
        <v>155</v>
      </c>
      <c r="L71" s="25" t="s">
        <v>155</v>
      </c>
    </row>
    <row r="72" spans="1:13" ht="48" customHeight="1">
      <c r="A72" s="257"/>
      <c r="B72" s="249"/>
      <c r="C72" s="26" t="s">
        <v>77</v>
      </c>
      <c r="D72" s="26" t="s">
        <v>77</v>
      </c>
      <c r="E72" s="26" t="s">
        <v>158</v>
      </c>
      <c r="F72" s="26" t="s">
        <v>158</v>
      </c>
      <c r="G72" s="26" t="s">
        <v>317</v>
      </c>
      <c r="H72" s="26" t="s">
        <v>317</v>
      </c>
      <c r="I72" s="26" t="s">
        <v>317</v>
      </c>
      <c r="J72" s="26" t="s">
        <v>317</v>
      </c>
      <c r="K72" s="26" t="s">
        <v>156</v>
      </c>
      <c r="L72" s="26" t="s">
        <v>156</v>
      </c>
    </row>
    <row r="73" spans="1:13" ht="29.25" customHeight="1">
      <c r="A73" s="257"/>
      <c r="B73" s="250"/>
      <c r="C73" s="27"/>
      <c r="D73" s="27"/>
      <c r="E73" s="27" t="s">
        <v>48</v>
      </c>
      <c r="F73" s="27" t="s">
        <v>48</v>
      </c>
      <c r="G73" s="27" t="s">
        <v>48</v>
      </c>
      <c r="H73" s="27" t="s">
        <v>48</v>
      </c>
      <c r="I73" s="27" t="s">
        <v>48</v>
      </c>
      <c r="J73" s="27" t="s">
        <v>48</v>
      </c>
      <c r="K73" s="27" t="s">
        <v>48</v>
      </c>
      <c r="L73" s="27" t="s">
        <v>48</v>
      </c>
    </row>
    <row r="74" spans="1:13" s="36" customFormat="1" ht="31.5" customHeight="1">
      <c r="A74" s="257"/>
      <c r="B74" s="248" t="s">
        <v>60</v>
      </c>
      <c r="C74" s="25"/>
      <c r="D74" s="25"/>
      <c r="E74" s="25" t="s">
        <v>155</v>
      </c>
      <c r="F74" s="25" t="s">
        <v>155</v>
      </c>
      <c r="G74" s="25" t="s">
        <v>206</v>
      </c>
      <c r="H74" s="25" t="s">
        <v>206</v>
      </c>
      <c r="I74" s="25" t="s">
        <v>206</v>
      </c>
      <c r="J74" s="25" t="s">
        <v>206</v>
      </c>
      <c r="K74" s="25" t="s">
        <v>215</v>
      </c>
      <c r="L74" s="25" t="s">
        <v>207</v>
      </c>
    </row>
    <row r="75" spans="1:13" s="36" customFormat="1" ht="44.25" customHeight="1">
      <c r="A75" s="257"/>
      <c r="B75" s="249"/>
      <c r="C75" s="26" t="s">
        <v>77</v>
      </c>
      <c r="D75" s="26" t="s">
        <v>77</v>
      </c>
      <c r="E75" s="26" t="s">
        <v>156</v>
      </c>
      <c r="F75" s="26" t="s">
        <v>156</v>
      </c>
      <c r="G75" s="26" t="s">
        <v>318</v>
      </c>
      <c r="H75" s="26" t="s">
        <v>318</v>
      </c>
      <c r="I75" s="26" t="s">
        <v>318</v>
      </c>
      <c r="J75" s="26" t="s">
        <v>318</v>
      </c>
      <c r="K75" s="26" t="s">
        <v>319</v>
      </c>
      <c r="L75" s="26" t="s">
        <v>208</v>
      </c>
    </row>
    <row r="76" spans="1:13" s="36" customFormat="1" ht="29.25" customHeight="1">
      <c r="A76" s="257"/>
      <c r="B76" s="250"/>
      <c r="C76" s="27"/>
      <c r="D76" s="27"/>
      <c r="E76" s="27" t="s">
        <v>48</v>
      </c>
      <c r="F76" s="27" t="s">
        <v>48</v>
      </c>
      <c r="G76" s="27" t="s">
        <v>48</v>
      </c>
      <c r="H76" s="27" t="s">
        <v>48</v>
      </c>
      <c r="I76" s="27" t="s">
        <v>48</v>
      </c>
      <c r="J76" s="27" t="s">
        <v>48</v>
      </c>
      <c r="K76" s="27" t="s">
        <v>48</v>
      </c>
      <c r="L76" s="27" t="s">
        <v>48</v>
      </c>
    </row>
    <row r="77" spans="1:13" s="36" customFormat="1" ht="29.25" customHeight="1">
      <c r="A77" s="257"/>
      <c r="B77" s="258" t="s">
        <v>61</v>
      </c>
      <c r="C77" s="25"/>
      <c r="D77" s="25"/>
      <c r="E77" s="25" t="s">
        <v>155</v>
      </c>
      <c r="F77" s="25" t="s">
        <v>155</v>
      </c>
      <c r="G77" s="25" t="s">
        <v>206</v>
      </c>
      <c r="H77" s="25" t="s">
        <v>206</v>
      </c>
      <c r="I77" s="25" t="s">
        <v>206</v>
      </c>
      <c r="J77" s="25" t="s">
        <v>206</v>
      </c>
      <c r="K77" s="25" t="s">
        <v>215</v>
      </c>
      <c r="L77" s="25" t="s">
        <v>207</v>
      </c>
    </row>
    <row r="78" spans="1:13" s="36" customFormat="1" ht="42.75" customHeight="1">
      <c r="A78" s="257"/>
      <c r="B78" s="259"/>
      <c r="C78" s="26" t="s">
        <v>77</v>
      </c>
      <c r="D78" s="26" t="s">
        <v>77</v>
      </c>
      <c r="E78" s="26" t="s">
        <v>156</v>
      </c>
      <c r="F78" s="26" t="s">
        <v>156</v>
      </c>
      <c r="G78" s="26" t="s">
        <v>318</v>
      </c>
      <c r="H78" s="26" t="s">
        <v>318</v>
      </c>
      <c r="I78" s="26" t="s">
        <v>318</v>
      </c>
      <c r="J78" s="26" t="s">
        <v>318</v>
      </c>
      <c r="K78" s="26" t="s">
        <v>319</v>
      </c>
      <c r="L78" s="26" t="s">
        <v>208</v>
      </c>
    </row>
    <row r="79" spans="1:13" s="36" customFormat="1" ht="29.25" customHeight="1">
      <c r="A79" s="257"/>
      <c r="B79" s="260"/>
      <c r="C79" s="27"/>
      <c r="D79" s="27"/>
      <c r="E79" s="27" t="s">
        <v>48</v>
      </c>
      <c r="F79" s="27" t="s">
        <v>48</v>
      </c>
      <c r="G79" s="27" t="s">
        <v>48</v>
      </c>
      <c r="H79" s="27" t="s">
        <v>48</v>
      </c>
      <c r="I79" s="27" t="s">
        <v>48</v>
      </c>
      <c r="J79" s="27" t="s">
        <v>48</v>
      </c>
      <c r="K79" s="27" t="s">
        <v>48</v>
      </c>
      <c r="L79" s="27" t="s">
        <v>48</v>
      </c>
    </row>
    <row r="80" spans="1:13" ht="29.25" hidden="1" customHeight="1">
      <c r="A80" s="257"/>
      <c r="C80" s="25"/>
      <c r="D80" s="25"/>
      <c r="E80" s="25"/>
      <c r="F80" s="25"/>
      <c r="G80" s="25"/>
      <c r="H80" s="25"/>
      <c r="I80" s="25"/>
      <c r="J80" s="25"/>
      <c r="K80" s="25"/>
      <c r="L80" s="25"/>
      <c r="M80" s="36"/>
    </row>
    <row r="81" spans="1:13" ht="41.25" hidden="1" customHeight="1">
      <c r="A81" s="257"/>
      <c r="C81" s="26"/>
      <c r="D81" s="26"/>
      <c r="E81" s="26"/>
      <c r="F81" s="26"/>
      <c r="G81" s="26"/>
      <c r="H81" s="26"/>
      <c r="I81" s="26"/>
      <c r="J81" s="26"/>
      <c r="K81" s="26"/>
      <c r="L81" s="26"/>
      <c r="M81" s="36"/>
    </row>
    <row r="82" spans="1:13" ht="29.25" hidden="1" customHeight="1">
      <c r="A82" s="257"/>
      <c r="C82" s="27"/>
      <c r="D82" s="27"/>
      <c r="E82" s="27"/>
      <c r="F82" s="27"/>
      <c r="G82" s="27"/>
      <c r="H82" s="27"/>
      <c r="I82" s="27"/>
      <c r="J82" s="27"/>
      <c r="K82" s="27"/>
      <c r="L82" s="27"/>
      <c r="M82" s="36"/>
    </row>
    <row r="83" spans="1:13" ht="29.25" hidden="1" customHeight="1">
      <c r="A83" s="257"/>
      <c r="B83" s="261"/>
      <c r="C83" s="25"/>
      <c r="D83" s="25"/>
      <c r="E83" s="25"/>
      <c r="F83" s="25"/>
      <c r="G83" s="25"/>
      <c r="H83" s="25"/>
      <c r="I83" s="25"/>
      <c r="J83" s="25"/>
      <c r="K83" s="25"/>
      <c r="L83" s="25"/>
      <c r="M83" s="36"/>
    </row>
    <row r="84" spans="1:13" ht="41.25" hidden="1" customHeight="1">
      <c r="A84" s="257"/>
      <c r="B84" s="262"/>
      <c r="C84" s="26"/>
      <c r="D84" s="26"/>
      <c r="E84" s="26"/>
      <c r="F84" s="26"/>
      <c r="G84" s="26"/>
      <c r="H84" s="26"/>
      <c r="I84" s="26"/>
      <c r="J84" s="26"/>
      <c r="K84" s="26"/>
      <c r="L84" s="26"/>
      <c r="M84" s="36"/>
    </row>
    <row r="85" spans="1:13" ht="29.25" hidden="1" customHeight="1" thickBot="1">
      <c r="A85" s="257"/>
      <c r="B85" s="263"/>
      <c r="C85" s="27"/>
      <c r="D85" s="27"/>
      <c r="E85" s="27"/>
      <c r="F85" s="27"/>
      <c r="G85" s="27"/>
      <c r="H85" s="27"/>
      <c r="I85" s="27"/>
      <c r="J85" s="27"/>
      <c r="K85" s="27"/>
      <c r="L85" s="27"/>
      <c r="M85" s="36"/>
    </row>
    <row r="86" spans="1:13" ht="30" customHeight="1">
      <c r="A86" s="257"/>
      <c r="B86" s="248" t="s">
        <v>203</v>
      </c>
      <c r="C86" s="25"/>
      <c r="D86" s="25"/>
      <c r="E86" s="25" t="s">
        <v>216</v>
      </c>
      <c r="F86" s="25" t="s">
        <v>216</v>
      </c>
      <c r="G86" s="25" t="s">
        <v>216</v>
      </c>
      <c r="H86" s="25" t="s">
        <v>216</v>
      </c>
      <c r="I86" s="25" t="s">
        <v>216</v>
      </c>
      <c r="J86" s="25" t="s">
        <v>216</v>
      </c>
      <c r="K86" s="25" t="s">
        <v>216</v>
      </c>
      <c r="L86" s="25" t="s">
        <v>216</v>
      </c>
      <c r="M86" s="36"/>
    </row>
    <row r="87" spans="1:13" ht="41.25" customHeight="1">
      <c r="A87" s="257"/>
      <c r="B87" s="249"/>
      <c r="C87" s="26" t="s">
        <v>77</v>
      </c>
      <c r="D87" s="26" t="s">
        <v>77</v>
      </c>
      <c r="E87" s="26" t="s">
        <v>151</v>
      </c>
      <c r="F87" s="26" t="s">
        <v>151</v>
      </c>
      <c r="G87" s="26" t="s">
        <v>151</v>
      </c>
      <c r="H87" s="26" t="s">
        <v>151</v>
      </c>
      <c r="I87" s="26" t="s">
        <v>151</v>
      </c>
      <c r="J87" s="26" t="s">
        <v>151</v>
      </c>
      <c r="K87" s="26" t="s">
        <v>151</v>
      </c>
      <c r="L87" s="26" t="s">
        <v>151</v>
      </c>
      <c r="M87" s="36"/>
    </row>
    <row r="88" spans="1:13" ht="30" customHeight="1">
      <c r="A88" s="257"/>
      <c r="B88" s="250"/>
      <c r="C88" s="27"/>
      <c r="D88" s="27"/>
      <c r="E88" s="27"/>
      <c r="F88" s="27"/>
      <c r="G88" s="27"/>
      <c r="H88" s="27"/>
      <c r="I88" s="27"/>
      <c r="J88" s="27"/>
      <c r="K88" s="27"/>
      <c r="L88" s="27"/>
      <c r="M88" s="36"/>
    </row>
    <row r="89" spans="1:13" s="36" customFormat="1" ht="29.25" customHeight="1">
      <c r="A89" s="257"/>
      <c r="B89" s="258" t="s">
        <v>204</v>
      </c>
      <c r="C89" s="25"/>
      <c r="D89" s="25"/>
      <c r="E89" s="25" t="s">
        <v>216</v>
      </c>
      <c r="F89" s="25" t="s">
        <v>216</v>
      </c>
      <c r="G89" s="25" t="s">
        <v>216</v>
      </c>
      <c r="H89" s="25" t="s">
        <v>216</v>
      </c>
      <c r="I89" s="25" t="s">
        <v>216</v>
      </c>
      <c r="J89" s="25" t="s">
        <v>216</v>
      </c>
      <c r="K89" s="25" t="s">
        <v>216</v>
      </c>
      <c r="L89" s="25" t="s">
        <v>216</v>
      </c>
    </row>
    <row r="90" spans="1:13" s="36" customFormat="1" ht="42.75" customHeight="1">
      <c r="A90" s="257"/>
      <c r="B90" s="259"/>
      <c r="C90" s="26" t="s">
        <v>77</v>
      </c>
      <c r="D90" s="26" t="s">
        <v>77</v>
      </c>
      <c r="E90" s="26" t="s">
        <v>151</v>
      </c>
      <c r="F90" s="26" t="s">
        <v>151</v>
      </c>
      <c r="G90" s="26" t="s">
        <v>151</v>
      </c>
      <c r="H90" s="26" t="s">
        <v>151</v>
      </c>
      <c r="I90" s="26" t="s">
        <v>151</v>
      </c>
      <c r="J90" s="26" t="s">
        <v>151</v>
      </c>
      <c r="K90" s="26" t="s">
        <v>151</v>
      </c>
      <c r="L90" s="26" t="s">
        <v>151</v>
      </c>
    </row>
    <row r="91" spans="1:13" s="36" customFormat="1" ht="29.25" customHeight="1">
      <c r="A91" s="257"/>
      <c r="B91" s="260"/>
      <c r="C91" s="27"/>
      <c r="D91" s="27"/>
      <c r="E91" s="27"/>
      <c r="F91" s="27"/>
      <c r="G91" s="27"/>
      <c r="H91" s="27"/>
      <c r="I91" s="27"/>
      <c r="J91" s="27"/>
      <c r="K91" s="27"/>
      <c r="L91" s="27"/>
    </row>
    <row r="92" spans="1:13" ht="29.25" hidden="1" customHeight="1">
      <c r="A92" s="257"/>
      <c r="C92" s="25"/>
      <c r="D92" s="25"/>
      <c r="E92" s="25"/>
      <c r="F92" s="25"/>
      <c r="G92" s="25"/>
      <c r="H92" s="25"/>
      <c r="I92" s="25"/>
      <c r="J92" s="25"/>
      <c r="K92" s="25"/>
      <c r="L92" s="25"/>
      <c r="M92" s="36"/>
    </row>
    <row r="93" spans="1:13" ht="41.25" hidden="1" customHeight="1">
      <c r="A93" s="257"/>
      <c r="C93" s="26"/>
      <c r="D93" s="26"/>
      <c r="E93" s="26"/>
      <c r="F93" s="26"/>
      <c r="G93" s="26"/>
      <c r="H93" s="26"/>
      <c r="I93" s="26"/>
      <c r="J93" s="26"/>
      <c r="K93" s="26"/>
      <c r="L93" s="26"/>
      <c r="M93" s="36"/>
    </row>
    <row r="94" spans="1:13" ht="29.25" hidden="1" customHeight="1">
      <c r="A94" s="257"/>
      <c r="C94" s="27"/>
      <c r="D94" s="27"/>
      <c r="E94" s="27"/>
      <c r="F94" s="27"/>
      <c r="G94" s="27"/>
      <c r="H94" s="27"/>
      <c r="I94" s="27"/>
      <c r="J94" s="27"/>
      <c r="K94" s="27"/>
      <c r="L94" s="27"/>
      <c r="M94" s="36"/>
    </row>
    <row r="95" spans="1:13" ht="29.25" hidden="1" customHeight="1">
      <c r="A95" s="257"/>
      <c r="B95" s="261"/>
      <c r="C95" s="25"/>
      <c r="D95" s="25"/>
      <c r="E95" s="25"/>
      <c r="F95" s="25"/>
      <c r="G95" s="25"/>
      <c r="H95" s="25"/>
      <c r="I95" s="25"/>
      <c r="J95" s="25"/>
      <c r="K95" s="25"/>
      <c r="L95" s="25"/>
      <c r="M95" s="36"/>
    </row>
    <row r="96" spans="1:13" ht="41.25" hidden="1" customHeight="1">
      <c r="A96" s="257"/>
      <c r="B96" s="262"/>
      <c r="C96" s="26"/>
      <c r="D96" s="26"/>
      <c r="E96" s="26"/>
      <c r="F96" s="26"/>
      <c r="G96" s="26"/>
      <c r="H96" s="26"/>
      <c r="I96" s="26"/>
      <c r="J96" s="26"/>
      <c r="K96" s="26"/>
      <c r="L96" s="26"/>
      <c r="M96" s="36"/>
    </row>
    <row r="97" spans="1:13" ht="29.25" hidden="1" customHeight="1">
      <c r="A97" s="257"/>
      <c r="B97" s="263"/>
      <c r="C97" s="27"/>
      <c r="D97" s="27"/>
      <c r="E97" s="27"/>
      <c r="F97" s="27"/>
      <c r="G97" s="27"/>
      <c r="H97" s="27"/>
      <c r="I97" s="27"/>
      <c r="J97" s="27"/>
      <c r="K97" s="27"/>
      <c r="L97" s="27"/>
      <c r="M97" s="36"/>
    </row>
    <row r="98" spans="1:13" ht="30" customHeight="1">
      <c r="A98" s="257"/>
      <c r="B98" s="248" t="s">
        <v>62</v>
      </c>
      <c r="C98" s="25"/>
      <c r="D98" s="25"/>
      <c r="E98" s="25"/>
      <c r="F98" s="25"/>
      <c r="G98" s="25" t="s">
        <v>172</v>
      </c>
      <c r="H98" s="25" t="s">
        <v>172</v>
      </c>
      <c r="I98" s="25" t="s">
        <v>213</v>
      </c>
      <c r="J98" s="25" t="s">
        <v>213</v>
      </c>
      <c r="K98" s="25" t="s">
        <v>213</v>
      </c>
      <c r="L98" s="25" t="s">
        <v>213</v>
      </c>
      <c r="M98" s="36"/>
    </row>
    <row r="99" spans="1:13" ht="41.25" customHeight="1">
      <c r="A99" s="257"/>
      <c r="B99" s="249"/>
      <c r="C99" s="26" t="s">
        <v>77</v>
      </c>
      <c r="D99" s="26" t="s">
        <v>77</v>
      </c>
      <c r="E99" s="26" t="s">
        <v>77</v>
      </c>
      <c r="F99" s="26" t="s">
        <v>77</v>
      </c>
      <c r="G99" s="26" t="s">
        <v>313</v>
      </c>
      <c r="H99" s="26" t="s">
        <v>313</v>
      </c>
      <c r="I99" s="26" t="s">
        <v>218</v>
      </c>
      <c r="J99" s="26" t="s">
        <v>218</v>
      </c>
      <c r="K99" s="26" t="s">
        <v>218</v>
      </c>
      <c r="L99" s="26" t="s">
        <v>218</v>
      </c>
      <c r="M99" s="36"/>
    </row>
    <row r="100" spans="1:13" ht="30" customHeight="1">
      <c r="A100" s="257"/>
      <c r="B100" s="250"/>
      <c r="C100" s="27"/>
      <c r="D100" s="27"/>
      <c r="E100" s="27"/>
      <c r="F100" s="27"/>
      <c r="G100" s="27"/>
      <c r="H100" s="27"/>
      <c r="I100" s="27"/>
      <c r="J100" s="27"/>
      <c r="K100" s="27"/>
      <c r="L100" s="27"/>
      <c r="M100" s="36"/>
    </row>
    <row r="101" spans="1:13" ht="30" customHeight="1">
      <c r="A101" s="257"/>
      <c r="B101" s="248" t="s">
        <v>63</v>
      </c>
      <c r="C101" s="25"/>
      <c r="D101" s="25"/>
      <c r="E101" s="25" t="s">
        <v>205</v>
      </c>
      <c r="F101" s="25" t="s">
        <v>205</v>
      </c>
      <c r="G101" s="25" t="s">
        <v>212</v>
      </c>
      <c r="H101" s="25" t="s">
        <v>212</v>
      </c>
      <c r="I101" s="25"/>
      <c r="J101" s="25"/>
      <c r="K101" s="25" t="s">
        <v>215</v>
      </c>
      <c r="L101" s="25" t="s">
        <v>217</v>
      </c>
      <c r="M101" s="36"/>
    </row>
    <row r="102" spans="1:13" ht="39.75" customHeight="1">
      <c r="A102" s="257"/>
      <c r="B102" s="249"/>
      <c r="C102" s="26" t="s">
        <v>77</v>
      </c>
      <c r="D102" s="26" t="s">
        <v>77</v>
      </c>
      <c r="E102" s="26" t="s">
        <v>221</v>
      </c>
      <c r="F102" s="26" t="s">
        <v>221</v>
      </c>
      <c r="G102" s="26" t="s">
        <v>316</v>
      </c>
      <c r="H102" s="26" t="s">
        <v>316</v>
      </c>
      <c r="I102" s="26" t="s">
        <v>77</v>
      </c>
      <c r="J102" s="26" t="s">
        <v>77</v>
      </c>
      <c r="K102" s="26" t="s">
        <v>319</v>
      </c>
      <c r="L102" s="26" t="s">
        <v>166</v>
      </c>
    </row>
    <row r="103" spans="1:13" ht="30" customHeight="1">
      <c r="A103" s="257"/>
      <c r="B103" s="250"/>
      <c r="C103" s="27"/>
      <c r="D103" s="27"/>
      <c r="E103" s="27"/>
      <c r="F103" s="27"/>
      <c r="G103" s="27"/>
      <c r="H103" s="27"/>
      <c r="I103" s="27"/>
      <c r="J103" s="27"/>
      <c r="K103" s="27" t="s">
        <v>48</v>
      </c>
      <c r="L103" s="27" t="s">
        <v>48</v>
      </c>
    </row>
    <row r="104" spans="1:13" ht="30" hidden="1" customHeight="1">
      <c r="A104" s="82"/>
      <c r="B104" s="248" t="s">
        <v>65</v>
      </c>
      <c r="C104" s="25"/>
      <c r="D104" s="25"/>
      <c r="E104" s="27"/>
      <c r="F104" s="27"/>
      <c r="G104" s="27"/>
      <c r="H104" s="25"/>
      <c r="I104" s="25"/>
      <c r="J104" s="25"/>
      <c r="K104" s="25"/>
      <c r="L104" s="25"/>
    </row>
    <row r="105" spans="1:13" ht="39.75" hidden="1" customHeight="1">
      <c r="A105" s="82"/>
      <c r="B105" s="249"/>
      <c r="C105" s="26"/>
      <c r="D105" s="26"/>
      <c r="E105" s="27"/>
      <c r="F105" s="27"/>
      <c r="G105" s="27"/>
      <c r="H105" s="26"/>
      <c r="I105" s="26"/>
      <c r="J105" s="26"/>
      <c r="K105" s="26"/>
      <c r="L105" s="26"/>
    </row>
    <row r="106" spans="1:13" ht="30" hidden="1" customHeight="1">
      <c r="A106" s="82"/>
      <c r="B106" s="250"/>
      <c r="C106" s="27"/>
      <c r="D106" s="27"/>
      <c r="E106" s="27"/>
      <c r="F106" s="27"/>
      <c r="G106" s="27"/>
      <c r="H106" s="27"/>
      <c r="I106" s="27"/>
      <c r="J106" s="27"/>
      <c r="K106" s="27"/>
      <c r="L106" s="27"/>
    </row>
    <row r="107" spans="1:13" ht="4.5" customHeight="1" thickBot="1">
      <c r="A107" s="32"/>
      <c r="B107" s="33"/>
      <c r="C107" s="25"/>
      <c r="D107" s="25"/>
      <c r="E107" s="27"/>
      <c r="F107" s="27"/>
      <c r="G107" s="27"/>
      <c r="H107" s="30"/>
      <c r="I107" s="34"/>
      <c r="J107" s="30"/>
      <c r="K107" s="34"/>
      <c r="L107" s="34"/>
    </row>
    <row r="108" spans="1:13" ht="29.25" customHeight="1">
      <c r="A108" s="251" t="s">
        <v>66</v>
      </c>
      <c r="B108" s="248" t="s">
        <v>67</v>
      </c>
      <c r="C108" s="25"/>
      <c r="D108" s="25"/>
      <c r="E108" s="25"/>
      <c r="F108" s="25"/>
      <c r="G108" s="25"/>
      <c r="H108" s="25"/>
      <c r="I108" s="25"/>
      <c r="J108" s="25"/>
      <c r="K108" s="25"/>
      <c r="L108" s="25"/>
    </row>
    <row r="109" spans="1:13" ht="41.25" customHeight="1">
      <c r="A109" s="252"/>
      <c r="B109" s="249"/>
      <c r="C109" s="26" t="s">
        <v>77</v>
      </c>
      <c r="D109" s="26" t="s">
        <v>77</v>
      </c>
      <c r="E109" s="26" t="s">
        <v>77</v>
      </c>
      <c r="F109" s="26" t="s">
        <v>77</v>
      </c>
      <c r="G109" s="26" t="s">
        <v>77</v>
      </c>
      <c r="H109" s="26" t="s">
        <v>77</v>
      </c>
      <c r="I109" s="26" t="s">
        <v>77</v>
      </c>
      <c r="J109" s="26" t="s">
        <v>77</v>
      </c>
      <c r="K109" s="26" t="s">
        <v>77</v>
      </c>
      <c r="L109" s="26" t="s">
        <v>77</v>
      </c>
    </row>
    <row r="110" spans="1:13" ht="29.25" customHeight="1" thickBot="1">
      <c r="A110" s="252"/>
      <c r="B110" s="253"/>
      <c r="C110" s="79"/>
      <c r="D110" s="79"/>
      <c r="E110" s="79"/>
      <c r="F110" s="79"/>
      <c r="G110" s="79"/>
      <c r="H110" s="79"/>
      <c r="I110" s="79"/>
      <c r="J110" s="79"/>
      <c r="K110" s="79"/>
      <c r="L110" s="79"/>
    </row>
    <row r="111" spans="1:13" ht="4.5" customHeight="1" thickTop="1" thickBot="1">
      <c r="A111" s="38"/>
      <c r="B111" s="80"/>
      <c r="C111" s="80"/>
      <c r="D111" s="80"/>
      <c r="E111" s="80"/>
      <c r="F111" s="80"/>
      <c r="G111" s="80"/>
      <c r="H111" s="80"/>
      <c r="I111" s="26"/>
      <c r="J111" s="26"/>
      <c r="K111" s="26"/>
      <c r="L111" s="26"/>
    </row>
    <row r="112" spans="1:13" ht="74.25" customHeight="1">
      <c r="A112" s="254" t="s">
        <v>68</v>
      </c>
      <c r="B112" s="81" t="s">
        <v>69</v>
      </c>
      <c r="C112" s="27"/>
      <c r="D112" s="27"/>
      <c r="E112" s="27"/>
      <c r="F112" s="27"/>
      <c r="G112" s="27"/>
      <c r="H112" s="27"/>
      <c r="I112" s="27"/>
      <c r="J112" s="27"/>
      <c r="K112" s="27"/>
      <c r="L112" s="27"/>
    </row>
    <row r="113" spans="1:20" ht="74.25" customHeight="1">
      <c r="A113" s="255"/>
      <c r="B113" s="40" t="s">
        <v>70</v>
      </c>
      <c r="C113" s="27"/>
      <c r="D113" s="27"/>
      <c r="E113" s="27"/>
      <c r="F113" s="27"/>
      <c r="G113" s="27"/>
      <c r="H113" s="27"/>
      <c r="I113" s="27"/>
      <c r="J113" s="27"/>
      <c r="K113" s="27"/>
      <c r="L113" s="27"/>
    </row>
    <row r="114" spans="1:20" ht="74.25" customHeight="1">
      <c r="A114" s="255"/>
      <c r="B114" s="40" t="s">
        <v>71</v>
      </c>
      <c r="C114" s="34"/>
      <c r="D114" s="34"/>
      <c r="E114" s="34"/>
      <c r="F114" s="34"/>
      <c r="G114" s="34"/>
      <c r="H114" s="34"/>
      <c r="I114" s="34"/>
      <c r="J114" s="34"/>
      <c r="K114" s="34"/>
      <c r="L114" s="34"/>
    </row>
    <row r="115" spans="1:20" ht="74.25" customHeight="1">
      <c r="A115" s="255"/>
      <c r="B115" s="40" t="s">
        <v>72</v>
      </c>
      <c r="C115" s="26"/>
      <c r="D115" s="26"/>
      <c r="E115" s="26"/>
      <c r="F115" s="26"/>
      <c r="G115" s="26"/>
      <c r="H115" s="26"/>
      <c r="I115" s="26"/>
      <c r="J115" s="26"/>
      <c r="K115" s="26"/>
      <c r="L115" s="26"/>
    </row>
    <row r="116" spans="1:20" ht="74.25" customHeight="1">
      <c r="A116" s="255"/>
      <c r="B116" s="40" t="s">
        <v>73</v>
      </c>
      <c r="C116" s="33"/>
      <c r="D116" s="33"/>
      <c r="E116" s="33"/>
      <c r="F116" s="33"/>
      <c r="G116" s="42"/>
      <c r="H116" s="42"/>
      <c r="I116" s="33"/>
      <c r="J116" s="33"/>
      <c r="K116" s="33"/>
      <c r="L116" s="33"/>
    </row>
    <row r="117" spans="1:20" ht="74.25" customHeight="1">
      <c r="A117" s="255"/>
      <c r="B117" s="40" t="s">
        <v>74</v>
      </c>
      <c r="C117" s="34"/>
      <c r="D117" s="34"/>
      <c r="E117" s="34"/>
      <c r="F117" s="34"/>
      <c r="G117" s="34"/>
      <c r="H117" s="34"/>
      <c r="I117" s="34"/>
      <c r="J117" s="34"/>
      <c r="K117" s="34"/>
      <c r="L117" s="34"/>
    </row>
    <row r="118" spans="1:20" ht="74.25" customHeight="1" thickBot="1">
      <c r="A118" s="256"/>
      <c r="B118" s="40" t="s">
        <v>76</v>
      </c>
      <c r="C118" s="26"/>
      <c r="D118" s="26"/>
      <c r="E118" s="26"/>
      <c r="F118" s="26"/>
      <c r="G118" s="26"/>
      <c r="H118" s="26"/>
      <c r="I118" s="26"/>
      <c r="J118" s="26"/>
      <c r="K118" s="26"/>
      <c r="L118" s="26"/>
    </row>
    <row r="119" spans="1:20" ht="53.25" customHeight="1">
      <c r="B119" s="43"/>
    </row>
    <row r="120" spans="1:20" ht="32.1" customHeight="1">
      <c r="B120" s="44"/>
      <c r="H120" s="23"/>
      <c r="P120" s="31"/>
      <c r="Q120" s="31"/>
      <c r="R120" s="31"/>
      <c r="S120" s="31"/>
      <c r="T120" s="31"/>
    </row>
    <row r="121" spans="1:20" ht="32.1" customHeight="1">
      <c r="B121" s="44"/>
      <c r="H121" s="23"/>
    </row>
    <row r="122" spans="1:20" ht="32.1" customHeight="1">
      <c r="B122" s="44"/>
      <c r="H122" s="23"/>
    </row>
    <row r="123" spans="1:20" ht="32.1" customHeight="1">
      <c r="B123" s="44"/>
      <c r="H123" s="23"/>
    </row>
    <row r="124" spans="1:20" ht="32.1" customHeight="1">
      <c r="B124" s="44"/>
    </row>
  </sheetData>
  <mergeCells count="46">
    <mergeCell ref="A1:A2"/>
    <mergeCell ref="B1:L1"/>
    <mergeCell ref="C2:D2"/>
    <mergeCell ref="E2:F2"/>
    <mergeCell ref="G2:H2"/>
    <mergeCell ref="I2:J2"/>
    <mergeCell ref="K2:L2"/>
    <mergeCell ref="B49:B51"/>
    <mergeCell ref="B52:B54"/>
    <mergeCell ref="B55:B57"/>
    <mergeCell ref="A3:A29"/>
    <mergeCell ref="B3:B5"/>
    <mergeCell ref="B6:B8"/>
    <mergeCell ref="B9:B11"/>
    <mergeCell ref="B12:B14"/>
    <mergeCell ref="B15:B17"/>
    <mergeCell ref="B18:B20"/>
    <mergeCell ref="B21:B23"/>
    <mergeCell ref="B24:B26"/>
    <mergeCell ref="B27:B29"/>
    <mergeCell ref="B58:B60"/>
    <mergeCell ref="B61:B63"/>
    <mergeCell ref="B64:B66"/>
    <mergeCell ref="A68:A85"/>
    <mergeCell ref="B68:B70"/>
    <mergeCell ref="B71:B73"/>
    <mergeCell ref="B74:B76"/>
    <mergeCell ref="B77:B79"/>
    <mergeCell ref="B83:B85"/>
    <mergeCell ref="A31:A66"/>
    <mergeCell ref="B31:B33"/>
    <mergeCell ref="B34:B36"/>
    <mergeCell ref="B37:B39"/>
    <mergeCell ref="B40:B42"/>
    <mergeCell ref="B43:B45"/>
    <mergeCell ref="B46:B48"/>
    <mergeCell ref="B104:B106"/>
    <mergeCell ref="A108:A110"/>
    <mergeCell ref="B108:B110"/>
    <mergeCell ref="A112:A118"/>
    <mergeCell ref="A86:A103"/>
    <mergeCell ref="B86:B88"/>
    <mergeCell ref="B89:B91"/>
    <mergeCell ref="B95:B97"/>
    <mergeCell ref="B98:B100"/>
    <mergeCell ref="B101:B103"/>
  </mergeCells>
  <printOptions horizontalCentered="1" verticalCentered="1"/>
  <pageMargins left="0" right="0" top="0" bottom="0" header="0.51181102362204722" footer="0.51181102362204722"/>
  <pageSetup paperSize="8" scale="30" orientation="portrait" r:id="rId1"/>
  <headerFooter alignWithMargins="0"/>
  <rowBreaks count="1" manualBreakCount="1">
    <brk id="70" max="16383" man="1"/>
  </rowBreaks>
  <drawing r:id="rId2"/>
  <legacyDrawing r:id="rId3"/>
  <controls>
    <mc:AlternateContent xmlns:mc="http://schemas.openxmlformats.org/markup-compatibility/2006">
      <mc:Choice Requires="x14">
        <control shapeId="118786" r:id="rId4" name="CommandButton1">
          <controlPr defaultSize="0" autoLine="0" r:id="rId5">
            <anchor moveWithCells="1">
              <from>
                <xdr:col>16</xdr:col>
                <xdr:colOff>0</xdr:colOff>
                <xdr:row>7</xdr:row>
                <xdr:rowOff>104775</xdr:rowOff>
              </from>
              <to>
                <xdr:col>17</xdr:col>
                <xdr:colOff>323850</xdr:colOff>
                <xdr:row>11</xdr:row>
                <xdr:rowOff>142875</xdr:rowOff>
              </to>
            </anchor>
          </controlPr>
        </control>
      </mc:Choice>
      <mc:Fallback>
        <control shapeId="118786" r:id="rId4" name="CommandButton1"/>
      </mc:Fallback>
    </mc:AlternateContent>
    <mc:AlternateContent xmlns:mc="http://schemas.openxmlformats.org/markup-compatibility/2006">
      <mc:Choice Requires="x14">
        <control shapeId="118785" r:id="rId6" name="Button 1">
          <controlPr defaultSize="0" print="0" autoFill="0" autoPict="0" macro="[0]!raz">
            <anchor moveWithCells="1" sizeWithCells="1">
              <from>
                <xdr:col>12</xdr:col>
                <xdr:colOff>219075</xdr:colOff>
                <xdr:row>2</xdr:row>
                <xdr:rowOff>28575</xdr:rowOff>
              </from>
              <to>
                <xdr:col>13</xdr:col>
                <xdr:colOff>600075</xdr:colOff>
                <xdr:row>5</xdr:row>
                <xdr:rowOff>76200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8787" r:id="rId7" name="Button 3">
          <controlPr defaultSize="0" print="0" autoFill="0" autoPict="0" macro="[0]!INSERTION">
            <anchor moveWithCells="1" sizeWithCells="1">
              <from>
                <xdr:col>12</xdr:col>
                <xdr:colOff>85725</xdr:colOff>
                <xdr:row>11</xdr:row>
                <xdr:rowOff>0</xdr:rowOff>
              </from>
              <to>
                <xdr:col>14</xdr:col>
                <xdr:colOff>485775</xdr:colOff>
                <xdr:row>11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8788" r:id="rId8" name="Button 4">
          <controlPr defaultSize="0" print="0" autoFill="0" autoPict="0" macro="[0]!INSERTION">
            <anchor moveWithCells="1" sizeWithCells="1">
              <from>
                <xdr:col>12</xdr:col>
                <xdr:colOff>85725</xdr:colOff>
                <xdr:row>11</xdr:row>
                <xdr:rowOff>0</xdr:rowOff>
              </from>
              <to>
                <xdr:col>14</xdr:col>
                <xdr:colOff>485775</xdr:colOff>
                <xdr:row>11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8789" r:id="rId9" name="Button 5">
          <controlPr defaultSize="0" print="0" autoFill="0" autoPict="0" macro="[0]!INSERTION">
            <anchor moveWithCells="1" sizeWithCells="1">
              <from>
                <xdr:col>12</xdr:col>
                <xdr:colOff>85725</xdr:colOff>
                <xdr:row>48</xdr:row>
                <xdr:rowOff>0</xdr:rowOff>
              </from>
              <to>
                <xdr:col>14</xdr:col>
                <xdr:colOff>485775</xdr:colOff>
                <xdr:row>48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18790" r:id="rId10" name="Button 6">
          <controlPr defaultSize="0" print="0" autoFill="0" autoPict="0" macro="[0]!INSERTION">
            <anchor moveWithCells="1" sizeWithCells="1">
              <from>
                <xdr:col>12</xdr:col>
                <xdr:colOff>85725</xdr:colOff>
                <xdr:row>24</xdr:row>
                <xdr:rowOff>85725</xdr:rowOff>
              </from>
              <to>
                <xdr:col>14</xdr:col>
                <xdr:colOff>485775</xdr:colOff>
                <xdr:row>25</xdr:row>
                <xdr:rowOff>361950</xdr:rowOff>
              </to>
            </anchor>
          </controlPr>
        </control>
      </mc:Choice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0">
    <pageSetUpPr fitToPage="1"/>
  </sheetPr>
  <dimension ref="A1:T118"/>
  <sheetViews>
    <sheetView showGridLines="0" view="pageBreakPreview" topLeftCell="B1" zoomScale="40" zoomScaleNormal="60" zoomScaleSheetLayoutView="40" workbookViewId="0">
      <pane xSplit="1" topLeftCell="D1" activePane="topRight" state="frozenSplit"/>
      <selection activeCell="I58" sqref="I58:J63"/>
      <selection pane="topRight" activeCell="I58" sqref="I58:J63"/>
    </sheetView>
  </sheetViews>
  <sheetFormatPr baseColWidth="10" defaultColWidth="11.42578125" defaultRowHeight="32.1" customHeight="1"/>
  <cols>
    <col min="1" max="1" width="8.28515625" style="23" customWidth="1"/>
    <col min="2" max="2" width="30.7109375" style="31" customWidth="1"/>
    <col min="3" max="7" width="43.5703125" style="23" customWidth="1"/>
    <col min="8" max="8" width="43.5703125" style="31" customWidth="1"/>
    <col min="9" max="12" width="43.5703125" style="23" customWidth="1"/>
    <col min="13" max="16" width="0" style="23" hidden="1" customWidth="1"/>
    <col min="17" max="16384" width="11.42578125" style="23"/>
  </cols>
  <sheetData>
    <row r="1" spans="1:12" ht="23.25" customHeight="1">
      <c r="A1" s="272"/>
      <c r="B1" s="274" t="s">
        <v>174</v>
      </c>
      <c r="C1" s="274"/>
      <c r="D1" s="274"/>
      <c r="E1" s="274"/>
      <c r="F1" s="274"/>
      <c r="G1" s="274"/>
      <c r="H1" s="274"/>
      <c r="I1" s="274"/>
      <c r="J1" s="274"/>
      <c r="K1" s="274"/>
      <c r="L1" s="275"/>
    </row>
    <row r="2" spans="1:12" ht="34.5" customHeight="1" thickBot="1">
      <c r="A2" s="273"/>
      <c r="B2" s="24" t="s">
        <v>26</v>
      </c>
      <c r="C2" s="278">
        <v>42051</v>
      </c>
      <c r="D2" s="278"/>
      <c r="E2" s="278">
        <v>42052</v>
      </c>
      <c r="F2" s="278"/>
      <c r="G2" s="278">
        <v>42053</v>
      </c>
      <c r="H2" s="278"/>
      <c r="I2" s="279">
        <v>42054</v>
      </c>
      <c r="J2" s="279"/>
      <c r="K2" s="278">
        <v>42055</v>
      </c>
      <c r="L2" s="280"/>
    </row>
    <row r="3" spans="1:12" ht="26.25" customHeight="1">
      <c r="A3" s="265"/>
      <c r="B3" s="268" t="s">
        <v>28</v>
      </c>
      <c r="C3" s="25" t="s">
        <v>86</v>
      </c>
      <c r="D3" s="25" t="s">
        <v>86</v>
      </c>
      <c r="E3" s="25" t="s">
        <v>170</v>
      </c>
      <c r="F3" s="25" t="s">
        <v>170</v>
      </c>
      <c r="G3" s="25" t="s">
        <v>169</v>
      </c>
      <c r="H3" s="25"/>
      <c r="I3" s="25" t="s">
        <v>163</v>
      </c>
      <c r="J3" s="25" t="s">
        <v>171</v>
      </c>
      <c r="K3" s="25" t="s">
        <v>43</v>
      </c>
      <c r="L3" s="25" t="s">
        <v>43</v>
      </c>
    </row>
    <row r="4" spans="1:12" ht="37.5" customHeight="1">
      <c r="A4" s="266"/>
      <c r="B4" s="268"/>
      <c r="C4" s="26" t="s">
        <v>144</v>
      </c>
      <c r="D4" s="26" t="s">
        <v>144</v>
      </c>
      <c r="E4" s="26" t="s">
        <v>165</v>
      </c>
      <c r="F4" s="26" t="s">
        <v>165</v>
      </c>
      <c r="G4" s="26" t="s">
        <v>102</v>
      </c>
      <c r="H4" s="26" t="s">
        <v>77</v>
      </c>
      <c r="I4" s="26" t="s">
        <v>166</v>
      </c>
      <c r="J4" s="26" t="s">
        <v>81</v>
      </c>
      <c r="K4" s="26" t="s">
        <v>82</v>
      </c>
      <c r="L4" s="26" t="s">
        <v>82</v>
      </c>
    </row>
    <row r="5" spans="1:12" ht="26.25" customHeight="1">
      <c r="A5" s="266"/>
      <c r="B5" s="268"/>
      <c r="C5" s="27" t="s">
        <v>30</v>
      </c>
      <c r="D5" s="27" t="s">
        <v>30</v>
      </c>
      <c r="E5" s="27"/>
      <c r="F5" s="27"/>
      <c r="G5" s="27" t="s">
        <v>30</v>
      </c>
      <c r="H5" s="27"/>
      <c r="I5" s="27" t="s">
        <v>31</v>
      </c>
      <c r="J5" s="27" t="s">
        <v>31</v>
      </c>
      <c r="K5" s="27" t="s">
        <v>30</v>
      </c>
      <c r="L5" s="27" t="s">
        <v>30</v>
      </c>
    </row>
    <row r="6" spans="1:12" ht="26.25" customHeight="1">
      <c r="A6" s="266"/>
      <c r="B6" s="268" t="s">
        <v>32</v>
      </c>
      <c r="C6" s="25" t="s">
        <v>86</v>
      </c>
      <c r="D6" s="25" t="s">
        <v>86</v>
      </c>
      <c r="E6" s="25" t="s">
        <v>170</v>
      </c>
      <c r="F6" s="25" t="s">
        <v>170</v>
      </c>
      <c r="G6" s="25" t="s">
        <v>169</v>
      </c>
      <c r="H6" s="25"/>
      <c r="I6" s="25" t="s">
        <v>163</v>
      </c>
      <c r="J6" s="25" t="s">
        <v>171</v>
      </c>
      <c r="K6" s="25" t="s">
        <v>43</v>
      </c>
      <c r="L6" s="25" t="s">
        <v>43</v>
      </c>
    </row>
    <row r="7" spans="1:12" ht="37.5" customHeight="1">
      <c r="A7" s="266"/>
      <c r="B7" s="268"/>
      <c r="C7" s="26" t="s">
        <v>144</v>
      </c>
      <c r="D7" s="26" t="s">
        <v>144</v>
      </c>
      <c r="E7" s="26" t="s">
        <v>165</v>
      </c>
      <c r="F7" s="26" t="s">
        <v>165</v>
      </c>
      <c r="G7" s="26" t="s">
        <v>102</v>
      </c>
      <c r="H7" s="26" t="s">
        <v>77</v>
      </c>
      <c r="I7" s="26" t="s">
        <v>166</v>
      </c>
      <c r="J7" s="26" t="s">
        <v>81</v>
      </c>
      <c r="K7" s="26" t="s">
        <v>82</v>
      </c>
      <c r="L7" s="26" t="s">
        <v>82</v>
      </c>
    </row>
    <row r="8" spans="1:12" ht="26.25" customHeight="1">
      <c r="A8" s="266"/>
      <c r="B8" s="268"/>
      <c r="C8" s="27"/>
      <c r="D8" s="27"/>
      <c r="E8" s="27"/>
      <c r="F8" s="27"/>
      <c r="G8" s="27"/>
      <c r="H8" s="27"/>
      <c r="I8" s="27"/>
      <c r="J8" s="27"/>
      <c r="K8" s="27"/>
      <c r="L8" s="27"/>
    </row>
    <row r="9" spans="1:12" ht="26.25" customHeight="1">
      <c r="A9" s="266"/>
      <c r="B9" s="268" t="s">
        <v>33</v>
      </c>
      <c r="C9" s="25"/>
      <c r="D9" s="25"/>
      <c r="E9" s="25"/>
      <c r="F9" s="25"/>
      <c r="G9" s="25"/>
      <c r="H9" s="25"/>
      <c r="I9" s="25"/>
      <c r="J9" s="25"/>
      <c r="K9" s="25"/>
      <c r="L9" s="25"/>
    </row>
    <row r="10" spans="1:12" ht="37.5" customHeight="1">
      <c r="A10" s="266"/>
      <c r="B10" s="268"/>
      <c r="C10" s="26" t="s">
        <v>87</v>
      </c>
      <c r="D10" s="26" t="s">
        <v>87</v>
      </c>
      <c r="E10" s="26" t="s">
        <v>87</v>
      </c>
      <c r="F10" s="26" t="s">
        <v>87</v>
      </c>
      <c r="G10" s="26" t="s">
        <v>87</v>
      </c>
      <c r="H10" s="26" t="s">
        <v>87</v>
      </c>
      <c r="I10" s="26" t="s">
        <v>87</v>
      </c>
      <c r="J10" s="26" t="s">
        <v>87</v>
      </c>
      <c r="K10" s="26" t="s">
        <v>87</v>
      </c>
      <c r="L10" s="26" t="s">
        <v>87</v>
      </c>
    </row>
    <row r="11" spans="1:12" ht="26.25" customHeight="1">
      <c r="A11" s="266"/>
      <c r="B11" s="268"/>
      <c r="C11" s="27"/>
      <c r="D11" s="27"/>
      <c r="E11" s="27"/>
      <c r="F11" s="27"/>
      <c r="G11" s="27"/>
      <c r="H11" s="27"/>
      <c r="I11" s="27"/>
      <c r="J11" s="27"/>
      <c r="K11" s="27"/>
      <c r="L11" s="27"/>
    </row>
    <row r="12" spans="1:12" ht="27.75" customHeight="1">
      <c r="A12" s="266"/>
      <c r="B12" s="268" t="s">
        <v>35</v>
      </c>
      <c r="C12" s="25"/>
      <c r="D12" s="25"/>
      <c r="E12" s="25"/>
      <c r="F12" s="25"/>
      <c r="G12" s="25"/>
      <c r="H12" s="25"/>
      <c r="I12" s="25"/>
      <c r="J12" s="25"/>
      <c r="K12" s="25"/>
      <c r="L12" s="25"/>
    </row>
    <row r="13" spans="1:12" ht="41.25" customHeight="1">
      <c r="A13" s="266"/>
      <c r="B13" s="268"/>
      <c r="C13" s="26" t="s">
        <v>153</v>
      </c>
      <c r="D13" s="26" t="s">
        <v>153</v>
      </c>
      <c r="E13" s="26" t="s">
        <v>153</v>
      </c>
      <c r="F13" s="26" t="s">
        <v>153</v>
      </c>
      <c r="G13" s="26" t="s">
        <v>153</v>
      </c>
      <c r="H13" s="26" t="s">
        <v>153</v>
      </c>
      <c r="I13" s="26" t="s">
        <v>153</v>
      </c>
      <c r="J13" s="26" t="s">
        <v>153</v>
      </c>
      <c r="K13" s="26" t="s">
        <v>153</v>
      </c>
      <c r="L13" s="26" t="s">
        <v>153</v>
      </c>
    </row>
    <row r="14" spans="1:12" ht="27.75" customHeight="1">
      <c r="A14" s="266"/>
      <c r="B14" s="268"/>
      <c r="C14" s="27"/>
      <c r="D14" s="27"/>
      <c r="E14" s="27"/>
      <c r="F14" s="27"/>
      <c r="G14" s="27"/>
      <c r="H14" s="27"/>
      <c r="I14" s="27"/>
      <c r="J14" s="27"/>
      <c r="K14" s="27"/>
      <c r="L14" s="27"/>
    </row>
    <row r="15" spans="1:12" ht="27.75" customHeight="1">
      <c r="A15" s="266"/>
      <c r="B15" s="258" t="s">
        <v>36</v>
      </c>
      <c r="C15" s="25" t="s">
        <v>64</v>
      </c>
      <c r="D15" s="25" t="s">
        <v>64</v>
      </c>
      <c r="E15" s="25" t="s">
        <v>64</v>
      </c>
      <c r="F15" s="25" t="s">
        <v>64</v>
      </c>
      <c r="G15" s="25" t="s">
        <v>34</v>
      </c>
      <c r="H15" s="25" t="s">
        <v>34</v>
      </c>
      <c r="I15" s="25" t="s">
        <v>34</v>
      </c>
      <c r="J15" s="25" t="s">
        <v>34</v>
      </c>
      <c r="K15" s="25" t="s">
        <v>64</v>
      </c>
      <c r="L15" s="25" t="s">
        <v>64</v>
      </c>
    </row>
    <row r="16" spans="1:12" ht="41.25" customHeight="1">
      <c r="A16" s="266"/>
      <c r="B16" s="259"/>
      <c r="C16" s="26" t="s">
        <v>85</v>
      </c>
      <c r="D16" s="26" t="s">
        <v>85</v>
      </c>
      <c r="E16" s="26" t="s">
        <v>85</v>
      </c>
      <c r="F16" s="26" t="s">
        <v>85</v>
      </c>
      <c r="G16" s="26" t="s">
        <v>79</v>
      </c>
      <c r="H16" s="26" t="s">
        <v>79</v>
      </c>
      <c r="I16" s="26" t="s">
        <v>79</v>
      </c>
      <c r="J16" s="26" t="s">
        <v>79</v>
      </c>
      <c r="K16" s="26" t="s">
        <v>85</v>
      </c>
      <c r="L16" s="26" t="s">
        <v>85</v>
      </c>
    </row>
    <row r="17" spans="1:16" ht="26.25" customHeight="1">
      <c r="A17" s="266"/>
      <c r="B17" s="259"/>
      <c r="C17" s="27" t="s">
        <v>31</v>
      </c>
      <c r="D17" s="27" t="s">
        <v>31</v>
      </c>
      <c r="E17" s="27" t="s">
        <v>31</v>
      </c>
      <c r="F17" s="27" t="s">
        <v>31</v>
      </c>
      <c r="G17" s="27" t="s">
        <v>186</v>
      </c>
      <c r="H17" s="27" t="s">
        <v>186</v>
      </c>
      <c r="I17" s="27" t="s">
        <v>186</v>
      </c>
      <c r="J17" s="27" t="s">
        <v>186</v>
      </c>
      <c r="K17" s="27" t="s">
        <v>31</v>
      </c>
      <c r="L17" s="27" t="s">
        <v>31</v>
      </c>
    </row>
    <row r="18" spans="1:16" ht="26.25" customHeight="1">
      <c r="A18" s="266"/>
      <c r="B18" s="268" t="s">
        <v>37</v>
      </c>
      <c r="C18" s="25" t="s">
        <v>64</v>
      </c>
      <c r="D18" s="25" t="s">
        <v>64</v>
      </c>
      <c r="E18" s="25" t="s">
        <v>64</v>
      </c>
      <c r="F18" s="25" t="s">
        <v>64</v>
      </c>
      <c r="G18" s="25" t="s">
        <v>34</v>
      </c>
      <c r="H18" s="25" t="s">
        <v>34</v>
      </c>
      <c r="I18" s="25" t="s">
        <v>34</v>
      </c>
      <c r="J18" s="25" t="s">
        <v>34</v>
      </c>
      <c r="K18" s="25" t="s">
        <v>64</v>
      </c>
      <c r="L18" s="25" t="s">
        <v>64</v>
      </c>
    </row>
    <row r="19" spans="1:16" ht="41.25" customHeight="1">
      <c r="A19" s="266"/>
      <c r="B19" s="268"/>
      <c r="C19" s="26" t="s">
        <v>85</v>
      </c>
      <c r="D19" s="26" t="s">
        <v>85</v>
      </c>
      <c r="E19" s="26" t="s">
        <v>85</v>
      </c>
      <c r="F19" s="26" t="s">
        <v>85</v>
      </c>
      <c r="G19" s="26" t="s">
        <v>79</v>
      </c>
      <c r="H19" s="26" t="s">
        <v>79</v>
      </c>
      <c r="I19" s="26" t="s">
        <v>79</v>
      </c>
      <c r="J19" s="26" t="s">
        <v>79</v>
      </c>
      <c r="K19" s="26" t="s">
        <v>85</v>
      </c>
      <c r="L19" s="26" t="s">
        <v>85</v>
      </c>
    </row>
    <row r="20" spans="1:16" ht="26.25" customHeight="1">
      <c r="A20" s="266"/>
      <c r="B20" s="268"/>
      <c r="C20" s="27" t="s">
        <v>31</v>
      </c>
      <c r="D20" s="27" t="s">
        <v>31</v>
      </c>
      <c r="E20" s="27" t="s">
        <v>31</v>
      </c>
      <c r="F20" s="27" t="s">
        <v>31</v>
      </c>
      <c r="G20" s="27" t="s">
        <v>186</v>
      </c>
      <c r="H20" s="27" t="s">
        <v>186</v>
      </c>
      <c r="I20" s="27" t="s">
        <v>186</v>
      </c>
      <c r="J20" s="27" t="s">
        <v>186</v>
      </c>
      <c r="K20" s="27" t="s">
        <v>31</v>
      </c>
      <c r="L20" s="27" t="s">
        <v>31</v>
      </c>
    </row>
    <row r="21" spans="1:16" ht="36.75" customHeight="1">
      <c r="A21" s="266"/>
      <c r="B21" s="248" t="s">
        <v>38</v>
      </c>
      <c r="C21" s="25"/>
      <c r="D21" s="25"/>
      <c r="E21" s="25"/>
      <c r="F21" s="25"/>
      <c r="G21" s="25"/>
      <c r="H21" s="25"/>
      <c r="I21" s="25"/>
      <c r="J21" s="25"/>
      <c r="K21" s="25"/>
      <c r="L21" s="25"/>
    </row>
    <row r="22" spans="1:16" ht="36.75" customHeight="1">
      <c r="A22" s="266"/>
      <c r="B22" s="249"/>
      <c r="C22" s="26" t="s">
        <v>164</v>
      </c>
      <c r="D22" s="26" t="s">
        <v>164</v>
      </c>
      <c r="E22" s="26" t="s">
        <v>164</v>
      </c>
      <c r="F22" s="26" t="s">
        <v>164</v>
      </c>
      <c r="G22" s="26" t="s">
        <v>164</v>
      </c>
      <c r="H22" s="26" t="s">
        <v>164</v>
      </c>
      <c r="I22" s="26" t="s">
        <v>164</v>
      </c>
      <c r="J22" s="26" t="s">
        <v>164</v>
      </c>
      <c r="K22" s="26" t="s">
        <v>164</v>
      </c>
      <c r="L22" s="26" t="s">
        <v>164</v>
      </c>
    </row>
    <row r="23" spans="1:16" ht="36.75" customHeight="1">
      <c r="A23" s="266"/>
      <c r="B23" s="250"/>
      <c r="C23" s="27"/>
      <c r="D23" s="27"/>
      <c r="E23" s="27"/>
      <c r="F23" s="27"/>
      <c r="G23" s="27"/>
      <c r="H23" s="27"/>
      <c r="I23" s="27"/>
      <c r="J23" s="27"/>
      <c r="K23" s="27"/>
      <c r="L23" s="27"/>
    </row>
    <row r="24" spans="1:16" ht="26.25" customHeight="1">
      <c r="A24" s="266"/>
      <c r="B24" s="258" t="s">
        <v>39</v>
      </c>
      <c r="C24" s="25"/>
      <c r="D24" s="25"/>
      <c r="E24" s="25"/>
      <c r="F24" s="25"/>
      <c r="G24" s="25"/>
      <c r="H24" s="25"/>
      <c r="I24" s="25"/>
      <c r="J24" s="25"/>
      <c r="K24" s="25"/>
      <c r="L24" s="25"/>
    </row>
    <row r="25" spans="1:16" ht="39.75" customHeight="1">
      <c r="A25" s="266"/>
      <c r="B25" s="259"/>
      <c r="C25" s="26" t="s">
        <v>167</v>
      </c>
      <c r="D25" s="26" t="s">
        <v>167</v>
      </c>
      <c r="E25" s="26" t="s">
        <v>167</v>
      </c>
      <c r="F25" s="26" t="s">
        <v>167</v>
      </c>
      <c r="G25" s="26" t="s">
        <v>87</v>
      </c>
      <c r="H25" s="26" t="s">
        <v>87</v>
      </c>
      <c r="I25" s="26" t="s">
        <v>87</v>
      </c>
      <c r="J25" s="26" t="s">
        <v>87</v>
      </c>
      <c r="K25" s="26" t="s">
        <v>87</v>
      </c>
      <c r="L25" s="26" t="s">
        <v>87</v>
      </c>
      <c r="M25" s="26" t="s">
        <v>77</v>
      </c>
      <c r="N25" s="26" t="s">
        <v>77</v>
      </c>
      <c r="O25" s="26" t="s">
        <v>77</v>
      </c>
      <c r="P25" s="26" t="s">
        <v>77</v>
      </c>
    </row>
    <row r="26" spans="1:16" ht="27.75" customHeight="1">
      <c r="A26" s="266"/>
      <c r="B26" s="260"/>
      <c r="C26" s="27"/>
      <c r="D26" s="27"/>
      <c r="E26" s="27"/>
      <c r="F26" s="27"/>
      <c r="G26" s="27"/>
      <c r="H26" s="27"/>
      <c r="I26" s="27"/>
      <c r="J26" s="27"/>
      <c r="K26" s="27"/>
      <c r="L26" s="27"/>
    </row>
    <row r="27" spans="1:16" ht="30" customHeight="1">
      <c r="A27" s="266"/>
      <c r="B27" s="281" t="s">
        <v>40</v>
      </c>
      <c r="C27" s="25"/>
      <c r="D27" s="25"/>
      <c r="E27" s="25"/>
      <c r="F27" s="25"/>
      <c r="G27" s="25"/>
      <c r="H27" s="25"/>
      <c r="I27" s="25"/>
      <c r="J27" s="25"/>
      <c r="K27" s="25"/>
      <c r="L27" s="25"/>
      <c r="M27" s="25" t="s">
        <v>41</v>
      </c>
    </row>
    <row r="28" spans="1:16" ht="35.25" customHeight="1">
      <c r="A28" s="266"/>
      <c r="B28" s="281"/>
      <c r="C28" s="26" t="s">
        <v>87</v>
      </c>
      <c r="D28" s="26" t="s">
        <v>87</v>
      </c>
      <c r="E28" s="26" t="s">
        <v>87</v>
      </c>
      <c r="F28" s="26" t="s">
        <v>87</v>
      </c>
      <c r="G28" s="26" t="s">
        <v>87</v>
      </c>
      <c r="H28" s="26" t="s">
        <v>87</v>
      </c>
      <c r="I28" s="26" t="s">
        <v>87</v>
      </c>
      <c r="J28" s="26" t="s">
        <v>87</v>
      </c>
      <c r="K28" s="26" t="s">
        <v>87</v>
      </c>
      <c r="L28" s="26" t="s">
        <v>87</v>
      </c>
    </row>
    <row r="29" spans="1:16" ht="30" customHeight="1" thickBot="1">
      <c r="A29" s="267"/>
      <c r="B29" s="281"/>
      <c r="C29" s="27"/>
      <c r="D29" s="27"/>
      <c r="E29" s="27"/>
      <c r="F29" s="27"/>
      <c r="G29" s="27"/>
      <c r="H29" s="27"/>
      <c r="I29" s="27"/>
      <c r="J29" s="27"/>
      <c r="K29" s="27"/>
      <c r="L29" s="27"/>
    </row>
    <row r="30" spans="1:16" ht="7.5" customHeight="1">
      <c r="A30" s="28"/>
      <c r="B30" s="29"/>
      <c r="C30" s="30"/>
      <c r="D30" s="30"/>
      <c r="E30" s="30"/>
      <c r="F30" s="30"/>
      <c r="G30" s="30"/>
      <c r="H30" s="30"/>
      <c r="I30" s="30"/>
      <c r="J30" s="30"/>
      <c r="K30" s="30"/>
      <c r="L30" s="30"/>
    </row>
    <row r="31" spans="1:16" ht="30" customHeight="1">
      <c r="A31" s="264"/>
      <c r="B31" s="248" t="s">
        <v>42</v>
      </c>
      <c r="C31" s="25" t="s">
        <v>88</v>
      </c>
      <c r="D31" s="25" t="s">
        <v>182</v>
      </c>
      <c r="E31" s="25" t="s">
        <v>183</v>
      </c>
      <c r="F31" s="25" t="s">
        <v>184</v>
      </c>
      <c r="G31" s="25" t="s">
        <v>154</v>
      </c>
      <c r="H31" s="25" t="s">
        <v>154</v>
      </c>
      <c r="I31" s="25" t="s">
        <v>154</v>
      </c>
      <c r="J31" s="25" t="s">
        <v>154</v>
      </c>
      <c r="K31" s="25" t="s">
        <v>154</v>
      </c>
      <c r="L31" s="25" t="s">
        <v>154</v>
      </c>
    </row>
    <row r="32" spans="1:16" ht="41.25" customHeight="1">
      <c r="A32" s="264"/>
      <c r="B32" s="249"/>
      <c r="C32" s="26" t="s">
        <v>78</v>
      </c>
      <c r="D32" s="26" t="s">
        <v>78</v>
      </c>
      <c r="E32" s="26" t="s">
        <v>78</v>
      </c>
      <c r="F32" s="26" t="s">
        <v>78</v>
      </c>
      <c r="G32" s="26" t="s">
        <v>161</v>
      </c>
      <c r="H32" s="26" t="s">
        <v>161</v>
      </c>
      <c r="I32" s="26" t="s">
        <v>161</v>
      </c>
      <c r="J32" s="26" t="s">
        <v>161</v>
      </c>
      <c r="K32" s="26" t="s">
        <v>161</v>
      </c>
      <c r="L32" s="26" t="s">
        <v>161</v>
      </c>
    </row>
    <row r="33" spans="1:16" ht="30" customHeight="1">
      <c r="A33" s="264"/>
      <c r="B33" s="250"/>
      <c r="C33" s="27"/>
      <c r="D33" s="27"/>
      <c r="E33" s="27"/>
      <c r="F33" s="27"/>
      <c r="G33" s="27" t="s">
        <v>31</v>
      </c>
      <c r="H33" s="27" t="s">
        <v>31</v>
      </c>
      <c r="I33" s="27" t="s">
        <v>31</v>
      </c>
      <c r="J33" s="27" t="s">
        <v>31</v>
      </c>
      <c r="K33" s="27" t="s">
        <v>31</v>
      </c>
      <c r="L33" s="27" t="s">
        <v>31</v>
      </c>
    </row>
    <row r="34" spans="1:16" ht="30" customHeight="1">
      <c r="A34" s="264"/>
      <c r="B34" s="248" t="s">
        <v>44</v>
      </c>
      <c r="C34" s="25"/>
      <c r="D34" s="25"/>
      <c r="E34" s="25" t="s">
        <v>180</v>
      </c>
      <c r="F34" s="25"/>
      <c r="G34" s="25"/>
      <c r="H34" s="25"/>
      <c r="I34" s="25"/>
      <c r="J34" s="25"/>
      <c r="K34" s="25"/>
      <c r="L34" s="25"/>
    </row>
    <row r="35" spans="1:16" ht="39.75" customHeight="1">
      <c r="A35" s="264"/>
      <c r="B35" s="249"/>
      <c r="C35" s="26" t="s">
        <v>87</v>
      </c>
      <c r="D35" s="26" t="s">
        <v>87</v>
      </c>
      <c r="E35" s="26" t="s">
        <v>87</v>
      </c>
      <c r="F35" s="26" t="s">
        <v>87</v>
      </c>
      <c r="G35" s="26" t="s">
        <v>87</v>
      </c>
      <c r="H35" s="26" t="s">
        <v>87</v>
      </c>
      <c r="I35" s="26" t="s">
        <v>87</v>
      </c>
      <c r="J35" s="26" t="s">
        <v>87</v>
      </c>
      <c r="K35" s="26" t="s">
        <v>87</v>
      </c>
      <c r="L35" s="26" t="s">
        <v>87</v>
      </c>
    </row>
    <row r="36" spans="1:16" ht="30" customHeight="1">
      <c r="A36" s="264"/>
      <c r="B36" s="250"/>
      <c r="C36" s="27"/>
      <c r="D36" s="27"/>
      <c r="E36" s="27"/>
      <c r="F36" s="27"/>
      <c r="G36" s="27"/>
      <c r="H36" s="27"/>
      <c r="I36" s="27"/>
      <c r="J36" s="27"/>
      <c r="K36" s="27"/>
      <c r="L36" s="27"/>
    </row>
    <row r="37" spans="1:16" ht="30" customHeight="1">
      <c r="A37" s="264"/>
      <c r="B37" s="248" t="s">
        <v>45</v>
      </c>
      <c r="C37" s="25" t="s">
        <v>152</v>
      </c>
      <c r="D37" s="25" t="s">
        <v>152</v>
      </c>
      <c r="E37" s="25" t="s">
        <v>152</v>
      </c>
      <c r="F37" s="25" t="s">
        <v>152</v>
      </c>
      <c r="G37" s="25" t="s">
        <v>154</v>
      </c>
      <c r="H37" s="25" t="s">
        <v>154</v>
      </c>
      <c r="I37" s="25" t="s">
        <v>154</v>
      </c>
      <c r="J37" s="25" t="s">
        <v>154</v>
      </c>
      <c r="K37" s="25" t="s">
        <v>154</v>
      </c>
      <c r="L37" s="25" t="s">
        <v>154</v>
      </c>
    </row>
    <row r="38" spans="1:16" ht="54" customHeight="1">
      <c r="A38" s="264"/>
      <c r="B38" s="249"/>
      <c r="C38" s="26" t="s">
        <v>160</v>
      </c>
      <c r="D38" s="26" t="s">
        <v>160</v>
      </c>
      <c r="E38" s="26" t="s">
        <v>160</v>
      </c>
      <c r="F38" s="26" t="s">
        <v>160</v>
      </c>
      <c r="G38" s="26" t="s">
        <v>161</v>
      </c>
      <c r="H38" s="26" t="s">
        <v>161</v>
      </c>
      <c r="I38" s="26" t="s">
        <v>161</v>
      </c>
      <c r="J38" s="26" t="s">
        <v>161</v>
      </c>
      <c r="K38" s="26" t="s">
        <v>161</v>
      </c>
      <c r="L38" s="26" t="s">
        <v>161</v>
      </c>
      <c r="M38" s="26" t="s">
        <v>77</v>
      </c>
      <c r="N38" s="26" t="s">
        <v>77</v>
      </c>
      <c r="O38" s="26" t="s">
        <v>77</v>
      </c>
      <c r="P38" s="26" t="s">
        <v>77</v>
      </c>
    </row>
    <row r="39" spans="1:16" ht="30" customHeight="1">
      <c r="A39" s="264"/>
      <c r="B39" s="250"/>
      <c r="C39" s="27" t="s">
        <v>31</v>
      </c>
      <c r="D39" s="27" t="s">
        <v>31</v>
      </c>
      <c r="E39" s="27" t="s">
        <v>31</v>
      </c>
      <c r="F39" s="27" t="s">
        <v>31</v>
      </c>
      <c r="G39" s="27" t="s">
        <v>31</v>
      </c>
      <c r="H39" s="27" t="s">
        <v>31</v>
      </c>
      <c r="I39" s="27" t="s">
        <v>31</v>
      </c>
      <c r="J39" s="27" t="s">
        <v>31</v>
      </c>
      <c r="K39" s="27" t="s">
        <v>31</v>
      </c>
      <c r="L39" s="27" t="s">
        <v>31</v>
      </c>
    </row>
    <row r="40" spans="1:16" ht="30" customHeight="1">
      <c r="A40" s="264"/>
      <c r="B40" s="248" t="s">
        <v>46</v>
      </c>
      <c r="C40" s="25" t="s">
        <v>152</v>
      </c>
      <c r="D40" s="25" t="s">
        <v>152</v>
      </c>
      <c r="E40" s="25" t="s">
        <v>152</v>
      </c>
      <c r="F40" s="25" t="s">
        <v>152</v>
      </c>
      <c r="G40" s="25" t="s">
        <v>154</v>
      </c>
      <c r="H40" s="25" t="s">
        <v>154</v>
      </c>
      <c r="I40" s="25" t="s">
        <v>154</v>
      </c>
      <c r="J40" s="25" t="s">
        <v>154</v>
      </c>
      <c r="K40" s="25" t="s">
        <v>154</v>
      </c>
      <c r="L40" s="25" t="s">
        <v>154</v>
      </c>
    </row>
    <row r="41" spans="1:16" ht="39" customHeight="1">
      <c r="A41" s="264"/>
      <c r="B41" s="249"/>
      <c r="C41" s="26" t="s">
        <v>160</v>
      </c>
      <c r="D41" s="26" t="s">
        <v>160</v>
      </c>
      <c r="E41" s="26" t="s">
        <v>160</v>
      </c>
      <c r="F41" s="26" t="s">
        <v>160</v>
      </c>
      <c r="G41" s="26" t="s">
        <v>161</v>
      </c>
      <c r="H41" s="26" t="s">
        <v>161</v>
      </c>
      <c r="I41" s="26" t="s">
        <v>161</v>
      </c>
      <c r="J41" s="26" t="s">
        <v>161</v>
      </c>
      <c r="K41" s="26" t="s">
        <v>161</v>
      </c>
      <c r="L41" s="26" t="s">
        <v>161</v>
      </c>
    </row>
    <row r="42" spans="1:16" ht="33.75" customHeight="1">
      <c r="A42" s="264"/>
      <c r="B42" s="250"/>
      <c r="C42" s="27" t="s">
        <v>31</v>
      </c>
      <c r="D42" s="27" t="s">
        <v>31</v>
      </c>
      <c r="E42" s="27" t="s">
        <v>31</v>
      </c>
      <c r="F42" s="27" t="s">
        <v>31</v>
      </c>
      <c r="G42" s="27" t="s">
        <v>31</v>
      </c>
      <c r="H42" s="27" t="s">
        <v>31</v>
      </c>
      <c r="I42" s="27" t="s">
        <v>31</v>
      </c>
      <c r="J42" s="27" t="s">
        <v>31</v>
      </c>
      <c r="K42" s="27" t="s">
        <v>31</v>
      </c>
      <c r="L42" s="27" t="s">
        <v>31</v>
      </c>
    </row>
    <row r="43" spans="1:16" ht="30" customHeight="1">
      <c r="A43" s="264"/>
      <c r="B43" s="248" t="s">
        <v>47</v>
      </c>
      <c r="C43" s="25"/>
      <c r="D43" s="25"/>
      <c r="E43" s="25"/>
      <c r="F43" s="25"/>
      <c r="G43" s="25"/>
      <c r="H43" s="25"/>
      <c r="I43" s="25"/>
      <c r="J43" s="25"/>
      <c r="K43" s="25"/>
      <c r="L43" s="25"/>
    </row>
    <row r="44" spans="1:16" ht="45" customHeight="1">
      <c r="A44" s="264"/>
      <c r="B44" s="249"/>
      <c r="C44" s="26" t="s">
        <v>153</v>
      </c>
      <c r="D44" s="26" t="s">
        <v>153</v>
      </c>
      <c r="E44" s="26" t="s">
        <v>153</v>
      </c>
      <c r="F44" s="26" t="s">
        <v>153</v>
      </c>
      <c r="G44" s="26" t="s">
        <v>153</v>
      </c>
      <c r="H44" s="26" t="s">
        <v>153</v>
      </c>
      <c r="I44" s="26" t="s">
        <v>153</v>
      </c>
      <c r="J44" s="26" t="s">
        <v>153</v>
      </c>
      <c r="K44" s="26" t="s">
        <v>153</v>
      </c>
      <c r="L44" s="26" t="s">
        <v>153</v>
      </c>
    </row>
    <row r="45" spans="1:16" ht="30" customHeight="1">
      <c r="A45" s="264"/>
      <c r="B45" s="250"/>
      <c r="C45" s="27"/>
      <c r="D45" s="27"/>
      <c r="E45" s="27"/>
      <c r="F45" s="27"/>
      <c r="G45" s="27"/>
      <c r="H45" s="27"/>
      <c r="I45" s="27"/>
      <c r="J45" s="27"/>
      <c r="K45" s="27"/>
      <c r="L45" s="27"/>
    </row>
    <row r="46" spans="1:16" ht="30" customHeight="1">
      <c r="A46" s="264"/>
      <c r="B46" s="248" t="s">
        <v>49</v>
      </c>
      <c r="C46" s="25"/>
      <c r="D46" s="25"/>
      <c r="E46" s="25"/>
      <c r="F46" s="25"/>
      <c r="G46" s="25"/>
      <c r="H46" s="25"/>
      <c r="I46" s="25"/>
      <c r="J46" s="25"/>
      <c r="K46" s="25"/>
      <c r="L46" s="25"/>
    </row>
    <row r="47" spans="1:16" ht="39" customHeight="1">
      <c r="A47" s="264"/>
      <c r="B47" s="249"/>
      <c r="C47" s="26" t="s">
        <v>153</v>
      </c>
      <c r="D47" s="26" t="s">
        <v>153</v>
      </c>
      <c r="E47" s="26" t="s">
        <v>153</v>
      </c>
      <c r="F47" s="26" t="s">
        <v>153</v>
      </c>
      <c r="G47" s="26" t="s">
        <v>153</v>
      </c>
      <c r="H47" s="26" t="s">
        <v>153</v>
      </c>
      <c r="I47" s="26" t="s">
        <v>153</v>
      </c>
      <c r="J47" s="26" t="s">
        <v>153</v>
      </c>
      <c r="K47" s="26" t="s">
        <v>153</v>
      </c>
      <c r="L47" s="26" t="s">
        <v>153</v>
      </c>
    </row>
    <row r="48" spans="1:16" ht="30" customHeight="1">
      <c r="A48" s="264"/>
      <c r="B48" s="250"/>
      <c r="C48" s="27"/>
      <c r="D48" s="27"/>
      <c r="E48" s="27"/>
      <c r="F48" s="27"/>
      <c r="G48" s="27"/>
      <c r="H48" s="27"/>
      <c r="I48" s="27"/>
      <c r="J48" s="27"/>
      <c r="K48" s="27"/>
      <c r="L48" s="27"/>
    </row>
    <row r="49" spans="1:17" ht="30" customHeight="1">
      <c r="A49" s="264"/>
      <c r="B49" s="248" t="s">
        <v>50</v>
      </c>
      <c r="C49" s="25"/>
      <c r="D49" s="25"/>
      <c r="E49" s="25"/>
      <c r="F49" s="25"/>
      <c r="G49" s="25"/>
      <c r="H49" s="25"/>
      <c r="I49" s="25"/>
      <c r="J49" s="25"/>
      <c r="K49" s="25"/>
      <c r="L49" s="25"/>
    </row>
    <row r="50" spans="1:17" ht="38.25" customHeight="1">
      <c r="A50" s="264"/>
      <c r="B50" s="249"/>
      <c r="C50" s="26" t="s">
        <v>173</v>
      </c>
      <c r="D50" s="26" t="s">
        <v>173</v>
      </c>
      <c r="E50" s="26" t="s">
        <v>173</v>
      </c>
      <c r="F50" s="26" t="s">
        <v>173</v>
      </c>
      <c r="G50" s="26" t="s">
        <v>173</v>
      </c>
      <c r="H50" s="26" t="s">
        <v>173</v>
      </c>
      <c r="I50" s="26" t="s">
        <v>173</v>
      </c>
      <c r="J50" s="26" t="s">
        <v>173</v>
      </c>
      <c r="K50" s="26" t="s">
        <v>173</v>
      </c>
      <c r="L50" s="26" t="s">
        <v>173</v>
      </c>
      <c r="M50" s="26" t="s">
        <v>87</v>
      </c>
      <c r="N50" s="26" t="s">
        <v>87</v>
      </c>
      <c r="O50" s="26" t="s">
        <v>87</v>
      </c>
      <c r="P50" s="26" t="s">
        <v>87</v>
      </c>
    </row>
    <row r="51" spans="1:17" ht="30" customHeight="1">
      <c r="A51" s="264"/>
      <c r="B51" s="250"/>
      <c r="C51" s="27"/>
      <c r="D51" s="27"/>
      <c r="E51" s="27"/>
      <c r="F51" s="27"/>
      <c r="G51" s="27"/>
      <c r="H51" s="27"/>
      <c r="I51" s="27"/>
      <c r="J51" s="27"/>
      <c r="K51" s="27"/>
      <c r="L51" s="27"/>
    </row>
    <row r="52" spans="1:17" ht="30" customHeight="1">
      <c r="A52" s="264"/>
      <c r="B52" s="248" t="s">
        <v>51</v>
      </c>
      <c r="C52" s="25"/>
      <c r="D52" s="25"/>
      <c r="E52" s="25"/>
      <c r="F52" s="25"/>
      <c r="G52" s="25"/>
      <c r="H52" s="25"/>
      <c r="I52" s="25"/>
      <c r="J52" s="25"/>
      <c r="K52" s="25"/>
      <c r="L52" s="25"/>
    </row>
    <row r="53" spans="1:17" ht="44.25" customHeight="1">
      <c r="A53" s="264"/>
      <c r="B53" s="249"/>
      <c r="C53" s="26" t="s">
        <v>162</v>
      </c>
      <c r="D53" s="26" t="s">
        <v>162</v>
      </c>
      <c r="E53" s="26" t="s">
        <v>162</v>
      </c>
      <c r="F53" s="26" t="s">
        <v>162</v>
      </c>
      <c r="G53" s="26" t="s">
        <v>162</v>
      </c>
      <c r="H53" s="26" t="s">
        <v>162</v>
      </c>
      <c r="I53" s="26" t="s">
        <v>162</v>
      </c>
      <c r="J53" s="26" t="s">
        <v>162</v>
      </c>
      <c r="K53" s="26" t="s">
        <v>162</v>
      </c>
      <c r="L53" s="26" t="s">
        <v>162</v>
      </c>
      <c r="M53" s="26" t="s">
        <v>162</v>
      </c>
      <c r="N53" s="26" t="s">
        <v>162</v>
      </c>
      <c r="O53" s="26" t="s">
        <v>162</v>
      </c>
      <c r="P53" s="26" t="s">
        <v>162</v>
      </c>
    </row>
    <row r="54" spans="1:17" ht="30" customHeight="1">
      <c r="A54" s="264"/>
      <c r="B54" s="250"/>
      <c r="C54" s="27"/>
      <c r="D54" s="27"/>
      <c r="E54" s="27"/>
      <c r="F54" s="27"/>
      <c r="G54" s="27"/>
      <c r="H54" s="27"/>
      <c r="I54" s="27"/>
      <c r="J54" s="27"/>
      <c r="K54" s="27"/>
      <c r="L54" s="27"/>
      <c r="Q54" s="31"/>
    </row>
    <row r="55" spans="1:17" ht="27" customHeight="1">
      <c r="A55" s="264"/>
      <c r="B55" s="248" t="s">
        <v>52</v>
      </c>
      <c r="C55" s="25"/>
      <c r="D55" s="25"/>
      <c r="E55" s="25"/>
      <c r="F55" s="25"/>
      <c r="G55" s="25"/>
      <c r="H55" s="25"/>
      <c r="I55" s="25"/>
      <c r="J55" s="25"/>
      <c r="K55" s="25"/>
      <c r="L55" s="25"/>
    </row>
    <row r="56" spans="1:17" ht="27" customHeight="1">
      <c r="A56" s="264"/>
      <c r="B56" s="249"/>
      <c r="C56" s="26" t="s">
        <v>151</v>
      </c>
      <c r="D56" s="26" t="s">
        <v>151</v>
      </c>
      <c r="E56" s="26" t="s">
        <v>151</v>
      </c>
      <c r="F56" s="26" t="s">
        <v>151</v>
      </c>
      <c r="G56" s="26" t="s">
        <v>151</v>
      </c>
      <c r="H56" s="26" t="s">
        <v>151</v>
      </c>
      <c r="I56" s="26" t="s">
        <v>151</v>
      </c>
      <c r="J56" s="26" t="s">
        <v>151</v>
      </c>
      <c r="K56" s="26" t="s">
        <v>151</v>
      </c>
      <c r="L56" s="26" t="s">
        <v>151</v>
      </c>
    </row>
    <row r="57" spans="1:17" ht="27" customHeight="1">
      <c r="A57" s="264"/>
      <c r="B57" s="250"/>
      <c r="C57" s="27"/>
      <c r="D57" s="27"/>
      <c r="E57" s="27"/>
      <c r="F57" s="27"/>
      <c r="G57" s="27"/>
      <c r="H57" s="27"/>
      <c r="I57" s="27"/>
      <c r="J57" s="27"/>
      <c r="K57" s="27"/>
      <c r="L57" s="27"/>
    </row>
    <row r="58" spans="1:17" ht="27" customHeight="1">
      <c r="A58" s="264"/>
      <c r="B58" s="248" t="s">
        <v>53</v>
      </c>
      <c r="C58" s="25" t="s">
        <v>169</v>
      </c>
      <c r="D58" s="25" t="s">
        <v>169</v>
      </c>
      <c r="E58" s="25" t="s">
        <v>179</v>
      </c>
      <c r="F58" s="25" t="s">
        <v>179</v>
      </c>
      <c r="G58" s="25" t="s">
        <v>64</v>
      </c>
      <c r="H58" s="25" t="s">
        <v>64</v>
      </c>
      <c r="I58" s="25" t="s">
        <v>64</v>
      </c>
      <c r="J58" s="25" t="s">
        <v>64</v>
      </c>
      <c r="K58" s="25" t="s">
        <v>172</v>
      </c>
      <c r="L58" s="25" t="s">
        <v>172</v>
      </c>
    </row>
    <row r="59" spans="1:17" ht="36.75" customHeight="1">
      <c r="A59" s="264"/>
      <c r="B59" s="249"/>
      <c r="C59" s="26" t="s">
        <v>102</v>
      </c>
      <c r="D59" s="26" t="s">
        <v>102</v>
      </c>
      <c r="E59" s="26" t="s">
        <v>177</v>
      </c>
      <c r="F59" s="26" t="s">
        <v>178</v>
      </c>
      <c r="G59" s="26" t="s">
        <v>175</v>
      </c>
      <c r="H59" s="26" t="s">
        <v>175</v>
      </c>
      <c r="I59" s="26" t="s">
        <v>175</v>
      </c>
      <c r="J59" s="26" t="s">
        <v>175</v>
      </c>
      <c r="K59" s="26" t="s">
        <v>176</v>
      </c>
      <c r="L59" s="26" t="s">
        <v>176</v>
      </c>
    </row>
    <row r="60" spans="1:17" ht="27" customHeight="1">
      <c r="A60" s="264"/>
      <c r="B60" s="250"/>
      <c r="C60" s="27" t="s">
        <v>30</v>
      </c>
      <c r="D60" s="27" t="s">
        <v>30</v>
      </c>
      <c r="E60" s="27"/>
      <c r="F60" s="27"/>
      <c r="G60" s="27" t="s">
        <v>31</v>
      </c>
      <c r="H60" s="27" t="s">
        <v>31</v>
      </c>
      <c r="I60" s="27" t="s">
        <v>31</v>
      </c>
      <c r="J60" s="27" t="s">
        <v>31</v>
      </c>
      <c r="K60" s="27" t="s">
        <v>31</v>
      </c>
      <c r="L60" s="27" t="s">
        <v>31</v>
      </c>
    </row>
    <row r="61" spans="1:17" ht="30" customHeight="1">
      <c r="A61" s="264"/>
      <c r="B61" s="248" t="s">
        <v>54</v>
      </c>
      <c r="C61" s="25" t="s">
        <v>169</v>
      </c>
      <c r="D61" s="25" t="s">
        <v>169</v>
      </c>
      <c r="E61" s="25" t="s">
        <v>179</v>
      </c>
      <c r="F61" s="25" t="s">
        <v>179</v>
      </c>
      <c r="G61" s="25" t="s">
        <v>64</v>
      </c>
      <c r="H61" s="25" t="s">
        <v>64</v>
      </c>
      <c r="I61" s="25" t="s">
        <v>64</v>
      </c>
      <c r="J61" s="25" t="s">
        <v>64</v>
      </c>
      <c r="K61" s="25" t="s">
        <v>172</v>
      </c>
      <c r="L61" s="25" t="s">
        <v>172</v>
      </c>
    </row>
    <row r="62" spans="1:17" ht="35.25" customHeight="1">
      <c r="A62" s="264"/>
      <c r="B62" s="249"/>
      <c r="C62" s="26" t="s">
        <v>102</v>
      </c>
      <c r="D62" s="26" t="s">
        <v>102</v>
      </c>
      <c r="E62" s="26" t="s">
        <v>177</v>
      </c>
      <c r="F62" s="26" t="s">
        <v>178</v>
      </c>
      <c r="G62" s="26" t="s">
        <v>175</v>
      </c>
      <c r="H62" s="26" t="s">
        <v>175</v>
      </c>
      <c r="I62" s="26" t="s">
        <v>175</v>
      </c>
      <c r="J62" s="26" t="s">
        <v>175</v>
      </c>
      <c r="K62" s="26" t="s">
        <v>176</v>
      </c>
      <c r="L62" s="26" t="s">
        <v>176</v>
      </c>
    </row>
    <row r="63" spans="1:17" ht="30" customHeight="1">
      <c r="A63" s="264"/>
      <c r="B63" s="250"/>
      <c r="C63" s="27" t="s">
        <v>30</v>
      </c>
      <c r="D63" s="27" t="s">
        <v>30</v>
      </c>
      <c r="E63" s="27"/>
      <c r="F63" s="27"/>
      <c r="G63" s="27" t="s">
        <v>31</v>
      </c>
      <c r="H63" s="27" t="s">
        <v>31</v>
      </c>
      <c r="I63" s="27" t="s">
        <v>31</v>
      </c>
      <c r="J63" s="27" t="s">
        <v>31</v>
      </c>
      <c r="K63" s="27" t="s">
        <v>31</v>
      </c>
      <c r="L63" s="27" t="s">
        <v>31</v>
      </c>
    </row>
    <row r="64" spans="1:17" ht="30" customHeight="1">
      <c r="A64" s="264"/>
      <c r="B64" s="248" t="s">
        <v>55</v>
      </c>
      <c r="C64" s="25" t="s">
        <v>88</v>
      </c>
      <c r="D64" s="25" t="s">
        <v>182</v>
      </c>
      <c r="E64" s="25" t="s">
        <v>183</v>
      </c>
      <c r="F64" s="25" t="s">
        <v>184</v>
      </c>
      <c r="G64" s="25"/>
      <c r="H64" s="25"/>
      <c r="I64" s="25"/>
      <c r="J64" s="25"/>
      <c r="K64" s="25"/>
      <c r="L64" s="25"/>
    </row>
    <row r="65" spans="1:12" ht="47.25" customHeight="1">
      <c r="A65" s="264"/>
      <c r="B65" s="249"/>
      <c r="C65" s="26" t="s">
        <v>78</v>
      </c>
      <c r="D65" s="26" t="s">
        <v>78</v>
      </c>
      <c r="E65" s="26" t="s">
        <v>78</v>
      </c>
      <c r="F65" s="26" t="s">
        <v>78</v>
      </c>
      <c r="G65" s="26" t="s">
        <v>173</v>
      </c>
      <c r="H65" s="26" t="s">
        <v>173</v>
      </c>
      <c r="I65" s="26" t="s">
        <v>173</v>
      </c>
      <c r="J65" s="26" t="s">
        <v>173</v>
      </c>
      <c r="K65" s="26" t="s">
        <v>173</v>
      </c>
      <c r="L65" s="26" t="s">
        <v>173</v>
      </c>
    </row>
    <row r="66" spans="1:12" ht="30" customHeight="1">
      <c r="A66" s="264"/>
      <c r="B66" s="250"/>
      <c r="C66" s="27"/>
      <c r="D66" s="27"/>
      <c r="E66" s="27"/>
      <c r="F66" s="27"/>
      <c r="G66" s="27"/>
      <c r="H66" s="27"/>
      <c r="I66" s="27"/>
      <c r="J66" s="27"/>
      <c r="K66" s="27"/>
      <c r="L66" s="27"/>
    </row>
    <row r="67" spans="1:12" ht="30" hidden="1" customHeight="1">
      <c r="A67" s="264"/>
      <c r="B67" s="261" t="s">
        <v>56</v>
      </c>
      <c r="C67" s="26"/>
      <c r="D67" s="26"/>
      <c r="E67" s="26"/>
      <c r="F67" s="26"/>
      <c r="G67" s="26"/>
      <c r="H67" s="26"/>
      <c r="I67" s="26"/>
      <c r="J67" s="26"/>
      <c r="K67" s="26"/>
      <c r="L67" s="26"/>
    </row>
    <row r="68" spans="1:12" ht="30" hidden="1" customHeight="1">
      <c r="A68" s="264"/>
      <c r="B68" s="262"/>
      <c r="C68" s="26"/>
      <c r="D68" s="26"/>
      <c r="E68" s="26"/>
      <c r="F68" s="26"/>
      <c r="G68" s="26"/>
      <c r="H68" s="26"/>
      <c r="I68" s="26"/>
      <c r="J68" s="26"/>
      <c r="K68" s="26"/>
      <c r="L68" s="26"/>
    </row>
    <row r="69" spans="1:12" ht="30" hidden="1" customHeight="1">
      <c r="A69" s="264"/>
      <c r="B69" s="263"/>
      <c r="C69" s="26"/>
      <c r="D69" s="26"/>
      <c r="E69" s="26"/>
      <c r="F69" s="26"/>
      <c r="G69" s="26"/>
      <c r="H69" s="26"/>
      <c r="I69" s="26"/>
      <c r="J69" s="26"/>
      <c r="K69" s="26"/>
      <c r="L69" s="26"/>
    </row>
    <row r="70" spans="1:12" ht="30" hidden="1" customHeight="1">
      <c r="A70" s="264"/>
      <c r="B70" s="261" t="s">
        <v>57</v>
      </c>
      <c r="C70" s="25"/>
      <c r="D70" s="25"/>
      <c r="E70" s="25"/>
      <c r="F70" s="25"/>
      <c r="G70" s="25"/>
      <c r="H70" s="25"/>
      <c r="I70" s="25"/>
      <c r="J70" s="25"/>
      <c r="K70" s="25"/>
      <c r="L70" s="25"/>
    </row>
    <row r="71" spans="1:12" ht="30" hidden="1" customHeight="1">
      <c r="A71" s="264"/>
      <c r="B71" s="262"/>
      <c r="C71" s="26"/>
      <c r="D71" s="26"/>
      <c r="E71" s="26"/>
      <c r="F71" s="26"/>
      <c r="G71" s="26"/>
      <c r="H71" s="26"/>
      <c r="I71" s="26"/>
      <c r="J71" s="26"/>
      <c r="K71" s="26"/>
      <c r="L71" s="26"/>
    </row>
    <row r="72" spans="1:12" ht="30" hidden="1" customHeight="1">
      <c r="A72" s="264"/>
      <c r="B72" s="263"/>
      <c r="C72" s="26"/>
      <c r="D72" s="26"/>
      <c r="E72" s="26"/>
      <c r="F72" s="26"/>
      <c r="G72" s="26"/>
      <c r="H72" s="26"/>
      <c r="I72" s="26"/>
      <c r="J72" s="26"/>
      <c r="K72" s="26"/>
      <c r="L72" s="26"/>
    </row>
    <row r="73" spans="1:12" ht="6" customHeight="1">
      <c r="A73" s="32"/>
      <c r="B73" s="33"/>
      <c r="C73" s="34"/>
      <c r="D73" s="34"/>
      <c r="E73" s="34"/>
      <c r="F73" s="34"/>
      <c r="G73" s="34"/>
      <c r="H73" s="35"/>
      <c r="I73" s="34"/>
      <c r="J73" s="35"/>
      <c r="K73" s="34"/>
      <c r="L73" s="34"/>
    </row>
    <row r="74" spans="1:12" ht="29.25" customHeight="1">
      <c r="A74" s="257"/>
      <c r="B74" s="248" t="s">
        <v>58</v>
      </c>
      <c r="C74" s="25"/>
      <c r="D74" s="25"/>
      <c r="E74" s="25" t="s">
        <v>157</v>
      </c>
      <c r="F74" s="25" t="s">
        <v>157</v>
      </c>
      <c r="G74" s="25"/>
      <c r="H74" s="25"/>
      <c r="I74" s="25" t="s">
        <v>157</v>
      </c>
      <c r="J74" s="25" t="s">
        <v>157</v>
      </c>
      <c r="K74" s="25" t="s">
        <v>43</v>
      </c>
      <c r="L74" s="25" t="s">
        <v>198</v>
      </c>
    </row>
    <row r="75" spans="1:12" ht="39" customHeight="1">
      <c r="A75" s="257"/>
      <c r="B75" s="249"/>
      <c r="C75" s="26" t="s">
        <v>165</v>
      </c>
      <c r="D75" s="26" t="s">
        <v>156</v>
      </c>
      <c r="E75" s="26" t="s">
        <v>158</v>
      </c>
      <c r="F75" s="26" t="s">
        <v>158</v>
      </c>
      <c r="G75" s="26" t="s">
        <v>156</v>
      </c>
      <c r="H75" s="26" t="s">
        <v>156</v>
      </c>
      <c r="I75" s="26" t="s">
        <v>158</v>
      </c>
      <c r="J75" s="26" t="s">
        <v>158</v>
      </c>
      <c r="K75" s="26" t="s">
        <v>82</v>
      </c>
      <c r="L75" s="26" t="s">
        <v>197</v>
      </c>
    </row>
    <row r="76" spans="1:12" ht="29.25" customHeight="1">
      <c r="A76" s="257"/>
      <c r="B76" s="250"/>
      <c r="C76" s="27" t="s">
        <v>48</v>
      </c>
      <c r="D76" s="27" t="s">
        <v>48</v>
      </c>
      <c r="E76" s="27" t="s">
        <v>48</v>
      </c>
      <c r="F76" s="27" t="s">
        <v>48</v>
      </c>
      <c r="G76" s="27" t="s">
        <v>48</v>
      </c>
      <c r="H76" s="27" t="s">
        <v>48</v>
      </c>
      <c r="I76" s="27" t="s">
        <v>48</v>
      </c>
      <c r="J76" s="27" t="s">
        <v>48</v>
      </c>
      <c r="K76" s="27" t="s">
        <v>48</v>
      </c>
      <c r="L76" s="27" t="s">
        <v>48</v>
      </c>
    </row>
    <row r="77" spans="1:12" ht="29.25" customHeight="1">
      <c r="A77" s="257"/>
      <c r="B77" s="248" t="s">
        <v>59</v>
      </c>
      <c r="C77" s="25"/>
      <c r="D77" s="25"/>
      <c r="E77" s="25" t="s">
        <v>157</v>
      </c>
      <c r="F77" s="25" t="s">
        <v>157</v>
      </c>
      <c r="G77" s="25"/>
      <c r="H77" s="25"/>
      <c r="I77" s="25" t="s">
        <v>157</v>
      </c>
      <c r="J77" s="25" t="s">
        <v>157</v>
      </c>
      <c r="K77" s="25" t="s">
        <v>43</v>
      </c>
      <c r="L77" s="25" t="s">
        <v>198</v>
      </c>
    </row>
    <row r="78" spans="1:12" ht="48" customHeight="1">
      <c r="A78" s="257"/>
      <c r="B78" s="249"/>
      <c r="C78" s="26" t="s">
        <v>165</v>
      </c>
      <c r="D78" s="26" t="s">
        <v>156</v>
      </c>
      <c r="E78" s="26" t="s">
        <v>158</v>
      </c>
      <c r="F78" s="26" t="s">
        <v>158</v>
      </c>
      <c r="G78" s="26" t="s">
        <v>156</v>
      </c>
      <c r="H78" s="26" t="s">
        <v>156</v>
      </c>
      <c r="I78" s="26" t="s">
        <v>158</v>
      </c>
      <c r="J78" s="26" t="s">
        <v>158</v>
      </c>
      <c r="K78" s="26" t="s">
        <v>82</v>
      </c>
      <c r="L78" s="26" t="s">
        <v>197</v>
      </c>
    </row>
    <row r="79" spans="1:12" ht="29.25" customHeight="1">
      <c r="A79" s="257"/>
      <c r="B79" s="250"/>
      <c r="C79" s="27" t="s">
        <v>48</v>
      </c>
      <c r="D79" s="27" t="s">
        <v>48</v>
      </c>
      <c r="E79" s="27" t="s">
        <v>48</v>
      </c>
      <c r="F79" s="27" t="s">
        <v>48</v>
      </c>
      <c r="G79" s="27" t="s">
        <v>48</v>
      </c>
      <c r="H79" s="27" t="s">
        <v>48</v>
      </c>
      <c r="I79" s="27" t="s">
        <v>48</v>
      </c>
      <c r="J79" s="27" t="s">
        <v>48</v>
      </c>
      <c r="K79" s="27" t="s">
        <v>48</v>
      </c>
      <c r="L79" s="27" t="s">
        <v>48</v>
      </c>
    </row>
    <row r="80" spans="1:12" s="36" customFormat="1" ht="31.5" customHeight="1">
      <c r="A80" s="257"/>
      <c r="B80" s="248" t="s">
        <v>60</v>
      </c>
      <c r="C80" s="25" t="s">
        <v>90</v>
      </c>
      <c r="D80" s="25" t="s">
        <v>90</v>
      </c>
      <c r="E80" s="25"/>
      <c r="F80" s="25"/>
      <c r="G80" s="25" t="s">
        <v>90</v>
      </c>
      <c r="H80" s="25" t="s">
        <v>90</v>
      </c>
      <c r="I80" s="25"/>
      <c r="J80" s="25" t="s">
        <v>89</v>
      </c>
      <c r="K80" s="25"/>
      <c r="L80" s="25"/>
    </row>
    <row r="81" spans="1:13" s="36" customFormat="1" ht="44.25" customHeight="1">
      <c r="A81" s="257"/>
      <c r="B81" s="249"/>
      <c r="C81" s="26" t="s">
        <v>150</v>
      </c>
      <c r="D81" s="26" t="s">
        <v>150</v>
      </c>
      <c r="E81" s="26" t="s">
        <v>165</v>
      </c>
      <c r="F81" s="26" t="s">
        <v>156</v>
      </c>
      <c r="G81" s="26" t="s">
        <v>150</v>
      </c>
      <c r="H81" s="26" t="s">
        <v>150</v>
      </c>
      <c r="I81" s="26" t="s">
        <v>165</v>
      </c>
      <c r="J81" s="26" t="s">
        <v>181</v>
      </c>
      <c r="K81" s="26" t="s">
        <v>159</v>
      </c>
      <c r="L81" s="26" t="s">
        <v>159</v>
      </c>
    </row>
    <row r="82" spans="1:13" s="36" customFormat="1" ht="29.25" customHeight="1">
      <c r="A82" s="257"/>
      <c r="B82" s="250"/>
      <c r="C82" s="27" t="s">
        <v>48</v>
      </c>
      <c r="D82" s="27" t="s">
        <v>48</v>
      </c>
      <c r="E82" s="27" t="s">
        <v>48</v>
      </c>
      <c r="F82" s="27" t="s">
        <v>48</v>
      </c>
      <c r="G82" s="27" t="s">
        <v>48</v>
      </c>
      <c r="H82" s="27" t="s">
        <v>48</v>
      </c>
      <c r="I82" s="27" t="s">
        <v>48</v>
      </c>
      <c r="J82" s="27" t="s">
        <v>48</v>
      </c>
      <c r="K82" s="27" t="s">
        <v>48</v>
      </c>
      <c r="L82" s="27" t="s">
        <v>48</v>
      </c>
    </row>
    <row r="83" spans="1:13" s="36" customFormat="1" ht="29.25" customHeight="1">
      <c r="A83" s="257"/>
      <c r="B83" s="258" t="s">
        <v>61</v>
      </c>
      <c r="C83" s="25" t="s">
        <v>90</v>
      </c>
      <c r="D83" s="25" t="s">
        <v>90</v>
      </c>
      <c r="E83" s="25" t="s">
        <v>90</v>
      </c>
      <c r="F83" s="25" t="s">
        <v>90</v>
      </c>
      <c r="G83" s="25" t="s">
        <v>90</v>
      </c>
      <c r="H83" s="25" t="s">
        <v>90</v>
      </c>
      <c r="I83" s="25"/>
      <c r="J83" s="25" t="s">
        <v>89</v>
      </c>
      <c r="K83" s="25"/>
      <c r="L83" s="25"/>
    </row>
    <row r="84" spans="1:13" s="36" customFormat="1" ht="42.75" customHeight="1">
      <c r="A84" s="257"/>
      <c r="B84" s="259"/>
      <c r="C84" s="26" t="s">
        <v>150</v>
      </c>
      <c r="D84" s="26" t="s">
        <v>150</v>
      </c>
      <c r="E84" s="26" t="s">
        <v>150</v>
      </c>
      <c r="F84" s="26" t="s">
        <v>150</v>
      </c>
      <c r="G84" s="26" t="s">
        <v>150</v>
      </c>
      <c r="H84" s="26" t="s">
        <v>150</v>
      </c>
      <c r="I84" s="26" t="s">
        <v>165</v>
      </c>
      <c r="J84" s="26" t="s">
        <v>181</v>
      </c>
      <c r="K84" s="26" t="s">
        <v>159</v>
      </c>
      <c r="L84" s="26" t="s">
        <v>159</v>
      </c>
    </row>
    <row r="85" spans="1:13" s="36" customFormat="1" ht="29.25" customHeight="1">
      <c r="A85" s="257"/>
      <c r="B85" s="260"/>
      <c r="C85" s="27" t="s">
        <v>48</v>
      </c>
      <c r="D85" s="27" t="s">
        <v>48</v>
      </c>
      <c r="E85" s="27" t="s">
        <v>48</v>
      </c>
      <c r="F85" s="27" t="s">
        <v>48</v>
      </c>
      <c r="G85" s="27" t="s">
        <v>48</v>
      </c>
      <c r="H85" s="27" t="s">
        <v>48</v>
      </c>
      <c r="I85" s="27" t="s">
        <v>48</v>
      </c>
      <c r="J85" s="27" t="s">
        <v>48</v>
      </c>
      <c r="K85" s="27" t="s">
        <v>48</v>
      </c>
      <c r="L85" s="27" t="s">
        <v>48</v>
      </c>
    </row>
    <row r="86" spans="1:13" ht="29.25" hidden="1" customHeight="1">
      <c r="A86" s="257"/>
      <c r="C86" s="25"/>
      <c r="D86" s="25"/>
      <c r="E86" s="25"/>
      <c r="F86" s="25"/>
      <c r="G86" s="25"/>
      <c r="H86" s="25"/>
      <c r="I86" s="25"/>
      <c r="J86" s="25"/>
      <c r="K86" s="25"/>
      <c r="L86" s="25"/>
      <c r="M86" s="36"/>
    </row>
    <row r="87" spans="1:13" ht="41.25" hidden="1" customHeight="1">
      <c r="A87" s="257"/>
      <c r="C87" s="26"/>
      <c r="D87" s="26"/>
      <c r="E87" s="26"/>
      <c r="F87" s="26"/>
      <c r="G87" s="26"/>
      <c r="H87" s="26"/>
      <c r="I87" s="26"/>
      <c r="J87" s="26"/>
      <c r="K87" s="26"/>
      <c r="L87" s="26"/>
      <c r="M87" s="36"/>
    </row>
    <row r="88" spans="1:13" ht="29.25" hidden="1" customHeight="1">
      <c r="A88" s="257"/>
      <c r="C88" s="27"/>
      <c r="D88" s="27"/>
      <c r="E88" s="27"/>
      <c r="F88" s="27"/>
      <c r="G88" s="27"/>
      <c r="H88" s="27"/>
      <c r="I88" s="27"/>
      <c r="J88" s="27"/>
      <c r="K88" s="27"/>
      <c r="L88" s="27"/>
      <c r="M88" s="36"/>
    </row>
    <row r="89" spans="1:13" ht="29.25" hidden="1" customHeight="1">
      <c r="A89" s="257"/>
      <c r="B89" s="261"/>
      <c r="C89" s="25"/>
      <c r="D89" s="25"/>
      <c r="E89" s="25"/>
      <c r="F89" s="25"/>
      <c r="G89" s="25"/>
      <c r="H89" s="25"/>
      <c r="I89" s="25"/>
      <c r="J89" s="25"/>
      <c r="K89" s="25"/>
      <c r="L89" s="25"/>
      <c r="M89" s="36"/>
    </row>
    <row r="90" spans="1:13" ht="41.25" hidden="1" customHeight="1">
      <c r="A90" s="257"/>
      <c r="B90" s="262"/>
      <c r="C90" s="26"/>
      <c r="D90" s="26"/>
      <c r="E90" s="26"/>
      <c r="F90" s="26"/>
      <c r="G90" s="26"/>
      <c r="H90" s="26"/>
      <c r="I90" s="26"/>
      <c r="J90" s="26"/>
      <c r="K90" s="26"/>
      <c r="L90" s="26"/>
      <c r="M90" s="36"/>
    </row>
    <row r="91" spans="1:13" ht="29.25" hidden="1" customHeight="1" thickBot="1">
      <c r="A91" s="257"/>
      <c r="B91" s="263"/>
      <c r="C91" s="27"/>
      <c r="D91" s="27"/>
      <c r="E91" s="27"/>
      <c r="F91" s="27"/>
      <c r="G91" s="27"/>
      <c r="H91" s="27"/>
      <c r="I91" s="27"/>
      <c r="J91" s="27"/>
      <c r="K91" s="27"/>
      <c r="L91" s="27"/>
      <c r="M91" s="36"/>
    </row>
    <row r="92" spans="1:13" ht="30" customHeight="1">
      <c r="A92" s="257"/>
      <c r="B92" s="248" t="s">
        <v>62</v>
      </c>
      <c r="C92" s="25"/>
      <c r="D92" s="25"/>
      <c r="E92" s="25"/>
      <c r="F92" s="25"/>
      <c r="G92" s="25"/>
      <c r="H92" s="25"/>
      <c r="I92" s="25"/>
      <c r="J92" s="25"/>
      <c r="K92" s="25"/>
      <c r="L92" s="25"/>
      <c r="M92" s="36"/>
    </row>
    <row r="93" spans="1:13" ht="41.25" customHeight="1">
      <c r="A93" s="257"/>
      <c r="B93" s="249"/>
      <c r="C93" s="26" t="s">
        <v>153</v>
      </c>
      <c r="D93" s="26" t="s">
        <v>153</v>
      </c>
      <c r="E93" s="26" t="s">
        <v>153</v>
      </c>
      <c r="F93" s="26" t="s">
        <v>153</v>
      </c>
      <c r="G93" s="26" t="s">
        <v>153</v>
      </c>
      <c r="H93" s="26" t="s">
        <v>153</v>
      </c>
      <c r="I93" s="26" t="s">
        <v>153</v>
      </c>
      <c r="J93" s="26" t="s">
        <v>153</v>
      </c>
      <c r="K93" s="26" t="s">
        <v>153</v>
      </c>
      <c r="L93" s="26" t="s">
        <v>153</v>
      </c>
      <c r="M93" s="36"/>
    </row>
    <row r="94" spans="1:13" ht="30" customHeight="1">
      <c r="A94" s="257"/>
      <c r="B94" s="250"/>
      <c r="C94" s="27"/>
      <c r="D94" s="27"/>
      <c r="E94" s="27"/>
      <c r="F94" s="27"/>
      <c r="G94" s="27"/>
      <c r="H94" s="27"/>
      <c r="I94" s="27"/>
      <c r="J94" s="27"/>
      <c r="K94" s="27"/>
      <c r="L94" s="27" t="s">
        <v>31</v>
      </c>
      <c r="M94" s="36"/>
    </row>
    <row r="95" spans="1:13" ht="30" customHeight="1">
      <c r="A95" s="257"/>
      <c r="B95" s="248" t="s">
        <v>63</v>
      </c>
      <c r="C95" s="25" t="s">
        <v>86</v>
      </c>
      <c r="D95" s="25" t="s">
        <v>86</v>
      </c>
      <c r="E95" s="25" t="s">
        <v>170</v>
      </c>
      <c r="F95" s="25" t="s">
        <v>170</v>
      </c>
      <c r="G95" s="25" t="s">
        <v>34</v>
      </c>
      <c r="H95" s="25" t="s">
        <v>34</v>
      </c>
      <c r="I95" s="25" t="s">
        <v>34</v>
      </c>
      <c r="J95" s="25" t="s">
        <v>34</v>
      </c>
      <c r="K95" s="25" t="s">
        <v>43</v>
      </c>
      <c r="L95" s="25" t="s">
        <v>43</v>
      </c>
      <c r="M95" s="36"/>
    </row>
    <row r="96" spans="1:13" ht="39.75" customHeight="1">
      <c r="A96" s="257"/>
      <c r="B96" s="249"/>
      <c r="C96" s="26" t="s">
        <v>144</v>
      </c>
      <c r="D96" s="26" t="s">
        <v>144</v>
      </c>
      <c r="E96" s="26" t="s">
        <v>165</v>
      </c>
      <c r="F96" s="26" t="s">
        <v>165</v>
      </c>
      <c r="G96" s="26" t="s">
        <v>79</v>
      </c>
      <c r="H96" s="26" t="s">
        <v>79</v>
      </c>
      <c r="I96" s="26" t="s">
        <v>79</v>
      </c>
      <c r="J96" s="26" t="s">
        <v>79</v>
      </c>
      <c r="K96" s="26" t="s">
        <v>82</v>
      </c>
      <c r="L96" s="26" t="s">
        <v>82</v>
      </c>
    </row>
    <row r="97" spans="1:12" ht="30" customHeight="1">
      <c r="A97" s="257"/>
      <c r="B97" s="250"/>
      <c r="C97" s="27" t="s">
        <v>30</v>
      </c>
      <c r="D97" s="27" t="s">
        <v>30</v>
      </c>
      <c r="E97" s="27" t="s">
        <v>29</v>
      </c>
      <c r="F97" s="27" t="s">
        <v>29</v>
      </c>
      <c r="G97" s="27" t="s">
        <v>186</v>
      </c>
      <c r="H97" s="27" t="s">
        <v>186</v>
      </c>
      <c r="I97" s="27" t="s">
        <v>186</v>
      </c>
      <c r="J97" s="27" t="s">
        <v>186</v>
      </c>
      <c r="K97" s="27" t="s">
        <v>30</v>
      </c>
      <c r="L97" s="27" t="s">
        <v>30</v>
      </c>
    </row>
    <row r="98" spans="1:12" ht="30" hidden="1" customHeight="1">
      <c r="A98" s="78"/>
      <c r="B98" s="248" t="s">
        <v>65</v>
      </c>
      <c r="C98" s="25" t="s">
        <v>86</v>
      </c>
      <c r="D98" s="25" t="s">
        <v>86</v>
      </c>
      <c r="E98" s="27"/>
      <c r="F98" s="27"/>
      <c r="G98" s="27"/>
      <c r="H98" s="25"/>
      <c r="I98" s="25" t="s">
        <v>172</v>
      </c>
      <c r="J98" s="25" t="s">
        <v>172</v>
      </c>
      <c r="K98" s="25"/>
      <c r="L98" s="25"/>
    </row>
    <row r="99" spans="1:12" ht="39.75" hidden="1" customHeight="1">
      <c r="A99" s="78"/>
      <c r="B99" s="249"/>
      <c r="C99" s="26" t="s">
        <v>144</v>
      </c>
      <c r="D99" s="26" t="s">
        <v>144</v>
      </c>
      <c r="E99" s="27"/>
      <c r="F99" s="27"/>
      <c r="G99" s="27"/>
      <c r="H99" s="26"/>
      <c r="I99" s="26" t="s">
        <v>176</v>
      </c>
      <c r="J99" s="26" t="s">
        <v>176</v>
      </c>
      <c r="K99" s="26"/>
      <c r="L99" s="26"/>
    </row>
    <row r="100" spans="1:12" ht="30" hidden="1" customHeight="1">
      <c r="A100" s="78"/>
      <c r="B100" s="250"/>
      <c r="C100" s="27"/>
      <c r="D100" s="27"/>
      <c r="E100" s="27"/>
      <c r="F100" s="27"/>
      <c r="G100" s="27"/>
      <c r="H100" s="27"/>
      <c r="I100" s="27" t="s">
        <v>31</v>
      </c>
      <c r="J100" s="27" t="s">
        <v>31</v>
      </c>
      <c r="K100" s="27"/>
      <c r="L100" s="27"/>
    </row>
    <row r="101" spans="1:12" ht="4.5" customHeight="1" thickBot="1">
      <c r="A101" s="32"/>
      <c r="B101" s="33"/>
      <c r="C101" s="25"/>
      <c r="D101" s="25"/>
      <c r="E101" s="27"/>
      <c r="F101" s="27"/>
      <c r="G101" s="27"/>
      <c r="H101" s="30"/>
      <c r="I101" s="34"/>
      <c r="J101" s="30"/>
      <c r="K101" s="34"/>
      <c r="L101" s="34"/>
    </row>
    <row r="102" spans="1:12" ht="29.25" customHeight="1">
      <c r="A102" s="251" t="s">
        <v>66</v>
      </c>
      <c r="B102" s="248" t="s">
        <v>67</v>
      </c>
      <c r="C102" s="25"/>
      <c r="D102" s="25"/>
      <c r="E102" s="25"/>
      <c r="F102" s="25"/>
      <c r="G102" s="25"/>
      <c r="H102" s="25"/>
      <c r="I102" s="25"/>
      <c r="J102" s="25"/>
      <c r="K102" s="25"/>
      <c r="L102" s="25"/>
    </row>
    <row r="103" spans="1:12" ht="41.25" customHeight="1">
      <c r="A103" s="252"/>
      <c r="B103" s="249"/>
      <c r="C103" s="26" t="s">
        <v>77</v>
      </c>
      <c r="D103" s="26" t="s">
        <v>77</v>
      </c>
      <c r="E103" s="26"/>
      <c r="F103" s="26" t="s">
        <v>77</v>
      </c>
      <c r="G103" s="26" t="s">
        <v>77</v>
      </c>
      <c r="H103" s="26" t="s">
        <v>77</v>
      </c>
      <c r="I103" s="26" t="s">
        <v>77</v>
      </c>
      <c r="J103" s="26" t="s">
        <v>77</v>
      </c>
      <c r="K103" s="26" t="s">
        <v>77</v>
      </c>
      <c r="L103" s="26" t="s">
        <v>77</v>
      </c>
    </row>
    <row r="104" spans="1:12" ht="29.25" customHeight="1">
      <c r="A104" s="252"/>
      <c r="B104" s="250"/>
      <c r="C104" s="26"/>
      <c r="D104" s="26"/>
      <c r="E104" s="26"/>
      <c r="F104" s="26"/>
      <c r="G104" s="26"/>
      <c r="H104" s="26"/>
      <c r="I104" s="26"/>
      <c r="J104" s="26"/>
      <c r="K104" s="26"/>
      <c r="L104" s="26"/>
    </row>
    <row r="105" spans="1:12" ht="4.5" customHeight="1" thickBot="1">
      <c r="A105" s="38"/>
      <c r="B105" s="39"/>
      <c r="C105" s="39"/>
      <c r="D105" s="39"/>
      <c r="E105" s="39"/>
      <c r="F105" s="39"/>
      <c r="G105" s="39"/>
      <c r="H105" s="39"/>
      <c r="I105" s="26"/>
      <c r="J105" s="26"/>
      <c r="K105" s="26"/>
      <c r="L105" s="26"/>
    </row>
    <row r="106" spans="1:12" ht="74.25" customHeight="1" thickTop="1">
      <c r="A106" s="254" t="s">
        <v>68</v>
      </c>
      <c r="B106" s="40" t="s">
        <v>69</v>
      </c>
      <c r="C106" s="41" t="s">
        <v>185</v>
      </c>
      <c r="D106" s="41" t="s">
        <v>185</v>
      </c>
      <c r="E106" s="41"/>
      <c r="F106" s="41"/>
      <c r="G106" s="41"/>
      <c r="H106" s="41"/>
      <c r="I106" s="41"/>
      <c r="J106" s="41"/>
      <c r="K106" s="41"/>
      <c r="L106" s="41"/>
    </row>
    <row r="107" spans="1:12" ht="74.25" customHeight="1">
      <c r="A107" s="255"/>
      <c r="B107" s="40" t="s">
        <v>70</v>
      </c>
      <c r="C107" s="27"/>
      <c r="D107" s="27"/>
      <c r="E107" s="27"/>
      <c r="F107" s="27"/>
      <c r="G107" s="27"/>
      <c r="H107" s="27"/>
      <c r="I107" s="27"/>
      <c r="J107" s="27"/>
      <c r="K107" s="27"/>
      <c r="L107" s="27"/>
    </row>
    <row r="108" spans="1:12" ht="74.25" customHeight="1">
      <c r="A108" s="255"/>
      <c r="B108" s="40" t="s">
        <v>71</v>
      </c>
      <c r="C108" s="34"/>
      <c r="D108" s="34"/>
      <c r="E108" s="34"/>
      <c r="F108" s="34"/>
      <c r="G108" s="34"/>
      <c r="H108" s="34"/>
      <c r="I108" s="34"/>
      <c r="J108" s="34"/>
      <c r="K108" s="34"/>
      <c r="L108" s="34"/>
    </row>
    <row r="109" spans="1:12" ht="74.25" customHeight="1">
      <c r="A109" s="255"/>
      <c r="B109" s="40" t="s">
        <v>72</v>
      </c>
      <c r="C109" s="26"/>
      <c r="D109" s="26"/>
      <c r="E109" s="26"/>
      <c r="F109" s="26"/>
      <c r="G109" s="26"/>
      <c r="H109" s="26"/>
      <c r="I109" s="26"/>
      <c r="J109" s="26"/>
      <c r="K109" s="26"/>
      <c r="L109" s="26"/>
    </row>
    <row r="110" spans="1:12" ht="74.25" customHeight="1">
      <c r="A110" s="255"/>
      <c r="B110" s="40" t="s">
        <v>73</v>
      </c>
      <c r="C110" s="33"/>
      <c r="D110" s="33"/>
      <c r="E110" s="33"/>
      <c r="F110" s="33"/>
      <c r="G110" s="42"/>
      <c r="H110" s="42"/>
      <c r="I110" s="33"/>
      <c r="J110" s="33"/>
      <c r="K110" s="33"/>
      <c r="L110" s="33"/>
    </row>
    <row r="111" spans="1:12" ht="74.25" customHeight="1">
      <c r="A111" s="255"/>
      <c r="B111" s="40" t="s">
        <v>74</v>
      </c>
      <c r="C111" s="34" t="s">
        <v>168</v>
      </c>
      <c r="D111" s="34" t="s">
        <v>168</v>
      </c>
      <c r="E111" s="34"/>
      <c r="F111" s="34"/>
      <c r="G111" s="34" t="s">
        <v>144</v>
      </c>
      <c r="H111" s="34" t="s">
        <v>144</v>
      </c>
      <c r="I111" s="34" t="s">
        <v>144</v>
      </c>
      <c r="J111" s="34" t="s">
        <v>144</v>
      </c>
      <c r="K111" s="34" t="s">
        <v>144</v>
      </c>
      <c r="L111" s="34" t="s">
        <v>144</v>
      </c>
    </row>
    <row r="112" spans="1:12" ht="74.25" customHeight="1" thickBot="1">
      <c r="A112" s="256"/>
      <c r="B112" s="40" t="s">
        <v>76</v>
      </c>
      <c r="C112" s="26"/>
      <c r="D112" s="26"/>
      <c r="E112" s="26"/>
      <c r="F112" s="26"/>
      <c r="G112" s="26"/>
      <c r="H112" s="26"/>
      <c r="I112" s="26"/>
      <c r="J112" s="26"/>
      <c r="K112" s="26"/>
      <c r="L112" s="26"/>
    </row>
    <row r="113" spans="2:20" ht="53.25" customHeight="1">
      <c r="B113" s="43"/>
    </row>
    <row r="114" spans="2:20" ht="32.1" customHeight="1">
      <c r="B114" s="44"/>
      <c r="H114" s="23"/>
      <c r="P114" s="31"/>
      <c r="Q114" s="31"/>
      <c r="R114" s="31"/>
      <c r="S114" s="31"/>
      <c r="T114" s="31"/>
    </row>
    <row r="115" spans="2:20" ht="32.1" customHeight="1">
      <c r="B115" s="44"/>
      <c r="H115" s="23"/>
    </row>
    <row r="116" spans="2:20" ht="32.1" customHeight="1">
      <c r="B116" s="44"/>
      <c r="H116" s="23"/>
    </row>
    <row r="117" spans="2:20" ht="32.1" customHeight="1">
      <c r="B117" s="44"/>
      <c r="H117" s="23"/>
    </row>
    <row r="118" spans="2:20" ht="32.1" customHeight="1">
      <c r="B118" s="44"/>
    </row>
  </sheetData>
  <mergeCells count="45">
    <mergeCell ref="A1:A2"/>
    <mergeCell ref="B1:L1"/>
    <mergeCell ref="C2:D2"/>
    <mergeCell ref="E2:F2"/>
    <mergeCell ref="G2:H2"/>
    <mergeCell ref="I2:J2"/>
    <mergeCell ref="K2:L2"/>
    <mergeCell ref="A3:A29"/>
    <mergeCell ref="B3:B5"/>
    <mergeCell ref="B6:B8"/>
    <mergeCell ref="B9:B11"/>
    <mergeCell ref="B12:B14"/>
    <mergeCell ref="B15:B17"/>
    <mergeCell ref="B18:B20"/>
    <mergeCell ref="B21:B23"/>
    <mergeCell ref="B24:B26"/>
    <mergeCell ref="B27:B29"/>
    <mergeCell ref="A31:A72"/>
    <mergeCell ref="B31:B33"/>
    <mergeCell ref="B34:B36"/>
    <mergeCell ref="B37:B39"/>
    <mergeCell ref="B40:B42"/>
    <mergeCell ref="B43:B45"/>
    <mergeCell ref="B46:B48"/>
    <mergeCell ref="B49:B51"/>
    <mergeCell ref="B52:B54"/>
    <mergeCell ref="B55:B57"/>
    <mergeCell ref="B58:B60"/>
    <mergeCell ref="B61:B63"/>
    <mergeCell ref="B64:B66"/>
    <mergeCell ref="B67:B69"/>
    <mergeCell ref="B70:B72"/>
    <mergeCell ref="A106:A112"/>
    <mergeCell ref="B89:B91"/>
    <mergeCell ref="A92:A97"/>
    <mergeCell ref="B92:B94"/>
    <mergeCell ref="B95:B97"/>
    <mergeCell ref="B98:B100"/>
    <mergeCell ref="A102:A104"/>
    <mergeCell ref="B102:B104"/>
    <mergeCell ref="A74:A91"/>
    <mergeCell ref="B74:B76"/>
    <mergeCell ref="B77:B79"/>
    <mergeCell ref="B80:B82"/>
    <mergeCell ref="B83:B85"/>
  </mergeCells>
  <printOptions horizontalCentered="1" verticalCentered="1"/>
  <pageMargins left="0" right="0" top="0" bottom="0" header="0.51181102362204722" footer="0.51181102362204722"/>
  <pageSetup paperSize="8" scale="30" orientation="portrait" r:id="rId1"/>
  <headerFooter alignWithMargins="0"/>
  <rowBreaks count="1" manualBreakCount="1">
    <brk id="76" max="16383" man="1"/>
  </rowBreaks>
  <drawing r:id="rId2"/>
  <legacyDrawing r:id="rId3"/>
  <controls>
    <mc:AlternateContent xmlns:mc="http://schemas.openxmlformats.org/markup-compatibility/2006">
      <mc:Choice Requires="x14">
        <control shapeId="53250" r:id="rId4" name="CommandButton1">
          <controlPr defaultSize="0" autoLine="0" r:id="rId5">
            <anchor moveWithCells="1">
              <from>
                <xdr:col>16</xdr:col>
                <xdr:colOff>0</xdr:colOff>
                <xdr:row>7</xdr:row>
                <xdr:rowOff>104775</xdr:rowOff>
              </from>
              <to>
                <xdr:col>17</xdr:col>
                <xdr:colOff>323850</xdr:colOff>
                <xdr:row>11</xdr:row>
                <xdr:rowOff>142875</xdr:rowOff>
              </to>
            </anchor>
          </controlPr>
        </control>
      </mc:Choice>
      <mc:Fallback>
        <control shapeId="53250" r:id="rId4" name="CommandButton1"/>
      </mc:Fallback>
    </mc:AlternateContent>
    <mc:AlternateContent xmlns:mc="http://schemas.openxmlformats.org/markup-compatibility/2006">
      <mc:Choice Requires="x14">
        <control shapeId="53249" r:id="rId6" name="Button 1">
          <controlPr defaultSize="0" print="0" autoFill="0" autoPict="0" macro="[0]!raz">
            <anchor moveWithCells="1" sizeWithCells="1">
              <from>
                <xdr:col>12</xdr:col>
                <xdr:colOff>219075</xdr:colOff>
                <xdr:row>2</xdr:row>
                <xdr:rowOff>28575</xdr:rowOff>
              </from>
              <to>
                <xdr:col>13</xdr:col>
                <xdr:colOff>600075</xdr:colOff>
                <xdr:row>5</xdr:row>
                <xdr:rowOff>76200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3251" r:id="rId7" name="Button 3">
          <controlPr defaultSize="0" print="0" autoFill="0" autoPict="0" macro="[0]!INSERTION">
            <anchor moveWithCells="1" sizeWithCells="1">
              <from>
                <xdr:col>12</xdr:col>
                <xdr:colOff>85725</xdr:colOff>
                <xdr:row>11</xdr:row>
                <xdr:rowOff>0</xdr:rowOff>
              </from>
              <to>
                <xdr:col>14</xdr:col>
                <xdr:colOff>485775</xdr:colOff>
                <xdr:row>11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3252" r:id="rId8" name="Button 4">
          <controlPr defaultSize="0" print="0" autoFill="0" autoPict="0" macro="[0]!INSERTION">
            <anchor moveWithCells="1" sizeWithCells="1">
              <from>
                <xdr:col>12</xdr:col>
                <xdr:colOff>85725</xdr:colOff>
                <xdr:row>11</xdr:row>
                <xdr:rowOff>0</xdr:rowOff>
              </from>
              <to>
                <xdr:col>14</xdr:col>
                <xdr:colOff>485775</xdr:colOff>
                <xdr:row>11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3253" r:id="rId9" name="Button 5">
          <controlPr defaultSize="0" print="0" autoFill="0" autoPict="0" macro="[0]!INSERTION">
            <anchor moveWithCells="1" sizeWithCells="1">
              <from>
                <xdr:col>12</xdr:col>
                <xdr:colOff>85725</xdr:colOff>
                <xdr:row>48</xdr:row>
                <xdr:rowOff>0</xdr:rowOff>
              </from>
              <to>
                <xdr:col>14</xdr:col>
                <xdr:colOff>485775</xdr:colOff>
                <xdr:row>48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3254" r:id="rId10" name="Button 6">
          <controlPr defaultSize="0" print="0" autoFill="0" autoPict="0" macro="[0]!INSERTION">
            <anchor moveWithCells="1" sizeWithCells="1">
              <from>
                <xdr:col>12</xdr:col>
                <xdr:colOff>85725</xdr:colOff>
                <xdr:row>24</xdr:row>
                <xdr:rowOff>85725</xdr:rowOff>
              </from>
              <to>
                <xdr:col>14</xdr:col>
                <xdr:colOff>485775</xdr:colOff>
                <xdr:row>25</xdr:row>
                <xdr:rowOff>361950</xdr:rowOff>
              </to>
            </anchor>
          </controlPr>
        </control>
      </mc:Choice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0">
    <pageSetUpPr fitToPage="1"/>
  </sheetPr>
  <dimension ref="A1:T121"/>
  <sheetViews>
    <sheetView showGridLines="0" view="pageBreakPreview" topLeftCell="B1" zoomScale="55" zoomScaleNormal="60" zoomScaleSheetLayoutView="55" workbookViewId="0">
      <pane xSplit="1" topLeftCell="C1" activePane="topRight" state="frozenSplit"/>
      <selection activeCell="E8" sqref="E8"/>
      <selection pane="topRight" activeCell="D10" sqref="D10"/>
    </sheetView>
  </sheetViews>
  <sheetFormatPr baseColWidth="10" defaultColWidth="11.42578125" defaultRowHeight="32.1" customHeight="1"/>
  <cols>
    <col min="1" max="1" width="8.28515625" style="23" customWidth="1"/>
    <col min="2" max="2" width="30.7109375" style="31" customWidth="1"/>
    <col min="3" max="7" width="43.5703125" style="23" customWidth="1"/>
    <col min="8" max="8" width="43.5703125" style="31" customWidth="1"/>
    <col min="9" max="12" width="43.5703125" style="23" customWidth="1"/>
    <col min="13" max="16" width="0" style="23" hidden="1" customWidth="1"/>
    <col min="17" max="16384" width="11.42578125" style="23"/>
  </cols>
  <sheetData>
    <row r="1" spans="1:17" ht="23.25" customHeight="1">
      <c r="A1" s="272"/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6"/>
      <c r="N1" s="46"/>
      <c r="O1" s="46"/>
      <c r="P1" s="46"/>
      <c r="Q1" s="46"/>
    </row>
    <row r="2" spans="1:17" ht="34.5" customHeight="1" thickBot="1">
      <c r="A2" s="273"/>
      <c r="B2" s="47"/>
      <c r="C2" s="48"/>
      <c r="D2" s="48"/>
      <c r="E2" s="48"/>
      <c r="F2" s="48"/>
      <c r="G2" s="48"/>
      <c r="H2" s="48"/>
      <c r="I2" s="49"/>
      <c r="J2" s="49"/>
      <c r="K2" s="48"/>
      <c r="L2" s="48"/>
      <c r="M2" s="46"/>
      <c r="N2" s="46"/>
      <c r="O2" s="46"/>
      <c r="P2" s="46"/>
      <c r="Q2" s="46"/>
    </row>
    <row r="3" spans="1:17" ht="26.25" customHeight="1">
      <c r="A3" s="282" t="s">
        <v>27</v>
      </c>
      <c r="B3" s="50"/>
      <c r="C3" s="51"/>
      <c r="D3" s="51"/>
      <c r="E3" s="51"/>
      <c r="F3" s="51"/>
      <c r="G3" s="51"/>
      <c r="H3" s="51"/>
      <c r="I3" s="51"/>
      <c r="J3" s="51"/>
      <c r="K3" s="51"/>
      <c r="L3" s="51"/>
      <c r="M3" s="46"/>
      <c r="N3" s="46"/>
      <c r="O3" s="46"/>
      <c r="P3" s="46"/>
      <c r="Q3" s="46"/>
    </row>
    <row r="4" spans="1:17" ht="37.5" customHeight="1">
      <c r="A4" s="283"/>
      <c r="B4" s="50"/>
      <c r="C4" s="51"/>
      <c r="D4" s="51"/>
      <c r="E4" s="51"/>
      <c r="F4" s="51"/>
      <c r="G4" s="51"/>
      <c r="H4" s="51"/>
      <c r="I4" s="51"/>
      <c r="J4" s="51"/>
      <c r="K4" s="51"/>
      <c r="L4" s="51"/>
      <c r="M4" s="46"/>
      <c r="N4" s="46"/>
      <c r="O4" s="46"/>
      <c r="P4" s="46"/>
      <c r="Q4" s="46"/>
    </row>
    <row r="5" spans="1:17" ht="26.25" customHeight="1">
      <c r="A5" s="283"/>
      <c r="B5" s="50"/>
      <c r="C5" s="51"/>
      <c r="D5" s="51"/>
      <c r="E5" s="51"/>
      <c r="F5" s="51"/>
      <c r="G5" s="51"/>
      <c r="H5" s="51"/>
      <c r="I5" s="51"/>
      <c r="J5" s="51"/>
      <c r="K5" s="51"/>
      <c r="L5" s="51"/>
      <c r="M5" s="46"/>
      <c r="N5" s="46"/>
      <c r="O5" s="46"/>
      <c r="P5" s="46"/>
      <c r="Q5" s="46"/>
    </row>
    <row r="6" spans="1:17" ht="26.25" customHeight="1">
      <c r="A6" s="283"/>
      <c r="B6" s="50"/>
      <c r="C6" s="51"/>
      <c r="D6" s="51"/>
      <c r="E6" s="51"/>
      <c r="F6" s="51"/>
      <c r="G6" s="51"/>
      <c r="H6" s="51"/>
      <c r="I6" s="51"/>
      <c r="J6" s="51"/>
      <c r="K6" s="51"/>
      <c r="L6" s="51"/>
      <c r="M6" s="46"/>
      <c r="N6" s="46"/>
      <c r="O6" s="46"/>
      <c r="P6" s="46"/>
      <c r="Q6" s="46"/>
    </row>
    <row r="7" spans="1:17" ht="37.5" customHeight="1">
      <c r="A7" s="283"/>
      <c r="B7" s="50"/>
      <c r="C7" s="51"/>
      <c r="D7" s="51"/>
      <c r="E7" s="51"/>
      <c r="F7" s="51"/>
      <c r="G7" s="51"/>
      <c r="H7" s="51"/>
      <c r="I7" s="51"/>
      <c r="J7" s="51"/>
      <c r="K7" s="51"/>
      <c r="L7" s="51"/>
      <c r="M7" s="46"/>
      <c r="N7" s="46"/>
      <c r="O7" s="46"/>
      <c r="P7" s="46"/>
      <c r="Q7" s="46"/>
    </row>
    <row r="8" spans="1:17" ht="26.25" customHeight="1">
      <c r="A8" s="283"/>
      <c r="B8" s="50"/>
      <c r="C8" s="51"/>
      <c r="D8" s="51"/>
      <c r="E8" s="51"/>
      <c r="F8" s="51"/>
      <c r="G8" s="51"/>
      <c r="H8" s="51"/>
      <c r="I8" s="51"/>
      <c r="J8" s="51"/>
      <c r="K8" s="51"/>
      <c r="L8" s="51"/>
      <c r="M8" s="46"/>
      <c r="N8" s="46"/>
      <c r="O8" s="46"/>
      <c r="P8" s="46"/>
      <c r="Q8" s="46"/>
    </row>
    <row r="9" spans="1:17" ht="26.25" customHeight="1">
      <c r="A9" s="283"/>
      <c r="B9" s="50"/>
      <c r="C9" s="51"/>
      <c r="D9" s="51"/>
      <c r="E9" s="51"/>
      <c r="F9" s="51"/>
      <c r="G9" s="51"/>
      <c r="H9" s="51"/>
      <c r="I9" s="51"/>
      <c r="J9" s="51"/>
      <c r="K9" s="51"/>
      <c r="L9" s="51"/>
      <c r="M9" s="46"/>
      <c r="N9" s="46"/>
      <c r="O9" s="46"/>
      <c r="P9" s="46"/>
      <c r="Q9" s="46"/>
    </row>
    <row r="10" spans="1:17" ht="37.5" customHeight="1">
      <c r="A10" s="283"/>
      <c r="B10" s="50"/>
      <c r="C10" s="51"/>
      <c r="D10" s="51"/>
      <c r="E10" s="51"/>
      <c r="F10" s="51"/>
      <c r="G10" s="51"/>
      <c r="H10" s="51"/>
      <c r="I10" s="51"/>
      <c r="J10" s="51"/>
      <c r="K10" s="51"/>
      <c r="L10" s="51"/>
      <c r="M10" s="46"/>
      <c r="N10" s="46"/>
      <c r="O10" s="46"/>
      <c r="P10" s="46"/>
      <c r="Q10" s="46"/>
    </row>
    <row r="11" spans="1:17" ht="26.25" customHeight="1">
      <c r="A11" s="283"/>
      <c r="B11" s="50"/>
      <c r="C11" s="51"/>
      <c r="D11" s="51"/>
      <c r="E11" s="51"/>
      <c r="F11" s="51"/>
      <c r="G11" s="51"/>
      <c r="H11" s="51"/>
      <c r="I11" s="51"/>
      <c r="J11" s="51"/>
      <c r="K11" s="51"/>
      <c r="L11" s="51"/>
      <c r="M11" s="46"/>
      <c r="N11" s="46"/>
      <c r="O11" s="46"/>
      <c r="P11" s="46"/>
      <c r="Q11" s="46"/>
    </row>
    <row r="12" spans="1:17" ht="27.75" customHeight="1">
      <c r="A12" s="283"/>
      <c r="B12" s="50"/>
      <c r="C12" s="51"/>
      <c r="D12" s="51"/>
      <c r="E12" s="51"/>
      <c r="F12" s="51"/>
      <c r="G12" s="51"/>
      <c r="H12" s="51"/>
      <c r="I12" s="51"/>
      <c r="J12" s="51"/>
      <c r="K12" s="51"/>
      <c r="L12" s="51"/>
      <c r="M12" s="46"/>
      <c r="N12" s="46"/>
      <c r="O12" s="46"/>
      <c r="P12" s="46"/>
      <c r="Q12" s="46"/>
    </row>
    <row r="13" spans="1:17" ht="41.25" customHeight="1">
      <c r="A13" s="283"/>
      <c r="B13" s="50"/>
      <c r="C13" s="51"/>
      <c r="D13" s="51"/>
      <c r="E13" s="51"/>
      <c r="F13" s="51"/>
      <c r="G13" s="51"/>
      <c r="H13" s="51"/>
      <c r="I13" s="51"/>
      <c r="J13" s="51"/>
      <c r="K13" s="51"/>
      <c r="L13" s="51"/>
      <c r="M13" s="46"/>
      <c r="N13" s="46"/>
      <c r="O13" s="46"/>
      <c r="P13" s="46"/>
      <c r="Q13" s="46"/>
    </row>
    <row r="14" spans="1:17" ht="27.75" customHeight="1">
      <c r="A14" s="283"/>
      <c r="B14" s="50"/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46"/>
      <c r="N14" s="46"/>
      <c r="O14" s="46"/>
      <c r="P14" s="46"/>
      <c r="Q14" s="46"/>
    </row>
    <row r="15" spans="1:17" ht="27.75" customHeight="1">
      <c r="A15" s="283"/>
      <c r="B15" s="50"/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46"/>
      <c r="N15" s="46"/>
      <c r="O15" s="46"/>
      <c r="P15" s="46"/>
      <c r="Q15" s="46"/>
    </row>
    <row r="16" spans="1:17" ht="41.25" customHeight="1">
      <c r="A16" s="283"/>
      <c r="B16" s="50"/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46"/>
      <c r="N16" s="46"/>
      <c r="O16" s="46"/>
      <c r="P16" s="46"/>
      <c r="Q16" s="46"/>
    </row>
    <row r="17" spans="1:17" ht="26.25" customHeight="1">
      <c r="A17" s="283"/>
      <c r="B17" s="50"/>
      <c r="C17" s="51"/>
      <c r="D17" s="51"/>
      <c r="E17" s="51"/>
      <c r="F17" s="51"/>
      <c r="G17" s="51"/>
      <c r="H17" s="51"/>
      <c r="I17" s="51"/>
      <c r="J17" s="51"/>
      <c r="K17" s="51"/>
      <c r="L17" s="51"/>
      <c r="M17" s="46"/>
      <c r="N17" s="46"/>
      <c r="O17" s="46"/>
      <c r="P17" s="46"/>
      <c r="Q17" s="46"/>
    </row>
    <row r="18" spans="1:17" ht="26.25" customHeight="1">
      <c r="A18" s="283"/>
      <c r="B18" s="50"/>
      <c r="C18" s="51"/>
      <c r="D18" s="51"/>
      <c r="E18" s="51"/>
      <c r="F18" s="51"/>
      <c r="G18" s="51"/>
      <c r="H18" s="51"/>
      <c r="I18" s="51"/>
      <c r="J18" s="51"/>
      <c r="K18" s="51"/>
      <c r="L18" s="51"/>
      <c r="M18" s="46"/>
      <c r="N18" s="46"/>
      <c r="O18" s="46"/>
      <c r="P18" s="46"/>
      <c r="Q18" s="46"/>
    </row>
    <row r="19" spans="1:17" ht="41.25" customHeight="1">
      <c r="A19" s="283"/>
      <c r="B19" s="50"/>
      <c r="C19" s="51"/>
      <c r="D19" s="51"/>
      <c r="E19" s="51"/>
      <c r="F19" s="51"/>
      <c r="G19" s="51"/>
      <c r="H19" s="51"/>
      <c r="I19" s="51"/>
      <c r="J19" s="51"/>
      <c r="K19" s="51"/>
      <c r="L19" s="51"/>
      <c r="M19" s="46"/>
      <c r="N19" s="46"/>
      <c r="O19" s="46"/>
      <c r="P19" s="46"/>
      <c r="Q19" s="46"/>
    </row>
    <row r="20" spans="1:17" ht="26.25" customHeight="1">
      <c r="A20" s="283"/>
      <c r="B20" s="50"/>
      <c r="C20" s="51"/>
      <c r="D20" s="51"/>
      <c r="E20" s="51"/>
      <c r="F20" s="51"/>
      <c r="G20" s="51"/>
      <c r="H20" s="51"/>
      <c r="I20" s="51"/>
      <c r="J20" s="51"/>
      <c r="K20" s="51"/>
      <c r="L20" s="51"/>
      <c r="M20" s="46"/>
      <c r="N20" s="46"/>
      <c r="O20" s="46"/>
      <c r="P20" s="46"/>
      <c r="Q20" s="46"/>
    </row>
    <row r="21" spans="1:17" ht="36.75" customHeight="1">
      <c r="A21" s="283"/>
      <c r="B21" s="50"/>
      <c r="C21" s="51"/>
      <c r="D21" s="51"/>
      <c r="E21" s="51"/>
      <c r="F21" s="51"/>
      <c r="G21" s="51"/>
      <c r="H21" s="51"/>
      <c r="I21" s="51"/>
      <c r="J21" s="51"/>
      <c r="K21" s="51"/>
      <c r="L21" s="51"/>
      <c r="M21" s="46"/>
      <c r="N21" s="46"/>
      <c r="O21" s="46"/>
      <c r="P21" s="46"/>
      <c r="Q21" s="46"/>
    </row>
    <row r="22" spans="1:17" ht="36.75" customHeight="1">
      <c r="A22" s="283"/>
      <c r="B22" s="50"/>
      <c r="C22" s="51"/>
      <c r="D22" s="51"/>
      <c r="E22" s="51"/>
      <c r="F22" s="51"/>
      <c r="G22" s="51"/>
      <c r="H22" s="51"/>
      <c r="I22" s="51"/>
      <c r="J22" s="51"/>
      <c r="K22" s="51"/>
      <c r="L22" s="51"/>
      <c r="M22" s="46"/>
      <c r="N22" s="46"/>
      <c r="O22" s="46"/>
      <c r="P22" s="46"/>
      <c r="Q22" s="46"/>
    </row>
    <row r="23" spans="1:17" ht="36.75" customHeight="1">
      <c r="A23" s="283"/>
      <c r="B23" s="50"/>
      <c r="C23" s="51"/>
      <c r="D23" s="51"/>
      <c r="E23" s="51"/>
      <c r="F23" s="51"/>
      <c r="G23" s="51"/>
      <c r="H23" s="51"/>
      <c r="I23" s="51"/>
      <c r="J23" s="51"/>
      <c r="K23" s="51"/>
      <c r="L23" s="51"/>
      <c r="M23" s="46"/>
      <c r="N23" s="46"/>
      <c r="O23" s="46"/>
      <c r="P23" s="46"/>
      <c r="Q23" s="46"/>
    </row>
    <row r="24" spans="1:17" ht="26.25" customHeight="1">
      <c r="A24" s="283"/>
      <c r="B24" s="50"/>
      <c r="C24" s="51"/>
      <c r="D24" s="51"/>
      <c r="E24" s="51"/>
      <c r="F24" s="51"/>
      <c r="G24" s="51"/>
      <c r="H24" s="51"/>
      <c r="I24" s="51"/>
      <c r="J24" s="51"/>
      <c r="K24" s="51"/>
      <c r="L24" s="51"/>
      <c r="M24" s="46"/>
      <c r="N24" s="46"/>
      <c r="O24" s="46"/>
      <c r="P24" s="46"/>
      <c r="Q24" s="46"/>
    </row>
    <row r="25" spans="1:17" ht="39.75" customHeight="1">
      <c r="A25" s="283"/>
      <c r="B25" s="50"/>
      <c r="C25" s="51"/>
      <c r="D25" s="51"/>
      <c r="E25" s="51"/>
      <c r="F25" s="51"/>
      <c r="G25" s="51"/>
      <c r="H25" s="51"/>
      <c r="I25" s="51"/>
      <c r="J25" s="51"/>
      <c r="K25" s="51"/>
      <c r="L25" s="51"/>
      <c r="M25" s="51"/>
      <c r="N25" s="46"/>
      <c r="O25" s="46"/>
      <c r="P25" s="46"/>
      <c r="Q25" s="46"/>
    </row>
    <row r="26" spans="1:17" ht="27.75" customHeight="1">
      <c r="A26" s="283"/>
      <c r="B26" s="50"/>
      <c r="C26" s="51"/>
      <c r="D26" s="51"/>
      <c r="E26" s="51"/>
      <c r="F26" s="51"/>
      <c r="G26" s="51"/>
      <c r="H26" s="51"/>
      <c r="I26" s="51"/>
      <c r="J26" s="51"/>
      <c r="K26" s="51"/>
      <c r="L26" s="51"/>
      <c r="M26" s="46"/>
      <c r="N26" s="46"/>
      <c r="O26" s="46"/>
      <c r="P26" s="46"/>
      <c r="Q26" s="46"/>
    </row>
    <row r="27" spans="1:17" ht="30" customHeight="1">
      <c r="A27" s="283"/>
      <c r="B27" s="50"/>
      <c r="C27" s="51"/>
      <c r="D27" s="51"/>
      <c r="E27" s="51"/>
      <c r="F27" s="51"/>
      <c r="G27" s="51"/>
      <c r="H27" s="51"/>
      <c r="I27" s="51"/>
      <c r="J27" s="51"/>
      <c r="K27" s="51"/>
      <c r="L27" s="51"/>
      <c r="M27" s="51" t="s">
        <v>41</v>
      </c>
      <c r="N27" s="46"/>
      <c r="O27" s="46"/>
      <c r="P27" s="46"/>
      <c r="Q27" s="46"/>
    </row>
    <row r="28" spans="1:17" ht="35.25" customHeight="1">
      <c r="A28" s="283"/>
      <c r="B28" s="50"/>
      <c r="C28" s="51"/>
      <c r="D28" s="51"/>
      <c r="E28" s="51"/>
      <c r="F28" s="51"/>
      <c r="G28" s="51"/>
      <c r="H28" s="51"/>
      <c r="I28" s="51"/>
      <c r="J28" s="51"/>
      <c r="K28" s="51"/>
      <c r="L28" s="51"/>
      <c r="M28" s="46"/>
      <c r="N28" s="46"/>
      <c r="O28" s="46"/>
      <c r="P28" s="46"/>
      <c r="Q28" s="46"/>
    </row>
    <row r="29" spans="1:17" ht="30" customHeight="1" thickBot="1">
      <c r="A29" s="284"/>
      <c r="B29" s="50"/>
      <c r="C29" s="51"/>
      <c r="D29" s="51"/>
      <c r="E29" s="51"/>
      <c r="F29" s="51"/>
      <c r="G29" s="51"/>
      <c r="H29" s="51"/>
      <c r="I29" s="51"/>
      <c r="J29" s="51"/>
      <c r="K29" s="51"/>
      <c r="L29" s="51"/>
      <c r="M29" s="46"/>
      <c r="N29" s="46"/>
      <c r="O29" s="46"/>
      <c r="P29" s="46"/>
      <c r="Q29" s="46"/>
    </row>
    <row r="30" spans="1:17" ht="7.5" customHeight="1">
      <c r="A30" s="28"/>
      <c r="B30" s="38"/>
      <c r="C30" s="52"/>
      <c r="D30" s="52"/>
      <c r="E30" s="52"/>
      <c r="F30" s="52"/>
      <c r="G30" s="52"/>
      <c r="H30" s="52"/>
      <c r="I30" s="52"/>
      <c r="J30" s="52"/>
      <c r="K30" s="52"/>
      <c r="L30" s="52"/>
      <c r="M30" s="46"/>
      <c r="N30" s="46"/>
      <c r="O30" s="46"/>
      <c r="P30" s="46"/>
      <c r="Q30" s="46"/>
    </row>
    <row r="31" spans="1:17" ht="30" customHeight="1">
      <c r="A31" s="287"/>
      <c r="B31" s="50"/>
      <c r="C31" s="51"/>
      <c r="D31" s="51"/>
      <c r="E31" s="51"/>
      <c r="F31" s="51"/>
      <c r="G31" s="51"/>
      <c r="H31" s="51"/>
      <c r="I31" s="51"/>
      <c r="J31" s="51"/>
      <c r="K31" s="51"/>
      <c r="L31" s="51"/>
      <c r="M31" s="46"/>
      <c r="N31" s="46"/>
      <c r="O31" s="46"/>
      <c r="P31" s="46"/>
      <c r="Q31" s="46"/>
    </row>
    <row r="32" spans="1:17" ht="41.25" customHeight="1">
      <c r="A32" s="287"/>
      <c r="B32" s="50"/>
      <c r="C32" s="51"/>
      <c r="D32" s="51"/>
      <c r="E32" s="51"/>
      <c r="F32" s="51"/>
      <c r="G32" s="51"/>
      <c r="H32" s="51"/>
      <c r="I32" s="51"/>
      <c r="J32" s="51"/>
      <c r="K32" s="51"/>
      <c r="L32" s="51"/>
      <c r="M32" s="46"/>
      <c r="N32" s="46"/>
      <c r="O32" s="46"/>
      <c r="P32" s="46"/>
      <c r="Q32" s="46"/>
    </row>
    <row r="33" spans="1:17" ht="30" customHeight="1">
      <c r="A33" s="287"/>
      <c r="B33" s="50"/>
      <c r="C33" s="51"/>
      <c r="D33" s="51"/>
      <c r="E33" s="51"/>
      <c r="F33" s="51"/>
      <c r="G33" s="51"/>
      <c r="H33" s="51"/>
      <c r="I33" s="51"/>
      <c r="J33" s="51"/>
      <c r="K33" s="51"/>
      <c r="L33" s="51"/>
      <c r="M33" s="46"/>
      <c r="N33" s="46"/>
      <c r="O33" s="46"/>
      <c r="P33" s="46"/>
      <c r="Q33" s="46"/>
    </row>
    <row r="34" spans="1:17" ht="30" customHeight="1">
      <c r="A34" s="287"/>
      <c r="B34" s="50"/>
      <c r="C34" s="51"/>
      <c r="D34" s="51"/>
      <c r="E34" s="51"/>
      <c r="F34" s="51"/>
      <c r="G34" s="51"/>
      <c r="H34" s="51"/>
      <c r="I34" s="51"/>
      <c r="J34" s="51"/>
      <c r="K34" s="51"/>
      <c r="L34" s="51"/>
      <c r="M34" s="46"/>
      <c r="N34" s="46"/>
      <c r="O34" s="46"/>
      <c r="P34" s="46"/>
      <c r="Q34" s="46"/>
    </row>
    <row r="35" spans="1:17" ht="39.75" customHeight="1">
      <c r="A35" s="287"/>
      <c r="B35" s="50"/>
      <c r="C35" s="51"/>
      <c r="D35" s="51"/>
      <c r="E35" s="51"/>
      <c r="F35" s="51"/>
      <c r="G35" s="51"/>
      <c r="H35" s="51"/>
      <c r="I35" s="51"/>
      <c r="J35" s="51"/>
      <c r="K35" s="51"/>
      <c r="L35" s="51"/>
      <c r="M35" s="46"/>
      <c r="N35" s="46"/>
      <c r="O35" s="46"/>
      <c r="P35" s="46"/>
      <c r="Q35" s="46"/>
    </row>
    <row r="36" spans="1:17" ht="30" customHeight="1">
      <c r="A36" s="287"/>
      <c r="B36" s="50"/>
      <c r="C36" s="51"/>
      <c r="D36" s="51"/>
      <c r="E36" s="51"/>
      <c r="F36" s="51"/>
      <c r="G36" s="51"/>
      <c r="H36" s="51"/>
      <c r="I36" s="51"/>
      <c r="J36" s="51"/>
      <c r="K36" s="51"/>
      <c r="L36" s="51"/>
      <c r="M36" s="46"/>
      <c r="N36" s="46"/>
      <c r="O36" s="46"/>
      <c r="P36" s="46"/>
      <c r="Q36" s="46"/>
    </row>
    <row r="37" spans="1:17" ht="30" customHeight="1">
      <c r="A37" s="287"/>
      <c r="B37" s="50"/>
      <c r="C37" s="51"/>
      <c r="D37" s="51"/>
      <c r="E37" s="51"/>
      <c r="F37" s="51"/>
      <c r="G37" s="51"/>
      <c r="H37" s="51"/>
      <c r="I37" s="51"/>
      <c r="J37" s="51"/>
      <c r="K37" s="51"/>
      <c r="L37" s="51"/>
      <c r="M37" s="46"/>
      <c r="N37" s="46"/>
      <c r="O37" s="46"/>
      <c r="P37" s="46"/>
      <c r="Q37" s="46"/>
    </row>
    <row r="38" spans="1:17" ht="54" customHeight="1">
      <c r="A38" s="287"/>
      <c r="B38" s="50"/>
      <c r="C38" s="51"/>
      <c r="D38" s="51"/>
      <c r="E38" s="51"/>
      <c r="F38" s="51"/>
      <c r="G38" s="51"/>
      <c r="H38" s="51"/>
      <c r="I38" s="51"/>
      <c r="J38" s="51"/>
      <c r="K38" s="51"/>
      <c r="L38" s="51"/>
      <c r="M38" s="46"/>
      <c r="N38" s="46"/>
      <c r="O38" s="46"/>
      <c r="P38" s="46"/>
      <c r="Q38" s="46"/>
    </row>
    <row r="39" spans="1:17" ht="30" customHeight="1">
      <c r="A39" s="287"/>
      <c r="B39" s="50"/>
      <c r="C39" s="51"/>
      <c r="D39" s="51"/>
      <c r="E39" s="51"/>
      <c r="F39" s="51"/>
      <c r="G39" s="51"/>
      <c r="H39" s="51"/>
      <c r="I39" s="51"/>
      <c r="J39" s="51"/>
      <c r="K39" s="51"/>
      <c r="L39" s="51"/>
      <c r="M39" s="46"/>
      <c r="N39" s="46"/>
      <c r="O39" s="46"/>
      <c r="P39" s="46"/>
      <c r="Q39" s="46"/>
    </row>
    <row r="40" spans="1:17" ht="30" customHeight="1">
      <c r="A40" s="287"/>
      <c r="B40" s="50"/>
      <c r="C40" s="51"/>
      <c r="D40" s="51"/>
      <c r="E40" s="51"/>
      <c r="F40" s="51"/>
      <c r="G40" s="51"/>
      <c r="H40" s="51"/>
      <c r="I40" s="51"/>
      <c r="J40" s="51"/>
      <c r="K40" s="51"/>
      <c r="L40" s="51"/>
      <c r="M40" s="46"/>
      <c r="N40" s="46"/>
      <c r="O40" s="46"/>
      <c r="P40" s="46"/>
      <c r="Q40" s="46"/>
    </row>
    <row r="41" spans="1:17" ht="39" customHeight="1">
      <c r="A41" s="287"/>
      <c r="B41" s="50"/>
      <c r="C41" s="51"/>
      <c r="D41" s="51"/>
      <c r="E41" s="51"/>
      <c r="F41" s="51"/>
      <c r="G41" s="51"/>
      <c r="H41" s="51"/>
      <c r="I41" s="51"/>
      <c r="J41" s="51"/>
      <c r="K41" s="51"/>
      <c r="L41" s="51"/>
      <c r="M41" s="46"/>
      <c r="N41" s="46"/>
      <c r="O41" s="46"/>
      <c r="P41" s="46"/>
      <c r="Q41" s="46"/>
    </row>
    <row r="42" spans="1:17" ht="33.75" customHeight="1">
      <c r="A42" s="287"/>
      <c r="B42" s="50"/>
      <c r="C42" s="51"/>
      <c r="D42" s="51"/>
      <c r="E42" s="51"/>
      <c r="F42" s="51"/>
      <c r="G42" s="51"/>
      <c r="H42" s="51"/>
      <c r="I42" s="51"/>
      <c r="J42" s="51"/>
      <c r="K42" s="51"/>
      <c r="L42" s="51"/>
      <c r="M42" s="46"/>
      <c r="N42" s="46"/>
      <c r="O42" s="46"/>
      <c r="P42" s="46"/>
      <c r="Q42" s="46"/>
    </row>
    <row r="43" spans="1:17" ht="30" customHeight="1">
      <c r="A43" s="287"/>
      <c r="B43" s="53"/>
      <c r="C43" s="51"/>
      <c r="D43" s="51"/>
      <c r="E43" s="51"/>
      <c r="F43" s="51"/>
      <c r="G43" s="51"/>
      <c r="H43" s="51"/>
      <c r="I43" s="51"/>
      <c r="J43" s="51"/>
      <c r="K43" s="51"/>
      <c r="L43" s="51"/>
      <c r="M43" s="46"/>
      <c r="N43" s="46"/>
      <c r="O43" s="46"/>
      <c r="P43" s="46"/>
      <c r="Q43" s="46"/>
    </row>
    <row r="44" spans="1:17" ht="41.25" customHeight="1">
      <c r="A44" s="287"/>
      <c r="B44" s="53"/>
      <c r="C44" s="51"/>
      <c r="D44" s="51"/>
      <c r="E44" s="51"/>
      <c r="F44" s="51"/>
      <c r="G44" s="51"/>
      <c r="H44" s="51"/>
      <c r="I44" s="51"/>
      <c r="J44" s="51"/>
      <c r="K44" s="51"/>
      <c r="L44" s="51"/>
      <c r="M44" s="46"/>
      <c r="N44" s="46"/>
      <c r="O44" s="46"/>
      <c r="P44" s="46"/>
      <c r="Q44" s="46"/>
    </row>
    <row r="45" spans="1:17" ht="30" customHeight="1">
      <c r="A45" s="287"/>
      <c r="B45" s="53"/>
      <c r="C45" s="51"/>
      <c r="D45" s="51"/>
      <c r="E45" s="51"/>
      <c r="F45" s="51"/>
      <c r="G45" s="51"/>
      <c r="H45" s="51"/>
      <c r="I45" s="51"/>
      <c r="J45" s="51"/>
      <c r="K45" s="51"/>
      <c r="L45" s="51"/>
      <c r="M45" s="46"/>
      <c r="N45" s="46"/>
      <c r="O45" s="46"/>
      <c r="P45" s="46"/>
      <c r="Q45" s="46"/>
    </row>
    <row r="46" spans="1:17" ht="30" customHeight="1">
      <c r="A46" s="287"/>
      <c r="B46" s="50"/>
      <c r="C46" s="51"/>
      <c r="D46" s="51"/>
      <c r="E46" s="51"/>
      <c r="F46" s="51"/>
      <c r="G46" s="51"/>
      <c r="H46" s="51"/>
      <c r="I46" s="51"/>
      <c r="J46" s="51"/>
      <c r="K46" s="51"/>
      <c r="L46" s="51"/>
      <c r="M46" s="46"/>
      <c r="N46" s="46"/>
      <c r="O46" s="46"/>
      <c r="P46" s="46"/>
      <c r="Q46" s="46"/>
    </row>
    <row r="47" spans="1:17" ht="45" customHeight="1">
      <c r="A47" s="287"/>
      <c r="B47" s="50"/>
      <c r="C47" s="51"/>
      <c r="D47" s="51"/>
      <c r="E47" s="51"/>
      <c r="F47" s="51"/>
      <c r="G47" s="51"/>
      <c r="H47" s="51"/>
      <c r="I47" s="51"/>
      <c r="J47" s="51"/>
      <c r="K47" s="51"/>
      <c r="L47" s="51"/>
      <c r="M47" s="46"/>
      <c r="N47" s="46"/>
      <c r="O47" s="46"/>
      <c r="P47" s="46"/>
      <c r="Q47" s="46"/>
    </row>
    <row r="48" spans="1:17" ht="30" customHeight="1">
      <c r="A48" s="287"/>
      <c r="B48" s="50"/>
      <c r="C48" s="51"/>
      <c r="D48" s="51"/>
      <c r="E48" s="51"/>
      <c r="F48" s="51"/>
      <c r="G48" s="51"/>
      <c r="H48" s="51"/>
      <c r="I48" s="51"/>
      <c r="J48" s="51"/>
      <c r="K48" s="51"/>
      <c r="L48" s="51"/>
      <c r="M48" s="46"/>
      <c r="N48" s="46"/>
      <c r="O48" s="46"/>
      <c r="P48" s="46"/>
      <c r="Q48" s="46"/>
    </row>
    <row r="49" spans="1:17" ht="30" customHeight="1">
      <c r="A49" s="287"/>
      <c r="B49" s="50"/>
      <c r="C49" s="51"/>
      <c r="D49" s="51"/>
      <c r="E49" s="51"/>
      <c r="F49" s="51"/>
      <c r="G49" s="51"/>
      <c r="H49" s="51"/>
      <c r="I49" s="51"/>
      <c r="J49" s="51"/>
      <c r="K49" s="51"/>
      <c r="L49" s="51"/>
      <c r="M49" s="46"/>
      <c r="N49" s="46"/>
      <c r="O49" s="46"/>
      <c r="P49" s="46"/>
      <c r="Q49" s="46"/>
    </row>
    <row r="50" spans="1:17" ht="39" customHeight="1">
      <c r="A50" s="287"/>
      <c r="B50" s="50"/>
      <c r="C50" s="51"/>
      <c r="D50" s="51"/>
      <c r="E50" s="51"/>
      <c r="F50" s="51"/>
      <c r="G50" s="51"/>
      <c r="H50" s="51"/>
      <c r="I50" s="51"/>
      <c r="J50" s="51"/>
      <c r="K50" s="51"/>
      <c r="L50" s="51"/>
      <c r="M50" s="46"/>
      <c r="N50" s="46"/>
      <c r="O50" s="46"/>
      <c r="P50" s="46"/>
      <c r="Q50" s="46"/>
    </row>
    <row r="51" spans="1:17" ht="30" customHeight="1">
      <c r="A51" s="287"/>
      <c r="B51" s="50"/>
      <c r="C51" s="51"/>
      <c r="D51" s="51"/>
      <c r="E51" s="51"/>
      <c r="F51" s="51"/>
      <c r="G51" s="51"/>
      <c r="H51" s="51"/>
      <c r="I51" s="51"/>
      <c r="J51" s="51"/>
      <c r="K51" s="51"/>
      <c r="L51" s="51"/>
      <c r="M51" s="46"/>
      <c r="N51" s="46"/>
      <c r="O51" s="46"/>
      <c r="P51" s="46"/>
      <c r="Q51" s="46"/>
    </row>
    <row r="52" spans="1:17" ht="30" customHeight="1">
      <c r="A52" s="287"/>
      <c r="B52" s="50"/>
      <c r="C52" s="51"/>
      <c r="D52" s="51"/>
      <c r="E52" s="51"/>
      <c r="F52" s="51"/>
      <c r="G52" s="51"/>
      <c r="H52" s="51"/>
      <c r="I52" s="51"/>
      <c r="J52" s="51"/>
      <c r="K52" s="51"/>
      <c r="L52" s="51"/>
      <c r="M52" s="46"/>
      <c r="N52" s="46"/>
      <c r="O52" s="46"/>
      <c r="P52" s="46"/>
      <c r="Q52" s="46"/>
    </row>
    <row r="53" spans="1:17" ht="38.25" customHeight="1">
      <c r="A53" s="287"/>
      <c r="B53" s="50"/>
      <c r="C53" s="51"/>
      <c r="D53" s="51"/>
      <c r="E53" s="51"/>
      <c r="F53" s="51"/>
      <c r="G53" s="51"/>
      <c r="H53" s="51"/>
      <c r="I53" s="51"/>
      <c r="J53" s="51"/>
      <c r="K53" s="51"/>
      <c r="L53" s="51"/>
      <c r="M53" s="46"/>
      <c r="N53" s="46"/>
      <c r="O53" s="46"/>
      <c r="P53" s="46"/>
      <c r="Q53" s="46"/>
    </row>
    <row r="54" spans="1:17" ht="30" customHeight="1">
      <c r="A54" s="287"/>
      <c r="B54" s="50"/>
      <c r="C54" s="51"/>
      <c r="D54" s="51"/>
      <c r="E54" s="51"/>
      <c r="F54" s="51"/>
      <c r="G54" s="51"/>
      <c r="H54" s="51"/>
      <c r="I54" s="51"/>
      <c r="J54" s="51"/>
      <c r="K54" s="51"/>
      <c r="L54" s="51"/>
      <c r="M54" s="46"/>
      <c r="N54" s="46"/>
      <c r="O54" s="46"/>
      <c r="P54" s="46"/>
      <c r="Q54" s="46"/>
    </row>
    <row r="55" spans="1:17" ht="30" customHeight="1">
      <c r="A55" s="287"/>
      <c r="B55" s="50"/>
      <c r="C55" s="51"/>
      <c r="D55" s="51"/>
      <c r="E55" s="51"/>
      <c r="F55" s="51"/>
      <c r="G55" s="51"/>
      <c r="H55" s="51"/>
      <c r="I55" s="51"/>
      <c r="J55" s="51"/>
      <c r="K55" s="51"/>
      <c r="L55" s="51"/>
      <c r="M55" s="46"/>
      <c r="N55" s="46"/>
      <c r="O55" s="46"/>
      <c r="P55" s="46"/>
      <c r="Q55" s="46"/>
    </row>
    <row r="56" spans="1:17" ht="44.25" customHeight="1">
      <c r="A56" s="287"/>
      <c r="B56" s="50"/>
      <c r="C56" s="51"/>
      <c r="D56" s="51"/>
      <c r="E56" s="51"/>
      <c r="F56" s="51"/>
      <c r="G56" s="51"/>
      <c r="H56" s="51"/>
      <c r="I56" s="51"/>
      <c r="J56" s="51"/>
      <c r="K56" s="51"/>
      <c r="L56" s="51"/>
      <c r="M56" s="46"/>
      <c r="N56" s="46"/>
      <c r="O56" s="46"/>
      <c r="P56" s="46"/>
      <c r="Q56" s="46"/>
    </row>
    <row r="57" spans="1:17" ht="30" customHeight="1">
      <c r="A57" s="287"/>
      <c r="B57" s="50"/>
      <c r="C57" s="51"/>
      <c r="D57" s="51"/>
      <c r="E57" s="51"/>
      <c r="F57" s="51"/>
      <c r="G57" s="51"/>
      <c r="H57" s="51"/>
      <c r="I57" s="51"/>
      <c r="J57" s="51"/>
      <c r="K57" s="51"/>
      <c r="L57" s="51"/>
      <c r="M57" s="46"/>
      <c r="N57" s="46"/>
      <c r="O57" s="46"/>
      <c r="P57" s="46"/>
      <c r="Q57" s="54"/>
    </row>
    <row r="58" spans="1:17" ht="30" customHeight="1">
      <c r="A58" s="287"/>
      <c r="B58" s="50"/>
      <c r="C58" s="51"/>
      <c r="D58" s="51"/>
      <c r="E58" s="51"/>
      <c r="F58" s="51"/>
      <c r="G58" s="51"/>
      <c r="H58" s="51"/>
      <c r="I58" s="51"/>
      <c r="J58" s="51"/>
      <c r="K58" s="51"/>
      <c r="L58" s="51"/>
      <c r="M58" s="46"/>
      <c r="N58" s="46"/>
      <c r="O58" s="46"/>
      <c r="P58" s="46"/>
      <c r="Q58" s="46"/>
    </row>
    <row r="59" spans="1:17" ht="21" customHeight="1">
      <c r="A59" s="287"/>
      <c r="B59" s="50"/>
      <c r="C59" s="51"/>
      <c r="D59" s="51"/>
      <c r="E59" s="51"/>
      <c r="F59" s="51"/>
      <c r="G59" s="51"/>
      <c r="H59" s="51"/>
      <c r="I59" s="51"/>
      <c r="J59" s="51"/>
      <c r="K59" s="51"/>
      <c r="L59" s="51"/>
      <c r="M59" s="46"/>
      <c r="N59" s="46"/>
      <c r="O59" s="46"/>
      <c r="P59" s="46"/>
      <c r="Q59" s="46"/>
    </row>
    <row r="60" spans="1:17" ht="30" customHeight="1">
      <c r="A60" s="287"/>
      <c r="B60" s="50"/>
      <c r="C60" s="51"/>
      <c r="D60" s="51"/>
      <c r="E60" s="51"/>
      <c r="F60" s="51"/>
      <c r="G60" s="51"/>
      <c r="H60" s="51"/>
      <c r="I60" s="51"/>
      <c r="J60" s="51"/>
      <c r="K60" s="51"/>
      <c r="L60" s="51"/>
      <c r="M60" s="46"/>
      <c r="N60" s="46"/>
      <c r="O60" s="46"/>
      <c r="P60" s="46"/>
      <c r="Q60" s="46"/>
    </row>
    <row r="61" spans="1:17" ht="30" customHeight="1">
      <c r="A61" s="287"/>
      <c r="B61" s="50"/>
      <c r="C61" s="51"/>
      <c r="D61" s="51"/>
      <c r="E61" s="51"/>
      <c r="F61" s="51"/>
      <c r="G61" s="51"/>
      <c r="H61" s="51"/>
      <c r="I61" s="51"/>
      <c r="J61" s="51"/>
      <c r="K61" s="51"/>
      <c r="L61" s="51"/>
      <c r="M61" s="46"/>
      <c r="N61" s="46"/>
      <c r="O61" s="46"/>
      <c r="P61" s="46"/>
      <c r="Q61" s="46"/>
    </row>
    <row r="62" spans="1:17" ht="41.25" customHeight="1">
      <c r="A62" s="287"/>
      <c r="B62" s="50"/>
      <c r="C62" s="51"/>
      <c r="D62" s="51"/>
      <c r="E62" s="51"/>
      <c r="F62" s="51"/>
      <c r="G62" s="51"/>
      <c r="H62" s="51"/>
      <c r="I62" s="51"/>
      <c r="J62" s="51"/>
      <c r="K62" s="51"/>
      <c r="L62" s="51"/>
      <c r="M62" s="46"/>
      <c r="N62" s="46"/>
      <c r="O62" s="46"/>
      <c r="P62" s="46"/>
      <c r="Q62" s="46"/>
    </row>
    <row r="63" spans="1:17" ht="30" customHeight="1">
      <c r="A63" s="287"/>
      <c r="B63" s="50"/>
      <c r="C63" s="51"/>
      <c r="D63" s="51"/>
      <c r="E63" s="51"/>
      <c r="F63" s="51"/>
      <c r="G63" s="51"/>
      <c r="H63" s="51"/>
      <c r="I63" s="51"/>
      <c r="J63" s="51"/>
      <c r="K63" s="51"/>
      <c r="L63" s="51"/>
      <c r="M63" s="46"/>
      <c r="N63" s="46"/>
      <c r="O63" s="46"/>
      <c r="P63" s="46"/>
      <c r="Q63" s="46"/>
    </row>
    <row r="64" spans="1:17" ht="30" customHeight="1">
      <c r="A64" s="287"/>
      <c r="B64" s="50"/>
      <c r="C64" s="51"/>
      <c r="D64" s="51"/>
      <c r="E64" s="51"/>
      <c r="F64" s="51"/>
      <c r="G64" s="51"/>
      <c r="H64" s="51"/>
      <c r="I64" s="51"/>
      <c r="J64" s="51"/>
      <c r="K64" s="51"/>
      <c r="L64" s="51"/>
      <c r="M64" s="46"/>
      <c r="N64" s="46"/>
      <c r="O64" s="46"/>
      <c r="P64" s="46"/>
      <c r="Q64" s="46"/>
    </row>
    <row r="65" spans="1:17" ht="53.25" customHeight="1">
      <c r="A65" s="287"/>
      <c r="B65" s="50"/>
      <c r="C65" s="51"/>
      <c r="D65" s="51"/>
      <c r="E65" s="51"/>
      <c r="F65" s="51"/>
      <c r="G65" s="51"/>
      <c r="H65" s="51"/>
      <c r="I65" s="51"/>
      <c r="J65" s="51"/>
      <c r="K65" s="51"/>
      <c r="L65" s="51"/>
      <c r="M65" s="46"/>
      <c r="N65" s="46"/>
      <c r="O65" s="46"/>
      <c r="P65" s="46"/>
      <c r="Q65" s="46"/>
    </row>
    <row r="66" spans="1:17" ht="30" customHeight="1">
      <c r="A66" s="287"/>
      <c r="B66" s="50"/>
      <c r="C66" s="51"/>
      <c r="D66" s="51"/>
      <c r="E66" s="51"/>
      <c r="F66" s="51"/>
      <c r="G66" s="51"/>
      <c r="H66" s="51"/>
      <c r="I66" s="51"/>
      <c r="J66" s="51"/>
      <c r="K66" s="51"/>
      <c r="L66" s="51"/>
      <c r="M66" s="46"/>
      <c r="N66" s="46"/>
      <c r="O66" s="46"/>
      <c r="P66" s="46"/>
      <c r="Q66" s="46"/>
    </row>
    <row r="67" spans="1:17" ht="30" customHeight="1">
      <c r="A67" s="287"/>
      <c r="B67" s="50"/>
      <c r="C67" s="51"/>
      <c r="D67" s="51"/>
      <c r="E67" s="51"/>
      <c r="F67" s="51"/>
      <c r="G67" s="51"/>
      <c r="H67" s="51"/>
      <c r="I67" s="51"/>
      <c r="J67" s="51"/>
      <c r="K67" s="51"/>
      <c r="L67" s="51"/>
      <c r="M67" s="46"/>
      <c r="N67" s="46"/>
      <c r="O67" s="46"/>
      <c r="P67" s="46"/>
      <c r="Q67" s="46"/>
    </row>
    <row r="68" spans="1:17" ht="47.25" customHeight="1">
      <c r="A68" s="287"/>
      <c r="B68" s="50"/>
      <c r="C68" s="51"/>
      <c r="D68" s="51"/>
      <c r="E68" s="51"/>
      <c r="F68" s="51"/>
      <c r="G68" s="51"/>
      <c r="H68" s="51"/>
      <c r="I68" s="51"/>
      <c r="J68" s="51"/>
      <c r="K68" s="51"/>
      <c r="L68" s="51"/>
      <c r="M68" s="46"/>
      <c r="N68" s="46"/>
      <c r="O68" s="46"/>
      <c r="P68" s="46"/>
      <c r="Q68" s="46"/>
    </row>
    <row r="69" spans="1:17" ht="30" customHeight="1">
      <c r="A69" s="287"/>
      <c r="B69" s="50"/>
      <c r="C69" s="51"/>
      <c r="D69" s="51"/>
      <c r="E69" s="51"/>
      <c r="F69" s="51"/>
      <c r="G69" s="51"/>
      <c r="H69" s="51"/>
      <c r="I69" s="51"/>
      <c r="J69" s="51"/>
      <c r="K69" s="51"/>
      <c r="L69" s="51"/>
      <c r="M69" s="46"/>
      <c r="N69" s="46"/>
      <c r="O69" s="46"/>
      <c r="P69" s="46"/>
      <c r="Q69" s="46"/>
    </row>
    <row r="70" spans="1:17" ht="30" hidden="1" customHeight="1">
      <c r="A70" s="287"/>
      <c r="B70" s="53"/>
      <c r="C70" s="51"/>
      <c r="D70" s="51"/>
      <c r="E70" s="51"/>
      <c r="F70" s="51"/>
      <c r="G70" s="51"/>
      <c r="H70" s="51"/>
      <c r="I70" s="51"/>
      <c r="J70" s="51"/>
      <c r="K70" s="51"/>
      <c r="L70" s="51"/>
      <c r="M70" s="46"/>
      <c r="N70" s="46"/>
      <c r="O70" s="46"/>
      <c r="P70" s="46"/>
      <c r="Q70" s="46"/>
    </row>
    <row r="71" spans="1:17" ht="30" hidden="1" customHeight="1">
      <c r="A71" s="287"/>
      <c r="B71" s="53"/>
      <c r="C71" s="51"/>
      <c r="D71" s="51"/>
      <c r="E71" s="51"/>
      <c r="F71" s="51"/>
      <c r="G71" s="51"/>
      <c r="H71" s="51"/>
      <c r="I71" s="51"/>
      <c r="J71" s="51"/>
      <c r="K71" s="51"/>
      <c r="L71" s="51"/>
      <c r="M71" s="46"/>
      <c r="N71" s="46"/>
      <c r="O71" s="46"/>
      <c r="P71" s="46"/>
      <c r="Q71" s="46"/>
    </row>
    <row r="72" spans="1:17" ht="30" hidden="1" customHeight="1">
      <c r="A72" s="287"/>
      <c r="B72" s="53"/>
      <c r="C72" s="51"/>
      <c r="D72" s="51"/>
      <c r="E72" s="51"/>
      <c r="F72" s="51"/>
      <c r="G72" s="51"/>
      <c r="H72" s="51"/>
      <c r="I72" s="51"/>
      <c r="J72" s="51"/>
      <c r="K72" s="51"/>
      <c r="L72" s="51"/>
      <c r="M72" s="46"/>
      <c r="N72" s="46"/>
      <c r="O72" s="46"/>
      <c r="P72" s="46"/>
      <c r="Q72" s="46"/>
    </row>
    <row r="73" spans="1:17" ht="30" hidden="1" customHeight="1">
      <c r="A73" s="287"/>
      <c r="B73" s="53"/>
      <c r="C73" s="51"/>
      <c r="D73" s="51"/>
      <c r="E73" s="51"/>
      <c r="F73" s="51"/>
      <c r="G73" s="51"/>
      <c r="H73" s="51"/>
      <c r="I73" s="51"/>
      <c r="J73" s="51"/>
      <c r="K73" s="51"/>
      <c r="L73" s="51"/>
      <c r="M73" s="46"/>
      <c r="N73" s="46"/>
      <c r="O73" s="46"/>
      <c r="P73" s="46"/>
      <c r="Q73" s="46"/>
    </row>
    <row r="74" spans="1:17" ht="30" hidden="1" customHeight="1">
      <c r="A74" s="287"/>
      <c r="B74" s="53"/>
      <c r="C74" s="51"/>
      <c r="D74" s="51"/>
      <c r="E74" s="51"/>
      <c r="F74" s="51"/>
      <c r="G74" s="51"/>
      <c r="H74" s="51"/>
      <c r="I74" s="51"/>
      <c r="J74" s="51"/>
      <c r="K74" s="51"/>
      <c r="L74" s="51"/>
      <c r="M74" s="46"/>
      <c r="N74" s="46"/>
      <c r="O74" s="46"/>
      <c r="P74" s="46"/>
      <c r="Q74" s="46"/>
    </row>
    <row r="75" spans="1:17" ht="30" hidden="1" customHeight="1">
      <c r="A75" s="287"/>
      <c r="B75" s="53"/>
      <c r="C75" s="51"/>
      <c r="D75" s="51"/>
      <c r="E75" s="51"/>
      <c r="F75" s="51"/>
      <c r="G75" s="51"/>
      <c r="H75" s="51"/>
      <c r="I75" s="51"/>
      <c r="J75" s="51"/>
      <c r="K75" s="51"/>
      <c r="L75" s="51"/>
      <c r="M75" s="46"/>
      <c r="N75" s="46"/>
      <c r="O75" s="46"/>
      <c r="P75" s="46"/>
      <c r="Q75" s="46"/>
    </row>
    <row r="76" spans="1:17" ht="6" customHeight="1">
      <c r="A76" s="32"/>
      <c r="B76" s="55"/>
      <c r="C76" s="51"/>
      <c r="D76" s="51"/>
      <c r="E76" s="51"/>
      <c r="F76" s="51"/>
      <c r="G76" s="51"/>
      <c r="H76" s="56"/>
      <c r="I76" s="51"/>
      <c r="J76" s="56"/>
      <c r="K76" s="51"/>
      <c r="L76" s="51"/>
      <c r="M76" s="46"/>
      <c r="N76" s="46"/>
      <c r="O76" s="46"/>
      <c r="P76" s="46"/>
      <c r="Q76" s="46"/>
    </row>
    <row r="77" spans="1:17" ht="29.25" customHeight="1">
      <c r="A77" s="255"/>
      <c r="B77" s="50"/>
      <c r="C77" s="51"/>
      <c r="D77" s="51"/>
      <c r="E77" s="51"/>
      <c r="F77" s="51"/>
      <c r="G77" s="51"/>
      <c r="H77" s="51"/>
      <c r="I77" s="51"/>
      <c r="J77" s="51"/>
      <c r="K77" s="51"/>
      <c r="L77" s="51"/>
      <c r="M77" s="46"/>
      <c r="N77" s="46"/>
      <c r="O77" s="46"/>
      <c r="P77" s="46"/>
      <c r="Q77" s="46"/>
    </row>
    <row r="78" spans="1:17" ht="39" customHeight="1">
      <c r="A78" s="255"/>
      <c r="B78" s="50"/>
      <c r="C78" s="51"/>
      <c r="D78" s="51"/>
      <c r="E78" s="51"/>
      <c r="F78" s="51"/>
      <c r="G78" s="51"/>
      <c r="H78" s="51"/>
      <c r="I78" s="51"/>
      <c r="J78" s="51"/>
      <c r="K78" s="51"/>
      <c r="L78" s="51"/>
      <c r="M78" s="46"/>
      <c r="N78" s="46"/>
      <c r="O78" s="46"/>
      <c r="P78" s="46"/>
      <c r="Q78" s="46"/>
    </row>
    <row r="79" spans="1:17" ht="29.25" customHeight="1">
      <c r="A79" s="255"/>
      <c r="B79" s="50"/>
      <c r="C79" s="51"/>
      <c r="D79" s="51"/>
      <c r="E79" s="51"/>
      <c r="F79" s="51"/>
      <c r="G79" s="51"/>
      <c r="H79" s="51"/>
      <c r="I79" s="51"/>
      <c r="J79" s="51"/>
      <c r="K79" s="51"/>
      <c r="L79" s="51"/>
      <c r="M79" s="46"/>
      <c r="N79" s="46"/>
      <c r="O79" s="46"/>
      <c r="P79" s="46"/>
      <c r="Q79" s="46"/>
    </row>
    <row r="80" spans="1:17" ht="29.25" customHeight="1">
      <c r="A80" s="255"/>
      <c r="B80" s="50"/>
      <c r="C80" s="51"/>
      <c r="D80" s="51"/>
      <c r="E80" s="51"/>
      <c r="F80" s="51"/>
      <c r="G80" s="51"/>
      <c r="H80" s="51"/>
      <c r="I80" s="51"/>
      <c r="J80" s="51"/>
      <c r="K80" s="51"/>
      <c r="L80" s="51"/>
      <c r="M80" s="46"/>
      <c r="N80" s="46"/>
      <c r="O80" s="46"/>
      <c r="P80" s="46"/>
      <c r="Q80" s="46"/>
    </row>
    <row r="81" spans="1:17" ht="48" customHeight="1">
      <c r="A81" s="255"/>
      <c r="B81" s="50"/>
      <c r="C81" s="51"/>
      <c r="D81" s="51"/>
      <c r="E81" s="51"/>
      <c r="F81" s="51"/>
      <c r="G81" s="51"/>
      <c r="H81" s="51"/>
      <c r="I81" s="51"/>
      <c r="J81" s="51"/>
      <c r="K81" s="51"/>
      <c r="L81" s="51"/>
      <c r="M81" s="46"/>
      <c r="N81" s="46"/>
      <c r="O81" s="46"/>
      <c r="P81" s="46"/>
      <c r="Q81" s="46"/>
    </row>
    <row r="82" spans="1:17" ht="29.25" customHeight="1">
      <c r="A82" s="255"/>
      <c r="B82" s="50"/>
      <c r="C82" s="51"/>
      <c r="D82" s="51"/>
      <c r="E82" s="51"/>
      <c r="F82" s="51"/>
      <c r="G82" s="51"/>
      <c r="H82" s="51"/>
      <c r="I82" s="51"/>
      <c r="J82" s="51"/>
      <c r="K82" s="51"/>
      <c r="L82" s="51"/>
      <c r="M82" s="46"/>
      <c r="N82" s="46"/>
      <c r="O82" s="46"/>
      <c r="P82" s="46"/>
      <c r="Q82" s="46"/>
    </row>
    <row r="83" spans="1:17" s="36" customFormat="1" ht="31.5" customHeight="1">
      <c r="A83" s="255"/>
      <c r="B83" s="50"/>
      <c r="C83" s="51"/>
      <c r="D83" s="51"/>
      <c r="E83" s="51"/>
      <c r="F83" s="51"/>
      <c r="G83" s="51"/>
      <c r="H83" s="51"/>
      <c r="I83" s="51"/>
      <c r="J83" s="51"/>
      <c r="K83" s="51"/>
      <c r="L83" s="51"/>
      <c r="M83" s="38"/>
      <c r="N83" s="38"/>
      <c r="O83" s="38"/>
      <c r="P83" s="38"/>
      <c r="Q83" s="38"/>
    </row>
    <row r="84" spans="1:17" s="36" customFormat="1" ht="44.25" customHeight="1">
      <c r="A84" s="255"/>
      <c r="B84" s="50"/>
      <c r="C84" s="51"/>
      <c r="D84" s="51"/>
      <c r="E84" s="51"/>
      <c r="F84" s="51"/>
      <c r="G84" s="51"/>
      <c r="H84" s="51"/>
      <c r="I84" s="51"/>
      <c r="J84" s="51"/>
      <c r="K84" s="51"/>
      <c r="L84" s="51"/>
      <c r="M84" s="38"/>
      <c r="N84" s="38"/>
      <c r="O84" s="38"/>
      <c r="P84" s="38"/>
      <c r="Q84" s="38"/>
    </row>
    <row r="85" spans="1:17" s="36" customFormat="1" ht="29.25" customHeight="1">
      <c r="A85" s="255"/>
      <c r="B85" s="50"/>
      <c r="C85" s="51"/>
      <c r="D85" s="51"/>
      <c r="E85" s="51"/>
      <c r="F85" s="51"/>
      <c r="G85" s="51"/>
      <c r="H85" s="51"/>
      <c r="I85" s="51"/>
      <c r="J85" s="51"/>
      <c r="K85" s="51"/>
      <c r="L85" s="51"/>
      <c r="M85" s="38"/>
      <c r="N85" s="38"/>
      <c r="O85" s="38"/>
      <c r="P85" s="38"/>
      <c r="Q85" s="38"/>
    </row>
    <row r="86" spans="1:17" s="36" customFormat="1" ht="29.25" customHeight="1">
      <c r="A86" s="255"/>
      <c r="B86" s="50"/>
      <c r="C86" s="51"/>
      <c r="D86" s="51"/>
      <c r="E86" s="51"/>
      <c r="F86" s="51"/>
      <c r="G86" s="51"/>
      <c r="H86" s="51"/>
      <c r="I86" s="51"/>
      <c r="J86" s="51"/>
      <c r="K86" s="51"/>
      <c r="L86" s="51"/>
      <c r="M86" s="38"/>
      <c r="N86" s="38"/>
      <c r="O86" s="38"/>
      <c r="P86" s="38"/>
      <c r="Q86" s="38"/>
    </row>
    <row r="87" spans="1:17" s="36" customFormat="1" ht="42.75" customHeight="1">
      <c r="A87" s="255"/>
      <c r="B87" s="50"/>
      <c r="C87" s="51"/>
      <c r="D87" s="51"/>
      <c r="E87" s="51"/>
      <c r="F87" s="51"/>
      <c r="G87" s="51"/>
      <c r="H87" s="51"/>
      <c r="I87" s="51"/>
      <c r="J87" s="51"/>
      <c r="K87" s="51"/>
      <c r="L87" s="51"/>
      <c r="M87" s="38"/>
      <c r="N87" s="38"/>
      <c r="O87" s="38"/>
      <c r="P87" s="38"/>
      <c r="Q87" s="38"/>
    </row>
    <row r="88" spans="1:17" s="36" customFormat="1" ht="29.25" customHeight="1">
      <c r="A88" s="255"/>
      <c r="B88" s="50"/>
      <c r="C88" s="51"/>
      <c r="D88" s="51"/>
      <c r="E88" s="51"/>
      <c r="F88" s="51"/>
      <c r="G88" s="51"/>
      <c r="H88" s="51"/>
      <c r="I88" s="51"/>
      <c r="J88" s="51"/>
      <c r="K88" s="51"/>
      <c r="L88" s="51"/>
      <c r="M88" s="38"/>
      <c r="N88" s="38"/>
      <c r="O88" s="38"/>
      <c r="P88" s="38"/>
      <c r="Q88" s="38"/>
    </row>
    <row r="89" spans="1:17" ht="29.25" hidden="1" customHeight="1">
      <c r="A89" s="255"/>
      <c r="B89" s="54"/>
      <c r="C89" s="51"/>
      <c r="D89" s="51"/>
      <c r="E89" s="51"/>
      <c r="F89" s="51"/>
      <c r="G89" s="51"/>
      <c r="H89" s="51"/>
      <c r="I89" s="51"/>
      <c r="J89" s="51"/>
      <c r="K89" s="51"/>
      <c r="L89" s="51"/>
      <c r="M89" s="38"/>
      <c r="N89" s="46"/>
      <c r="O89" s="46"/>
      <c r="P89" s="46"/>
      <c r="Q89" s="46"/>
    </row>
    <row r="90" spans="1:17" ht="41.25" hidden="1" customHeight="1">
      <c r="A90" s="255"/>
      <c r="B90" s="54"/>
      <c r="C90" s="51"/>
      <c r="D90" s="51"/>
      <c r="E90" s="51"/>
      <c r="F90" s="51"/>
      <c r="G90" s="51"/>
      <c r="H90" s="51"/>
      <c r="I90" s="51"/>
      <c r="J90" s="51"/>
      <c r="K90" s="51"/>
      <c r="L90" s="51"/>
      <c r="M90" s="38"/>
      <c r="N90" s="46"/>
      <c r="O90" s="46"/>
      <c r="P90" s="46"/>
      <c r="Q90" s="46"/>
    </row>
    <row r="91" spans="1:17" ht="29.25" hidden="1" customHeight="1">
      <c r="A91" s="255"/>
      <c r="B91" s="54"/>
      <c r="C91" s="51"/>
      <c r="D91" s="51"/>
      <c r="E91" s="51"/>
      <c r="F91" s="51"/>
      <c r="G91" s="51"/>
      <c r="H91" s="51"/>
      <c r="I91" s="51"/>
      <c r="J91" s="51"/>
      <c r="K91" s="51"/>
      <c r="L91" s="51"/>
      <c r="M91" s="38"/>
      <c r="N91" s="46"/>
      <c r="O91" s="46"/>
      <c r="P91" s="46"/>
      <c r="Q91" s="46"/>
    </row>
    <row r="92" spans="1:17" ht="29.25" hidden="1" customHeight="1">
      <c r="A92" s="255"/>
      <c r="B92" s="53"/>
      <c r="C92" s="51"/>
      <c r="D92" s="51"/>
      <c r="E92" s="51"/>
      <c r="F92" s="51"/>
      <c r="G92" s="51"/>
      <c r="H92" s="51"/>
      <c r="I92" s="51"/>
      <c r="J92" s="51"/>
      <c r="K92" s="51"/>
      <c r="L92" s="51"/>
      <c r="M92" s="38"/>
      <c r="N92" s="46"/>
      <c r="O92" s="46"/>
      <c r="P92" s="46"/>
      <c r="Q92" s="46"/>
    </row>
    <row r="93" spans="1:17" ht="41.25" hidden="1" customHeight="1">
      <c r="A93" s="255"/>
      <c r="B93" s="53"/>
      <c r="C93" s="51"/>
      <c r="D93" s="51"/>
      <c r="E93" s="51"/>
      <c r="F93" s="51"/>
      <c r="G93" s="51"/>
      <c r="H93" s="51"/>
      <c r="I93" s="51"/>
      <c r="J93" s="51"/>
      <c r="K93" s="51"/>
      <c r="L93" s="51"/>
      <c r="M93" s="38"/>
      <c r="N93" s="46"/>
      <c r="O93" s="46"/>
      <c r="P93" s="46"/>
      <c r="Q93" s="46"/>
    </row>
    <row r="94" spans="1:17" ht="29.25" hidden="1" customHeight="1" thickBot="1">
      <c r="A94" s="255"/>
      <c r="B94" s="53"/>
      <c r="C94" s="51"/>
      <c r="D94" s="51"/>
      <c r="E94" s="51"/>
      <c r="F94" s="51"/>
      <c r="G94" s="51"/>
      <c r="H94" s="51"/>
      <c r="I94" s="51"/>
      <c r="J94" s="51"/>
      <c r="K94" s="51"/>
      <c r="L94" s="51"/>
      <c r="M94" s="38"/>
      <c r="N94" s="46"/>
      <c r="O94" s="46"/>
      <c r="P94" s="46"/>
      <c r="Q94" s="46"/>
    </row>
    <row r="95" spans="1:17" ht="30" customHeight="1">
      <c r="A95" s="255"/>
      <c r="B95" s="50"/>
      <c r="C95" s="51"/>
      <c r="D95" s="51"/>
      <c r="E95" s="51"/>
      <c r="F95" s="51"/>
      <c r="G95" s="51"/>
      <c r="H95" s="51"/>
      <c r="I95" s="51"/>
      <c r="J95" s="51"/>
      <c r="K95" s="51"/>
      <c r="L95" s="51"/>
      <c r="M95" s="38"/>
      <c r="N95" s="46"/>
      <c r="O95" s="46"/>
      <c r="P95" s="46"/>
      <c r="Q95" s="46"/>
    </row>
    <row r="96" spans="1:17" ht="41.25" customHeight="1">
      <c r="A96" s="255"/>
      <c r="B96" s="50"/>
      <c r="C96" s="51"/>
      <c r="D96" s="51"/>
      <c r="E96" s="51"/>
      <c r="F96" s="51"/>
      <c r="G96" s="51"/>
      <c r="H96" s="51"/>
      <c r="I96" s="51"/>
      <c r="J96" s="51"/>
      <c r="K96" s="51"/>
      <c r="L96" s="51"/>
      <c r="M96" s="38"/>
      <c r="N96" s="46"/>
      <c r="O96" s="46"/>
      <c r="P96" s="46"/>
      <c r="Q96" s="46"/>
    </row>
    <row r="97" spans="1:17" ht="30" customHeight="1">
      <c r="A97" s="255"/>
      <c r="B97" s="50"/>
      <c r="C97" s="51"/>
      <c r="D97" s="51"/>
      <c r="E97" s="51"/>
      <c r="F97" s="51"/>
      <c r="G97" s="51"/>
      <c r="H97" s="51"/>
      <c r="I97" s="51"/>
      <c r="J97" s="51"/>
      <c r="K97" s="51"/>
      <c r="L97" s="51"/>
      <c r="M97" s="38"/>
      <c r="N97" s="46"/>
      <c r="O97" s="46"/>
      <c r="P97" s="46"/>
      <c r="Q97" s="46"/>
    </row>
    <row r="98" spans="1:17" ht="30" customHeight="1">
      <c r="A98" s="255"/>
      <c r="B98" s="50"/>
      <c r="C98" s="51"/>
      <c r="D98" s="51"/>
      <c r="E98" s="51"/>
      <c r="F98" s="51"/>
      <c r="G98" s="51"/>
      <c r="H98" s="51"/>
      <c r="I98" s="51"/>
      <c r="J98" s="51"/>
      <c r="K98" s="51"/>
      <c r="L98" s="51"/>
      <c r="M98" s="38"/>
      <c r="N98" s="46"/>
      <c r="O98" s="46"/>
      <c r="P98" s="46"/>
      <c r="Q98" s="46"/>
    </row>
    <row r="99" spans="1:17" ht="39.75" customHeight="1">
      <c r="A99" s="255"/>
      <c r="B99" s="50"/>
      <c r="C99" s="51"/>
      <c r="D99" s="51"/>
      <c r="E99" s="51"/>
      <c r="F99" s="51"/>
      <c r="G99" s="51"/>
      <c r="H99" s="51"/>
      <c r="I99" s="51"/>
      <c r="J99" s="51"/>
      <c r="K99" s="51"/>
      <c r="L99" s="51"/>
      <c r="M99" s="46"/>
      <c r="N99" s="46"/>
      <c r="O99" s="46"/>
      <c r="P99" s="46"/>
      <c r="Q99" s="46"/>
    </row>
    <row r="100" spans="1:17" ht="30" customHeight="1">
      <c r="A100" s="255"/>
      <c r="B100" s="50"/>
      <c r="C100" s="51"/>
      <c r="D100" s="51"/>
      <c r="E100" s="51"/>
      <c r="F100" s="51"/>
      <c r="G100" s="51"/>
      <c r="H100" s="51"/>
      <c r="I100" s="51"/>
      <c r="J100" s="51"/>
      <c r="K100" s="51"/>
      <c r="L100" s="51"/>
      <c r="M100" s="46"/>
      <c r="N100" s="46"/>
      <c r="O100" s="46"/>
      <c r="P100" s="46"/>
      <c r="Q100" s="46"/>
    </row>
    <row r="101" spans="1:17" ht="30" hidden="1" customHeight="1">
      <c r="A101" s="37"/>
      <c r="B101" s="50"/>
      <c r="C101" s="51"/>
      <c r="D101" s="51"/>
      <c r="E101" s="51"/>
      <c r="F101" s="51"/>
      <c r="G101" s="51"/>
      <c r="H101" s="51"/>
      <c r="I101" s="51"/>
      <c r="J101" s="51"/>
      <c r="K101" s="51"/>
      <c r="L101" s="51"/>
      <c r="M101" s="46"/>
      <c r="N101" s="46"/>
      <c r="O101" s="46"/>
      <c r="P101" s="46"/>
      <c r="Q101" s="46"/>
    </row>
    <row r="102" spans="1:17" ht="39.75" hidden="1" customHeight="1">
      <c r="A102" s="37"/>
      <c r="B102" s="50"/>
      <c r="C102" s="51"/>
      <c r="D102" s="51"/>
      <c r="E102" s="51"/>
      <c r="F102" s="51"/>
      <c r="G102" s="51"/>
      <c r="H102" s="51"/>
      <c r="I102" s="51"/>
      <c r="J102" s="51"/>
      <c r="K102" s="51"/>
      <c r="L102" s="51"/>
      <c r="M102" s="46"/>
      <c r="N102" s="46"/>
      <c r="O102" s="46"/>
      <c r="P102" s="46"/>
      <c r="Q102" s="46"/>
    </row>
    <row r="103" spans="1:17" ht="30" hidden="1" customHeight="1">
      <c r="A103" s="37"/>
      <c r="B103" s="50"/>
      <c r="C103" s="51"/>
      <c r="D103" s="51"/>
      <c r="E103" s="51"/>
      <c r="F103" s="51"/>
      <c r="G103" s="51"/>
      <c r="H103" s="51"/>
      <c r="I103" s="51"/>
      <c r="J103" s="51"/>
      <c r="K103" s="51"/>
      <c r="L103" s="51"/>
      <c r="M103" s="46"/>
      <c r="N103" s="46"/>
      <c r="O103" s="46"/>
      <c r="P103" s="46"/>
      <c r="Q103" s="46"/>
    </row>
    <row r="104" spans="1:17" ht="4.5" customHeight="1" thickBot="1">
      <c r="A104" s="32"/>
      <c r="B104" s="55"/>
      <c r="C104" s="51"/>
      <c r="D104" s="51"/>
      <c r="E104" s="51"/>
      <c r="F104" s="51"/>
      <c r="G104" s="51"/>
      <c r="H104" s="52"/>
      <c r="I104" s="51"/>
      <c r="J104" s="52"/>
      <c r="K104" s="51"/>
      <c r="L104" s="51"/>
      <c r="M104" s="46"/>
      <c r="N104" s="46"/>
      <c r="O104" s="46"/>
      <c r="P104" s="46"/>
      <c r="Q104" s="46"/>
    </row>
    <row r="105" spans="1:17" ht="29.25" customHeight="1">
      <c r="A105" s="285" t="s">
        <v>66</v>
      </c>
      <c r="B105" s="50"/>
      <c r="C105" s="51"/>
      <c r="D105" s="51"/>
      <c r="E105" s="51"/>
      <c r="F105" s="51"/>
      <c r="G105" s="51"/>
      <c r="H105" s="51"/>
      <c r="I105" s="51"/>
      <c r="J105" s="51"/>
      <c r="K105" s="51"/>
      <c r="L105" s="51"/>
      <c r="M105" s="46"/>
      <c r="N105" s="46"/>
      <c r="O105" s="46"/>
      <c r="P105" s="46"/>
      <c r="Q105" s="46"/>
    </row>
    <row r="106" spans="1:17" ht="41.25" customHeight="1">
      <c r="A106" s="286"/>
      <c r="B106" s="50"/>
      <c r="C106" s="51"/>
      <c r="D106" s="51"/>
      <c r="E106" s="51"/>
      <c r="F106" s="51"/>
      <c r="G106" s="51"/>
      <c r="H106" s="51"/>
      <c r="I106" s="51"/>
      <c r="J106" s="51"/>
      <c r="K106" s="51"/>
      <c r="L106" s="51"/>
      <c r="M106" s="46"/>
      <c r="N106" s="46"/>
      <c r="O106" s="46"/>
      <c r="P106" s="46"/>
      <c r="Q106" s="46"/>
    </row>
    <row r="107" spans="1:17" ht="29.25" customHeight="1">
      <c r="A107" s="286"/>
      <c r="B107" s="50"/>
      <c r="C107" s="51"/>
      <c r="D107" s="51"/>
      <c r="E107" s="51"/>
      <c r="F107" s="51"/>
      <c r="G107" s="51"/>
      <c r="H107" s="51"/>
      <c r="I107" s="51"/>
      <c r="J107" s="51"/>
      <c r="K107" s="51"/>
      <c r="L107" s="51"/>
      <c r="M107" s="46"/>
      <c r="N107" s="46"/>
      <c r="O107" s="46"/>
      <c r="P107" s="46"/>
      <c r="Q107" s="46"/>
    </row>
    <row r="108" spans="1:17" ht="4.5" customHeight="1" thickBot="1">
      <c r="A108" s="38"/>
      <c r="B108" s="38"/>
      <c r="C108" s="51"/>
      <c r="D108" s="51"/>
      <c r="E108" s="51"/>
      <c r="F108" s="51"/>
      <c r="G108" s="51"/>
      <c r="H108" s="51"/>
      <c r="I108" s="51"/>
      <c r="J108" s="51"/>
      <c r="K108" s="51"/>
      <c r="L108" s="51"/>
      <c r="M108" s="46"/>
      <c r="N108" s="46"/>
      <c r="O108" s="46"/>
      <c r="P108" s="46"/>
      <c r="Q108" s="46"/>
    </row>
    <row r="109" spans="1:17" ht="74.25" customHeight="1">
      <c r="A109" s="254" t="s">
        <v>68</v>
      </c>
      <c r="B109" s="57"/>
      <c r="C109" s="51"/>
      <c r="D109" s="51"/>
      <c r="E109" s="51"/>
      <c r="F109" s="51"/>
      <c r="G109" s="51"/>
      <c r="H109" s="51"/>
      <c r="I109" s="51"/>
      <c r="J109" s="51"/>
      <c r="K109" s="51"/>
      <c r="L109" s="51"/>
      <c r="M109" s="46"/>
      <c r="N109" s="46"/>
      <c r="O109" s="46"/>
      <c r="P109" s="46"/>
      <c r="Q109" s="46"/>
    </row>
    <row r="110" spans="1:17" ht="74.25" customHeight="1">
      <c r="A110" s="255"/>
      <c r="B110" s="57"/>
      <c r="C110" s="51"/>
      <c r="D110" s="51"/>
      <c r="E110" s="51"/>
      <c r="F110" s="51"/>
      <c r="G110" s="51"/>
      <c r="H110" s="51"/>
      <c r="I110" s="51"/>
      <c r="J110" s="51"/>
      <c r="K110" s="51"/>
      <c r="L110" s="51"/>
      <c r="M110" s="46"/>
      <c r="N110" s="46"/>
      <c r="O110" s="46"/>
      <c r="P110" s="46"/>
      <c r="Q110" s="46"/>
    </row>
    <row r="111" spans="1:17" ht="74.25" customHeight="1">
      <c r="A111" s="255"/>
      <c r="B111" s="57"/>
      <c r="C111" s="51"/>
      <c r="D111" s="51"/>
      <c r="E111" s="51"/>
      <c r="F111" s="51"/>
      <c r="G111" s="51"/>
      <c r="H111" s="51"/>
      <c r="I111" s="51"/>
      <c r="J111" s="51"/>
      <c r="K111" s="51"/>
      <c r="L111" s="51"/>
      <c r="M111" s="46"/>
      <c r="N111" s="46"/>
      <c r="O111" s="46"/>
      <c r="P111" s="46"/>
      <c r="Q111" s="46"/>
    </row>
    <row r="112" spans="1:17" ht="74.25" customHeight="1">
      <c r="A112" s="255"/>
      <c r="B112" s="57"/>
      <c r="C112" s="51"/>
      <c r="D112" s="51"/>
      <c r="E112" s="51"/>
      <c r="F112" s="51"/>
      <c r="G112" s="51"/>
      <c r="H112" s="51"/>
      <c r="I112" s="51"/>
      <c r="J112" s="51"/>
      <c r="K112" s="51"/>
      <c r="L112" s="51"/>
      <c r="M112" s="46"/>
      <c r="N112" s="46"/>
      <c r="O112" s="46"/>
      <c r="P112" s="46"/>
      <c r="Q112" s="46"/>
    </row>
    <row r="113" spans="1:20" ht="74.25" customHeight="1">
      <c r="A113" s="255"/>
      <c r="B113" s="57"/>
      <c r="C113" s="55"/>
      <c r="D113" s="55"/>
      <c r="E113" s="55"/>
      <c r="F113" s="55"/>
      <c r="G113" s="58"/>
      <c r="H113" s="58"/>
      <c r="I113" s="55"/>
      <c r="J113" s="55"/>
      <c r="K113" s="55"/>
      <c r="L113" s="55"/>
      <c r="M113" s="46"/>
      <c r="N113" s="46"/>
      <c r="O113" s="46"/>
      <c r="P113" s="46"/>
      <c r="Q113" s="46"/>
    </row>
    <row r="114" spans="1:20" ht="74.25" customHeight="1">
      <c r="A114" s="255"/>
      <c r="B114" s="57"/>
      <c r="C114" s="51"/>
      <c r="D114" s="51"/>
      <c r="E114" s="51"/>
      <c r="F114" s="51"/>
      <c r="G114" s="51"/>
      <c r="H114" s="51"/>
      <c r="I114" s="51"/>
      <c r="J114" s="51"/>
      <c r="K114" s="51"/>
      <c r="L114" s="51"/>
      <c r="M114" s="46"/>
      <c r="N114" s="46"/>
      <c r="O114" s="46"/>
      <c r="P114" s="46"/>
      <c r="Q114" s="46"/>
    </row>
    <row r="115" spans="1:20" ht="74.25" customHeight="1" thickBot="1">
      <c r="A115" s="256"/>
      <c r="B115" s="57"/>
      <c r="C115" s="51"/>
      <c r="D115" s="51"/>
      <c r="E115" s="51"/>
      <c r="F115" s="51"/>
      <c r="G115" s="51"/>
      <c r="H115" s="51"/>
      <c r="I115" s="51"/>
      <c r="J115" s="51"/>
      <c r="K115" s="51"/>
      <c r="L115" s="51"/>
      <c r="M115" s="46"/>
      <c r="N115" s="46"/>
      <c r="O115" s="46"/>
      <c r="P115" s="46"/>
      <c r="Q115" s="46"/>
    </row>
    <row r="116" spans="1:20" ht="53.25" customHeight="1">
      <c r="B116" s="50"/>
      <c r="C116" s="46"/>
      <c r="D116" s="46"/>
      <c r="E116" s="46"/>
      <c r="F116" s="46"/>
      <c r="G116" s="46"/>
      <c r="H116" s="54"/>
      <c r="I116" s="46"/>
      <c r="J116" s="46"/>
      <c r="K116" s="46"/>
      <c r="L116" s="46"/>
      <c r="M116" s="46"/>
      <c r="N116" s="46"/>
      <c r="O116" s="46"/>
      <c r="P116" s="46"/>
      <c r="Q116" s="46"/>
    </row>
    <row r="117" spans="1:20" ht="32.1" customHeight="1">
      <c r="B117" s="50"/>
      <c r="C117" s="46"/>
      <c r="D117" s="46"/>
      <c r="E117" s="46"/>
      <c r="F117" s="46"/>
      <c r="G117" s="46"/>
      <c r="H117" s="46"/>
      <c r="I117" s="46"/>
      <c r="J117" s="46"/>
      <c r="K117" s="46"/>
      <c r="L117" s="46"/>
      <c r="M117" s="46"/>
      <c r="N117" s="46"/>
      <c r="O117" s="46"/>
      <c r="P117" s="54"/>
      <c r="Q117" s="54"/>
      <c r="R117" s="31"/>
      <c r="S117" s="31"/>
      <c r="T117" s="31"/>
    </row>
    <row r="118" spans="1:20" ht="32.1" customHeight="1">
      <c r="B118" s="50"/>
      <c r="C118" s="46"/>
      <c r="D118" s="46"/>
      <c r="E118" s="46"/>
      <c r="F118" s="46"/>
      <c r="G118" s="46"/>
      <c r="H118" s="46"/>
      <c r="I118" s="46"/>
      <c r="J118" s="46"/>
      <c r="K118" s="46"/>
      <c r="L118" s="46"/>
      <c r="M118" s="46"/>
      <c r="N118" s="46"/>
      <c r="O118" s="46"/>
      <c r="P118" s="46"/>
      <c r="Q118" s="46"/>
    </row>
    <row r="119" spans="1:20" ht="32.1" customHeight="1">
      <c r="B119" s="50"/>
      <c r="C119" s="46"/>
      <c r="D119" s="46"/>
      <c r="E119" s="46"/>
      <c r="F119" s="46"/>
      <c r="G119" s="46"/>
      <c r="H119" s="46"/>
      <c r="I119" s="46"/>
      <c r="J119" s="46"/>
      <c r="K119" s="46"/>
      <c r="L119" s="46"/>
      <c r="M119" s="46"/>
      <c r="N119" s="46"/>
      <c r="O119" s="46"/>
      <c r="P119" s="46"/>
      <c r="Q119" s="46"/>
    </row>
    <row r="120" spans="1:20" ht="32.1" customHeight="1">
      <c r="B120" s="50"/>
      <c r="C120" s="46"/>
      <c r="D120" s="46"/>
      <c r="E120" s="46"/>
      <c r="F120" s="46"/>
      <c r="G120" s="46"/>
      <c r="H120" s="46"/>
      <c r="I120" s="46"/>
      <c r="J120" s="46"/>
      <c r="K120" s="46"/>
      <c r="L120" s="46"/>
      <c r="M120" s="46"/>
      <c r="N120" s="46"/>
      <c r="O120" s="46"/>
      <c r="P120" s="46"/>
      <c r="Q120" s="46"/>
    </row>
    <row r="121" spans="1:20" ht="32.1" customHeight="1">
      <c r="B121" s="44"/>
    </row>
  </sheetData>
  <mergeCells count="7">
    <mergeCell ref="A3:A29"/>
    <mergeCell ref="A1:A2"/>
    <mergeCell ref="A109:A115"/>
    <mergeCell ref="A95:A100"/>
    <mergeCell ref="A105:A107"/>
    <mergeCell ref="A77:A94"/>
    <mergeCell ref="A31:A75"/>
  </mergeCells>
  <printOptions horizontalCentered="1" verticalCentered="1"/>
  <pageMargins left="0" right="0" top="0" bottom="0" header="0.51181102362204722" footer="0.51181102362204722"/>
  <pageSetup paperSize="8" scale="30" orientation="portrait" r:id="rId1"/>
  <headerFooter alignWithMargins="0"/>
  <rowBreaks count="1" manualBreakCount="1">
    <brk id="79" max="16383" man="1"/>
  </rowBreaks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16</xdr:col>
                <xdr:colOff>0</xdr:colOff>
                <xdr:row>7</xdr:row>
                <xdr:rowOff>104775</xdr:rowOff>
              </from>
              <to>
                <xdr:col>17</xdr:col>
                <xdr:colOff>333375</xdr:colOff>
                <xdr:row>11</xdr:row>
                <xdr:rowOff>142875</xdr:rowOff>
              </to>
            </anchor>
          </controlPr>
        </control>
      </mc:Choice>
      <mc:Fallback>
        <control shapeId="3074" r:id="rId4" name="CommandButton1"/>
      </mc:Fallback>
    </mc:AlternateContent>
    <mc:AlternateContent xmlns:mc="http://schemas.openxmlformats.org/markup-compatibility/2006">
      <mc:Choice Requires="x14">
        <control shapeId="3073" r:id="rId6" name="Button 1">
          <controlPr defaultSize="0" print="0" autoFill="0" autoPict="0" macro="[0]!raz">
            <anchor moveWithCells="1" sizeWithCells="1">
              <from>
                <xdr:col>12</xdr:col>
                <xdr:colOff>219075</xdr:colOff>
                <xdr:row>2</xdr:row>
                <xdr:rowOff>28575</xdr:rowOff>
              </from>
              <to>
                <xdr:col>13</xdr:col>
                <xdr:colOff>600075</xdr:colOff>
                <xdr:row>5</xdr:row>
                <xdr:rowOff>76200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5" r:id="rId7" name="Button 3">
          <controlPr defaultSize="0" print="0" autoFill="0" autoPict="0" macro="[0]!INSERTION">
            <anchor moveWithCells="1" sizeWithCells="1">
              <from>
                <xdr:col>12</xdr:col>
                <xdr:colOff>85725</xdr:colOff>
                <xdr:row>11</xdr:row>
                <xdr:rowOff>0</xdr:rowOff>
              </from>
              <to>
                <xdr:col>14</xdr:col>
                <xdr:colOff>485775</xdr:colOff>
                <xdr:row>11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6" r:id="rId8" name="Button 4">
          <controlPr defaultSize="0" print="0" autoFill="0" autoPict="0" macro="[0]!INSERTION">
            <anchor moveWithCells="1" sizeWithCells="1">
              <from>
                <xdr:col>12</xdr:col>
                <xdr:colOff>85725</xdr:colOff>
                <xdr:row>11</xdr:row>
                <xdr:rowOff>0</xdr:rowOff>
              </from>
              <to>
                <xdr:col>14</xdr:col>
                <xdr:colOff>485775</xdr:colOff>
                <xdr:row>11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7" r:id="rId9" name="Button 5">
          <controlPr defaultSize="0" print="0" autoFill="0" autoPict="0" macro="[0]!INSERTION">
            <anchor moveWithCells="1" sizeWithCells="1">
              <from>
                <xdr:col>12</xdr:col>
                <xdr:colOff>85725</xdr:colOff>
                <xdr:row>51</xdr:row>
                <xdr:rowOff>0</xdr:rowOff>
              </from>
              <to>
                <xdr:col>14</xdr:col>
                <xdr:colOff>485775</xdr:colOff>
                <xdr:row>51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8" r:id="rId10" name="Button 6">
          <controlPr defaultSize="0" print="0" autoFill="0" autoPict="0" macro="[0]!INSERTION">
            <anchor moveWithCells="1" sizeWithCells="1">
              <from>
                <xdr:col>12</xdr:col>
                <xdr:colOff>85725</xdr:colOff>
                <xdr:row>24</xdr:row>
                <xdr:rowOff>85725</xdr:rowOff>
              </from>
              <to>
                <xdr:col>14</xdr:col>
                <xdr:colOff>485775</xdr:colOff>
                <xdr:row>25</xdr:row>
                <xdr:rowOff>361950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7</vt:i4>
      </vt:variant>
    </vt:vector>
  </HeadingPairs>
  <TitlesOfParts>
    <vt:vector size="14" baseType="lpstr">
      <vt:lpstr>PLANNING s</vt:lpstr>
      <vt:lpstr>PLANNING SEM</vt:lpstr>
      <vt:lpstr>TRAM</vt:lpstr>
      <vt:lpstr>Feuil1</vt:lpstr>
      <vt:lpstr>TRAME  (3)</vt:lpstr>
      <vt:lpstr>sem08 (2)</vt:lpstr>
      <vt:lpstr>TRAME  (2)</vt:lpstr>
      <vt:lpstr>'PLANNING SEM'!a</vt:lpstr>
      <vt:lpstr>a</vt:lpstr>
      <vt:lpstr>TRAM!Impression_des_titres</vt:lpstr>
      <vt:lpstr>'sem08 (2)'!Zone_d_impression</vt:lpstr>
      <vt:lpstr>TRAM!Zone_d_impression</vt:lpstr>
      <vt:lpstr>'TRAME  (2)'!Zone_d_impression</vt:lpstr>
      <vt:lpstr>'TRAME  (3)'!Zone_d_impression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M.BOULOIS</dc:creator>
  <cp:lastModifiedBy>BRUZEAU, Nathalie</cp:lastModifiedBy>
  <cp:lastPrinted>2018-02-21T17:13:13Z</cp:lastPrinted>
  <dcterms:created xsi:type="dcterms:W3CDTF">2014-12-18T07:28:40Z</dcterms:created>
  <dcterms:modified xsi:type="dcterms:W3CDTF">2019-03-28T15:33:24Z</dcterms:modified>
</cp:coreProperties>
</file>