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E:\Documents\ALL up 2017.04.24\Clients\6. Data Secteurs\Morsang sur Orge\DVF\"/>
    </mc:Choice>
  </mc:AlternateContent>
  <xr:revisionPtr revIDLastSave="0" documentId="8_{84792458-9C0B-4A33-B5B2-82039AC3E528}" xr6:coauthVersionLast="47" xr6:coauthVersionMax="47" xr10:uidLastSave="{00000000-0000-0000-0000-000000000000}"/>
  <bookViews>
    <workbookView xWindow="-120" yWindow="-120" windowWidth="38640" windowHeight="21390" xr2:uid="{CAFCE125-FD22-41E6-AC8D-A18E295FA7BE}"/>
  </bookViews>
  <sheets>
    <sheet name="Note (7)" sheetId="2" r:id="rId1"/>
    <sheet name="DataDVF" sheetId="6" r:id="rId2"/>
    <sheet name="BRUT" sheetId="3" r:id="rId3"/>
    <sheet name="DVF1" sheetId="4" r:id="rId4"/>
    <sheet name="VBA M1_0" sheetId="5" r:id="rId5"/>
  </sheets>
  <definedNames>
    <definedName name="DonnéesExternes_1" localSheetId="1" hidden="1">DataDVF!$A$1:$AP$22</definedName>
    <definedName name="DonnéesExternes_1" localSheetId="3" hidden="1">'DVF1'!$A$2:$AW$22</definedName>
    <definedName name="dvvf" localSheetId="0">'Note (7)'!#REF!</definedName>
    <definedName name="DVVF">L3C1:L25C43</definedName>
    <definedName name="_xlnm.Print_Area" localSheetId="0">'Note (7)'!$B$3:$T$112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2" i="4" l="1"/>
  <c r="W22" i="4" s="1"/>
  <c r="G22" i="4"/>
  <c r="C22" i="4"/>
  <c r="Q21" i="4"/>
  <c r="W21" i="4" s="1"/>
  <c r="G21" i="4"/>
  <c r="C21" i="4"/>
  <c r="Q20" i="4"/>
  <c r="W20" i="4" s="1"/>
  <c r="G20" i="4"/>
  <c r="C20" i="4"/>
  <c r="Q19" i="4"/>
  <c r="W19" i="4" s="1"/>
  <c r="G19" i="4"/>
  <c r="C19" i="4"/>
  <c r="Q18" i="4"/>
  <c r="W18" i="4" s="1"/>
  <c r="G18" i="4"/>
  <c r="C18" i="4"/>
  <c r="Q17" i="4"/>
  <c r="W17" i="4" s="1"/>
  <c r="G17" i="4"/>
  <c r="C17" i="4"/>
  <c r="Q16" i="4"/>
  <c r="W16" i="4" s="1"/>
  <c r="G16" i="4"/>
  <c r="C16" i="4"/>
  <c r="Q15" i="4"/>
  <c r="W15" i="4" s="1"/>
  <c r="G15" i="4"/>
  <c r="C15" i="4"/>
  <c r="Q14" i="4"/>
  <c r="W14" i="4" s="1"/>
  <c r="G14" i="4"/>
  <c r="C14" i="4"/>
  <c r="Q13" i="4"/>
  <c r="W13" i="4" s="1"/>
  <c r="G13" i="4"/>
  <c r="C13" i="4"/>
  <c r="Q12" i="4"/>
  <c r="W12" i="4" s="1"/>
  <c r="G12" i="4"/>
  <c r="C12" i="4"/>
  <c r="Q11" i="4"/>
  <c r="W11" i="4" s="1"/>
  <c r="G11" i="4"/>
  <c r="C11" i="4"/>
  <c r="Q10" i="4"/>
  <c r="W10" i="4" s="1"/>
  <c r="G10" i="4"/>
  <c r="C10" i="4"/>
  <c r="Q9" i="4"/>
  <c r="W9" i="4" s="1"/>
  <c r="G9" i="4"/>
  <c r="C9" i="4"/>
  <c r="Q8" i="4"/>
  <c r="W8" i="4" s="1"/>
  <c r="G8" i="4"/>
  <c r="C8" i="4"/>
  <c r="Q7" i="4"/>
  <c r="W7" i="4" s="1"/>
  <c r="G7" i="4"/>
  <c r="C7" i="4"/>
  <c r="Q6" i="4"/>
  <c r="W6" i="4" s="1"/>
  <c r="G6" i="4"/>
  <c r="C6" i="4"/>
  <c r="Q5" i="4"/>
  <c r="W5" i="4" s="1"/>
  <c r="G5" i="4"/>
  <c r="C5" i="4"/>
  <c r="Q4" i="4"/>
  <c r="W4" i="4" s="1"/>
  <c r="G4" i="4"/>
  <c r="C4" i="4"/>
  <c r="Q3" i="4"/>
  <c r="W3" i="4" s="1"/>
  <c r="G3" i="4"/>
  <c r="C3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8794AD5-E8E4-4190-B9B2-33299FC3A369}" keepAlive="1" name="Requête - DataDVF" description="Connexion à la requête « DataDVF » dans le classeur." type="5" refreshedVersion="8" minRefreshableVersion="3" background="1" saveData="1">
    <dbPr connection="Provider=Microsoft.Mashup.OleDb.1;Data Source=$Workbook$;Location=DataDVF;Extended Properties=&quot;&quot;" command="SELECT * FROM [DataDVF]"/>
  </connection>
  <connection id="2" xr16:uid="{12D48B5A-265A-407D-AB59-F1BD5915EDE0}" keepAlive="1" name="Requête - DVF (2)" description="Connexion à la requête « DVF (2) » dans le classeur." type="5" refreshedVersion="8" background="1" saveData="1">
    <dbPr connection="Provider=Microsoft.Mashup.OleDb.1;Data Source=$Workbook$;Location=&quot;DVF (2)&quot;;Extended Properties=&quot;&quot;" command="SELECT * FROM [DVF (2)]"/>
  </connection>
  <connection id="3" xr16:uid="{4E3DC765-61F2-4BBF-B4C5-79E711F1DC67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4" xr16:uid="{E6789335-A4B6-4614-8FCD-F12161DB24F9}" keepAlive="1" name="Requête - Exemple de fichier (2)" description="Connexion à la requête « Exemple de fichier (2) » dans le classeur." type="5" refreshedVersion="0" background="1">
    <dbPr connection="Provider=Microsoft.Mashup.OleDb.1;Data Source=$Workbook$;Location=&quot;Exemple de fichier (2)&quot;;Extended Properties=&quot;&quot;" command="SELECT * FROM [Exemple de fichier (2)]"/>
  </connection>
  <connection id="5" xr16:uid="{6C4F1CE4-5CEE-45EE-8EAF-4D152C7E15E6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6" xr16:uid="{D27514FF-DC70-437C-ABC5-E1ACD8EDF43C}" keepAlive="1" name="Requête - Transformer le fichier (2)" description="Connexion à la requête « Transformer le fichier (2) » dans le classeur." type="5" refreshedVersion="0" background="1">
    <dbPr connection="Provider=Microsoft.Mashup.OleDb.1;Data Source=$Workbook$;Location=&quot;Transformer le fichier (2)&quot;;Extended Properties=&quot;&quot;" command="SELECT * FROM [Transformer le fichier (2)]"/>
  </connection>
</connections>
</file>

<file path=xl/sharedStrings.xml><?xml version="1.0" encoding="utf-8"?>
<sst xmlns="http://schemas.openxmlformats.org/spreadsheetml/2006/main" count="2289" uniqueCount="482">
  <si>
    <t>AVF</t>
  </si>
  <si>
    <t>Macro</t>
  </si>
  <si>
    <t>Donnée à Saisir</t>
  </si>
  <si>
    <t>IMPORTER DES DONNÉES DVF (fichier .csv) dans Excel (fichier.xls)</t>
  </si>
  <si>
    <t>SI les MACROS NE SE LANCENT PAS</t>
  </si>
  <si>
    <t>TELECHARGER LES DONNÉES DVF</t>
  </si>
  <si>
    <t>Dans les options d'excel, menu complément, dans la liste déroulante "gérer" en bas, il faut réactiver le classeur personal.xlsb</t>
  </si>
  <si>
    <t>Depuis le site DVF (https://app.dvf.etalab.gouv.fr/), exporter toutes les sections cadastrales du secteur qui vous interesse</t>
  </si>
  <si>
    <t>Rechercher dans DVF la ville qui vous intéresse</t>
  </si>
  <si>
    <t>Selectionner avec la souris la section cadastrale puis cliquer en bas gauche vers exporter</t>
  </si>
  <si>
    <t>Refaites cela autant de fois que vous voulez de sections dans votre analyse</t>
  </si>
  <si>
    <t>La où vous  souhaitez stocker cette analyse DVF (dans le dossier ville de cette analyse ou bien le dossier du propriétaire de ce bien)</t>
  </si>
  <si>
    <r>
      <t xml:space="preserve"> - créer un dossier , vous pouvez le nommer par exemple en </t>
    </r>
    <r>
      <rPr>
        <b/>
        <sz val="11"/>
        <color theme="3" tint="0.249977111117893"/>
        <rFont val="Aptos Narrow"/>
        <family val="2"/>
        <scheme val="minor"/>
      </rPr>
      <t>Data_DVF_Paris_Arrondissement _1a4_2024.09.06</t>
    </r>
    <r>
      <rPr>
        <sz val="11"/>
        <color theme="1"/>
        <rFont val="Aptos Narrow"/>
        <family val="2"/>
        <scheme val="minor"/>
      </rPr>
      <t xml:space="preserve"> ou encore en </t>
    </r>
    <r>
      <rPr>
        <b/>
        <sz val="11"/>
        <color theme="4"/>
        <rFont val="Aptos Narrow"/>
        <family val="2"/>
        <scheme val="minor"/>
      </rPr>
      <t>Estimation MmeMartin_Paris_2024.09.06</t>
    </r>
    <r>
      <rPr>
        <sz val="11"/>
        <color theme="1"/>
        <rFont val="Aptos Narrow"/>
        <family val="2"/>
        <scheme val="minor"/>
      </rPr>
      <t>, comme vous préférez</t>
    </r>
  </si>
  <si>
    <r>
      <t xml:space="preserve"> - créer un sous-dossier </t>
    </r>
    <r>
      <rPr>
        <b/>
        <sz val="11"/>
        <color theme="3" tint="0.249977111117893"/>
        <rFont val="Aptos Narrow"/>
        <family val="2"/>
        <scheme val="minor"/>
      </rPr>
      <t>DataDVF</t>
    </r>
    <r>
      <rPr>
        <sz val="11"/>
        <color theme="1"/>
        <rFont val="Aptos Narrow"/>
        <family val="2"/>
        <scheme val="minor"/>
      </rPr>
      <t xml:space="preserve"> (</t>
    </r>
    <r>
      <rPr>
        <sz val="11"/>
        <color theme="5" tint="-0.499984740745262"/>
        <rFont val="Aptos Narrow"/>
        <family val="2"/>
        <scheme val="minor"/>
      </rPr>
      <t>clic droit/nouveau/dossier</t>
    </r>
    <r>
      <rPr>
        <sz val="11"/>
        <color theme="1"/>
        <rFont val="Aptos Narrow"/>
        <family val="2"/>
        <scheme val="minor"/>
      </rPr>
      <t xml:space="preserve">),  </t>
    </r>
    <r>
      <rPr>
        <u/>
        <sz val="11"/>
        <color theme="1"/>
        <rFont val="Aptos Narrow"/>
        <family val="2"/>
        <scheme val="minor"/>
      </rPr>
      <t>il faut le nommer obligatoirement comme ça</t>
    </r>
    <r>
      <rPr>
        <sz val="11"/>
        <color theme="1"/>
        <rFont val="Aptos Narrow"/>
        <family val="2"/>
        <scheme val="minor"/>
      </rPr>
      <t>.</t>
    </r>
  </si>
  <si>
    <t>Allez chercher les fichiers téléchargés du site DVF (sans doute dans le dossier "Téléchargement") et les copier dans le dossier "DataDVF" que vous venez de créer.</t>
  </si>
  <si>
    <t>IMPORTER ET COMBINER LES DONNES DVF DANS EXCEL</t>
  </si>
  <si>
    <t>Création du tableau excel</t>
  </si>
  <si>
    <t>Enregistrer ce fichier actuel "Analyse_DVF.xlsx" dans le dossier  "Data_DVF_Paris_Arrondissement _1a4_2024.09.06" ou l’equivalent que vous avez choisi, vous pouvez le renommer comme vous voulez</t>
  </si>
  <si>
    <t>Menu "Données/Obtenir des données/A partir d’un fichier/A partir d’un dossier"</t>
  </si>
  <si>
    <t>Selectionner le dossier "DataDVF" créé précedemment qui contient les fichiers téléchargés</t>
  </si>
  <si>
    <t>A PLACER VERS LA FIN Pour Formater le tableau</t>
  </si>
  <si>
    <t>"Ouvrir"</t>
  </si>
  <si>
    <t>Donner les bons formats</t>
  </si>
  <si>
    <t>Cliquer "Combiner/Combiner et Charger"</t>
  </si>
  <si>
    <r>
      <rPr>
        <b/>
        <sz val="11"/>
        <color theme="4"/>
        <rFont val="Aptos Narrow"/>
        <family val="2"/>
        <scheme val="minor"/>
      </rPr>
      <t>#0 000" m²"</t>
    </r>
    <r>
      <rPr>
        <sz val="11"/>
        <color rgb="FFC00000"/>
        <rFont val="Aptos Narrow"/>
        <family val="2"/>
        <scheme val="minor"/>
      </rPr>
      <t xml:space="preserve">    pour les surfaces</t>
    </r>
  </si>
  <si>
    <t>« Ok »</t>
  </si>
  <si>
    <t>Une nouvelle feuille apparait (plus ou moins rapidement selon votre PC) dans le classeur qui s’appelle "DataDVF"</t>
  </si>
  <si>
    <t>Selectionner les colonnes inutiles  pour format couleur différent</t>
  </si>
  <si>
    <t>Supprimer les lignes en trop</t>
  </si>
  <si>
    <t>Grouper les datas sur les lots</t>
  </si>
  <si>
    <t>Dans la colonne A</t>
  </si>
  <si>
    <t>Aller tout en bas du tableau</t>
  </si>
  <si>
    <t>Supprimer les lignes en trop si il y en a (en général c’est un nom de fichier)</t>
  </si>
  <si>
    <t>AF</t>
  </si>
  <si>
    <t>Cliquer sur le bouton "Macro_1", cela va lancer plusieurs opérations pour présenter au mieux les données</t>
  </si>
  <si>
    <t>Insérer col de N° d’ordre pour revenir au tri initial . En A  / insérer /</t>
  </si>
  <si>
    <t>MACRO 1_0</t>
  </si>
  <si>
    <t>Insérer colonne en H : Prixbati/m²</t>
  </si>
  <si>
    <t>Créer le numéro de ligne de référence</t>
  </si>
  <si>
    <t>Transformer la plage de donnée en tableau</t>
  </si>
  <si>
    <t>formule : =SI(ESTVIDE([@[surface_reelle_bati]]);"";[@[valeur_fonciere]]/[@[surface_reelle_bati]])</t>
  </si>
  <si>
    <t>Activer le contenu si demandé</t>
  </si>
  <si>
    <t>Selec. une cellule du tableau de la feuille "BRUT"</t>
  </si>
  <si>
    <t>En K insérer col pour adress Suffixe_2 :</t>
  </si>
  <si>
    <t>Tout en centrer</t>
  </si>
  <si>
    <t>=SI([@[adresse_suffixe]]="none";" ";[@[adresse_suffixe]])</t>
  </si>
  <si>
    <t>Insérer Ligne en 1 (apparemment necessaire pour pouvoir introduite des formules dans le tableau et les étendre.</t>
  </si>
  <si>
    <t>Clic "Accueil/Mettre sous forme de tableau"</t>
  </si>
  <si>
    <t>Masquer col « Adresse_Suffixe</t>
  </si>
  <si>
    <t>Ligne 2 de titre en "Renvoyer à la ligne", Position haute du texte et hauteur en 60pt env.</t>
  </si>
  <si>
    <t>Insérer Colonne en C</t>
  </si>
  <si>
    <t>Choisir le format voulu</t>
  </si>
  <si>
    <t>En P  ajout col « Adresse WEB  formule Co=CONCATENER([@[adresse_numero]];" ";[@[adresse_suffixe2]];" ";[@[adresse_nom_voie]];" ";[@[code_postal]];" ";[@[nom_commune]])</t>
  </si>
  <si>
    <t>Le nommer ? "DVF_Tab"</t>
  </si>
  <si>
    <t>en CC mettre en gras et noir</t>
  </si>
  <si>
    <t>Retourner sur la feuille "DVF"</t>
  </si>
  <si>
    <t>si erreur"#NOM?" il faut aller dans le code et remplacer"LIGNE" par "ROW". Bug traducteur VBA français/Anglais ?</t>
  </si>
  <si>
    <t>si les cellules en dessous n’applique pas la formule il faut sans doute modifier le code avec https://forum.excel-pratique.com/excel/vba-etendre-la-formule-jusqu-a-la-dernier-ligne-active-119538 ou https://bureautique-efficace.com/tableau-excel-vba/#:~:text=ActiveSheet%20d%C3%A9signe%20la%20feuille%20active,aux%20en%2Dt%C3%AAtes%20de%20colonnes. ( acreuser)</t>
  </si>
  <si>
    <t>C:C  Copier/CollerValeur</t>
  </si>
  <si>
    <t>Renommer titre colonne en "Tri_BRUT"</t>
  </si>
  <si>
    <t>Select. Colonnes</t>
  </si>
  <si>
    <t>Reduire largeur en 10env.</t>
  </si>
  <si>
    <t>Déplacer colonne AH en H ; AH en G ; AN en J ; AJ en H ; V en F</t>
  </si>
  <si>
    <t>Réajuster les largeurs de colonnes</t>
  </si>
  <si>
    <t>Dupliquer le fichier pour conserver l’original BRUT</t>
  </si>
  <si>
    <t>"Deplacer ou Copier" / cocher "Créer une copie"</t>
  </si>
  <si>
    <t>Créer les bouton de Macro</t>
  </si>
  <si>
    <t>au moins le bouton Macro 2</t>
  </si>
  <si>
    <t>avec le lien de la macro</t>
  </si>
  <si>
    <t>Une nouvelle feuille a été créée "DVF", c’est celle sur laquelle analyser les données</t>
  </si>
  <si>
    <t>La feuille "DataDVF" a été renommée en "BRUT", cette feuille permet de comparer au besoin les données.</t>
  </si>
  <si>
    <t>La colonne C "Lignes" apparait contenant les numéros,  elle permettra de rechercher les données originales au besoin</t>
  </si>
  <si>
    <t>La macro n’est pas réutilisable. Si vous souhaitez refaire cette macro il faut recommencer la manip</t>
  </si>
  <si>
    <t>MACRO 1_1</t>
  </si>
  <si>
    <t>Transformer le tableau en plage de donnée pour pouvoir modifier plus facilement les datas apparemment sinon souvent bug</t>
  </si>
  <si>
    <t>Modif apparence tableau</t>
  </si>
  <si>
    <t>Selec. une cellule du tableau</t>
  </si>
  <si>
    <t>Création de tableau/Convertir en plage</t>
  </si>
  <si>
    <t>Transformer les données .csv en données utilisables</t>
  </si>
  <si>
    <t>Select. les colonnes numériques utilisables pour les formules (F ; G ; U ; W ; Y ; AA ; AC; AG ; AH ; AM)</t>
  </si>
  <si>
    <t xml:space="preserve">Remplacer ".0" (signe "point" et "zéro") par ",0" (signe "virgule" et "zéro") </t>
  </si>
  <si>
    <t>Format "Nombre", enlever les virgules</t>
  </si>
  <si>
    <t>Préparer 2 Le format du tableau pour faciliter l’usage</t>
  </si>
  <si>
    <t>Couleur différente pour colonne non utilisable</t>
  </si>
  <si>
    <t>Ligne 1 sans couleur de remplissage</t>
  </si>
  <si>
    <t>Groupe les lots</t>
  </si>
  <si>
    <t>en inserant une colonne à droite pour visualiser le +, la nommer "vide"</t>
  </si>
  <si>
    <t>Masquer les colonnes non utilisables</t>
  </si>
  <si>
    <t>Colonne F : format monétaire, sans les virgules</t>
  </si>
  <si>
    <t>Col Numero adresse :  centrage droit</t>
  </si>
  <si>
    <t>Col. Suffixe Adresse : Centrage gauche</t>
  </si>
  <si>
    <t>Col. Nom rue Adresse : Centrage gauche</t>
  </si>
  <si>
    <t xml:space="preserve">Col. Surfaces : format  personnalisé : # ##0 » m² » + centrage </t>
  </si>
  <si>
    <t>Format Col.  "Tri_BRUT" en non gras et en police blanc comme les autres</t>
  </si>
  <si>
    <t>MACRO 1_2</t>
  </si>
  <si>
    <t>Transformer plage en tableau pour essayer d’etendre les formules</t>
  </si>
  <si>
    <t>Modifier apparence du tableau</t>
  </si>
  <si>
    <t>Remplacer Vente en l’etat furutr… en "VEFA"</t>
  </si>
  <si>
    <t>Insérer col de "Tri_Brut"</t>
  </si>
  <si>
    <t>Inserer Col. de "Tri_Date</t>
  </si>
  <si>
    <t>Insérer Col. Adresse WEB</t>
  </si>
  <si>
    <t>en H</t>
  </si>
  <si>
    <t>Insérer col. : Prixbati/m²</t>
  </si>
  <si>
    <t>formule : =[@[valeur_fonciere]]/[@[surface_reelle_bati]]</t>
  </si>
  <si>
    <t>format personnalisé « # ###0 » €/m² »</t>
  </si>
  <si>
    <t>alignement droit + -&gt;</t>
  </si>
  <si>
    <t>En F Valeur foncière :</t>
  </si>
  <si>
    <t>en I</t>
  </si>
  <si>
    <t>Insérer col. : PrixTerrain/m²</t>
  </si>
  <si>
    <t>Déplacer colonne AJ (surface_reelle_bati) en G</t>
  </si>
  <si>
    <t>Ajout col. Dissociant le N° de parcelle</t>
  </si>
  <si>
    <t>Ajout col. Recherche d’erreur</t>
  </si>
  <si>
    <t>Ajout Col. Suspicions avec Groupe ?</t>
  </si>
  <si>
    <t>Ajout Col. Nature Mutation Améliorée avec Groupe ?</t>
  </si>
  <si>
    <t>Ajout Col. Non valide (ce sont les lignes suspectes à ne pas prendre en considération dans les analyses</t>
  </si>
  <si>
    <t>ANALYSE DES DONNÉES</t>
  </si>
  <si>
    <t>Ajout Col. Suspicions "Neuf"</t>
  </si>
  <si>
    <t>Ajout Col. Suspicions "Renov. À Neuf</t>
  </si>
  <si>
    <t>Ajout Col. Suspicions "Doublons"</t>
  </si>
  <si>
    <t>Ajout Col. Suspicions "Promotion"</t>
  </si>
  <si>
    <t>Graphique</t>
  </si>
  <si>
    <t>Tableau croisé Dynamique</t>
  </si>
  <si>
    <t>Source.Name</t>
  </si>
  <si>
    <t>id_mutation</t>
  </si>
  <si>
    <t>lignes</t>
  </si>
  <si>
    <t>date_mutation</t>
  </si>
  <si>
    <t>numero_disposition</t>
  </si>
  <si>
    <t>nature_mutation</t>
  </si>
  <si>
    <t>valeur_fonciere</t>
  </si>
  <si>
    <t>Colonne1</t>
  </si>
  <si>
    <t>adresse_numero</t>
  </si>
  <si>
    <t>adresse_suffixe</t>
  </si>
  <si>
    <t>adresse_nom_voie</t>
  </si>
  <si>
    <t>adresse_code_voie</t>
  </si>
  <si>
    <t>code_postal</t>
  </si>
  <si>
    <t>code_commune</t>
  </si>
  <si>
    <t>nom_commune</t>
  </si>
  <si>
    <t>code_departement</t>
  </si>
  <si>
    <t>ancien_code_commune</t>
  </si>
  <si>
    <t>ancien_nom_commune</t>
  </si>
  <si>
    <t>id_parcelle</t>
  </si>
  <si>
    <t>ancien_id_parcelle</t>
  </si>
  <si>
    <t>numero_volume</t>
  </si>
  <si>
    <t>lot1_numero</t>
  </si>
  <si>
    <t>lot1_surface_carrez</t>
  </si>
  <si>
    <t>lot2_numero</t>
  </si>
  <si>
    <t>lot2_surface_carrez</t>
  </si>
  <si>
    <t>lot3_numero</t>
  </si>
  <si>
    <t>lot3_surface_carrez</t>
  </si>
  <si>
    <t>lot4_numero</t>
  </si>
  <si>
    <t>lot4_surface_carrez</t>
  </si>
  <si>
    <t>lot5_numero</t>
  </si>
  <si>
    <t>lot5_surface_carrez</t>
  </si>
  <si>
    <t>nombre_lots</t>
  </si>
  <si>
    <t>code_type_local</t>
  </si>
  <si>
    <t>type_local</t>
  </si>
  <si>
    <t>surface_reelle_bati</t>
  </si>
  <si>
    <t>nombre_pieces_principales</t>
  </si>
  <si>
    <t>code_nature_culture</t>
  </si>
  <si>
    <t>nature_culture</t>
  </si>
  <si>
    <t>code_nature_culture_speciale</t>
  </si>
  <si>
    <t>nature_culture_speciale</t>
  </si>
  <si>
    <t>surface_terrain</t>
  </si>
  <si>
    <t>longitude</t>
  </si>
  <si>
    <t>latitude</t>
  </si>
  <si>
    <t>section_prefixe</t>
  </si>
  <si>
    <t>91434_000AB.csv</t>
  </si>
  <si>
    <t>2023-1199593</t>
  </si>
  <si>
    <t>Vente</t>
  </si>
  <si>
    <t>None</t>
  </si>
  <si>
    <t>RUE DE SAVIGNY</t>
  </si>
  <si>
    <t>2550</t>
  </si>
  <si>
    <t>Morsang-sur-Orge</t>
  </si>
  <si>
    <t>91434000AB0056</t>
  </si>
  <si>
    <t>210</t>
  </si>
  <si>
    <t>478</t>
  </si>
  <si>
    <t>2</t>
  </si>
  <si>
    <t>Appartement</t>
  </si>
  <si>
    <t>2.352061</t>
  </si>
  <si>
    <t>48.667898</t>
  </si>
  <si>
    <t>000AB</t>
  </si>
  <si>
    <t>650</t>
  </si>
  <si>
    <t>3</t>
  </si>
  <si>
    <t>Dépendance</t>
  </si>
  <si>
    <t>2023-1198075</t>
  </si>
  <si>
    <t>135</t>
  </si>
  <si>
    <t>403</t>
  </si>
  <si>
    <t>753</t>
  </si>
  <si>
    <t>2023-1197783</t>
  </si>
  <si>
    <t>727</t>
  </si>
  <si>
    <t>2023-1197721</t>
  </si>
  <si>
    <t>29</t>
  </si>
  <si>
    <t>297</t>
  </si>
  <si>
    <t>2023-1197377</t>
  </si>
  <si>
    <t>28</t>
  </si>
  <si>
    <t>296</t>
  </si>
  <si>
    <t>568</t>
  </si>
  <si>
    <t>2023-1195933</t>
  </si>
  <si>
    <t>236</t>
  </si>
  <si>
    <t>504</t>
  </si>
  <si>
    <t>695</t>
  </si>
  <si>
    <t>2023-1195457</t>
  </si>
  <si>
    <t>160</t>
  </si>
  <si>
    <t>428</t>
  </si>
  <si>
    <t>644</t>
  </si>
  <si>
    <t>2023-1194560</t>
  </si>
  <si>
    <t>335</t>
  </si>
  <si>
    <t>67</t>
  </si>
  <si>
    <t>545</t>
  </si>
  <si>
    <t>S</t>
  </si>
  <si>
    <t>sols</t>
  </si>
  <si>
    <t>1</t>
  </si>
  <si>
    <t>Maison</t>
  </si>
  <si>
    <t>91434_000AC.csv</t>
  </si>
  <si>
    <t>2023-1201273</t>
  </si>
  <si>
    <t>RUE MARCEAU</t>
  </si>
  <si>
    <t>1680</t>
  </si>
  <si>
    <t>91434000AC0078</t>
  </si>
  <si>
    <t>2.342683</t>
  </si>
  <si>
    <t>48.665776</t>
  </si>
  <si>
    <t>000AC</t>
  </si>
  <si>
    <t>B</t>
  </si>
  <si>
    <t>91434_000AD.csv</t>
  </si>
  <si>
    <t>2023-1200666</t>
  </si>
  <si>
    <t>RUE DE VIRY</t>
  </si>
  <si>
    <t>2910</t>
  </si>
  <si>
    <t>91434000AD0605</t>
  </si>
  <si>
    <t>11</t>
  </si>
  <si>
    <t>2.354251</t>
  </si>
  <si>
    <t>48.665158</t>
  </si>
  <si>
    <t>000AD</t>
  </si>
  <si>
    <t>56</t>
  </si>
  <si>
    <t>50</t>
  </si>
  <si>
    <t>nan</t>
  </si>
  <si>
    <t>223</t>
  </si>
  <si>
    <t>18</t>
  </si>
  <si>
    <t>91434_000AH (1).csv</t>
  </si>
  <si>
    <t>2023-1201270</t>
  </si>
  <si>
    <t>91434000AH0401</t>
  </si>
  <si>
    <t>2.347407</t>
  </si>
  <si>
    <t>48.665287</t>
  </si>
  <si>
    <t>000AH</t>
  </si>
  <si>
    <t>165</t>
  </si>
  <si>
    <t>2023-1200030</t>
  </si>
  <si>
    <t>RUE COLAS</t>
  </si>
  <si>
    <t>0520</t>
  </si>
  <si>
    <t>91434000AH0637</t>
  </si>
  <si>
    <t>2.345472</t>
  </si>
  <si>
    <t>48.662892</t>
  </si>
  <si>
    <t>AG</t>
  </si>
  <si>
    <t>terrains d'agrément</t>
  </si>
  <si>
    <t>PARC</t>
  </si>
  <si>
    <t>Parc</t>
  </si>
  <si>
    <t>2.349602</t>
  </si>
  <si>
    <t>91434_000AL.csv</t>
  </si>
  <si>
    <t>2023-1201268</t>
  </si>
  <si>
    <t>RUE DE L'AVENIR</t>
  </si>
  <si>
    <t>0140</t>
  </si>
  <si>
    <t>91434000AL0153</t>
  </si>
  <si>
    <t>2.35218</t>
  </si>
  <si>
    <t>48.657317</t>
  </si>
  <si>
    <t>000AL</t>
  </si>
  <si>
    <t>2023-1201269</t>
  </si>
  <si>
    <t>AV ROGER SALENGRO</t>
  </si>
  <si>
    <t>2420</t>
  </si>
  <si>
    <t>91434000AL0700</t>
  </si>
  <si>
    <t>2.354289</t>
  </si>
  <si>
    <t>48.656628</t>
  </si>
  <si>
    <t>91434_000AO.csv</t>
  </si>
  <si>
    <t>2023-1200551</t>
  </si>
  <si>
    <t>AV DE LA FORET</t>
  </si>
  <si>
    <t>0950</t>
  </si>
  <si>
    <t>91434000AO0656</t>
  </si>
  <si>
    <t>2.357886</t>
  </si>
  <si>
    <t>48.650219</t>
  </si>
  <si>
    <t>000AO</t>
  </si>
  <si>
    <t>91434_000AP.csv</t>
  </si>
  <si>
    <t>2023-1200545</t>
  </si>
  <si>
    <t>AV DES PINS</t>
  </si>
  <si>
    <t>2210</t>
  </si>
  <si>
    <t>91434000AP0401</t>
  </si>
  <si>
    <t>2.355491</t>
  </si>
  <si>
    <t>48.648344</t>
  </si>
  <si>
    <t>000AP</t>
  </si>
  <si>
    <t>91434_000AR.csv</t>
  </si>
  <si>
    <t>2023-1201266</t>
  </si>
  <si>
    <t>RUE SAINT HUBERT</t>
  </si>
  <si>
    <t>2470</t>
  </si>
  <si>
    <t>91434000AR0311</t>
  </si>
  <si>
    <t>2.354714</t>
  </si>
  <si>
    <t>48.642264</t>
  </si>
  <si>
    <t>000AR</t>
  </si>
  <si>
    <t>2.353278</t>
  </si>
  <si>
    <t>91434_000AS.csv</t>
  </si>
  <si>
    <t>2023-1200862</t>
  </si>
  <si>
    <t>RUE DES CLAIRS CHENES</t>
  </si>
  <si>
    <t>0480</t>
  </si>
  <si>
    <t>91434000AS0916</t>
  </si>
  <si>
    <t>48.647638</t>
  </si>
  <si>
    <t>000AS</t>
  </si>
  <si>
    <t>91434000AS0918</t>
  </si>
  <si>
    <t>2.352957</t>
  </si>
  <si>
    <t>48.647715</t>
  </si>
  <si>
    <t>91434_000AT.csv</t>
  </si>
  <si>
    <t>2023-1200695</t>
  </si>
  <si>
    <t>ALL DES VIOLETTES</t>
  </si>
  <si>
    <t>2890</t>
  </si>
  <si>
    <t>91434000AT0084</t>
  </si>
  <si>
    <t>48.649785</t>
  </si>
  <si>
    <t>000AT</t>
  </si>
  <si>
    <t>91434_000AV.csv</t>
  </si>
  <si>
    <t>2023-1199759</t>
  </si>
  <si>
    <t>AV DE LA PRINCESSE</t>
  </si>
  <si>
    <t>2330</t>
  </si>
  <si>
    <t>91434000AV0296</t>
  </si>
  <si>
    <t>2.340798</t>
  </si>
  <si>
    <t>48.654519</t>
  </si>
  <si>
    <t>000AV</t>
  </si>
  <si>
    <t>Tri_BRUT</t>
  </si>
  <si>
    <t>Tri_Date</t>
  </si>
  <si>
    <t>annee</t>
  </si>
  <si>
    <t>Adresse_WEB</t>
  </si>
  <si>
    <t>Vide</t>
  </si>
  <si>
    <t>Sub M01_0_Prepa()</t>
  </si>
  <si>
    <t>'</t>
  </si>
  <si>
    <t>' M01_0_Prepa Macro</t>
  </si>
  <si>
    <t xml:space="preserve">    Rows("1:1").Select</t>
  </si>
  <si>
    <t xml:space="preserve">    Selection.Insert Shift:=xlDown, CopyOrigin:=xlFormatFromLeftOrAbove</t>
  </si>
  <si>
    <t xml:space="preserve">    Columns("C:C").Select</t>
  </si>
  <si>
    <t xml:space="preserve">    Selection.Insert Shift:=xlToRight, CopyOrigin:=xlFormatFromLeftOrAbove</t>
  </si>
  <si>
    <t xml:space="preserve">    Range("C3").Select</t>
  </si>
  <si>
    <t xml:space="preserve">    ActiveCell.FormulaR1C1 = "=ROW(R[-2]C)"</t>
  </si>
  <si>
    <t xml:space="preserve">    Range("DataDVF[Colonne1]").FormulaR1C1 = "=ROW(R[-2]C)"</t>
  </si>
  <si>
    <t xml:space="preserve">    Range("DataDVF[[#Headers],[Colonne1]]").Select</t>
  </si>
  <si>
    <t xml:space="preserve">    ActiveCell.FormulaR1C1 = "Tri_BRUT"</t>
  </si>
  <si>
    <t xml:space="preserve">    Selection.Copy</t>
  </si>
  <si>
    <t xml:space="preserve">    Selection.PasteSpecial Paste:=xlPasteValues, Operation:=xlNone, SkipBlanks _</t>
  </si>
  <si>
    <t xml:space="preserve">        :=False, Transpose:=False</t>
  </si>
  <si>
    <t xml:space="preserve">    Application.CutCopyMode = False</t>
  </si>
  <si>
    <t xml:space="preserve">    With Selection</t>
  </si>
  <si>
    <t xml:space="preserve">        .HorizontalAlignment = xlCenter</t>
  </si>
  <si>
    <t xml:space="preserve">        .VerticalAlignment = xlBottom</t>
  </si>
  <si>
    <t xml:space="preserve">        .WrapText = False</t>
  </si>
  <si>
    <t xml:space="preserve">        .Orientation = 0</t>
  </si>
  <si>
    <t xml:space="preserve">        .AddIndent = False</t>
  </si>
  <si>
    <t xml:space="preserve">        .IndentLevel = 0</t>
  </si>
  <si>
    <t xml:space="preserve">        .ShrinkToFit = False</t>
  </si>
  <si>
    <t xml:space="preserve">        .ReadingOrder = xlContext</t>
  </si>
  <si>
    <t xml:space="preserve">        .MergeCells = False</t>
  </si>
  <si>
    <t xml:space="preserve">    End With</t>
  </si>
  <si>
    <t xml:space="preserve">    Selection.Font.Bold = True</t>
  </si>
  <si>
    <t xml:space="preserve">    Range("DataDVF[[#Headers],[Tri_BRUT]]").Select</t>
  </si>
  <si>
    <t xml:space="preserve">    With Selection.Font</t>
  </si>
  <si>
    <t xml:space="preserve">        .ColorIndex = xlAutomatic</t>
  </si>
  <si>
    <t xml:space="preserve">        .TintAndShade = 0</t>
  </si>
  <si>
    <t xml:space="preserve">    Range("C4").Select</t>
  </si>
  <si>
    <t xml:space="preserve">    Columns("C:C").EntireColumn.AutoFit</t>
  </si>
  <si>
    <t xml:space="preserve">    Columns("AH:AH").Select</t>
  </si>
  <si>
    <t xml:space="preserve">    Selection.Cut</t>
  </si>
  <si>
    <t xml:space="preserve">    Columns("H:H").Select</t>
  </si>
  <si>
    <t xml:space="preserve">    Selection.Insert Shift:=xlToRight</t>
  </si>
  <si>
    <t xml:space="preserve">    Columns("G:G").Select</t>
  </si>
  <si>
    <t xml:space="preserve">    Columns("AN:AN").Select</t>
  </si>
  <si>
    <t xml:space="preserve">    Columns("J:J").Select</t>
  </si>
  <si>
    <t xml:space="preserve">    Columns("AJ:AJ").Select</t>
  </si>
  <si>
    <t xml:space="preserve">    Cells.Select</t>
  </si>
  <si>
    <t xml:space="preserve">    Rows("2:2").Select</t>
  </si>
  <si>
    <t xml:space="preserve">        .WrapText = True</t>
  </si>
  <si>
    <t xml:space="preserve">    Selection.RowHeight = 63.75</t>
  </si>
  <si>
    <t xml:space="preserve">        .VerticalAlignment = xlTop</t>
  </si>
  <si>
    <t xml:space="preserve">    Selection.ColumnWidth = 6.57</t>
  </si>
  <si>
    <t xml:space="preserve">    Selection.ColumnWidth = 8.29</t>
  </si>
  <si>
    <t xml:space="preserve">    Columns("D:D").ColumnWidth = 12.43</t>
  </si>
  <si>
    <t xml:space="preserve">    Columns("E:E").ColumnWidth = 9.29</t>
  </si>
  <si>
    <t xml:space="preserve">    Columns("E:E").Select</t>
  </si>
  <si>
    <t xml:space="preserve">    Selection.ColumnWidth = 7.14</t>
  </si>
  <si>
    <t xml:space="preserve">    Columns("F:F").Select</t>
  </si>
  <si>
    <t xml:space="preserve">    Selection.ColumnWidth = 18</t>
  </si>
  <si>
    <t xml:space="preserve">    Selection.ColumnWidth = 19.43</t>
  </si>
  <si>
    <t xml:space="preserve">    Selection.ColumnWidth = 10.43</t>
  </si>
  <si>
    <t xml:space="preserve">    Columns("K:K").Select</t>
  </si>
  <si>
    <t xml:space="preserve">    Selection.ColumnWidth = 11.14</t>
  </si>
  <si>
    <t xml:space="preserve">    Columns("L:L").ColumnWidth = 9.29</t>
  </si>
  <si>
    <t xml:space="preserve">    Columns("M:M").ColumnWidth = 7.29</t>
  </si>
  <si>
    <t xml:space="preserve">    Columns("N:N").Select</t>
  </si>
  <si>
    <t xml:space="preserve">        .HorizontalAlignment = xlLeft</t>
  </si>
  <si>
    <t xml:space="preserve">    Selection.ColumnWidth = 21.86</t>
  </si>
  <si>
    <t xml:space="preserve">    Columns("O:Q").Select</t>
  </si>
  <si>
    <t xml:space="preserve">    Selection.ColumnWidth = 10</t>
  </si>
  <si>
    <t xml:space="preserve">    Selection.ColumnWidth = 7.57</t>
  </si>
  <si>
    <t xml:space="preserve">    Columns("R:R").Select</t>
  </si>
  <si>
    <t xml:space="preserve">    Columns("R:R").EntireColumn.AutoFit</t>
  </si>
  <si>
    <t xml:space="preserve">    Columns("S:S").Select</t>
  </si>
  <si>
    <t xml:space="preserve">    Selection.ColumnWidth = 6</t>
  </si>
  <si>
    <t xml:space="preserve">    Columns("T:U").Select</t>
  </si>
  <si>
    <t xml:space="preserve">    Selection.ColumnWidth = 6.86</t>
  </si>
  <si>
    <t xml:space="preserve">    Columns("V:V").Select</t>
  </si>
  <si>
    <t xml:space="preserve">    Columns("X:X").Select</t>
  </si>
  <si>
    <t xml:space="preserve">    Columns("X:X").EntireColumn.AutoFit</t>
  </si>
  <si>
    <t xml:space="preserve">    Selection.ColumnWidth = 9</t>
  </si>
  <si>
    <t xml:space="preserve">    Columns("Y:AH").Select</t>
  </si>
  <si>
    <t xml:space="preserve">    Selection.ColumnWidth = 8</t>
  </si>
  <si>
    <t xml:space="preserve">    Columns("AI:AI").Select</t>
  </si>
  <si>
    <t xml:space="preserve">    Selection.ColumnWidth = 6.14</t>
  </si>
  <si>
    <t xml:space="preserve">    Columns("AJ:AQ").Select</t>
  </si>
  <si>
    <t xml:space="preserve">    Selection.ColumnWidth = 11.57</t>
  </si>
  <si>
    <t xml:space="preserve">    Range("AP9").Select</t>
  </si>
  <si>
    <t xml:space="preserve">    Columns("I:I").ColumnWidth = 7.86</t>
  </si>
  <si>
    <t xml:space="preserve">    Columns("I:I").ColumnWidth = 7.14</t>
  </si>
  <si>
    <t xml:space="preserve">    Columns("F:F").ColumnWidth = 16</t>
  </si>
  <si>
    <t xml:space="preserve">    Columns("D:D").ColumnWidth = 11.71</t>
  </si>
  <si>
    <t xml:space="preserve">    Columns("C:C").ColumnWidth = 6.86</t>
  </si>
  <si>
    <t xml:space="preserve">    Windows("Note_Analyse_DVF.xlsx").Activate</t>
  </si>
  <si>
    <t xml:space="preserve">    Windows("AnalyseDVF_temp_0.xlsm").Activate</t>
  </si>
  <si>
    <t xml:space="preserve">    Sheets("DataDVF").Select</t>
  </si>
  <si>
    <t xml:space="preserve">    Sheets("DataDVF").Copy Before:=Sheets(1)</t>
  </si>
  <si>
    <t xml:space="preserve">    Sheets("DataDVF (2)").Select</t>
  </si>
  <si>
    <t xml:space="preserve">    Sheets("DataDVF (2)").Name = "DVF"</t>
  </si>
  <si>
    <t xml:space="preserve">    Sheets("DataDVF").Name = "BRUT"</t>
  </si>
  <si>
    <t xml:space="preserve">    Range("B44").Select</t>
  </si>
  <si>
    <t xml:space="preserve">    Sheets("DVF").Select</t>
  </si>
  <si>
    <t xml:space="preserve">    Range("B30").Select</t>
  </si>
  <si>
    <t xml:space="preserve">    </t>
  </si>
  <si>
    <t>End Sub</t>
  </si>
  <si>
    <r>
      <t xml:space="preserve">en C2 :  </t>
    </r>
    <r>
      <rPr>
        <b/>
        <sz val="11"/>
        <color rgb="FFC00000"/>
        <rFont val="Aptos Narrow"/>
        <family val="2"/>
        <scheme val="minor"/>
      </rPr>
      <t>=LIGNE(C1)</t>
    </r>
  </si>
  <si>
    <r>
      <t xml:space="preserve">Renommer nouvelle feuille en </t>
    </r>
    <r>
      <rPr>
        <b/>
        <sz val="11"/>
        <color rgb="FFC00000"/>
        <rFont val="Aptos Narrow"/>
        <family val="2"/>
        <scheme val="minor"/>
      </rPr>
      <t>"DVF</t>
    </r>
    <r>
      <rPr>
        <sz val="11"/>
        <color rgb="FFC00000"/>
        <rFont val="Aptos Narrow"/>
        <family val="2"/>
        <scheme val="minor"/>
      </rPr>
      <t>"</t>
    </r>
  </si>
  <si>
    <r>
      <t>Renommer feuille "DataDVF" en "</t>
    </r>
    <r>
      <rPr>
        <b/>
        <sz val="11"/>
        <color rgb="FFC00000"/>
        <rFont val="Aptos Narrow"/>
        <family val="2"/>
        <scheme val="minor"/>
      </rPr>
      <t>BRUT</t>
    </r>
    <r>
      <rPr>
        <sz val="11"/>
        <color rgb="FFC00000"/>
        <rFont val="Aptos Narrow"/>
        <family val="2"/>
        <scheme val="minor"/>
      </rPr>
      <t>"</t>
    </r>
  </si>
  <si>
    <t>Note</t>
  </si>
  <si>
    <t>125000.0</t>
  </si>
  <si>
    <t>28.0</t>
  </si>
  <si>
    <t>44.5</t>
  </si>
  <si>
    <t>43.0</t>
  </si>
  <si>
    <t>2.0</t>
  </si>
  <si>
    <t>0.0</t>
  </si>
  <si>
    <t>58000.0</t>
  </si>
  <si>
    <t>58.0</t>
  </si>
  <si>
    <t>56.0</t>
  </si>
  <si>
    <t>3.0</t>
  </si>
  <si>
    <t>25000.0</t>
  </si>
  <si>
    <t>140000.0</t>
  </si>
  <si>
    <t>69.0</t>
  </si>
  <si>
    <t>70.0</t>
  </si>
  <si>
    <t>4.0</t>
  </si>
  <si>
    <t>167000.0</t>
  </si>
  <si>
    <t>69.34</t>
  </si>
  <si>
    <t>64.05</t>
  </si>
  <si>
    <t>66.0</t>
  </si>
  <si>
    <t>210000.0</t>
  </si>
  <si>
    <t>83.01</t>
  </si>
  <si>
    <t>81.0</t>
  </si>
  <si>
    <t>5.0</t>
  </si>
  <si>
    <t>44.62</t>
  </si>
  <si>
    <t>COPIE VBA</t>
  </si>
  <si>
    <t>Sub M01_1PrepaBrut()</t>
  </si>
  <si>
    <t>' M01_1PrepaBrut Macro</t>
  </si>
  <si>
    <t xml:space="preserve">    ActiveSheet.ListObjects("DVF").Unlist</t>
  </si>
  <si>
    <t>Dim Cel As Range</t>
  </si>
  <si>
    <t xml:space="preserve">    For Each Cel In Range("a1:a106") '*** plage à régler</t>
  </si>
  <si>
    <t xml:space="preserve">        Cel = WorksheetFunction.Substitute(Cel, ".", ",")</t>
  </si>
  <si>
    <t xml:space="preserve">    Next Cel</t>
  </si>
  <si>
    <t>End SubRange("I:K,M:M,Z:Z,AB:AB,AD:AD,AF:AF,AH:AH").Select</t>
  </si>
  <si>
    <t xml:space="preserve">    Range("AH1").Activate</t>
  </si>
  <si>
    <t xml:space="preserve">    Selection.Replace What:=".0", Replacement:=",0", LookAt:=xlPart, _</t>
  </si>
  <si>
    <t xml:space="preserve">        SearchOrder:=xlByColumns, MatchCase:=False, SearchFormat:=False, _</t>
  </si>
  <si>
    <t xml:space="preserve">        ReplaceFormat:=True, FormulaVersion:=xlReplaceFormula2</t>
  </si>
  <si>
    <t xml:space="preserve">    Selection.Replace What:=".", Replacement:=",", LookAt:=xlPart, _</t>
  </si>
  <si>
    <t xml:space="preserve">    ActiveWindow.ScrollColumn = 9</t>
  </si>
  <si>
    <t xml:space="preserve">    ActiveWindow.ScrollColumn = 8</t>
  </si>
  <si>
    <t xml:space="preserve">    ActiveWindow.ScrollColumn = 7</t>
  </si>
  <si>
    <t xml:space="preserve">    ActiveWindow.ScrollColumn = 6</t>
  </si>
  <si>
    <t xml:space="preserve">    ActiveWindow.ScrollColumn = 5</t>
  </si>
  <si>
    <t xml:space="preserve">    ActiveWindow.ScrollColumn = 4</t>
  </si>
  <si>
    <t xml:space="preserve">    ActiveWindow.ScrollColumn = 3</t>
  </si>
  <si>
    <t xml:space="preserve">    ActiveWindow.ScrollColumn = 2</t>
  </si>
  <si>
    <t xml:space="preserve">    ActiveWindow.ScrollColumn = 1</t>
  </si>
  <si>
    <t xml:space="preserve">    Selection.Replace What:="None", Replacement:="", LookAt:=xlPart, _</t>
  </si>
  <si>
    <t xml:space="preserve">        SearchOrder:=xlByColumns, MatchCase:=True, SearchFormat:=False, _</t>
  </si>
  <si>
    <t xml:space="preserve">    Selection.Replace What:="nan", Replacement:="", LookAt:=xlWhole, _</t>
  </si>
  <si>
    <t xml:space="preserve">    Selection.Replace What:="None", Replacement:="", LookAt:=xlWhole, _</t>
  </si>
  <si>
    <t xml:space="preserve">    Selection.Replace What:="""None""", Replacement:="""""", LookAt:=xlWhole _</t>
  </si>
  <si>
    <t xml:space="preserve">        , SearchOrder:=xlByColumns, MatchCase:=True, SearchFormat:=False, _</t>
  </si>
  <si>
    <t xml:space="preserve">    Range("K8").Select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</si>
</sst>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[$€-40C]_-;\-* #,##0\ [$€-40C]_-;_-* &quot;-&quot;??\ [$€-40C]_-;_-@_-"/>
    <numFmt numFmtId="165" formatCode="#,##0&quot; m²&quot;"/>
  </numFmts>
  <fonts count="24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9"/>
      <color theme="8" tint="-0.249977111117893"/>
      <name val="Aptos Narrow"/>
      <family val="2"/>
      <scheme val="minor"/>
    </font>
    <font>
      <sz val="11"/>
      <color rgb="FFC00000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color theme="3" tint="0.249977111117893"/>
      <name val="Aptos Narrow"/>
      <family val="2"/>
      <scheme val="minor"/>
    </font>
    <font>
      <i/>
      <sz val="14"/>
      <color rgb="FF0F4761"/>
      <name val="Aptos"/>
      <family val="2"/>
    </font>
    <font>
      <sz val="11"/>
      <color theme="9" tint="-0.249977111117893"/>
      <name val="Aptos Narrow"/>
      <family val="2"/>
      <scheme val="minor"/>
    </font>
    <font>
      <i/>
      <sz val="11"/>
      <color rgb="FF0F4761"/>
      <name val="Aptos"/>
      <family val="2"/>
    </font>
    <font>
      <sz val="11"/>
      <color rgb="FF000000"/>
      <name val="Segoe UI"/>
      <family val="2"/>
    </font>
    <font>
      <b/>
      <sz val="11"/>
      <color theme="4"/>
      <name val="Aptos Narrow"/>
      <family val="2"/>
      <scheme val="minor"/>
    </font>
    <font>
      <sz val="11"/>
      <color theme="5" tint="-0.499984740745262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Aptos"/>
      <family val="2"/>
    </font>
    <font>
      <i/>
      <sz val="11"/>
      <color theme="1"/>
      <name val="Aptos"/>
      <family val="2"/>
    </font>
    <font>
      <b/>
      <sz val="11"/>
      <color rgb="FFC00000"/>
      <name val="Aptos Narrow"/>
      <family val="2"/>
      <scheme val="minor"/>
    </font>
    <font>
      <sz val="11"/>
      <color theme="8" tint="-0.249977111117893"/>
      <name val="Aptos Narrow"/>
      <family val="2"/>
      <scheme val="minor"/>
    </font>
    <font>
      <sz val="11"/>
      <color rgb="FF0000FF"/>
      <name val="Inherit"/>
    </font>
    <font>
      <sz val="11"/>
      <color rgb="FF3D3DCC"/>
      <name val="Courier New"/>
      <family val="3"/>
    </font>
    <font>
      <sz val="11"/>
      <color rgb="FFC00000"/>
      <name val="Inherit"/>
    </font>
    <font>
      <u/>
      <sz val="11"/>
      <color rgb="FFC00000"/>
      <name val="Aptos Narrow"/>
      <family val="2"/>
      <scheme val="minor"/>
    </font>
    <font>
      <i/>
      <sz val="11"/>
      <color rgb="FFC00000"/>
      <name val="Aptos"/>
      <family val="2"/>
    </font>
    <font>
      <sz val="11"/>
      <color rgb="FFC0000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3" fillId="0" borderId="0" xfId="0" applyFont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vertical="center"/>
    </xf>
    <xf numFmtId="0" fontId="15" fillId="0" borderId="0" xfId="0" applyFont="1" applyAlignment="1">
      <alignment horizontal="left" vertical="center" indent="5"/>
    </xf>
    <xf numFmtId="0" fontId="20" fillId="0" borderId="0" xfId="0" applyFont="1" applyAlignment="1">
      <alignment vertical="center"/>
    </xf>
    <xf numFmtId="0" fontId="19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4" fontId="0" fillId="3" borderId="2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4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left" wrapText="1"/>
    </xf>
    <xf numFmtId="165" fontId="0" fillId="0" borderId="0" xfId="0" applyNumberFormat="1" applyAlignment="1">
      <alignment horizont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left" wrapText="1"/>
    </xf>
    <xf numFmtId="0" fontId="0" fillId="5" borderId="0" xfId="0" applyFill="1" applyAlignment="1">
      <alignment horizontal="center" wrapText="1"/>
    </xf>
    <xf numFmtId="0" fontId="0" fillId="4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5" borderId="0" xfId="0" applyFill="1" applyAlignment="1">
      <alignment horizontal="center"/>
    </xf>
    <xf numFmtId="165" fontId="0" fillId="0" borderId="0" xfId="0" applyNumberFormat="1"/>
    <xf numFmtId="0" fontId="0" fillId="4" borderId="0" xfId="0" applyFill="1" applyAlignment="1">
      <alignment horizontal="left"/>
    </xf>
    <xf numFmtId="165" fontId="0" fillId="4" borderId="0" xfId="0" applyNumberFormat="1" applyFill="1" applyAlignment="1">
      <alignment horizontal="center"/>
    </xf>
    <xf numFmtId="0" fontId="21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89"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numFmt numFmtId="165" formatCode="#,##0&quot; m²&quot;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#,##0&quot; m²&quot;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#,##0&quot; m²&quot;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#,##0&quot; m²&quot;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#,##0&quot; m²&quot;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65" formatCode="#,##0&quot; m²&quot;"/>
      <alignment horizontal="center" vertical="bottom" textRotation="0" wrapText="0" indent="0" justifyLastLine="0" shrinkToFit="0" readingOrder="0"/>
    </dxf>
    <dxf>
      <numFmt numFmtId="165" formatCode="#,##0&quot; m²&quot;"/>
      <alignment horizontal="center" vertical="bottom" textRotation="0" wrapText="0" indent="0" justifyLastLine="0" shrinkToFit="0" readingOrder="0"/>
    </dxf>
    <dxf>
      <numFmt numFmtId="164" formatCode="_-* #,##0\ [$€-40C]_-;\-* #,##0\ [$€-40C]_-;_-* &quot;-&quot;??\ [$€-40C]_-;_-@_-"/>
      <alignment horizontal="left" vertical="bottom" textRotation="0" wrapText="0" relativeIndent="-1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965671E-E6B0-494E-8F90-7EA697B30D1C}" autoFormatId="16" applyNumberFormats="0" applyBorderFormats="0" applyFontFormats="0" applyPatternFormats="0" applyAlignmentFormats="0" applyWidthHeightFormats="0">
  <queryTableRefresh nextId="43">
    <queryTableFields count="42">
      <queryTableField id="1" name="Source.Name" tableColumnId="1"/>
      <queryTableField id="2" name="id_mutation" tableColumnId="2"/>
      <queryTableField id="3" name="date_mutation" tableColumnId="3"/>
      <queryTableField id="4" name="numero_disposition" tableColumnId="4"/>
      <queryTableField id="5" name="nature_mutation" tableColumnId="5"/>
      <queryTableField id="6" name="valeur_fonciere" tableColumnId="6"/>
      <queryTableField id="7" name="adresse_numero" tableColumnId="7"/>
      <queryTableField id="8" name="adresse_suffixe" tableColumnId="8"/>
      <queryTableField id="9" name="adresse_nom_voie" tableColumnId="9"/>
      <queryTableField id="10" name="adresse_code_voie" tableColumnId="10"/>
      <queryTableField id="11" name="code_postal" tableColumnId="11"/>
      <queryTableField id="12" name="code_commune" tableColumnId="12"/>
      <queryTableField id="13" name="nom_commune" tableColumnId="13"/>
      <queryTableField id="14" name="code_departement" tableColumnId="14"/>
      <queryTableField id="15" name="ancien_code_commune" tableColumnId="15"/>
      <queryTableField id="16" name="ancien_nom_commune" tableColumnId="16"/>
      <queryTableField id="17" name="id_parcelle" tableColumnId="17"/>
      <queryTableField id="18" name="ancien_id_parcelle" tableColumnId="18"/>
      <queryTableField id="19" name="numero_volume" tableColumnId="19"/>
      <queryTableField id="20" name="lot1_numero" tableColumnId="20"/>
      <queryTableField id="21" name="lot1_surface_carrez" tableColumnId="21"/>
      <queryTableField id="22" name="lot2_numero" tableColumnId="22"/>
      <queryTableField id="23" name="lot2_surface_carrez" tableColumnId="23"/>
      <queryTableField id="24" name="lot3_numero" tableColumnId="24"/>
      <queryTableField id="25" name="lot3_surface_carrez" tableColumnId="25"/>
      <queryTableField id="26" name="lot4_numero" tableColumnId="26"/>
      <queryTableField id="27" name="lot4_surface_carrez" tableColumnId="27"/>
      <queryTableField id="28" name="lot5_numero" tableColumnId="28"/>
      <queryTableField id="29" name="lot5_surface_carrez" tableColumnId="29"/>
      <queryTableField id="30" name="nombre_lots" tableColumnId="30"/>
      <queryTableField id="31" name="code_type_local" tableColumnId="31"/>
      <queryTableField id="32" name="type_local" tableColumnId="32"/>
      <queryTableField id="33" name="surface_reelle_bati" tableColumnId="33"/>
      <queryTableField id="34" name="nombre_pieces_principales" tableColumnId="34"/>
      <queryTableField id="35" name="code_nature_culture" tableColumnId="35"/>
      <queryTableField id="36" name="nature_culture" tableColumnId="36"/>
      <queryTableField id="37" name="code_nature_culture_speciale" tableColumnId="37"/>
      <queryTableField id="38" name="nature_culture_speciale" tableColumnId="38"/>
      <queryTableField id="39" name="surface_terrain" tableColumnId="39"/>
      <queryTableField id="40" name="longitude" tableColumnId="40"/>
      <queryTableField id="41" name="latitude" tableColumnId="41"/>
      <queryTableField id="42" name="section_prefixe" tableColumnId="4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1FC66C7-4D8A-4A7A-935B-5FA1AC1FFCD8}" autoFormatId="16" applyNumberFormats="0" applyBorderFormats="0" applyFontFormats="0" applyPatternFormats="0" applyAlignmentFormats="0" applyWidthHeightFormats="0">
  <queryTableRefresh nextId="58">
    <queryTableFields count="49">
      <queryTableField id="1" name="Source.Name" tableColumnId="1"/>
      <queryTableField id="2" name="id_mutation" tableColumnId="2"/>
      <queryTableField id="45" dataBound="0" tableColumnId="45"/>
      <queryTableField id="43" dataBound="0" tableColumnId="43"/>
      <queryTableField id="46" dataBound="0" tableColumnId="46"/>
      <queryTableField id="3" name="date_mutation" tableColumnId="3"/>
      <queryTableField id="44" dataBound="0" tableColumnId="44"/>
      <queryTableField id="4" name="numero_disposition" tableColumnId="4"/>
      <queryTableField id="5" name="nature_mutation" tableColumnId="5"/>
      <queryTableField id="32" name="type_local" tableColumnId="32"/>
      <queryTableField id="34" name="nombre_pieces_principales" tableColumnId="34"/>
      <queryTableField id="6" name="valeur_fonciere" tableColumnId="6"/>
      <queryTableField id="33" name="surface_reelle_bati" tableColumnId="33"/>
      <queryTableField id="39" name="surface_terrain" tableColumnId="39"/>
      <queryTableField id="7" name="adresse_numero" tableColumnId="7"/>
      <queryTableField id="8" name="adresse_suffixe" tableColumnId="8"/>
      <queryTableField id="55" dataBound="0" tableColumnId="47"/>
      <queryTableField id="9" name="adresse_nom_voie" tableColumnId="9"/>
      <queryTableField id="10" name="adresse_code_voie" tableColumnId="10"/>
      <queryTableField id="11" name="code_postal" tableColumnId="11"/>
      <queryTableField id="12" name="code_commune" tableColumnId="12"/>
      <queryTableField id="13" name="nom_commune" tableColumnId="13"/>
      <queryTableField id="56" dataBound="0" tableColumnId="48"/>
      <queryTableField id="14" name="code_departement" tableColumnId="14"/>
      <queryTableField id="15" name="ancien_code_commune" tableColumnId="15"/>
      <queryTableField id="16" name="ancien_nom_commune" tableColumnId="16"/>
      <queryTableField id="17" name="id_parcelle" tableColumnId="17"/>
      <queryTableField id="18" name="ancien_id_parcelle" tableColumnId="18"/>
      <queryTableField id="19" name="numero_volume" tableColumnId="19"/>
      <queryTableField id="30" name="nombre_lots" tableColumnId="30"/>
      <queryTableField id="20" name="lot1_numero" tableColumnId="20"/>
      <queryTableField id="21" name="lot1_surface_carrez" tableColumnId="21"/>
      <queryTableField id="22" name="lot2_numero" tableColumnId="22"/>
      <queryTableField id="23" name="lot2_surface_carrez" tableColumnId="23"/>
      <queryTableField id="24" name="lot3_numero" tableColumnId="24"/>
      <queryTableField id="25" name="lot3_surface_carrez" tableColumnId="25"/>
      <queryTableField id="26" name="lot4_numero" tableColumnId="26"/>
      <queryTableField id="27" name="lot4_surface_carrez" tableColumnId="27"/>
      <queryTableField id="28" name="lot5_numero" tableColumnId="28"/>
      <queryTableField id="29" name="lot5_surface_carrez" tableColumnId="29"/>
      <queryTableField id="57" dataBound="0" tableColumnId="49"/>
      <queryTableField id="31" name="code_type_local" tableColumnId="31"/>
      <queryTableField id="35" name="code_nature_culture" tableColumnId="35"/>
      <queryTableField id="36" name="nature_culture" tableColumnId="36"/>
      <queryTableField id="37" name="code_nature_culture_speciale" tableColumnId="37"/>
      <queryTableField id="38" name="nature_culture_speciale" tableColumnId="38"/>
      <queryTableField id="40" name="longitude" tableColumnId="40"/>
      <queryTableField id="41" name="latitude" tableColumnId="41"/>
      <queryTableField id="42" name="section_prefixe" tableColumnId="4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F03AA3-53D8-42C6-82BA-6E43732A5858}" name="DataDVF" displayName="DataDVF" ref="A1:AP22" tableType="queryTable" totalsRowShown="0">
  <autoFilter ref="A1:AP22" xr:uid="{B4D3A95D-6A2C-406A-BFC1-3AF5EC4E40C7}"/>
  <tableColumns count="42">
    <tableColumn id="1" xr3:uid="{A5A9413C-71F4-471C-8633-E23B3C908F27}" uniqueName="1" name="Source.Name" queryTableFieldId="1" dataDxfId="88"/>
    <tableColumn id="2" xr3:uid="{F6437F44-FF68-432D-A46F-CD25FEB0E8A3}" uniqueName="2" name="id_mutation" queryTableFieldId="2" dataDxfId="87"/>
    <tableColumn id="3" xr3:uid="{DDFD8D1B-A6C8-4A81-9DE6-4F8DF1B0EC13}" uniqueName="3" name="date_mutation" queryTableFieldId="3" dataDxfId="86"/>
    <tableColumn id="4" xr3:uid="{DFD1E351-6D9A-4509-AE45-D0FFB6DF6E7D}" uniqueName="4" name="numero_disposition" queryTableFieldId="4"/>
    <tableColumn id="5" xr3:uid="{58B2B931-0C95-4D41-814E-67691F3EAFBA}" uniqueName="5" name="nature_mutation" queryTableFieldId="5" dataDxfId="85"/>
    <tableColumn id="6" xr3:uid="{4C2AA995-C0BC-4B12-BC25-D352EBF291FD}" uniqueName="6" name="valeur_fonciere" queryTableFieldId="6" dataDxfId="84"/>
    <tableColumn id="7" xr3:uid="{90077407-8690-4E1E-B4DF-F41473BB5F05}" uniqueName="7" name="adresse_numero" queryTableFieldId="7" dataDxfId="83"/>
    <tableColumn id="8" xr3:uid="{EDE6EF7C-1920-4270-8B7C-007886F82548}" uniqueName="8" name="adresse_suffixe" queryTableFieldId="8" dataDxfId="82"/>
    <tableColumn id="9" xr3:uid="{2B64E0B2-DF0B-4F5B-920B-6F490388DA22}" uniqueName="9" name="adresse_nom_voie" queryTableFieldId="9" dataDxfId="81"/>
    <tableColumn id="10" xr3:uid="{95E8F07B-D918-4597-9D89-B0AE36B6F94C}" uniqueName="10" name="adresse_code_voie" queryTableFieldId="10" dataDxfId="80"/>
    <tableColumn id="11" xr3:uid="{57029904-B971-4426-9774-1045CA79B9BA}" uniqueName="11" name="code_postal" queryTableFieldId="11"/>
    <tableColumn id="12" xr3:uid="{7462DCC0-6DC4-4D57-8222-C4094DC1F46F}" uniqueName="12" name="code_commune" queryTableFieldId="12"/>
    <tableColumn id="13" xr3:uid="{EDABC39D-1080-4D34-8CAE-BB0AA6DD05E7}" uniqueName="13" name="nom_commune" queryTableFieldId="13" dataDxfId="79"/>
    <tableColumn id="14" xr3:uid="{259CFBBD-2CEC-4C10-879D-B2C96F3A87C1}" uniqueName="14" name="code_departement" queryTableFieldId="14"/>
    <tableColumn id="15" xr3:uid="{F6D65D16-8829-4B83-B4D4-89A7D2138FB6}" uniqueName="15" name="ancien_code_commune" queryTableFieldId="15" dataDxfId="78"/>
    <tableColumn id="16" xr3:uid="{82631195-7349-4CD0-B547-C44CBBA7C7D7}" uniqueName="16" name="ancien_nom_commune" queryTableFieldId="16" dataDxfId="77"/>
    <tableColumn id="17" xr3:uid="{A6E802B6-E59E-4A66-B60D-68903AAAE5AB}" uniqueName="17" name="id_parcelle" queryTableFieldId="17" dataDxfId="76"/>
    <tableColumn id="18" xr3:uid="{C6CC5D0E-A815-4C4D-8795-DED8802F7623}" uniqueName="18" name="ancien_id_parcelle" queryTableFieldId="18" dataDxfId="75"/>
    <tableColumn id="19" xr3:uid="{FE2CDEB9-E388-4EAE-859A-5A697D79D4A7}" uniqueName="19" name="numero_volume" queryTableFieldId="19" dataDxfId="74"/>
    <tableColumn id="20" xr3:uid="{0F164A69-41F5-496A-9DC8-64399CECABA8}" uniqueName="20" name="lot1_numero" queryTableFieldId="20" dataDxfId="73"/>
    <tableColumn id="21" xr3:uid="{7D3A7944-BAFB-46E3-975A-5DCBC4C31337}" uniqueName="21" name="lot1_surface_carrez" queryTableFieldId="21" dataDxfId="72"/>
    <tableColumn id="22" xr3:uid="{DC9620D1-982A-4AD2-9D4F-0153E4D399F7}" uniqueName="22" name="lot2_numero" queryTableFieldId="22" dataDxfId="71"/>
    <tableColumn id="23" xr3:uid="{0ABD1CB8-2DDB-465C-BA60-0AE96EFE74FD}" uniqueName="23" name="lot2_surface_carrez" queryTableFieldId="23" dataDxfId="70"/>
    <tableColumn id="24" xr3:uid="{39FDA30A-9024-40A9-A61F-F948CCAEAC15}" uniqueName="24" name="lot3_numero" queryTableFieldId="24" dataDxfId="69"/>
    <tableColumn id="25" xr3:uid="{7878B08D-88D4-4C94-A97E-D6514019846C}" uniqueName="25" name="lot3_surface_carrez" queryTableFieldId="25" dataDxfId="68"/>
    <tableColumn id="26" xr3:uid="{12955C1D-AF4F-4C44-900C-30BE5B1148E9}" uniqueName="26" name="lot4_numero" queryTableFieldId="26" dataDxfId="67"/>
    <tableColumn id="27" xr3:uid="{A692B4D7-6F4B-4F0B-A59A-3C17274C256F}" uniqueName="27" name="lot4_surface_carrez" queryTableFieldId="27" dataDxfId="66"/>
    <tableColumn id="28" xr3:uid="{9ED93A6F-1ED4-4FE7-AEA4-D8BD42E1359A}" uniqueName="28" name="lot5_numero" queryTableFieldId="28" dataDxfId="65"/>
    <tableColumn id="29" xr3:uid="{B7FC0570-E98F-4631-BABE-E4B156901438}" uniqueName="29" name="lot5_surface_carrez" queryTableFieldId="29" dataDxfId="64"/>
    <tableColumn id="30" xr3:uid="{23DD921F-3262-4A80-80DF-AEE4EABBA847}" uniqueName="30" name="nombre_lots" queryTableFieldId="30" dataDxfId="63"/>
    <tableColumn id="31" xr3:uid="{C1D61E39-9B5F-4370-86A2-F338C5851671}" uniqueName="31" name="code_type_local" queryTableFieldId="31" dataDxfId="62"/>
    <tableColumn id="32" xr3:uid="{D93AA85B-D2EA-4EBC-A9EE-A2613B3B1182}" uniqueName="32" name="type_local" queryTableFieldId="32" dataDxfId="61"/>
    <tableColumn id="33" xr3:uid="{D6352222-31EC-4B37-A8D5-0FAADC250730}" uniqueName="33" name="surface_reelle_bati" queryTableFieldId="33" dataDxfId="60"/>
    <tableColumn id="34" xr3:uid="{CC56B4F5-D252-46EA-B1A2-580CB54EE7E3}" uniqueName="34" name="nombre_pieces_principales" queryTableFieldId="34" dataDxfId="59"/>
    <tableColumn id="35" xr3:uid="{F21F4321-908F-470B-B5D7-D1B5BF19F254}" uniqueName="35" name="code_nature_culture" queryTableFieldId="35" dataDxfId="58"/>
    <tableColumn id="36" xr3:uid="{D14D55C1-E7AB-41AA-BBC5-76D51F8D71E4}" uniqueName="36" name="nature_culture" queryTableFieldId="36" dataDxfId="57"/>
    <tableColumn id="37" xr3:uid="{45400C55-1939-4609-9A0E-FFEDB66D73FE}" uniqueName="37" name="code_nature_culture_speciale" queryTableFieldId="37" dataDxfId="56"/>
    <tableColumn id="38" xr3:uid="{FDD9D9C5-65AB-4F68-8F04-92560A92D452}" uniqueName="38" name="nature_culture_speciale" queryTableFieldId="38" dataDxfId="55"/>
    <tableColumn id="39" xr3:uid="{25CAE74E-1739-4C9B-B794-4F9FC94A3418}" uniqueName="39" name="surface_terrain" queryTableFieldId="39" dataDxfId="54"/>
    <tableColumn id="40" xr3:uid="{4359F9DA-9CE5-47E4-8BA8-3A9F403100D6}" uniqueName="40" name="longitude" queryTableFieldId="40" dataDxfId="53"/>
    <tableColumn id="41" xr3:uid="{EAAE0399-68F9-44BC-A807-F6E84E362A64}" uniqueName="41" name="latitude" queryTableFieldId="41" dataDxfId="52"/>
    <tableColumn id="42" xr3:uid="{4F80CCA2-549E-46E8-807C-1A990967C1DF}" uniqueName="42" name="section_prefixe" queryTableFieldId="42" dataDxfId="5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130D78-D873-49B5-BE15-57FDBCB00B7E}" name="DVF_3" displayName="DVF_3" ref="A2:AW22" tableType="queryTable" totalsRowShown="0" headerRowDxfId="50" dataDxfId="49">
  <autoFilter ref="A2:AW22" xr:uid="{C4DF734C-2802-41C0-A288-32E3F806AE2C}"/>
  <sortState xmlns:xlrd2="http://schemas.microsoft.com/office/spreadsheetml/2017/richdata2" ref="A3:AW22">
    <sortCondition descending="1" ref="E2:E22"/>
  </sortState>
  <tableColumns count="49">
    <tableColumn id="1" xr3:uid="{F3013612-A354-4B17-9297-E45C3FFEF024}" uniqueName="1" name="Source.Name" queryTableFieldId="1" dataDxfId="48"/>
    <tableColumn id="2" xr3:uid="{8131CE8D-1507-4DC5-BF27-855295174714}" uniqueName="2" name="id_mutation" queryTableFieldId="2" dataDxfId="47"/>
    <tableColumn id="45" xr3:uid="{90874B16-F7CD-405B-AB7C-5BC24CB8E8A2}" uniqueName="45" name="lignes" queryTableFieldId="45" dataDxfId="46">
      <calculatedColumnFormula>ROW(C1)</calculatedColumnFormula>
    </tableColumn>
    <tableColumn id="43" xr3:uid="{2081047B-6BAC-44C3-8276-7D6F45E53C6E}" uniqueName="43" name="Tri_BRUT" queryTableFieldId="43" dataDxfId="45"/>
    <tableColumn id="46" xr3:uid="{816741CB-90EA-4F0F-B8CD-DDEC4128D754}" uniqueName="46" name="Tri_Date" queryTableFieldId="46" dataDxfId="44"/>
    <tableColumn id="3" xr3:uid="{53000C39-2BF6-4E31-B88D-8838F0560F75}" uniqueName="3" name="date_mutation" queryTableFieldId="3" dataDxfId="43"/>
    <tableColumn id="44" xr3:uid="{053D2EBA-BC18-41CA-8E99-DF1E3F7E0865}" uniqueName="44" name="annee" queryTableFieldId="44" dataDxfId="42">
      <calculatedColumnFormula>YEAR(DVF_3[[#This Row],[date_mutation]])</calculatedColumnFormula>
    </tableColumn>
    <tableColumn id="4" xr3:uid="{FA309391-21AA-41EC-B8B5-111890BA9419}" uniqueName="4" name="numero_disposition" queryTableFieldId="4" dataDxfId="41"/>
    <tableColumn id="5" xr3:uid="{347F741E-9B9A-407A-AFE4-24348C36DE19}" uniqueName="5" name="nature_mutation" queryTableFieldId="5" dataDxfId="40"/>
    <tableColumn id="32" xr3:uid="{D6C7F215-9D05-4A27-A912-E23EC536D46A}" uniqueName="32" name="type_local" queryTableFieldId="32" dataDxfId="39"/>
    <tableColumn id="34" xr3:uid="{595EA456-9B0D-477F-99D5-F7427CD3443A}" uniqueName="34" name="nombre_pieces_principales" queryTableFieldId="34" dataDxfId="38"/>
    <tableColumn id="6" xr3:uid="{76179CD6-2E7F-46A4-9EC0-DEBF9511C8B9}" uniqueName="6" name="valeur_fonciere" queryTableFieldId="6" dataDxfId="37"/>
    <tableColumn id="33" xr3:uid="{726ED070-4E11-4F29-89EB-C7969CBD1B8F}" uniqueName="33" name="surface_reelle_bati" queryTableFieldId="33" dataDxfId="36"/>
    <tableColumn id="39" xr3:uid="{2EAACDF1-79AB-4799-AF0B-F2705CFE74B1}" uniqueName="39" name="surface_terrain" queryTableFieldId="39" dataDxfId="35"/>
    <tableColumn id="7" xr3:uid="{C033167D-E068-47A7-8540-0ED0A574CD09}" uniqueName="7" name="adresse_numero" queryTableFieldId="7" dataDxfId="34"/>
    <tableColumn id="8" xr3:uid="{0C577B98-27C6-4775-863B-E6C4AD5FE0D6}" uniqueName="8" name="adresse_suffixe" queryTableFieldId="8" dataDxfId="33"/>
    <tableColumn id="47" xr3:uid="{F997FFF8-57D7-40A1-9275-E68C9B74B1CE}" uniqueName="47" name="Colonne1" queryTableFieldId="55" dataDxfId="32">
      <calculatedColumnFormula>IF(DVF_3[[#This Row],[adresse_suffixe]]="None","",DVF_3[[#This Row],[adresse_suffixe]])</calculatedColumnFormula>
    </tableColumn>
    <tableColumn id="9" xr3:uid="{2C3724CC-1124-4291-A3A1-E8A313599319}" uniqueName="9" name="adresse_nom_voie" queryTableFieldId="9" dataDxfId="31"/>
    <tableColumn id="10" xr3:uid="{CB360DBA-5101-4BE2-80E4-62A84F5D36E6}" uniqueName="10" name="adresse_code_voie" queryTableFieldId="10" dataDxfId="30"/>
    <tableColumn id="11" xr3:uid="{72C8B79B-024B-4EF8-84E4-CD7D0DF0D422}" uniqueName="11" name="code_postal" queryTableFieldId="11" dataDxfId="29"/>
    <tableColumn id="12" xr3:uid="{61CD2840-F9A4-40DF-8E10-A87B5C1219F7}" uniqueName="12" name="code_commune" queryTableFieldId="12" dataDxfId="28"/>
    <tableColumn id="13" xr3:uid="{3981EF60-6F5E-42B7-AE27-E21E07B57894}" uniqueName="13" name="nom_commune" queryTableFieldId="13" dataDxfId="27"/>
    <tableColumn id="48" xr3:uid="{7B83D0C6-537B-4381-8E31-7F7698A5C690}" uniqueName="48" name="Adresse_WEB" queryTableFieldId="56" dataDxfId="26">
      <calculatedColumnFormula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calculatedColumnFormula>
    </tableColumn>
    <tableColumn id="14" xr3:uid="{89A726D0-BA44-4D81-9C9F-52B8112E46A6}" uniqueName="14" name="code_departement" queryTableFieldId="14" dataDxfId="25"/>
    <tableColumn id="15" xr3:uid="{89C60BB5-249E-42D3-BA99-4EC2725E2AA2}" uniqueName="15" name="ancien_code_commune" queryTableFieldId="15" dataDxfId="24"/>
    <tableColumn id="16" xr3:uid="{0382CC7E-EFD5-4564-86BA-8294C2EFA696}" uniqueName="16" name="ancien_nom_commune" queryTableFieldId="16" dataDxfId="23"/>
    <tableColumn id="17" xr3:uid="{E658F572-8D2A-4DBB-B101-045B4AE92CFD}" uniqueName="17" name="id_parcelle" queryTableFieldId="17" dataDxfId="22"/>
    <tableColumn id="18" xr3:uid="{C0C26CC8-3935-47AA-9EF8-C095EE2BA4E9}" uniqueName="18" name="ancien_id_parcelle" queryTableFieldId="18" dataDxfId="21"/>
    <tableColumn id="19" xr3:uid="{725155B9-4A24-4B9D-BE32-AA5F78E23C33}" uniqueName="19" name="numero_volume" queryTableFieldId="19" dataDxfId="20"/>
    <tableColumn id="30" xr3:uid="{4FCC4E44-6F00-4A4C-9312-B292E03BB7EE}" uniqueName="30" name="nombre_lots" queryTableFieldId="30" dataDxfId="19"/>
    <tableColumn id="20" xr3:uid="{BD9B681B-56DB-48DE-B216-ED1C94398F03}" uniqueName="20" name="lot1_numero" queryTableFieldId="20" dataDxfId="18"/>
    <tableColumn id="21" xr3:uid="{DB36C521-A289-414D-9FA2-9BCD97D63ED1}" uniqueName="21" name="lot1_surface_carrez" queryTableFieldId="21" dataDxfId="17"/>
    <tableColumn id="22" xr3:uid="{2E6BCCDF-8254-4F95-A745-332E8B760AB7}" uniqueName="22" name="lot2_numero" queryTableFieldId="22" dataDxfId="16"/>
    <tableColumn id="23" xr3:uid="{A1152C7F-2A3E-4D81-A926-ADEDEF7FCA87}" uniqueName="23" name="lot2_surface_carrez" queryTableFieldId="23" dataDxfId="15"/>
    <tableColumn id="24" xr3:uid="{CB56C13D-BBD1-45CD-BF80-C016179A321D}" uniqueName="24" name="lot3_numero" queryTableFieldId="24" dataDxfId="14"/>
    <tableColumn id="25" xr3:uid="{A0BF14CE-A69D-4E0A-9A49-B7B576670715}" uniqueName="25" name="lot3_surface_carrez" queryTableFieldId="25" dataDxfId="13"/>
    <tableColumn id="26" xr3:uid="{D5A20827-DB51-45AE-81C6-3365A429486B}" uniqueName="26" name="lot4_numero" queryTableFieldId="26" dataDxfId="12"/>
    <tableColumn id="27" xr3:uid="{B4EF6552-CD15-4B79-B8C5-604A7ED3EF39}" uniqueName="27" name="lot4_surface_carrez" queryTableFieldId="27" dataDxfId="11"/>
    <tableColumn id="28" xr3:uid="{1FAB1EC4-4FD5-44A0-A55B-DBDAA0F7C17E}" uniqueName="28" name="lot5_numero" queryTableFieldId="28" dataDxfId="10"/>
    <tableColumn id="29" xr3:uid="{938C6E49-CC01-4EEB-A0F4-99811E4989D1}" uniqueName="29" name="lot5_surface_carrez" queryTableFieldId="29" dataDxfId="9"/>
    <tableColumn id="49" xr3:uid="{C75D805A-D1CF-41AF-9030-8B328712D10C}" uniqueName="49" name="Vide" queryTableFieldId="57" dataDxfId="8"/>
    <tableColumn id="31" xr3:uid="{A75E2554-834E-4A24-AFB4-72DC6E5D03CE}" uniqueName="31" name="code_type_local" queryTableFieldId="31" dataDxfId="7"/>
    <tableColumn id="35" xr3:uid="{CC4ED1FC-509D-4F1E-883C-A2E532CCE425}" uniqueName="35" name="code_nature_culture" queryTableFieldId="35" dataDxfId="6"/>
    <tableColumn id="36" xr3:uid="{845E32E3-3640-40B0-AF60-2A9541B74C9A}" uniqueName="36" name="nature_culture" queryTableFieldId="36" dataDxfId="5"/>
    <tableColumn id="37" xr3:uid="{522B1196-1418-4395-B8E6-FCCA162132DE}" uniqueName="37" name="code_nature_culture_speciale" queryTableFieldId="37" dataDxfId="4"/>
    <tableColumn id="38" xr3:uid="{1E0C55C4-5DF1-4B0B-AAF1-A54106843EDA}" uniqueName="38" name="nature_culture_speciale" queryTableFieldId="38" dataDxfId="3"/>
    <tableColumn id="40" xr3:uid="{887BFDB4-590A-4A61-8089-678EC8451BEE}" uniqueName="40" name="longitude" queryTableFieldId="40" dataDxfId="2"/>
    <tableColumn id="41" xr3:uid="{64D52977-7EC4-446B-81F9-887456344CBC}" uniqueName="41" name="latitude" queryTableFieldId="41" dataDxfId="1"/>
    <tableColumn id="42" xr3:uid="{73DC8AA5-6FB2-46AE-B0F8-5810BA468E5D}" uniqueName="42" name="section_prefixe" queryTableFieldId="4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5A79B-766B-4B84-BB62-6E1778286A23}">
  <sheetPr codeName="Feuil5">
    <pageSetUpPr fitToPage="1"/>
  </sheetPr>
  <dimension ref="A1:AB157"/>
  <sheetViews>
    <sheetView tabSelected="1" topLeftCell="A9" workbookViewId="0">
      <selection activeCell="B41" sqref="B41"/>
    </sheetView>
  </sheetViews>
  <sheetFormatPr baseColWidth="10" defaultRowHeight="15"/>
  <cols>
    <col min="1" max="1" width="11.85546875" style="1" customWidth="1"/>
    <col min="2" max="2" width="11.42578125" style="2"/>
    <col min="3" max="3" width="8.5703125" style="3" customWidth="1"/>
    <col min="4" max="4" width="5.7109375" customWidth="1"/>
    <col min="5" max="5" width="8.140625" style="2" customWidth="1"/>
    <col min="6" max="6" width="6.7109375" style="2" customWidth="1"/>
    <col min="7" max="7" width="11.42578125" style="6"/>
  </cols>
  <sheetData>
    <row r="1" spans="1:28">
      <c r="A1" s="1" t="s">
        <v>0</v>
      </c>
      <c r="E1" s="2" t="s">
        <v>1</v>
      </c>
      <c r="G1" s="4" t="s">
        <v>2</v>
      </c>
      <c r="I1" s="13" t="s">
        <v>427</v>
      </c>
    </row>
    <row r="3" spans="1:28" ht="18.75">
      <c r="C3" s="5" t="s">
        <v>3</v>
      </c>
    </row>
    <row r="4" spans="1:28" ht="18.75">
      <c r="C4" s="5"/>
      <c r="U4" t="s">
        <v>4</v>
      </c>
    </row>
    <row r="5" spans="1:28" ht="16.5">
      <c r="C5" s="7" t="s">
        <v>5</v>
      </c>
      <c r="U5" s="8" t="s">
        <v>6</v>
      </c>
    </row>
    <row r="6" spans="1:28">
      <c r="C6" s="3" t="s">
        <v>7</v>
      </c>
    </row>
    <row r="7" spans="1:28">
      <c r="D7" t="s">
        <v>8</v>
      </c>
    </row>
    <row r="8" spans="1:28">
      <c r="D8" t="s">
        <v>9</v>
      </c>
    </row>
    <row r="9" spans="1:28">
      <c r="D9" t="s">
        <v>10</v>
      </c>
    </row>
    <row r="10" spans="1:28">
      <c r="D10" t="s">
        <v>11</v>
      </c>
    </row>
    <row r="11" spans="1:28">
      <c r="E11" t="s">
        <v>12</v>
      </c>
    </row>
    <row r="12" spans="1:28">
      <c r="A12" s="1" t="s">
        <v>0</v>
      </c>
      <c r="E12" t="s">
        <v>13</v>
      </c>
    </row>
    <row r="13" spans="1:28">
      <c r="D13" t="s">
        <v>14</v>
      </c>
    </row>
    <row r="15" spans="1:28">
      <c r="C15" s="7" t="s">
        <v>15</v>
      </c>
    </row>
    <row r="16" spans="1:28">
      <c r="C16" s="3" t="s">
        <v>16</v>
      </c>
      <c r="AB16" s="2"/>
    </row>
    <row r="17" spans="1:28">
      <c r="D17" s="9" t="s">
        <v>17</v>
      </c>
      <c r="AB17" s="2"/>
    </row>
    <row r="18" spans="1:28">
      <c r="D18" t="s">
        <v>18</v>
      </c>
      <c r="AB18" s="2"/>
    </row>
    <row r="19" spans="1:28" s="2" customFormat="1">
      <c r="A19" s="1"/>
      <c r="C19" s="3"/>
      <c r="D19" t="s">
        <v>19</v>
      </c>
      <c r="G19" s="6"/>
      <c r="H19"/>
      <c r="I19"/>
      <c r="J19"/>
      <c r="K19"/>
      <c r="L19"/>
      <c r="M19"/>
      <c r="N19"/>
      <c r="T19"/>
      <c r="U19"/>
    </row>
    <row r="20" spans="1:28" s="2" customFormat="1">
      <c r="A20" s="1"/>
      <c r="C20" s="3"/>
      <c r="D20" s="10" t="s">
        <v>21</v>
      </c>
      <c r="G20" s="6"/>
      <c r="H20"/>
      <c r="I20"/>
      <c r="J20"/>
      <c r="K20"/>
      <c r="L20"/>
      <c r="M20"/>
      <c r="N20"/>
      <c r="T20"/>
      <c r="U20"/>
    </row>
    <row r="21" spans="1:28" s="2" customFormat="1">
      <c r="A21" s="1" t="s">
        <v>0</v>
      </c>
      <c r="C21" s="3"/>
      <c r="D21" t="s">
        <v>23</v>
      </c>
      <c r="G21" s="6"/>
      <c r="H21"/>
      <c r="I21"/>
      <c r="J21"/>
      <c r="K21"/>
      <c r="L21"/>
      <c r="M21"/>
      <c r="N21"/>
      <c r="T21"/>
      <c r="U21"/>
    </row>
    <row r="22" spans="1:28" s="2" customFormat="1">
      <c r="A22" s="1"/>
      <c r="C22" s="3"/>
      <c r="D22" s="10" t="s">
        <v>25</v>
      </c>
      <c r="G22" s="6"/>
      <c r="H22"/>
      <c r="I22"/>
      <c r="J22"/>
      <c r="K22"/>
      <c r="L22"/>
      <c r="M22"/>
      <c r="N22"/>
      <c r="T22"/>
      <c r="U22"/>
    </row>
    <row r="23" spans="1:28" s="2" customFormat="1">
      <c r="A23" s="1"/>
      <c r="C23" s="3" t="s">
        <v>26</v>
      </c>
      <c r="D23" s="10"/>
      <c r="G23" s="6"/>
      <c r="H23"/>
      <c r="I23"/>
      <c r="J23"/>
      <c r="K23"/>
      <c r="L23"/>
      <c r="M23"/>
      <c r="N23"/>
      <c r="T23"/>
      <c r="U23"/>
    </row>
    <row r="24" spans="1:28" s="2" customFormat="1">
      <c r="A24" s="1"/>
      <c r="C24" s="3" t="s">
        <v>28</v>
      </c>
      <c r="D24"/>
      <c r="G24" s="6"/>
      <c r="H24"/>
      <c r="I24"/>
      <c r="J24"/>
      <c r="K24"/>
      <c r="L24"/>
      <c r="M24"/>
      <c r="N24"/>
      <c r="T24"/>
      <c r="V24"/>
      <c r="W24"/>
    </row>
    <row r="25" spans="1:28" s="2" customFormat="1">
      <c r="A25" s="1"/>
      <c r="C25" s="3"/>
      <c r="D25" t="s">
        <v>30</v>
      </c>
      <c r="G25" s="6"/>
      <c r="H25"/>
      <c r="I25"/>
      <c r="J25"/>
      <c r="K25"/>
      <c r="L25"/>
      <c r="M25"/>
      <c r="N25"/>
      <c r="T25"/>
      <c r="V25"/>
      <c r="W25"/>
    </row>
    <row r="26" spans="1:28" s="2" customFormat="1">
      <c r="A26" s="1"/>
      <c r="C26" s="3"/>
      <c r="D26" s="10" t="s">
        <v>31</v>
      </c>
      <c r="G26" s="6"/>
      <c r="H26"/>
      <c r="I26"/>
      <c r="J26"/>
      <c r="K26"/>
      <c r="L26"/>
      <c r="M26"/>
      <c r="N26"/>
      <c r="T26"/>
      <c r="U26"/>
      <c r="V26"/>
    </row>
    <row r="27" spans="1:28" s="2" customFormat="1">
      <c r="A27" s="1"/>
      <c r="C27" s="3"/>
      <c r="D27" s="9" t="s">
        <v>32</v>
      </c>
      <c r="G27" s="6"/>
      <c r="H27"/>
      <c r="I27"/>
      <c r="J27"/>
      <c r="K27"/>
      <c r="L27"/>
      <c r="M27"/>
      <c r="N27"/>
      <c r="T27"/>
      <c r="U27"/>
    </row>
    <row r="28" spans="1:28" s="2" customFormat="1">
      <c r="A28" s="1" t="s">
        <v>33</v>
      </c>
      <c r="C28" s="11" t="s">
        <v>34</v>
      </c>
      <c r="D28" s="10"/>
      <c r="G28" s="6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1:28" s="2" customFormat="1">
      <c r="A29" s="1"/>
      <c r="G29" s="6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X29"/>
    </row>
    <row r="30" spans="1:28" s="2" customFormat="1">
      <c r="A30" s="1"/>
      <c r="B30" s="2" t="s">
        <v>36</v>
      </c>
      <c r="C30" s="3"/>
      <c r="D30"/>
      <c r="G30" s="6"/>
      <c r="H30"/>
      <c r="I30"/>
      <c r="J30"/>
      <c r="K30"/>
      <c r="L30"/>
      <c r="M30"/>
      <c r="N30"/>
      <c r="O30"/>
      <c r="P30"/>
      <c r="Q30"/>
      <c r="R30"/>
      <c r="S30"/>
      <c r="T30"/>
      <c r="X30"/>
    </row>
    <row r="31" spans="1:28" s="2" customFormat="1">
      <c r="A31" s="1"/>
      <c r="B31" s="2" t="s">
        <v>38</v>
      </c>
      <c r="C31" s="3"/>
      <c r="D31"/>
      <c r="G31" s="6"/>
      <c r="H31"/>
      <c r="I31"/>
      <c r="J31"/>
      <c r="K31"/>
      <c r="L31"/>
      <c r="M31"/>
      <c r="N31"/>
      <c r="T31" s="6"/>
      <c r="X31"/>
    </row>
    <row r="32" spans="1:28" s="2" customFormat="1">
      <c r="A32" s="1" t="s">
        <v>0</v>
      </c>
      <c r="C32" s="3"/>
      <c r="D32" s="2" t="s">
        <v>41</v>
      </c>
      <c r="G32" s="6"/>
      <c r="H32"/>
      <c r="I32"/>
      <c r="J32"/>
      <c r="K32"/>
      <c r="L32"/>
      <c r="M32"/>
      <c r="N32"/>
      <c r="T32" s="6"/>
    </row>
    <row r="33" spans="1:22" s="2" customFormat="1">
      <c r="A33" s="1"/>
      <c r="C33" s="3"/>
      <c r="D33" s="2" t="s">
        <v>44</v>
      </c>
      <c r="G33" s="6"/>
      <c r="H33"/>
      <c r="I33"/>
      <c r="J33"/>
      <c r="K33"/>
      <c r="L33"/>
      <c r="M33"/>
      <c r="N33"/>
      <c r="R33"/>
      <c r="S33"/>
      <c r="T33"/>
      <c r="U33"/>
      <c r="V33"/>
    </row>
    <row r="34" spans="1:22" s="2" customFormat="1">
      <c r="A34" s="1"/>
      <c r="C34" s="3"/>
      <c r="D34" s="2" t="s">
        <v>46</v>
      </c>
      <c r="G34" s="6"/>
      <c r="H34"/>
      <c r="I34"/>
      <c r="J34"/>
      <c r="K34"/>
      <c r="L34"/>
      <c r="M34"/>
      <c r="N34"/>
      <c r="T34" s="6"/>
    </row>
    <row r="35" spans="1:22" s="2" customFormat="1">
      <c r="A35" s="1"/>
      <c r="C35" s="3"/>
      <c r="D35" s="2" t="s">
        <v>49</v>
      </c>
      <c r="G35" s="6"/>
      <c r="H35"/>
      <c r="I35"/>
      <c r="J35"/>
      <c r="K35"/>
      <c r="L35"/>
      <c r="M35"/>
      <c r="N35"/>
      <c r="R35"/>
      <c r="S35"/>
      <c r="T35"/>
      <c r="U35"/>
      <c r="V35"/>
    </row>
    <row r="36" spans="1:22" s="2" customFormat="1">
      <c r="A36" s="1"/>
      <c r="C36" s="3"/>
      <c r="D36" s="2" t="s">
        <v>50</v>
      </c>
      <c r="G36" s="6"/>
      <c r="H36"/>
      <c r="I36"/>
      <c r="J36"/>
      <c r="K36"/>
      <c r="L36"/>
      <c r="M36"/>
      <c r="N36"/>
      <c r="T36" s="6"/>
    </row>
    <row r="37" spans="1:22" s="2" customFormat="1">
      <c r="A37" s="1"/>
      <c r="C37" s="3"/>
      <c r="D37" s="2" t="s">
        <v>424</v>
      </c>
      <c r="G37" s="6"/>
      <c r="H37"/>
      <c r="I37"/>
      <c r="J37"/>
      <c r="K37"/>
      <c r="L37"/>
      <c r="M37"/>
      <c r="N37"/>
      <c r="T37" s="6"/>
    </row>
    <row r="38" spans="1:22" s="2" customFormat="1">
      <c r="A38" s="1"/>
      <c r="C38" s="3"/>
      <c r="D38" s="2" t="s">
        <v>54</v>
      </c>
      <c r="G38" s="6"/>
      <c r="H38"/>
      <c r="I38"/>
      <c r="J38"/>
      <c r="K38"/>
      <c r="L38"/>
      <c r="M38"/>
      <c r="N38"/>
      <c r="R38"/>
      <c r="S38"/>
      <c r="T38"/>
    </row>
    <row r="39" spans="1:22" s="2" customFormat="1">
      <c r="A39" s="1"/>
      <c r="C39" s="12"/>
      <c r="D39" s="13" t="s">
        <v>56</v>
      </c>
      <c r="G39" s="6"/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1:22" s="2" customFormat="1">
      <c r="A40" s="1"/>
      <c r="C40" s="12"/>
      <c r="D40" s="13" t="s">
        <v>57</v>
      </c>
      <c r="G40" s="6"/>
      <c r="H40"/>
      <c r="I40"/>
      <c r="J40"/>
      <c r="K40"/>
      <c r="L40"/>
      <c r="M40"/>
      <c r="N40"/>
      <c r="O40" s="14"/>
      <c r="P40"/>
      <c r="Q40"/>
      <c r="R40"/>
      <c r="S40"/>
      <c r="T40"/>
    </row>
    <row r="41" spans="1:22" s="2" customFormat="1">
      <c r="A41" s="1"/>
      <c r="D41" s="2" t="s">
        <v>58</v>
      </c>
      <c r="G41" s="6"/>
      <c r="H41"/>
      <c r="I41"/>
      <c r="J41"/>
      <c r="K41"/>
      <c r="L41"/>
      <c r="M41"/>
      <c r="N41"/>
      <c r="O41" s="14"/>
      <c r="P41"/>
      <c r="Q41"/>
      <c r="R41"/>
      <c r="S41"/>
      <c r="T41"/>
    </row>
    <row r="42" spans="1:22" s="2" customFormat="1">
      <c r="A42" s="1"/>
      <c r="C42" s="3"/>
      <c r="D42" s="47" t="s">
        <v>59</v>
      </c>
      <c r="G42" s="6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s="2" customFormat="1">
      <c r="A43" s="1"/>
      <c r="C43" s="3"/>
      <c r="D43" s="2" t="s">
        <v>60</v>
      </c>
      <c r="G43" s="6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 s="2" customFormat="1">
      <c r="A44" s="1"/>
      <c r="C44" s="3"/>
      <c r="D44" s="2" t="s">
        <v>61</v>
      </c>
      <c r="G44" s="6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 s="2" customFormat="1">
      <c r="A45" s="1"/>
      <c r="C45" s="3"/>
      <c r="D45" s="2" t="s">
        <v>62</v>
      </c>
      <c r="G45" s="6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s="2" customFormat="1">
      <c r="A46" s="1"/>
      <c r="C46" s="3"/>
      <c r="D46" s="2" t="s">
        <v>63</v>
      </c>
      <c r="G46" s="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 s="2" customFormat="1">
      <c r="A47" s="1"/>
      <c r="B47" s="2" t="s">
        <v>64</v>
      </c>
      <c r="C47" s="3"/>
      <c r="G47" s="6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 s="2" customFormat="1">
      <c r="A48" s="1"/>
      <c r="C48" s="3"/>
      <c r="D48" s="2" t="s">
        <v>65</v>
      </c>
      <c r="G48" s="6"/>
      <c r="H48"/>
      <c r="I48"/>
      <c r="J48"/>
      <c r="K48"/>
      <c r="L48"/>
      <c r="M48"/>
      <c r="N48"/>
      <c r="O48"/>
      <c r="P48"/>
      <c r="Q48"/>
      <c r="R48"/>
    </row>
    <row r="49" spans="1:28" s="2" customFormat="1">
      <c r="A49" s="1"/>
      <c r="C49" s="3"/>
      <c r="D49" s="2" t="s">
        <v>425</v>
      </c>
      <c r="G49" s="6"/>
      <c r="H49"/>
      <c r="I49"/>
      <c r="J49"/>
      <c r="K49"/>
      <c r="L49"/>
      <c r="M49"/>
      <c r="N49"/>
      <c r="O49"/>
      <c r="P49"/>
      <c r="Q49"/>
      <c r="R49"/>
    </row>
    <row r="50" spans="1:28" s="2" customFormat="1">
      <c r="A50" s="1"/>
      <c r="C50" s="3"/>
      <c r="D50" s="2" t="s">
        <v>426</v>
      </c>
      <c r="G50" s="6"/>
      <c r="H50"/>
      <c r="I50"/>
      <c r="J50"/>
      <c r="K50"/>
      <c r="L50"/>
      <c r="M50"/>
      <c r="N50"/>
      <c r="O50"/>
      <c r="P50"/>
      <c r="Q50"/>
      <c r="R50"/>
    </row>
    <row r="51" spans="1:28" s="2" customFormat="1">
      <c r="A51" s="1"/>
      <c r="C51" s="3" t="s">
        <v>69</v>
      </c>
      <c r="D51"/>
      <c r="G51" s="6"/>
      <c r="H51"/>
      <c r="I51"/>
      <c r="J51"/>
      <c r="K51"/>
      <c r="L51"/>
      <c r="M51"/>
      <c r="N51"/>
      <c r="O51"/>
      <c r="P51"/>
      <c r="Q51"/>
      <c r="R51"/>
    </row>
    <row r="52" spans="1:28" s="2" customFormat="1">
      <c r="A52" s="1"/>
      <c r="C52" s="3" t="s">
        <v>70</v>
      </c>
      <c r="D52"/>
      <c r="G52" s="6"/>
      <c r="H52"/>
      <c r="I52"/>
      <c r="J52"/>
      <c r="K52"/>
      <c r="L52"/>
      <c r="M52"/>
      <c r="N52"/>
      <c r="O52"/>
      <c r="P52"/>
      <c r="Q52"/>
      <c r="R52"/>
    </row>
    <row r="53" spans="1:28" s="2" customFormat="1">
      <c r="A53" s="1"/>
      <c r="C53" s="3" t="s">
        <v>71</v>
      </c>
      <c r="D53"/>
      <c r="G53" s="6"/>
      <c r="H53"/>
      <c r="I53"/>
      <c r="J53"/>
      <c r="K53"/>
      <c r="L53"/>
      <c r="M53"/>
      <c r="N53"/>
      <c r="O53"/>
      <c r="P53"/>
      <c r="Q53"/>
      <c r="R53"/>
    </row>
    <row r="54" spans="1:28" s="2" customFormat="1">
      <c r="A54" s="1"/>
      <c r="C54" s="3" t="s">
        <v>72</v>
      </c>
      <c r="D54"/>
      <c r="G54" s="6"/>
      <c r="H54"/>
      <c r="I54"/>
      <c r="J54"/>
      <c r="K54"/>
      <c r="L54"/>
      <c r="M54"/>
      <c r="N54"/>
      <c r="O54"/>
      <c r="P54"/>
      <c r="Q54"/>
      <c r="R54"/>
    </row>
    <row r="55" spans="1:28" s="2" customFormat="1">
      <c r="A55" s="1"/>
      <c r="H55"/>
      <c r="I55"/>
      <c r="J55"/>
      <c r="K55"/>
      <c r="L55"/>
      <c r="M55"/>
      <c r="N55"/>
      <c r="O55"/>
      <c r="P55"/>
      <c r="Q55"/>
      <c r="R55"/>
    </row>
    <row r="56" spans="1:28" s="2" customFormat="1">
      <c r="A56" s="1"/>
      <c r="B56" s="2" t="s">
        <v>73</v>
      </c>
      <c r="H56"/>
      <c r="I56"/>
      <c r="J56"/>
      <c r="K56"/>
      <c r="L56"/>
      <c r="M56"/>
      <c r="N56"/>
      <c r="O56"/>
      <c r="P56"/>
      <c r="Q56"/>
      <c r="R56"/>
    </row>
    <row r="57" spans="1:28" s="2" customFormat="1">
      <c r="A57" s="1"/>
      <c r="B57" s="2" t="s">
        <v>74</v>
      </c>
      <c r="C57" s="3"/>
      <c r="D57"/>
      <c r="H57"/>
      <c r="I57"/>
      <c r="J57"/>
      <c r="K57"/>
      <c r="L57"/>
      <c r="M57"/>
      <c r="N57"/>
      <c r="O57"/>
      <c r="P57"/>
      <c r="Q57"/>
      <c r="R57"/>
    </row>
    <row r="58" spans="1:28" s="2" customFormat="1">
      <c r="A58" s="1"/>
      <c r="C58" s="3"/>
      <c r="D58" s="2" t="s">
        <v>75</v>
      </c>
      <c r="H58"/>
      <c r="I58"/>
      <c r="J58"/>
      <c r="K58"/>
      <c r="L58"/>
      <c r="M58"/>
      <c r="N58"/>
      <c r="O58"/>
      <c r="P58"/>
      <c r="Q58"/>
      <c r="R58"/>
    </row>
    <row r="59" spans="1:28" s="2" customFormat="1">
      <c r="A59" s="1"/>
      <c r="C59" s="3"/>
      <c r="D59" s="2" t="s">
        <v>76</v>
      </c>
      <c r="H59"/>
      <c r="I59"/>
      <c r="J59"/>
      <c r="K59"/>
      <c r="L59"/>
      <c r="M59"/>
      <c r="N59"/>
      <c r="O59"/>
      <c r="P59"/>
      <c r="Q59"/>
      <c r="R59"/>
      <c r="W59" s="17"/>
      <c r="X59" s="17"/>
      <c r="Y59" s="17"/>
      <c r="Z59" s="17"/>
      <c r="AA59" s="17"/>
      <c r="AB59" s="17"/>
    </row>
    <row r="60" spans="1:28" s="2" customFormat="1">
      <c r="A60" s="1"/>
      <c r="C60" s="3"/>
      <c r="D60" s="2" t="s">
        <v>77</v>
      </c>
      <c r="H60"/>
      <c r="I60"/>
      <c r="J60"/>
      <c r="K60"/>
      <c r="L60"/>
      <c r="M60"/>
      <c r="N60"/>
      <c r="O60"/>
      <c r="P60"/>
      <c r="Q60"/>
      <c r="R60"/>
    </row>
    <row r="61" spans="1:28" s="2" customFormat="1">
      <c r="A61" s="1"/>
      <c r="B61" s="2" t="s">
        <v>78</v>
      </c>
      <c r="C61" s="11"/>
      <c r="G61" s="6"/>
      <c r="H61"/>
      <c r="I61"/>
      <c r="J61"/>
      <c r="K61"/>
      <c r="L61"/>
      <c r="M61"/>
      <c r="N61"/>
      <c r="O61"/>
      <c r="P61"/>
      <c r="Q61"/>
      <c r="R61"/>
    </row>
    <row r="62" spans="1:28" s="2" customFormat="1">
      <c r="A62" s="1"/>
      <c r="C62" s="11"/>
      <c r="D62" s="2" t="s">
        <v>79</v>
      </c>
      <c r="G62" s="6"/>
      <c r="H62"/>
      <c r="I62"/>
      <c r="J62"/>
      <c r="K62"/>
      <c r="L62"/>
      <c r="M62"/>
      <c r="N62"/>
      <c r="O62"/>
      <c r="P62"/>
      <c r="Q62"/>
      <c r="R62"/>
      <c r="X62" s="6"/>
    </row>
    <row r="63" spans="1:28" s="2" customFormat="1">
      <c r="A63" s="1"/>
      <c r="C63" s="11"/>
      <c r="E63" s="2" t="s">
        <v>80</v>
      </c>
      <c r="G63" s="6"/>
      <c r="H63"/>
      <c r="I63"/>
      <c r="J63"/>
      <c r="K63"/>
      <c r="L63"/>
      <c r="M63"/>
      <c r="N63"/>
      <c r="O63"/>
      <c r="P63"/>
      <c r="Q63"/>
      <c r="R63"/>
      <c r="X63" s="6"/>
    </row>
    <row r="64" spans="1:28" s="2" customFormat="1">
      <c r="A64" s="1"/>
      <c r="C64" s="11"/>
      <c r="E64" s="2" t="s">
        <v>81</v>
      </c>
      <c r="G64" s="6"/>
      <c r="H64"/>
      <c r="I64"/>
      <c r="J64"/>
      <c r="K64"/>
      <c r="L64"/>
      <c r="M64"/>
      <c r="N64"/>
      <c r="O64"/>
      <c r="P64"/>
      <c r="Q64"/>
      <c r="R64"/>
      <c r="X64"/>
    </row>
    <row r="65" spans="1:24">
      <c r="B65" s="2" t="s">
        <v>82</v>
      </c>
    </row>
    <row r="66" spans="1:24" s="2" customFormat="1">
      <c r="A66" s="1"/>
      <c r="D66" s="2" t="s">
        <v>83</v>
      </c>
      <c r="H66"/>
      <c r="I66"/>
      <c r="J66"/>
      <c r="K66"/>
      <c r="L66"/>
      <c r="M66"/>
      <c r="N66"/>
      <c r="O66"/>
      <c r="P66"/>
      <c r="Q66"/>
      <c r="R66"/>
    </row>
    <row r="67" spans="1:24" s="2" customFormat="1">
      <c r="A67" s="1"/>
      <c r="D67" s="2" t="s">
        <v>84</v>
      </c>
      <c r="H67"/>
      <c r="I67"/>
      <c r="J67"/>
      <c r="K67"/>
      <c r="L67"/>
      <c r="M67"/>
      <c r="N67"/>
      <c r="O67"/>
      <c r="P67"/>
      <c r="Q67"/>
      <c r="R67"/>
    </row>
    <row r="68" spans="1:24" s="2" customFormat="1">
      <c r="A68" s="1"/>
      <c r="D68" s="2" t="s">
        <v>85</v>
      </c>
      <c r="H68"/>
      <c r="I68"/>
      <c r="J68"/>
      <c r="K68"/>
      <c r="L68"/>
      <c r="M68"/>
      <c r="N68"/>
      <c r="O68"/>
      <c r="P68"/>
      <c r="Q68"/>
      <c r="R68"/>
    </row>
    <row r="69" spans="1:24">
      <c r="C69" s="11"/>
      <c r="D69" s="2"/>
      <c r="E69" s="2" t="s">
        <v>86</v>
      </c>
    </row>
    <row r="70" spans="1:24">
      <c r="C70" s="11"/>
      <c r="D70" s="2" t="s">
        <v>87</v>
      </c>
    </row>
    <row r="71" spans="1:24" s="6" customFormat="1">
      <c r="A71" s="1"/>
      <c r="B71" s="2"/>
      <c r="C71" s="15"/>
      <c r="D71" s="2" t="s">
        <v>88</v>
      </c>
      <c r="F71" s="2"/>
      <c r="H71"/>
      <c r="I71"/>
      <c r="J71"/>
      <c r="K71"/>
      <c r="L71"/>
      <c r="M71"/>
      <c r="N71"/>
      <c r="O71"/>
      <c r="P71"/>
      <c r="Q71"/>
      <c r="R71"/>
    </row>
    <row r="72" spans="1:24" s="6" customFormat="1">
      <c r="A72" s="1"/>
      <c r="B72" s="2"/>
      <c r="C72" s="15"/>
      <c r="D72" s="2" t="s">
        <v>89</v>
      </c>
      <c r="F72" s="2"/>
      <c r="H72"/>
      <c r="I72"/>
      <c r="J72"/>
      <c r="K72"/>
      <c r="L72"/>
      <c r="M72"/>
      <c r="N72"/>
      <c r="O72"/>
      <c r="P72"/>
      <c r="Q72"/>
      <c r="R72"/>
    </row>
    <row r="73" spans="1:24" s="6" customFormat="1">
      <c r="A73" s="1"/>
      <c r="B73" s="2"/>
      <c r="C73" s="15"/>
      <c r="D73" s="2" t="s">
        <v>90</v>
      </c>
      <c r="F73" s="2"/>
      <c r="H73"/>
      <c r="I73"/>
      <c r="J73"/>
      <c r="K73"/>
      <c r="L73"/>
      <c r="M73"/>
      <c r="N73"/>
      <c r="O73"/>
      <c r="P73"/>
      <c r="Q73"/>
      <c r="R73"/>
    </row>
    <row r="74" spans="1:24" s="6" customFormat="1">
      <c r="A74" s="1"/>
      <c r="B74" s="2"/>
      <c r="C74" s="15"/>
      <c r="D74" s="2" t="s">
        <v>91</v>
      </c>
      <c r="F74" s="2"/>
      <c r="H74"/>
      <c r="I74"/>
      <c r="J74"/>
      <c r="K74"/>
      <c r="L74"/>
      <c r="M74"/>
      <c r="N74"/>
      <c r="O74"/>
      <c r="P74"/>
      <c r="Q74"/>
      <c r="R74"/>
    </row>
    <row r="75" spans="1:24" s="6" customFormat="1">
      <c r="A75" s="1"/>
      <c r="B75" s="2"/>
      <c r="C75" s="15"/>
      <c r="D75" s="2" t="s">
        <v>92</v>
      </c>
      <c r="F75" s="2"/>
      <c r="H75"/>
      <c r="I75"/>
      <c r="J75"/>
      <c r="K75"/>
      <c r="L75"/>
      <c r="M75"/>
      <c r="N75"/>
      <c r="O75"/>
      <c r="P75"/>
      <c r="Q75"/>
      <c r="R75"/>
    </row>
    <row r="76" spans="1:24">
      <c r="C76" s="11"/>
      <c r="D76" s="2" t="s">
        <v>93</v>
      </c>
    </row>
    <row r="77" spans="1:24">
      <c r="C77" s="11"/>
      <c r="D77" s="2"/>
    </row>
    <row r="78" spans="1:24">
      <c r="B78" s="2" t="s">
        <v>94</v>
      </c>
      <c r="C78" s="11"/>
      <c r="D78" s="2"/>
    </row>
    <row r="79" spans="1:24">
      <c r="A79" s="1" t="s">
        <v>0</v>
      </c>
      <c r="B79" s="2" t="s">
        <v>95</v>
      </c>
      <c r="C79" s="11"/>
      <c r="D79" s="2"/>
    </row>
    <row r="80" spans="1:24" s="2" customFormat="1">
      <c r="A80" s="1"/>
      <c r="D80" s="2" t="s">
        <v>96</v>
      </c>
      <c r="H80"/>
      <c r="I80"/>
      <c r="J80"/>
      <c r="K80"/>
      <c r="L80"/>
      <c r="M80"/>
      <c r="N80"/>
      <c r="O80"/>
      <c r="P80"/>
      <c r="Q80"/>
      <c r="R80"/>
      <c r="X80"/>
    </row>
    <row r="81" spans="4:7">
      <c r="D81" s="2" t="s">
        <v>97</v>
      </c>
      <c r="G81" s="2"/>
    </row>
    <row r="82" spans="4:7">
      <c r="D82" s="48" t="s">
        <v>98</v>
      </c>
      <c r="G82" s="2"/>
    </row>
    <row r="83" spans="4:7">
      <c r="D83" s="2" t="s">
        <v>99</v>
      </c>
      <c r="G83" s="2"/>
    </row>
    <row r="84" spans="4:7">
      <c r="D84" s="2" t="s">
        <v>100</v>
      </c>
      <c r="G84" s="2"/>
    </row>
    <row r="85" spans="4:7" customFormat="1">
      <c r="D85" s="2" t="s">
        <v>101</v>
      </c>
      <c r="E85" s="49" t="s">
        <v>102</v>
      </c>
      <c r="F85" s="2"/>
      <c r="G85" s="2"/>
    </row>
    <row r="86" spans="4:7">
      <c r="D86" s="2"/>
      <c r="E86" s="48" t="s">
        <v>103</v>
      </c>
      <c r="G86" s="2"/>
    </row>
    <row r="87" spans="4:7">
      <c r="D87" s="2"/>
      <c r="E87" s="48" t="s">
        <v>104</v>
      </c>
      <c r="G87" s="2"/>
    </row>
    <row r="88" spans="4:7">
      <c r="D88" s="2"/>
      <c r="E88" s="48" t="s">
        <v>105</v>
      </c>
      <c r="G88" s="2"/>
    </row>
    <row r="89" spans="4:7">
      <c r="D89" s="2"/>
      <c r="E89" s="48" t="s">
        <v>106</v>
      </c>
      <c r="G89" s="2"/>
    </row>
    <row r="90" spans="4:7">
      <c r="D90" s="2"/>
      <c r="E90" s="48" t="s">
        <v>105</v>
      </c>
      <c r="G90" s="2"/>
    </row>
    <row r="91" spans="4:7" customFormat="1">
      <c r="D91" s="2" t="s">
        <v>107</v>
      </c>
      <c r="E91" s="49" t="s">
        <v>108</v>
      </c>
      <c r="F91" s="2"/>
      <c r="G91" s="2"/>
    </row>
    <row r="92" spans="4:7">
      <c r="D92" s="2"/>
      <c r="E92" s="48" t="s">
        <v>103</v>
      </c>
      <c r="G92" s="2"/>
    </row>
    <row r="93" spans="4:7">
      <c r="D93" s="2"/>
      <c r="E93" s="48" t="s">
        <v>104</v>
      </c>
      <c r="G93" s="2"/>
    </row>
    <row r="94" spans="4:7">
      <c r="D94" s="2"/>
      <c r="E94" s="48" t="s">
        <v>105</v>
      </c>
      <c r="G94" s="2"/>
    </row>
    <row r="95" spans="4:7">
      <c r="D95" s="2"/>
      <c r="E95" s="48" t="s">
        <v>106</v>
      </c>
      <c r="G95" s="2"/>
    </row>
    <row r="96" spans="4:7">
      <c r="D96" s="2"/>
      <c r="E96" s="48" t="s">
        <v>105</v>
      </c>
      <c r="G96" s="2"/>
    </row>
    <row r="97" spans="1:24">
      <c r="D97" s="48"/>
      <c r="G97" s="2"/>
    </row>
    <row r="98" spans="1:24">
      <c r="D98" s="48" t="s">
        <v>43</v>
      </c>
      <c r="G98" s="2"/>
    </row>
    <row r="99" spans="1:24">
      <c r="D99" s="48" t="s">
        <v>45</v>
      </c>
      <c r="G99" s="2"/>
    </row>
    <row r="100" spans="1:24">
      <c r="D100" s="48" t="s">
        <v>48</v>
      </c>
      <c r="G100" s="2"/>
    </row>
    <row r="101" spans="1:24">
      <c r="D101" s="48"/>
      <c r="G101" s="2"/>
    </row>
    <row r="102" spans="1:24">
      <c r="D102" s="48" t="s">
        <v>52</v>
      </c>
      <c r="G102" s="2"/>
    </row>
    <row r="103" spans="1:24">
      <c r="D103" s="48" t="s">
        <v>109</v>
      </c>
      <c r="G103" s="2"/>
    </row>
    <row r="104" spans="1:24" s="2" customFormat="1">
      <c r="A104" s="1"/>
      <c r="H104"/>
      <c r="I104"/>
      <c r="J104"/>
      <c r="K104"/>
      <c r="L104"/>
      <c r="M104"/>
      <c r="N104"/>
      <c r="O104"/>
      <c r="P104"/>
      <c r="Q104"/>
      <c r="R104"/>
      <c r="S104"/>
      <c r="T104"/>
      <c r="X104"/>
    </row>
    <row r="105" spans="1:24">
      <c r="C105" s="11"/>
      <c r="D105" s="49" t="s">
        <v>110</v>
      </c>
      <c r="E105" s="16"/>
      <c r="F105" s="16"/>
      <c r="G105" s="2"/>
    </row>
    <row r="106" spans="1:24">
      <c r="C106" s="11"/>
      <c r="D106" s="49" t="s">
        <v>111</v>
      </c>
      <c r="E106" s="16"/>
      <c r="F106" s="16"/>
      <c r="G106" s="2"/>
    </row>
    <row r="107" spans="1:24">
      <c r="C107" s="11"/>
      <c r="D107" s="49" t="s">
        <v>112</v>
      </c>
      <c r="E107" s="16"/>
      <c r="F107" s="16"/>
      <c r="G107" s="2"/>
    </row>
    <row r="108" spans="1:24">
      <c r="C108" s="11"/>
      <c r="D108" s="49" t="s">
        <v>113</v>
      </c>
      <c r="E108" s="16"/>
      <c r="F108" s="16"/>
      <c r="G108" s="2"/>
    </row>
    <row r="109" spans="1:24">
      <c r="C109" s="11"/>
      <c r="D109" s="49" t="s">
        <v>116</v>
      </c>
      <c r="E109" s="16"/>
      <c r="F109" s="16"/>
      <c r="G109" s="2"/>
    </row>
    <row r="110" spans="1:24">
      <c r="C110" s="11"/>
      <c r="D110" s="49" t="s">
        <v>117</v>
      </c>
      <c r="E110" s="16"/>
      <c r="F110" s="16"/>
      <c r="G110" s="2"/>
    </row>
    <row r="111" spans="1:24">
      <c r="C111" s="11"/>
      <c r="D111" s="49" t="s">
        <v>118</v>
      </c>
      <c r="E111" s="16"/>
      <c r="F111" s="16"/>
      <c r="G111" s="2"/>
    </row>
    <row r="112" spans="1:24">
      <c r="C112" s="11"/>
      <c r="D112" s="49" t="s">
        <v>119</v>
      </c>
      <c r="E112" s="16"/>
      <c r="F112" s="16"/>
      <c r="G112" s="2"/>
    </row>
    <row r="113" spans="4:7">
      <c r="D113" s="49" t="s">
        <v>114</v>
      </c>
      <c r="G113" s="2"/>
    </row>
    <row r="116" spans="4:7">
      <c r="D116" s="1" t="s">
        <v>33</v>
      </c>
      <c r="E116" s="2" t="s">
        <v>66</v>
      </c>
      <c r="F116" s="3"/>
      <c r="G116"/>
    </row>
    <row r="117" spans="4:7">
      <c r="D117" s="1"/>
      <c r="F117" s="3"/>
      <c r="G117" t="s">
        <v>67</v>
      </c>
    </row>
    <row r="118" spans="4:7">
      <c r="D118" s="1"/>
      <c r="F118" s="3"/>
      <c r="G118" t="s">
        <v>68</v>
      </c>
    </row>
    <row r="119" spans="4:7">
      <c r="E119"/>
      <c r="F119"/>
      <c r="G119"/>
    </row>
    <row r="120" spans="4:7">
      <c r="E120" s="2" t="s">
        <v>39</v>
      </c>
      <c r="F120" s="3"/>
      <c r="G120"/>
    </row>
    <row r="121" spans="4:7">
      <c r="F121" s="3"/>
      <c r="G121" t="s">
        <v>42</v>
      </c>
    </row>
    <row r="122" spans="4:7">
      <c r="E122"/>
      <c r="F122"/>
      <c r="G122"/>
    </row>
    <row r="123" spans="4:7">
      <c r="F123" s="3"/>
      <c r="G123" t="s">
        <v>47</v>
      </c>
    </row>
    <row r="124" spans="4:7">
      <c r="E124"/>
      <c r="F124"/>
      <c r="G124"/>
    </row>
    <row r="125" spans="4:7">
      <c r="F125" s="3"/>
      <c r="G125" t="s">
        <v>51</v>
      </c>
    </row>
    <row r="126" spans="4:7">
      <c r="F126" s="3"/>
      <c r="G126" s="9" t="s">
        <v>53</v>
      </c>
    </row>
    <row r="127" spans="4:7">
      <c r="E127"/>
      <c r="F127"/>
      <c r="G127" t="s">
        <v>55</v>
      </c>
    </row>
    <row r="128" spans="4:7">
      <c r="E128"/>
      <c r="G128" s="2"/>
    </row>
    <row r="129" spans="5:7">
      <c r="E129" t="s">
        <v>20</v>
      </c>
      <c r="F129"/>
      <c r="G129" s="2"/>
    </row>
    <row r="130" spans="5:7">
      <c r="E130" t="s">
        <v>22</v>
      </c>
      <c r="G130" s="2"/>
    </row>
    <row r="131" spans="5:7">
      <c r="E131"/>
      <c r="F131" s="2" t="s">
        <v>24</v>
      </c>
      <c r="G131" s="2"/>
    </row>
    <row r="132" spans="5:7">
      <c r="E132"/>
      <c r="F132" s="2" t="s">
        <v>24</v>
      </c>
      <c r="G132" s="2"/>
    </row>
    <row r="133" spans="5:7">
      <c r="E133" t="s">
        <v>27</v>
      </c>
      <c r="F133"/>
      <c r="G133"/>
    </row>
    <row r="134" spans="5:7">
      <c r="E134" t="s">
        <v>29</v>
      </c>
      <c r="F134"/>
      <c r="G134"/>
    </row>
    <row r="135" spans="5:7">
      <c r="E135" t="s">
        <v>22</v>
      </c>
      <c r="G135" s="2"/>
    </row>
    <row r="136" spans="5:7">
      <c r="E136"/>
      <c r="F136" s="2" t="s">
        <v>24</v>
      </c>
      <c r="G136" s="2"/>
    </row>
    <row r="137" spans="5:7">
      <c r="E137"/>
      <c r="F137" s="2" t="s">
        <v>24</v>
      </c>
      <c r="G137" s="2"/>
    </row>
    <row r="138" spans="5:7">
      <c r="E138"/>
      <c r="F138"/>
      <c r="G138"/>
    </row>
    <row r="139" spans="5:7">
      <c r="E139"/>
      <c r="F139"/>
    </row>
    <row r="140" spans="5:7">
      <c r="E140" s="10" t="s">
        <v>35</v>
      </c>
      <c r="F140"/>
    </row>
    <row r="141" spans="5:7">
      <c r="E141" s="10" t="s">
        <v>37</v>
      </c>
      <c r="F141"/>
    </row>
    <row r="142" spans="5:7">
      <c r="E142" s="10" t="s">
        <v>40</v>
      </c>
      <c r="F142"/>
    </row>
    <row r="143" spans="5:7">
      <c r="E143" s="10" t="s">
        <v>43</v>
      </c>
      <c r="F143"/>
    </row>
    <row r="144" spans="5:7">
      <c r="E144" s="10" t="s">
        <v>45</v>
      </c>
      <c r="F144"/>
      <c r="G144"/>
    </row>
    <row r="145" spans="1:28">
      <c r="E145" s="10" t="s">
        <v>48</v>
      </c>
      <c r="F145"/>
      <c r="G145"/>
    </row>
    <row r="146" spans="1:28">
      <c r="E146" s="10"/>
      <c r="F146"/>
      <c r="G146"/>
    </row>
    <row r="147" spans="1:28">
      <c r="E147" s="10" t="s">
        <v>52</v>
      </c>
      <c r="F147"/>
      <c r="G147"/>
    </row>
    <row r="148" spans="1:28">
      <c r="G148" s="2"/>
    </row>
    <row r="149" spans="1:28">
      <c r="E149"/>
      <c r="F149"/>
      <c r="G149"/>
    </row>
    <row r="150" spans="1:28">
      <c r="E150" t="s">
        <v>27</v>
      </c>
      <c r="F150"/>
      <c r="G150"/>
    </row>
    <row r="151" spans="1:28">
      <c r="E151" t="s">
        <v>29</v>
      </c>
      <c r="F151"/>
      <c r="G151"/>
    </row>
    <row r="154" spans="1:28">
      <c r="B154" s="7" t="s">
        <v>115</v>
      </c>
    </row>
    <row r="155" spans="1:28" s="2" customFormat="1">
      <c r="A155" s="1"/>
      <c r="C155" s="11"/>
      <c r="D155"/>
      <c r="G155" s="6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</row>
    <row r="156" spans="1:28" s="2" customFormat="1">
      <c r="A156" s="1"/>
      <c r="C156" s="11"/>
      <c r="D156" t="s">
        <v>120</v>
      </c>
      <c r="G156" s="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</row>
    <row r="157" spans="1:28" s="2" customFormat="1">
      <c r="A157" s="1"/>
      <c r="C157" s="3"/>
      <c r="D157" t="s">
        <v>121</v>
      </c>
      <c r="G157" s="6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</row>
  </sheetData>
  <pageMargins left="0.39370078740157483" right="0.39370078740157483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CFC6C-F12F-49FD-AE6B-BC64F1B7DEF4}">
  <sheetPr codeName="Feuil6"/>
  <dimension ref="A1:AP22"/>
  <sheetViews>
    <sheetView workbookViewId="0">
      <selection activeCell="A23" sqref="A23:XFD3272"/>
    </sheetView>
  </sheetViews>
  <sheetFormatPr baseColWidth="10" defaultRowHeight="15"/>
  <cols>
    <col min="1" max="1" width="18.7109375" bestFit="1" customWidth="1"/>
    <col min="2" max="2" width="14" bestFit="1" customWidth="1"/>
    <col min="3" max="3" width="16.28515625" bestFit="1" customWidth="1"/>
    <col min="4" max="4" width="21.42578125" bestFit="1" customWidth="1"/>
    <col min="5" max="5" width="30.7109375" bestFit="1" customWidth="1"/>
    <col min="6" max="6" width="17.28515625" bestFit="1" customWidth="1"/>
    <col min="7" max="7" width="18.42578125" bestFit="1" customWidth="1"/>
    <col min="8" max="8" width="17.5703125" bestFit="1" customWidth="1"/>
    <col min="9" max="9" width="28.5703125" bestFit="1" customWidth="1"/>
    <col min="10" max="10" width="20.5703125" bestFit="1" customWidth="1"/>
    <col min="11" max="11" width="14.140625" bestFit="1" customWidth="1"/>
    <col min="12" max="12" width="17.5703125" bestFit="1" customWidth="1"/>
    <col min="13" max="13" width="17.28515625" bestFit="1" customWidth="1"/>
    <col min="14" max="14" width="20.42578125" bestFit="1" customWidth="1"/>
    <col min="15" max="15" width="24.7109375" bestFit="1" customWidth="1"/>
    <col min="16" max="16" width="24.28515625" bestFit="1" customWidth="1"/>
    <col min="17" max="17" width="15.85546875" bestFit="1" customWidth="1"/>
    <col min="18" max="18" width="20.140625" bestFit="1" customWidth="1"/>
    <col min="19" max="19" width="17.85546875" bestFit="1" customWidth="1"/>
    <col min="20" max="20" width="14.5703125" bestFit="1" customWidth="1"/>
    <col min="21" max="21" width="20.7109375" bestFit="1" customWidth="1"/>
    <col min="22" max="22" width="14.5703125" bestFit="1" customWidth="1"/>
    <col min="23" max="23" width="20.7109375" bestFit="1" customWidth="1"/>
    <col min="24" max="24" width="14.5703125" bestFit="1" customWidth="1"/>
    <col min="25" max="25" width="20.7109375" bestFit="1" customWidth="1"/>
    <col min="26" max="26" width="14.5703125" bestFit="1" customWidth="1"/>
    <col min="27" max="27" width="20.7109375" bestFit="1" customWidth="1"/>
    <col min="28" max="28" width="14.5703125" bestFit="1" customWidth="1"/>
    <col min="29" max="29" width="20.7109375" bestFit="1" customWidth="1"/>
    <col min="30" max="30" width="14.5703125" style="50" bestFit="1" customWidth="1"/>
    <col min="31" max="31" width="17.7109375" bestFit="1" customWidth="1"/>
    <col min="32" max="32" width="37.5703125" bestFit="1" customWidth="1"/>
    <col min="33" max="33" width="20.5703125" bestFit="1" customWidth="1"/>
    <col min="34" max="34" width="28.28515625" bestFit="1" customWidth="1"/>
    <col min="35" max="35" width="21.85546875" bestFit="1" customWidth="1"/>
    <col min="36" max="36" width="18.28515625" bestFit="1" customWidth="1"/>
    <col min="37" max="37" width="30.5703125" bestFit="1" customWidth="1"/>
    <col min="38" max="38" width="27.85546875" bestFit="1" customWidth="1"/>
    <col min="39" max="39" width="16.85546875" bestFit="1" customWidth="1"/>
    <col min="40" max="40" width="11.85546875" bestFit="1" customWidth="1"/>
    <col min="41" max="41" width="10.28515625" bestFit="1" customWidth="1"/>
    <col min="42" max="42" width="17.28515625" bestFit="1" customWidth="1"/>
  </cols>
  <sheetData>
    <row r="1" spans="1:42">
      <c r="A1" t="s">
        <v>122</v>
      </c>
      <c r="B1" t="s">
        <v>123</v>
      </c>
      <c r="C1" t="s">
        <v>125</v>
      </c>
      <c r="D1" t="s">
        <v>126</v>
      </c>
      <c r="E1" t="s">
        <v>127</v>
      </c>
      <c r="F1" t="s">
        <v>128</v>
      </c>
      <c r="G1" t="s">
        <v>130</v>
      </c>
      <c r="H1" t="s">
        <v>131</v>
      </c>
      <c r="I1" t="s">
        <v>132</v>
      </c>
      <c r="J1" t="s">
        <v>133</v>
      </c>
      <c r="K1" t="s">
        <v>134</v>
      </c>
      <c r="L1" t="s">
        <v>135</v>
      </c>
      <c r="M1" t="s">
        <v>136</v>
      </c>
      <c r="N1" t="s">
        <v>137</v>
      </c>
      <c r="O1" t="s">
        <v>138</v>
      </c>
      <c r="P1" t="s">
        <v>139</v>
      </c>
      <c r="Q1" t="s">
        <v>140</v>
      </c>
      <c r="R1" t="s">
        <v>141</v>
      </c>
      <c r="S1" t="s">
        <v>142</v>
      </c>
      <c r="T1" t="s">
        <v>143</v>
      </c>
      <c r="U1" t="s">
        <v>144</v>
      </c>
      <c r="V1" t="s">
        <v>145</v>
      </c>
      <c r="W1" t="s">
        <v>146</v>
      </c>
      <c r="X1" t="s">
        <v>147</v>
      </c>
      <c r="Y1" t="s">
        <v>148</v>
      </c>
      <c r="Z1" t="s">
        <v>149</v>
      </c>
      <c r="AA1" t="s">
        <v>150</v>
      </c>
      <c r="AB1" t="s">
        <v>151</v>
      </c>
      <c r="AC1" t="s">
        <v>152</v>
      </c>
      <c r="AD1" s="50" t="s">
        <v>153</v>
      </c>
      <c r="AE1" t="s">
        <v>154</v>
      </c>
      <c r="AF1" t="s">
        <v>155</v>
      </c>
      <c r="AG1" t="s">
        <v>156</v>
      </c>
      <c r="AH1" t="s">
        <v>157</v>
      </c>
      <c r="AI1" t="s">
        <v>158</v>
      </c>
      <c r="AJ1" t="s">
        <v>159</v>
      </c>
      <c r="AK1" t="s">
        <v>160</v>
      </c>
      <c r="AL1" t="s">
        <v>161</v>
      </c>
      <c r="AM1" t="s">
        <v>162</v>
      </c>
      <c r="AN1" t="s">
        <v>163</v>
      </c>
      <c r="AO1" t="s">
        <v>164</v>
      </c>
      <c r="AP1" t="s">
        <v>165</v>
      </c>
    </row>
    <row r="2" spans="1:42">
      <c r="A2" t="s">
        <v>166</v>
      </c>
      <c r="B2" t="s">
        <v>167</v>
      </c>
      <c r="C2" s="51">
        <v>45245</v>
      </c>
      <c r="D2">
        <v>1</v>
      </c>
      <c r="E2" t="s">
        <v>168</v>
      </c>
      <c r="F2" t="s">
        <v>428</v>
      </c>
      <c r="G2" t="s">
        <v>429</v>
      </c>
      <c r="H2" t="s">
        <v>169</v>
      </c>
      <c r="I2" t="s">
        <v>170</v>
      </c>
      <c r="J2" t="s">
        <v>171</v>
      </c>
      <c r="K2">
        <v>91390</v>
      </c>
      <c r="L2">
        <v>91434</v>
      </c>
      <c r="M2" t="s">
        <v>172</v>
      </c>
      <c r="N2">
        <v>91</v>
      </c>
      <c r="O2" t="s">
        <v>169</v>
      </c>
      <c r="P2" t="s">
        <v>169</v>
      </c>
      <c r="Q2" t="s">
        <v>173</v>
      </c>
      <c r="R2" t="s">
        <v>169</v>
      </c>
      <c r="S2" t="s">
        <v>169</v>
      </c>
      <c r="T2" t="s">
        <v>174</v>
      </c>
      <c r="U2" t="s">
        <v>430</v>
      </c>
      <c r="V2" t="s">
        <v>175</v>
      </c>
      <c r="W2" t="s">
        <v>233</v>
      </c>
      <c r="X2" t="s">
        <v>169</v>
      </c>
      <c r="Y2" t="s">
        <v>169</v>
      </c>
      <c r="Z2" t="s">
        <v>169</v>
      </c>
      <c r="AA2" t="s">
        <v>169</v>
      </c>
      <c r="AB2" t="s">
        <v>169</v>
      </c>
      <c r="AC2" t="s">
        <v>169</v>
      </c>
      <c r="AD2" s="50">
        <v>2</v>
      </c>
      <c r="AE2" t="s">
        <v>176</v>
      </c>
      <c r="AF2" t="s">
        <v>177</v>
      </c>
      <c r="AG2" t="s">
        <v>431</v>
      </c>
      <c r="AH2" t="s">
        <v>432</v>
      </c>
      <c r="AI2" t="s">
        <v>169</v>
      </c>
      <c r="AJ2" t="s">
        <v>169</v>
      </c>
      <c r="AK2" t="s">
        <v>169</v>
      </c>
      <c r="AL2" t="s">
        <v>169</v>
      </c>
      <c r="AM2" t="s">
        <v>233</v>
      </c>
      <c r="AN2" t="s">
        <v>178</v>
      </c>
      <c r="AO2" t="s">
        <v>179</v>
      </c>
      <c r="AP2" t="s">
        <v>180</v>
      </c>
    </row>
    <row r="3" spans="1:42">
      <c r="A3" t="s">
        <v>166</v>
      </c>
      <c r="B3" t="s">
        <v>167</v>
      </c>
      <c r="C3" s="51">
        <v>45245</v>
      </c>
      <c r="D3">
        <v>1</v>
      </c>
      <c r="E3" t="s">
        <v>168</v>
      </c>
      <c r="F3" t="s">
        <v>428</v>
      </c>
      <c r="G3" t="s">
        <v>429</v>
      </c>
      <c r="H3" t="s">
        <v>169</v>
      </c>
      <c r="I3" t="s">
        <v>170</v>
      </c>
      <c r="J3" t="s">
        <v>171</v>
      </c>
      <c r="K3">
        <v>91390</v>
      </c>
      <c r="L3">
        <v>91434</v>
      </c>
      <c r="M3" t="s">
        <v>172</v>
      </c>
      <c r="N3">
        <v>91</v>
      </c>
      <c r="O3" t="s">
        <v>169</v>
      </c>
      <c r="P3" t="s">
        <v>169</v>
      </c>
      <c r="Q3" t="s">
        <v>173</v>
      </c>
      <c r="R3" t="s">
        <v>169</v>
      </c>
      <c r="S3" t="s">
        <v>169</v>
      </c>
      <c r="T3" t="s">
        <v>181</v>
      </c>
      <c r="U3" t="s">
        <v>233</v>
      </c>
      <c r="V3" t="s">
        <v>169</v>
      </c>
      <c r="W3" t="s">
        <v>233</v>
      </c>
      <c r="X3" t="s">
        <v>169</v>
      </c>
      <c r="Y3" t="s">
        <v>169</v>
      </c>
      <c r="Z3" t="s">
        <v>169</v>
      </c>
      <c r="AA3" t="s">
        <v>169</v>
      </c>
      <c r="AB3" t="s">
        <v>169</v>
      </c>
      <c r="AC3" t="s">
        <v>169</v>
      </c>
      <c r="AD3" s="50">
        <v>1</v>
      </c>
      <c r="AE3" t="s">
        <v>182</v>
      </c>
      <c r="AF3" t="s">
        <v>183</v>
      </c>
      <c r="AG3" t="s">
        <v>233</v>
      </c>
      <c r="AH3" t="s">
        <v>433</v>
      </c>
      <c r="AI3" t="s">
        <v>169</v>
      </c>
      <c r="AJ3" t="s">
        <v>169</v>
      </c>
      <c r="AK3" t="s">
        <v>169</v>
      </c>
      <c r="AL3" t="s">
        <v>169</v>
      </c>
      <c r="AM3" t="s">
        <v>233</v>
      </c>
      <c r="AN3" t="s">
        <v>178</v>
      </c>
      <c r="AO3" t="s">
        <v>179</v>
      </c>
      <c r="AP3" t="s">
        <v>180</v>
      </c>
    </row>
    <row r="4" spans="1:42">
      <c r="A4" t="s">
        <v>166</v>
      </c>
      <c r="B4" t="s">
        <v>167</v>
      </c>
      <c r="C4" s="51">
        <v>45245</v>
      </c>
      <c r="D4">
        <v>1</v>
      </c>
      <c r="E4" t="s">
        <v>168</v>
      </c>
      <c r="F4" t="s">
        <v>428</v>
      </c>
      <c r="G4" t="s">
        <v>429</v>
      </c>
      <c r="H4" t="s">
        <v>169</v>
      </c>
      <c r="I4" t="s">
        <v>170</v>
      </c>
      <c r="J4" t="s">
        <v>171</v>
      </c>
      <c r="K4">
        <v>91390</v>
      </c>
      <c r="L4">
        <v>91434</v>
      </c>
      <c r="M4" t="s">
        <v>172</v>
      </c>
      <c r="N4">
        <v>91</v>
      </c>
      <c r="O4" t="s">
        <v>169</v>
      </c>
      <c r="P4" t="s">
        <v>169</v>
      </c>
      <c r="Q4" t="s">
        <v>173</v>
      </c>
      <c r="R4" t="s">
        <v>169</v>
      </c>
      <c r="S4" t="s">
        <v>169</v>
      </c>
      <c r="T4" t="s">
        <v>174</v>
      </c>
      <c r="U4" t="s">
        <v>430</v>
      </c>
      <c r="V4" t="s">
        <v>175</v>
      </c>
      <c r="W4" t="s">
        <v>233</v>
      </c>
      <c r="X4" t="s">
        <v>169</v>
      </c>
      <c r="Y4" t="s">
        <v>169</v>
      </c>
      <c r="Z4" t="s">
        <v>169</v>
      </c>
      <c r="AA4" t="s">
        <v>169</v>
      </c>
      <c r="AB4" t="s">
        <v>169</v>
      </c>
      <c r="AC4" t="s">
        <v>169</v>
      </c>
      <c r="AD4" s="50">
        <v>2</v>
      </c>
      <c r="AE4" t="s">
        <v>182</v>
      </c>
      <c r="AF4" t="s">
        <v>183</v>
      </c>
      <c r="AG4" t="s">
        <v>233</v>
      </c>
      <c r="AH4" t="s">
        <v>433</v>
      </c>
      <c r="AI4" t="s">
        <v>169</v>
      </c>
      <c r="AJ4" t="s">
        <v>169</v>
      </c>
      <c r="AK4" t="s">
        <v>169</v>
      </c>
      <c r="AL4" t="s">
        <v>169</v>
      </c>
      <c r="AM4" t="s">
        <v>233</v>
      </c>
      <c r="AN4" t="s">
        <v>178</v>
      </c>
      <c r="AO4" t="s">
        <v>179</v>
      </c>
      <c r="AP4" t="s">
        <v>180</v>
      </c>
    </row>
    <row r="5" spans="1:42">
      <c r="A5" t="s">
        <v>166</v>
      </c>
      <c r="B5" t="s">
        <v>184</v>
      </c>
      <c r="C5" s="51">
        <v>45219</v>
      </c>
      <c r="D5">
        <v>1</v>
      </c>
      <c r="E5" t="s">
        <v>168</v>
      </c>
      <c r="F5" t="s">
        <v>434</v>
      </c>
      <c r="G5" t="s">
        <v>429</v>
      </c>
      <c r="H5" t="s">
        <v>169</v>
      </c>
      <c r="I5" t="s">
        <v>170</v>
      </c>
      <c r="J5" t="s">
        <v>171</v>
      </c>
      <c r="K5">
        <v>91390</v>
      </c>
      <c r="L5">
        <v>91434</v>
      </c>
      <c r="M5" t="s">
        <v>172</v>
      </c>
      <c r="N5">
        <v>91</v>
      </c>
      <c r="O5" t="s">
        <v>169</v>
      </c>
      <c r="P5" t="s">
        <v>169</v>
      </c>
      <c r="Q5" t="s">
        <v>173</v>
      </c>
      <c r="R5" t="s">
        <v>169</v>
      </c>
      <c r="S5" t="s">
        <v>169</v>
      </c>
      <c r="T5" t="s">
        <v>185</v>
      </c>
      <c r="U5" t="s">
        <v>435</v>
      </c>
      <c r="V5" t="s">
        <v>186</v>
      </c>
      <c r="W5" t="s">
        <v>233</v>
      </c>
      <c r="X5" t="s">
        <v>169</v>
      </c>
      <c r="Y5" t="s">
        <v>169</v>
      </c>
      <c r="Z5" t="s">
        <v>169</v>
      </c>
      <c r="AA5" t="s">
        <v>169</v>
      </c>
      <c r="AB5" t="s">
        <v>169</v>
      </c>
      <c r="AC5" t="s">
        <v>169</v>
      </c>
      <c r="AD5" s="50">
        <v>2</v>
      </c>
      <c r="AE5" t="s">
        <v>176</v>
      </c>
      <c r="AF5" t="s">
        <v>177</v>
      </c>
      <c r="AG5" t="s">
        <v>436</v>
      </c>
      <c r="AH5" t="s">
        <v>437</v>
      </c>
      <c r="AI5" t="s">
        <v>169</v>
      </c>
      <c r="AJ5" t="s">
        <v>169</v>
      </c>
      <c r="AK5" t="s">
        <v>169</v>
      </c>
      <c r="AL5" t="s">
        <v>169</v>
      </c>
      <c r="AM5" t="s">
        <v>233</v>
      </c>
      <c r="AN5" t="s">
        <v>178</v>
      </c>
      <c r="AO5" t="s">
        <v>179</v>
      </c>
      <c r="AP5" t="s">
        <v>180</v>
      </c>
    </row>
    <row r="6" spans="1:42">
      <c r="A6" t="s">
        <v>166</v>
      </c>
      <c r="B6" t="s">
        <v>184</v>
      </c>
      <c r="C6" s="51">
        <v>45219</v>
      </c>
      <c r="D6">
        <v>1</v>
      </c>
      <c r="E6" t="s">
        <v>168</v>
      </c>
      <c r="F6" t="s">
        <v>434</v>
      </c>
      <c r="G6" t="s">
        <v>429</v>
      </c>
      <c r="H6" t="s">
        <v>169</v>
      </c>
      <c r="I6" t="s">
        <v>170</v>
      </c>
      <c r="J6" t="s">
        <v>171</v>
      </c>
      <c r="K6">
        <v>91390</v>
      </c>
      <c r="L6">
        <v>91434</v>
      </c>
      <c r="M6" t="s">
        <v>172</v>
      </c>
      <c r="N6">
        <v>91</v>
      </c>
      <c r="O6" t="s">
        <v>169</v>
      </c>
      <c r="P6" t="s">
        <v>169</v>
      </c>
      <c r="Q6" t="s">
        <v>173</v>
      </c>
      <c r="R6" t="s">
        <v>169</v>
      </c>
      <c r="S6" t="s">
        <v>169</v>
      </c>
      <c r="T6" t="s">
        <v>187</v>
      </c>
      <c r="U6" t="s">
        <v>233</v>
      </c>
      <c r="V6" t="s">
        <v>169</v>
      </c>
      <c r="W6" t="s">
        <v>233</v>
      </c>
      <c r="X6" t="s">
        <v>169</v>
      </c>
      <c r="Y6" t="s">
        <v>169</v>
      </c>
      <c r="Z6" t="s">
        <v>169</v>
      </c>
      <c r="AA6" t="s">
        <v>169</v>
      </c>
      <c r="AB6" t="s">
        <v>169</v>
      </c>
      <c r="AC6" t="s">
        <v>169</v>
      </c>
      <c r="AD6" s="50">
        <v>1</v>
      </c>
      <c r="AE6" t="s">
        <v>182</v>
      </c>
      <c r="AF6" t="s">
        <v>183</v>
      </c>
      <c r="AG6" t="s">
        <v>233</v>
      </c>
      <c r="AH6" t="s">
        <v>433</v>
      </c>
      <c r="AI6" t="s">
        <v>169</v>
      </c>
      <c r="AJ6" t="s">
        <v>169</v>
      </c>
      <c r="AK6" t="s">
        <v>169</v>
      </c>
      <c r="AL6" t="s">
        <v>169</v>
      </c>
      <c r="AM6" t="s">
        <v>233</v>
      </c>
      <c r="AN6" t="s">
        <v>178</v>
      </c>
      <c r="AO6" t="s">
        <v>179</v>
      </c>
      <c r="AP6" t="s">
        <v>180</v>
      </c>
    </row>
    <row r="7" spans="1:42">
      <c r="A7" t="s">
        <v>166</v>
      </c>
      <c r="B7" t="s">
        <v>184</v>
      </c>
      <c r="C7" s="51">
        <v>45219</v>
      </c>
      <c r="D7">
        <v>1</v>
      </c>
      <c r="E7" t="s">
        <v>168</v>
      </c>
      <c r="F7" t="s">
        <v>434</v>
      </c>
      <c r="G7" t="s">
        <v>429</v>
      </c>
      <c r="H7" t="s">
        <v>169</v>
      </c>
      <c r="I7" t="s">
        <v>170</v>
      </c>
      <c r="J7" t="s">
        <v>171</v>
      </c>
      <c r="K7">
        <v>91390</v>
      </c>
      <c r="L7">
        <v>91434</v>
      </c>
      <c r="M7" t="s">
        <v>172</v>
      </c>
      <c r="N7">
        <v>91</v>
      </c>
      <c r="O7" t="s">
        <v>169</v>
      </c>
      <c r="P7" t="s">
        <v>169</v>
      </c>
      <c r="Q7" t="s">
        <v>173</v>
      </c>
      <c r="R7" t="s">
        <v>169</v>
      </c>
      <c r="S7" t="s">
        <v>169</v>
      </c>
      <c r="T7" t="s">
        <v>185</v>
      </c>
      <c r="U7" t="s">
        <v>435</v>
      </c>
      <c r="V7" t="s">
        <v>186</v>
      </c>
      <c r="W7" t="s">
        <v>233</v>
      </c>
      <c r="X7" t="s">
        <v>169</v>
      </c>
      <c r="Y7" t="s">
        <v>169</v>
      </c>
      <c r="Z7" t="s">
        <v>169</v>
      </c>
      <c r="AA7" t="s">
        <v>169</v>
      </c>
      <c r="AB7" t="s">
        <v>169</v>
      </c>
      <c r="AC7" t="s">
        <v>169</v>
      </c>
      <c r="AD7" s="50">
        <v>2</v>
      </c>
      <c r="AE7" t="s">
        <v>182</v>
      </c>
      <c r="AF7" t="s">
        <v>183</v>
      </c>
      <c r="AG7" t="s">
        <v>233</v>
      </c>
      <c r="AH7" t="s">
        <v>433</v>
      </c>
      <c r="AI7" t="s">
        <v>169</v>
      </c>
      <c r="AJ7" t="s">
        <v>169</v>
      </c>
      <c r="AK7" t="s">
        <v>169</v>
      </c>
      <c r="AL7" t="s">
        <v>169</v>
      </c>
      <c r="AM7" t="s">
        <v>233</v>
      </c>
      <c r="AN7" t="s">
        <v>178</v>
      </c>
      <c r="AO7" t="s">
        <v>179</v>
      </c>
      <c r="AP7" t="s">
        <v>180</v>
      </c>
    </row>
    <row r="8" spans="1:42">
      <c r="A8" t="s">
        <v>166</v>
      </c>
      <c r="B8" t="s">
        <v>188</v>
      </c>
      <c r="C8" s="51">
        <v>45205</v>
      </c>
      <c r="D8">
        <v>1</v>
      </c>
      <c r="E8" t="s">
        <v>168</v>
      </c>
      <c r="F8" t="s">
        <v>438</v>
      </c>
      <c r="G8" t="s">
        <v>429</v>
      </c>
      <c r="H8" t="s">
        <v>169</v>
      </c>
      <c r="I8" t="s">
        <v>170</v>
      </c>
      <c r="J8" t="s">
        <v>171</v>
      </c>
      <c r="K8">
        <v>91390</v>
      </c>
      <c r="L8">
        <v>91434</v>
      </c>
      <c r="M8" t="s">
        <v>172</v>
      </c>
      <c r="N8">
        <v>91</v>
      </c>
      <c r="O8" t="s">
        <v>169</v>
      </c>
      <c r="P8" t="s">
        <v>169</v>
      </c>
      <c r="Q8" t="s">
        <v>173</v>
      </c>
      <c r="R8" t="s">
        <v>169</v>
      </c>
      <c r="S8" t="s">
        <v>169</v>
      </c>
      <c r="T8" t="s">
        <v>189</v>
      </c>
      <c r="U8" t="s">
        <v>233</v>
      </c>
      <c r="V8" t="s">
        <v>169</v>
      </c>
      <c r="W8" t="s">
        <v>233</v>
      </c>
      <c r="X8" t="s">
        <v>169</v>
      </c>
      <c r="Y8" t="s">
        <v>169</v>
      </c>
      <c r="Z8" t="s">
        <v>169</v>
      </c>
      <c r="AA8" t="s">
        <v>169</v>
      </c>
      <c r="AB8" t="s">
        <v>169</v>
      </c>
      <c r="AC8" t="s">
        <v>169</v>
      </c>
      <c r="AD8" s="50">
        <v>1</v>
      </c>
      <c r="AE8" t="s">
        <v>182</v>
      </c>
      <c r="AF8" t="s">
        <v>183</v>
      </c>
      <c r="AG8" t="s">
        <v>233</v>
      </c>
      <c r="AH8" t="s">
        <v>433</v>
      </c>
      <c r="AI8" t="s">
        <v>169</v>
      </c>
      <c r="AJ8" t="s">
        <v>169</v>
      </c>
      <c r="AK8" t="s">
        <v>169</v>
      </c>
      <c r="AL8" t="s">
        <v>169</v>
      </c>
      <c r="AM8" t="s">
        <v>233</v>
      </c>
      <c r="AN8" t="s">
        <v>178</v>
      </c>
      <c r="AO8" t="s">
        <v>179</v>
      </c>
      <c r="AP8" t="s">
        <v>180</v>
      </c>
    </row>
    <row r="9" spans="1:42">
      <c r="A9" t="s">
        <v>166</v>
      </c>
      <c r="B9" t="s">
        <v>190</v>
      </c>
      <c r="C9" s="51">
        <v>45197</v>
      </c>
      <c r="D9">
        <v>1</v>
      </c>
      <c r="E9" t="s">
        <v>168</v>
      </c>
      <c r="F9" t="s">
        <v>439</v>
      </c>
      <c r="G9" t="s">
        <v>429</v>
      </c>
      <c r="H9" t="s">
        <v>169</v>
      </c>
      <c r="I9" t="s">
        <v>170</v>
      </c>
      <c r="J9" t="s">
        <v>171</v>
      </c>
      <c r="K9">
        <v>91390</v>
      </c>
      <c r="L9">
        <v>91434</v>
      </c>
      <c r="M9" t="s">
        <v>172</v>
      </c>
      <c r="N9">
        <v>91</v>
      </c>
      <c r="O9" t="s">
        <v>169</v>
      </c>
      <c r="P9" t="s">
        <v>169</v>
      </c>
      <c r="Q9" t="s">
        <v>173</v>
      </c>
      <c r="R9" t="s">
        <v>169</v>
      </c>
      <c r="S9" t="s">
        <v>169</v>
      </c>
      <c r="T9" t="s">
        <v>191</v>
      </c>
      <c r="U9" t="s">
        <v>440</v>
      </c>
      <c r="V9" t="s">
        <v>192</v>
      </c>
      <c r="W9" t="s">
        <v>233</v>
      </c>
      <c r="X9" t="s">
        <v>169</v>
      </c>
      <c r="Y9" t="s">
        <v>169</v>
      </c>
      <c r="Z9" t="s">
        <v>169</v>
      </c>
      <c r="AA9" t="s">
        <v>169</v>
      </c>
      <c r="AB9" t="s">
        <v>169</v>
      </c>
      <c r="AC9" t="s">
        <v>169</v>
      </c>
      <c r="AD9" s="50">
        <v>2</v>
      </c>
      <c r="AE9" t="s">
        <v>176</v>
      </c>
      <c r="AF9" t="s">
        <v>177</v>
      </c>
      <c r="AG9" t="s">
        <v>441</v>
      </c>
      <c r="AH9" t="s">
        <v>442</v>
      </c>
      <c r="AI9" t="s">
        <v>169</v>
      </c>
      <c r="AJ9" t="s">
        <v>169</v>
      </c>
      <c r="AK9" t="s">
        <v>169</v>
      </c>
      <c r="AL9" t="s">
        <v>169</v>
      </c>
      <c r="AM9" t="s">
        <v>233</v>
      </c>
      <c r="AN9" t="s">
        <v>178</v>
      </c>
      <c r="AO9" t="s">
        <v>179</v>
      </c>
      <c r="AP9" t="s">
        <v>180</v>
      </c>
    </row>
    <row r="10" spans="1:42">
      <c r="A10" t="s">
        <v>166</v>
      </c>
      <c r="B10" t="s">
        <v>190</v>
      </c>
      <c r="C10" s="51">
        <v>45197</v>
      </c>
      <c r="D10">
        <v>1</v>
      </c>
      <c r="E10" t="s">
        <v>168</v>
      </c>
      <c r="F10" t="s">
        <v>439</v>
      </c>
      <c r="G10" t="s">
        <v>429</v>
      </c>
      <c r="H10" t="s">
        <v>169</v>
      </c>
      <c r="I10" t="s">
        <v>170</v>
      </c>
      <c r="J10" t="s">
        <v>171</v>
      </c>
      <c r="K10">
        <v>91390</v>
      </c>
      <c r="L10">
        <v>91434</v>
      </c>
      <c r="M10" t="s">
        <v>172</v>
      </c>
      <c r="N10">
        <v>91</v>
      </c>
      <c r="O10" t="s">
        <v>169</v>
      </c>
      <c r="P10" t="s">
        <v>169</v>
      </c>
      <c r="Q10" t="s">
        <v>173</v>
      </c>
      <c r="R10" t="s">
        <v>169</v>
      </c>
      <c r="S10" t="s">
        <v>169</v>
      </c>
      <c r="T10" t="s">
        <v>191</v>
      </c>
      <c r="U10" t="s">
        <v>440</v>
      </c>
      <c r="V10" t="s">
        <v>192</v>
      </c>
      <c r="W10" t="s">
        <v>233</v>
      </c>
      <c r="X10" t="s">
        <v>169</v>
      </c>
      <c r="Y10" t="s">
        <v>169</v>
      </c>
      <c r="Z10" t="s">
        <v>169</v>
      </c>
      <c r="AA10" t="s">
        <v>169</v>
      </c>
      <c r="AB10" t="s">
        <v>169</v>
      </c>
      <c r="AC10" t="s">
        <v>169</v>
      </c>
      <c r="AD10" s="50">
        <v>2</v>
      </c>
      <c r="AE10" t="s">
        <v>182</v>
      </c>
      <c r="AF10" t="s">
        <v>183</v>
      </c>
      <c r="AG10" t="s">
        <v>233</v>
      </c>
      <c r="AH10" t="s">
        <v>433</v>
      </c>
      <c r="AI10" t="s">
        <v>169</v>
      </c>
      <c r="AJ10" t="s">
        <v>169</v>
      </c>
      <c r="AK10" t="s">
        <v>169</v>
      </c>
      <c r="AL10" t="s">
        <v>169</v>
      </c>
      <c r="AM10" t="s">
        <v>233</v>
      </c>
      <c r="AN10" t="s">
        <v>178</v>
      </c>
      <c r="AO10" t="s">
        <v>179</v>
      </c>
      <c r="AP10" t="s">
        <v>180</v>
      </c>
    </row>
    <row r="11" spans="1:42">
      <c r="A11" t="s">
        <v>166</v>
      </c>
      <c r="B11" t="s">
        <v>193</v>
      </c>
      <c r="C11" s="51">
        <v>45196</v>
      </c>
      <c r="D11">
        <v>1</v>
      </c>
      <c r="E11" t="s">
        <v>168</v>
      </c>
      <c r="F11" t="s">
        <v>443</v>
      </c>
      <c r="G11" t="s">
        <v>429</v>
      </c>
      <c r="H11" t="s">
        <v>169</v>
      </c>
      <c r="I11" t="s">
        <v>170</v>
      </c>
      <c r="J11" t="s">
        <v>171</v>
      </c>
      <c r="K11">
        <v>91390</v>
      </c>
      <c r="L11">
        <v>91434</v>
      </c>
      <c r="M11" t="s">
        <v>172</v>
      </c>
      <c r="N11">
        <v>91</v>
      </c>
      <c r="O11" t="s">
        <v>169</v>
      </c>
      <c r="P11" t="s">
        <v>169</v>
      </c>
      <c r="Q11" t="s">
        <v>173</v>
      </c>
      <c r="R11" t="s">
        <v>169</v>
      </c>
      <c r="S11" t="s">
        <v>169</v>
      </c>
      <c r="T11" t="s">
        <v>194</v>
      </c>
      <c r="U11" t="s">
        <v>444</v>
      </c>
      <c r="V11" t="s">
        <v>195</v>
      </c>
      <c r="W11" t="s">
        <v>233</v>
      </c>
      <c r="X11" t="s">
        <v>169</v>
      </c>
      <c r="Y11" t="s">
        <v>169</v>
      </c>
      <c r="Z11" t="s">
        <v>169</v>
      </c>
      <c r="AA11" t="s">
        <v>169</v>
      </c>
      <c r="AB11" t="s">
        <v>169</v>
      </c>
      <c r="AC11" t="s">
        <v>169</v>
      </c>
      <c r="AD11" s="50">
        <v>2</v>
      </c>
      <c r="AE11" t="s">
        <v>176</v>
      </c>
      <c r="AF11" t="s">
        <v>177</v>
      </c>
      <c r="AG11" t="s">
        <v>441</v>
      </c>
      <c r="AH11" t="s">
        <v>442</v>
      </c>
      <c r="AI11" t="s">
        <v>169</v>
      </c>
      <c r="AJ11" t="s">
        <v>169</v>
      </c>
      <c r="AK11" t="s">
        <v>169</v>
      </c>
      <c r="AL11" t="s">
        <v>169</v>
      </c>
      <c r="AM11" t="s">
        <v>233</v>
      </c>
      <c r="AN11" t="s">
        <v>178</v>
      </c>
      <c r="AO11" t="s">
        <v>179</v>
      </c>
      <c r="AP11" t="s">
        <v>180</v>
      </c>
    </row>
    <row r="12" spans="1:42">
      <c r="A12" t="s">
        <v>166</v>
      </c>
      <c r="B12" t="s">
        <v>193</v>
      </c>
      <c r="C12" s="51">
        <v>45196</v>
      </c>
      <c r="D12">
        <v>1</v>
      </c>
      <c r="E12" t="s">
        <v>168</v>
      </c>
      <c r="F12" t="s">
        <v>443</v>
      </c>
      <c r="G12" t="s">
        <v>429</v>
      </c>
      <c r="H12" t="s">
        <v>169</v>
      </c>
      <c r="I12" t="s">
        <v>170</v>
      </c>
      <c r="J12" t="s">
        <v>171</v>
      </c>
      <c r="K12">
        <v>91390</v>
      </c>
      <c r="L12">
        <v>91434</v>
      </c>
      <c r="M12" t="s">
        <v>172</v>
      </c>
      <c r="N12">
        <v>91</v>
      </c>
      <c r="O12" t="s">
        <v>169</v>
      </c>
      <c r="P12" t="s">
        <v>169</v>
      </c>
      <c r="Q12" t="s">
        <v>173</v>
      </c>
      <c r="R12" t="s">
        <v>169</v>
      </c>
      <c r="S12" t="s">
        <v>169</v>
      </c>
      <c r="T12" t="s">
        <v>196</v>
      </c>
      <c r="U12" t="s">
        <v>233</v>
      </c>
      <c r="V12" t="s">
        <v>169</v>
      </c>
      <c r="W12" t="s">
        <v>233</v>
      </c>
      <c r="X12" t="s">
        <v>169</v>
      </c>
      <c r="Y12" t="s">
        <v>169</v>
      </c>
      <c r="Z12" t="s">
        <v>169</v>
      </c>
      <c r="AA12" t="s">
        <v>169</v>
      </c>
      <c r="AB12" t="s">
        <v>169</v>
      </c>
      <c r="AC12" t="s">
        <v>169</v>
      </c>
      <c r="AD12" s="50">
        <v>1</v>
      </c>
      <c r="AE12" t="s">
        <v>182</v>
      </c>
      <c r="AF12" t="s">
        <v>183</v>
      </c>
      <c r="AG12" t="s">
        <v>233</v>
      </c>
      <c r="AH12" t="s">
        <v>433</v>
      </c>
      <c r="AI12" t="s">
        <v>169</v>
      </c>
      <c r="AJ12" t="s">
        <v>169</v>
      </c>
      <c r="AK12" t="s">
        <v>169</v>
      </c>
      <c r="AL12" t="s">
        <v>169</v>
      </c>
      <c r="AM12" t="s">
        <v>233</v>
      </c>
      <c r="AN12" t="s">
        <v>178</v>
      </c>
      <c r="AO12" t="s">
        <v>179</v>
      </c>
      <c r="AP12" t="s">
        <v>180</v>
      </c>
    </row>
    <row r="13" spans="1:42">
      <c r="A13" t="s">
        <v>166</v>
      </c>
      <c r="B13" t="s">
        <v>193</v>
      </c>
      <c r="C13" s="51">
        <v>45196</v>
      </c>
      <c r="D13">
        <v>1</v>
      </c>
      <c r="E13" t="s">
        <v>168</v>
      </c>
      <c r="F13" t="s">
        <v>443</v>
      </c>
      <c r="G13" t="s">
        <v>429</v>
      </c>
      <c r="H13" t="s">
        <v>169</v>
      </c>
      <c r="I13" t="s">
        <v>170</v>
      </c>
      <c r="J13" t="s">
        <v>171</v>
      </c>
      <c r="K13">
        <v>91390</v>
      </c>
      <c r="L13">
        <v>91434</v>
      </c>
      <c r="M13" t="s">
        <v>172</v>
      </c>
      <c r="N13">
        <v>91</v>
      </c>
      <c r="O13" t="s">
        <v>169</v>
      </c>
      <c r="P13" t="s">
        <v>169</v>
      </c>
      <c r="Q13" t="s">
        <v>173</v>
      </c>
      <c r="R13" t="s">
        <v>169</v>
      </c>
      <c r="S13" t="s">
        <v>169</v>
      </c>
      <c r="T13" t="s">
        <v>194</v>
      </c>
      <c r="U13" t="s">
        <v>444</v>
      </c>
      <c r="V13" t="s">
        <v>195</v>
      </c>
      <c r="W13" t="s">
        <v>233</v>
      </c>
      <c r="X13" t="s">
        <v>169</v>
      </c>
      <c r="Y13" t="s">
        <v>169</v>
      </c>
      <c r="Z13" t="s">
        <v>169</v>
      </c>
      <c r="AA13" t="s">
        <v>169</v>
      </c>
      <c r="AB13" t="s">
        <v>169</v>
      </c>
      <c r="AC13" t="s">
        <v>169</v>
      </c>
      <c r="AD13" s="50">
        <v>2</v>
      </c>
      <c r="AE13" t="s">
        <v>182</v>
      </c>
      <c r="AF13" t="s">
        <v>183</v>
      </c>
      <c r="AG13" t="s">
        <v>233</v>
      </c>
      <c r="AH13" t="s">
        <v>433</v>
      </c>
      <c r="AI13" t="s">
        <v>169</v>
      </c>
      <c r="AJ13" t="s">
        <v>169</v>
      </c>
      <c r="AK13" t="s">
        <v>169</v>
      </c>
      <c r="AL13" t="s">
        <v>169</v>
      </c>
      <c r="AM13" t="s">
        <v>233</v>
      </c>
      <c r="AN13" t="s">
        <v>178</v>
      </c>
      <c r="AO13" t="s">
        <v>179</v>
      </c>
      <c r="AP13" t="s">
        <v>180</v>
      </c>
    </row>
    <row r="14" spans="1:42">
      <c r="A14" t="s">
        <v>166</v>
      </c>
      <c r="B14" t="s">
        <v>197</v>
      </c>
      <c r="C14" s="51">
        <v>45183</v>
      </c>
      <c r="D14">
        <v>1</v>
      </c>
      <c r="E14" t="s">
        <v>168</v>
      </c>
      <c r="F14" t="s">
        <v>428</v>
      </c>
      <c r="G14" t="s">
        <v>429</v>
      </c>
      <c r="H14" t="s">
        <v>169</v>
      </c>
      <c r="I14" t="s">
        <v>170</v>
      </c>
      <c r="J14" t="s">
        <v>171</v>
      </c>
      <c r="K14">
        <v>91390</v>
      </c>
      <c r="L14">
        <v>91434</v>
      </c>
      <c r="M14" t="s">
        <v>172</v>
      </c>
      <c r="N14">
        <v>91</v>
      </c>
      <c r="O14" t="s">
        <v>169</v>
      </c>
      <c r="P14" t="s">
        <v>169</v>
      </c>
      <c r="Q14" t="s">
        <v>173</v>
      </c>
      <c r="R14" t="s">
        <v>169</v>
      </c>
      <c r="S14" t="s">
        <v>169</v>
      </c>
      <c r="T14" t="s">
        <v>198</v>
      </c>
      <c r="U14" t="s">
        <v>445</v>
      </c>
      <c r="V14" t="s">
        <v>199</v>
      </c>
      <c r="W14" t="s">
        <v>233</v>
      </c>
      <c r="X14" t="s">
        <v>169</v>
      </c>
      <c r="Y14" t="s">
        <v>169</v>
      </c>
      <c r="Z14" t="s">
        <v>169</v>
      </c>
      <c r="AA14" t="s">
        <v>169</v>
      </c>
      <c r="AB14" t="s">
        <v>169</v>
      </c>
      <c r="AC14" t="s">
        <v>169</v>
      </c>
      <c r="AD14" s="50">
        <v>2</v>
      </c>
      <c r="AE14" t="s">
        <v>176</v>
      </c>
      <c r="AF14" t="s">
        <v>177</v>
      </c>
      <c r="AG14" t="s">
        <v>446</v>
      </c>
      <c r="AH14" t="s">
        <v>442</v>
      </c>
      <c r="AI14" t="s">
        <v>169</v>
      </c>
      <c r="AJ14" t="s">
        <v>169</v>
      </c>
      <c r="AK14" t="s">
        <v>169</v>
      </c>
      <c r="AL14" t="s">
        <v>169</v>
      </c>
      <c r="AM14" t="s">
        <v>233</v>
      </c>
      <c r="AN14" t="s">
        <v>178</v>
      </c>
      <c r="AO14" t="s">
        <v>179</v>
      </c>
      <c r="AP14" t="s">
        <v>180</v>
      </c>
    </row>
    <row r="15" spans="1:42">
      <c r="A15" t="s">
        <v>166</v>
      </c>
      <c r="B15" t="s">
        <v>197</v>
      </c>
      <c r="C15" s="51">
        <v>45183</v>
      </c>
      <c r="D15">
        <v>1</v>
      </c>
      <c r="E15" t="s">
        <v>168</v>
      </c>
      <c r="F15" t="s">
        <v>428</v>
      </c>
      <c r="G15" t="s">
        <v>429</v>
      </c>
      <c r="H15" t="s">
        <v>169</v>
      </c>
      <c r="I15" t="s">
        <v>170</v>
      </c>
      <c r="J15" t="s">
        <v>171</v>
      </c>
      <c r="K15">
        <v>91390</v>
      </c>
      <c r="L15">
        <v>91434</v>
      </c>
      <c r="M15" t="s">
        <v>172</v>
      </c>
      <c r="N15">
        <v>91</v>
      </c>
      <c r="O15" t="s">
        <v>169</v>
      </c>
      <c r="P15" t="s">
        <v>169</v>
      </c>
      <c r="Q15" t="s">
        <v>173</v>
      </c>
      <c r="R15" t="s">
        <v>169</v>
      </c>
      <c r="S15" t="s">
        <v>169</v>
      </c>
      <c r="T15" t="s">
        <v>198</v>
      </c>
      <c r="U15" t="s">
        <v>445</v>
      </c>
      <c r="V15" t="s">
        <v>199</v>
      </c>
      <c r="W15" t="s">
        <v>233</v>
      </c>
      <c r="X15" t="s">
        <v>169</v>
      </c>
      <c r="Y15" t="s">
        <v>169</v>
      </c>
      <c r="Z15" t="s">
        <v>169</v>
      </c>
      <c r="AA15" t="s">
        <v>169</v>
      </c>
      <c r="AB15" t="s">
        <v>169</v>
      </c>
      <c r="AC15" t="s">
        <v>169</v>
      </c>
      <c r="AD15" s="50">
        <v>2</v>
      </c>
      <c r="AE15" t="s">
        <v>182</v>
      </c>
      <c r="AF15" t="s">
        <v>183</v>
      </c>
      <c r="AG15" t="s">
        <v>233</v>
      </c>
      <c r="AH15" t="s">
        <v>433</v>
      </c>
      <c r="AI15" t="s">
        <v>169</v>
      </c>
      <c r="AJ15" t="s">
        <v>169</v>
      </c>
      <c r="AK15" t="s">
        <v>169</v>
      </c>
      <c r="AL15" t="s">
        <v>169</v>
      </c>
      <c r="AM15" t="s">
        <v>233</v>
      </c>
      <c r="AN15" t="s">
        <v>178</v>
      </c>
      <c r="AO15" t="s">
        <v>179</v>
      </c>
      <c r="AP15" t="s">
        <v>180</v>
      </c>
    </row>
    <row r="16" spans="1:42">
      <c r="A16" t="s">
        <v>166</v>
      </c>
      <c r="B16" t="s">
        <v>197</v>
      </c>
      <c r="C16" s="51">
        <v>45183</v>
      </c>
      <c r="D16">
        <v>1</v>
      </c>
      <c r="E16" t="s">
        <v>168</v>
      </c>
      <c r="F16" t="s">
        <v>428</v>
      </c>
      <c r="G16" t="s">
        <v>429</v>
      </c>
      <c r="H16" t="s">
        <v>169</v>
      </c>
      <c r="I16" t="s">
        <v>170</v>
      </c>
      <c r="J16" t="s">
        <v>171</v>
      </c>
      <c r="K16">
        <v>91390</v>
      </c>
      <c r="L16">
        <v>91434</v>
      </c>
      <c r="M16" t="s">
        <v>172</v>
      </c>
      <c r="N16">
        <v>91</v>
      </c>
      <c r="O16" t="s">
        <v>169</v>
      </c>
      <c r="P16" t="s">
        <v>169</v>
      </c>
      <c r="Q16" t="s">
        <v>173</v>
      </c>
      <c r="R16" t="s">
        <v>169</v>
      </c>
      <c r="S16" t="s">
        <v>169</v>
      </c>
      <c r="T16" t="s">
        <v>200</v>
      </c>
      <c r="U16" t="s">
        <v>233</v>
      </c>
      <c r="V16" t="s">
        <v>169</v>
      </c>
      <c r="W16" t="s">
        <v>233</v>
      </c>
      <c r="X16" t="s">
        <v>169</v>
      </c>
      <c r="Y16" t="s">
        <v>169</v>
      </c>
      <c r="Z16" t="s">
        <v>169</v>
      </c>
      <c r="AA16" t="s">
        <v>169</v>
      </c>
      <c r="AB16" t="s">
        <v>169</v>
      </c>
      <c r="AC16" t="s">
        <v>169</v>
      </c>
      <c r="AD16" s="50">
        <v>1</v>
      </c>
      <c r="AE16" t="s">
        <v>182</v>
      </c>
      <c r="AF16" t="s">
        <v>183</v>
      </c>
      <c r="AG16" t="s">
        <v>233</v>
      </c>
      <c r="AH16" t="s">
        <v>433</v>
      </c>
      <c r="AI16" t="s">
        <v>169</v>
      </c>
      <c r="AJ16" t="s">
        <v>169</v>
      </c>
      <c r="AK16" t="s">
        <v>169</v>
      </c>
      <c r="AL16" t="s">
        <v>169</v>
      </c>
      <c r="AM16" t="s">
        <v>233</v>
      </c>
      <c r="AN16" t="s">
        <v>178</v>
      </c>
      <c r="AO16" t="s">
        <v>179</v>
      </c>
      <c r="AP16" t="s">
        <v>180</v>
      </c>
    </row>
    <row r="17" spans="1:42">
      <c r="A17" t="s">
        <v>166</v>
      </c>
      <c r="B17" t="s">
        <v>201</v>
      </c>
      <c r="C17" s="51">
        <v>45152</v>
      </c>
      <c r="D17">
        <v>1</v>
      </c>
      <c r="E17" t="s">
        <v>168</v>
      </c>
      <c r="F17" t="s">
        <v>447</v>
      </c>
      <c r="G17" t="s">
        <v>429</v>
      </c>
      <c r="H17" t="s">
        <v>169</v>
      </c>
      <c r="I17" t="s">
        <v>170</v>
      </c>
      <c r="J17" t="s">
        <v>171</v>
      </c>
      <c r="K17">
        <v>91390</v>
      </c>
      <c r="L17">
        <v>91434</v>
      </c>
      <c r="M17" t="s">
        <v>172</v>
      </c>
      <c r="N17">
        <v>91</v>
      </c>
      <c r="O17" t="s">
        <v>169</v>
      </c>
      <c r="P17" t="s">
        <v>169</v>
      </c>
      <c r="Q17" t="s">
        <v>173</v>
      </c>
      <c r="R17" t="s">
        <v>169</v>
      </c>
      <c r="S17" t="s">
        <v>169</v>
      </c>
      <c r="T17" t="s">
        <v>202</v>
      </c>
      <c r="U17" t="s">
        <v>448</v>
      </c>
      <c r="V17" t="s">
        <v>203</v>
      </c>
      <c r="W17" t="s">
        <v>233</v>
      </c>
      <c r="X17" t="s">
        <v>169</v>
      </c>
      <c r="Y17" t="s">
        <v>169</v>
      </c>
      <c r="Z17" t="s">
        <v>169</v>
      </c>
      <c r="AA17" t="s">
        <v>169</v>
      </c>
      <c r="AB17" t="s">
        <v>169</v>
      </c>
      <c r="AC17" t="s">
        <v>169</v>
      </c>
      <c r="AD17" s="50">
        <v>2</v>
      </c>
      <c r="AE17" t="s">
        <v>176</v>
      </c>
      <c r="AF17" t="s">
        <v>177</v>
      </c>
      <c r="AG17" t="s">
        <v>449</v>
      </c>
      <c r="AH17" t="s">
        <v>450</v>
      </c>
      <c r="AI17" t="s">
        <v>169</v>
      </c>
      <c r="AJ17" t="s">
        <v>169</v>
      </c>
      <c r="AK17" t="s">
        <v>169</v>
      </c>
      <c r="AL17" t="s">
        <v>169</v>
      </c>
      <c r="AM17" t="s">
        <v>233</v>
      </c>
      <c r="AN17" t="s">
        <v>178</v>
      </c>
      <c r="AO17" t="s">
        <v>179</v>
      </c>
      <c r="AP17" t="s">
        <v>180</v>
      </c>
    </row>
    <row r="18" spans="1:42">
      <c r="A18" t="s">
        <v>166</v>
      </c>
      <c r="B18" t="s">
        <v>201</v>
      </c>
      <c r="C18" s="51">
        <v>45152</v>
      </c>
      <c r="D18">
        <v>1</v>
      </c>
      <c r="E18" t="s">
        <v>168</v>
      </c>
      <c r="F18" t="s">
        <v>447</v>
      </c>
      <c r="G18" t="s">
        <v>429</v>
      </c>
      <c r="H18" t="s">
        <v>169</v>
      </c>
      <c r="I18" t="s">
        <v>170</v>
      </c>
      <c r="J18" t="s">
        <v>171</v>
      </c>
      <c r="K18">
        <v>91390</v>
      </c>
      <c r="L18">
        <v>91434</v>
      </c>
      <c r="M18" t="s">
        <v>172</v>
      </c>
      <c r="N18">
        <v>91</v>
      </c>
      <c r="O18" t="s">
        <v>169</v>
      </c>
      <c r="P18" t="s">
        <v>169</v>
      </c>
      <c r="Q18" t="s">
        <v>173</v>
      </c>
      <c r="R18" t="s">
        <v>169</v>
      </c>
      <c r="S18" t="s">
        <v>169</v>
      </c>
      <c r="T18" t="s">
        <v>204</v>
      </c>
      <c r="U18" t="s">
        <v>450</v>
      </c>
      <c r="V18" t="s">
        <v>169</v>
      </c>
      <c r="W18" t="s">
        <v>233</v>
      </c>
      <c r="X18" t="s">
        <v>169</v>
      </c>
      <c r="Y18" t="s">
        <v>169</v>
      </c>
      <c r="Z18" t="s">
        <v>169</v>
      </c>
      <c r="AA18" t="s">
        <v>169</v>
      </c>
      <c r="AB18" t="s">
        <v>169</v>
      </c>
      <c r="AC18" t="s">
        <v>169</v>
      </c>
      <c r="AD18" s="50">
        <v>1</v>
      </c>
      <c r="AE18" t="s">
        <v>182</v>
      </c>
      <c r="AF18" t="s">
        <v>183</v>
      </c>
      <c r="AG18" t="s">
        <v>233</v>
      </c>
      <c r="AH18" t="s">
        <v>433</v>
      </c>
      <c r="AI18" t="s">
        <v>169</v>
      </c>
      <c r="AJ18" t="s">
        <v>169</v>
      </c>
      <c r="AK18" t="s">
        <v>169</v>
      </c>
      <c r="AL18" t="s">
        <v>169</v>
      </c>
      <c r="AM18" t="s">
        <v>233</v>
      </c>
      <c r="AN18" t="s">
        <v>178</v>
      </c>
      <c r="AO18" t="s">
        <v>179</v>
      </c>
      <c r="AP18" t="s">
        <v>180</v>
      </c>
    </row>
    <row r="19" spans="1:42">
      <c r="A19" t="s">
        <v>166</v>
      </c>
      <c r="B19" t="s">
        <v>201</v>
      </c>
      <c r="C19" s="51">
        <v>45152</v>
      </c>
      <c r="D19">
        <v>1</v>
      </c>
      <c r="E19" t="s">
        <v>168</v>
      </c>
      <c r="F19" t="s">
        <v>447</v>
      </c>
      <c r="G19" t="s">
        <v>429</v>
      </c>
      <c r="H19" t="s">
        <v>169</v>
      </c>
      <c r="I19" t="s">
        <v>170</v>
      </c>
      <c r="J19" t="s">
        <v>171</v>
      </c>
      <c r="K19">
        <v>91390</v>
      </c>
      <c r="L19">
        <v>91434</v>
      </c>
      <c r="M19" t="s">
        <v>172</v>
      </c>
      <c r="N19">
        <v>91</v>
      </c>
      <c r="O19" t="s">
        <v>169</v>
      </c>
      <c r="P19" t="s">
        <v>169</v>
      </c>
      <c r="Q19" t="s">
        <v>173</v>
      </c>
      <c r="R19" t="s">
        <v>169</v>
      </c>
      <c r="S19" t="s">
        <v>169</v>
      </c>
      <c r="T19" t="s">
        <v>202</v>
      </c>
      <c r="U19" t="s">
        <v>448</v>
      </c>
      <c r="V19" t="s">
        <v>203</v>
      </c>
      <c r="W19" t="s">
        <v>233</v>
      </c>
      <c r="X19" t="s">
        <v>169</v>
      </c>
      <c r="Y19" t="s">
        <v>169</v>
      </c>
      <c r="Z19" t="s">
        <v>169</v>
      </c>
      <c r="AA19" t="s">
        <v>169</v>
      </c>
      <c r="AB19" t="s">
        <v>169</v>
      </c>
      <c r="AC19" t="s">
        <v>169</v>
      </c>
      <c r="AD19" s="50">
        <v>2</v>
      </c>
      <c r="AE19" t="s">
        <v>182</v>
      </c>
      <c r="AF19" t="s">
        <v>183</v>
      </c>
      <c r="AG19" t="s">
        <v>233</v>
      </c>
      <c r="AH19" t="s">
        <v>433</v>
      </c>
      <c r="AI19" t="s">
        <v>169</v>
      </c>
      <c r="AJ19" t="s">
        <v>169</v>
      </c>
      <c r="AK19" t="s">
        <v>169</v>
      </c>
      <c r="AL19" t="s">
        <v>169</v>
      </c>
      <c r="AM19" t="s">
        <v>233</v>
      </c>
      <c r="AN19" t="s">
        <v>178</v>
      </c>
      <c r="AO19" t="s">
        <v>179</v>
      </c>
      <c r="AP19" t="s">
        <v>180</v>
      </c>
    </row>
    <row r="20" spans="1:42">
      <c r="A20" t="s">
        <v>166</v>
      </c>
      <c r="B20" t="s">
        <v>205</v>
      </c>
      <c r="C20" s="51">
        <v>45148</v>
      </c>
      <c r="D20">
        <v>1</v>
      </c>
      <c r="E20" t="s">
        <v>168</v>
      </c>
      <c r="F20" t="s">
        <v>439</v>
      </c>
      <c r="G20" t="s">
        <v>429</v>
      </c>
      <c r="H20" t="s">
        <v>169</v>
      </c>
      <c r="I20" t="s">
        <v>170</v>
      </c>
      <c r="J20" t="s">
        <v>171</v>
      </c>
      <c r="K20">
        <v>91390</v>
      </c>
      <c r="L20">
        <v>91434</v>
      </c>
      <c r="M20" t="s">
        <v>172</v>
      </c>
      <c r="N20">
        <v>91</v>
      </c>
      <c r="O20" t="s">
        <v>169</v>
      </c>
      <c r="P20" t="s">
        <v>169</v>
      </c>
      <c r="Q20" t="s">
        <v>173</v>
      </c>
      <c r="R20" t="s">
        <v>169</v>
      </c>
      <c r="S20" t="s">
        <v>169</v>
      </c>
      <c r="T20" t="s">
        <v>206</v>
      </c>
      <c r="U20" t="s">
        <v>233</v>
      </c>
      <c r="V20" t="s">
        <v>207</v>
      </c>
      <c r="W20" t="s">
        <v>451</v>
      </c>
      <c r="X20" t="s">
        <v>169</v>
      </c>
      <c r="Y20" t="s">
        <v>169</v>
      </c>
      <c r="Z20" t="s">
        <v>169</v>
      </c>
      <c r="AA20" t="s">
        <v>169</v>
      </c>
      <c r="AB20" t="s">
        <v>169</v>
      </c>
      <c r="AC20" t="s">
        <v>169</v>
      </c>
      <c r="AD20" s="50">
        <v>2</v>
      </c>
      <c r="AE20" t="s">
        <v>176</v>
      </c>
      <c r="AF20" t="s">
        <v>177</v>
      </c>
      <c r="AG20" t="s">
        <v>431</v>
      </c>
      <c r="AH20" t="s">
        <v>432</v>
      </c>
      <c r="AI20" t="s">
        <v>169</v>
      </c>
      <c r="AJ20" t="s">
        <v>169</v>
      </c>
      <c r="AK20" t="s">
        <v>169</v>
      </c>
      <c r="AL20" t="s">
        <v>169</v>
      </c>
      <c r="AM20" t="s">
        <v>233</v>
      </c>
      <c r="AN20" t="s">
        <v>178</v>
      </c>
      <c r="AO20" t="s">
        <v>179</v>
      </c>
      <c r="AP20" t="s">
        <v>180</v>
      </c>
    </row>
    <row r="21" spans="1:42">
      <c r="A21" t="s">
        <v>166</v>
      </c>
      <c r="B21" t="s">
        <v>205</v>
      </c>
      <c r="C21" s="51">
        <v>45148</v>
      </c>
      <c r="D21">
        <v>1</v>
      </c>
      <c r="E21" t="s">
        <v>168</v>
      </c>
      <c r="F21" t="s">
        <v>439</v>
      </c>
      <c r="G21" t="s">
        <v>429</v>
      </c>
      <c r="H21" t="s">
        <v>169</v>
      </c>
      <c r="I21" t="s">
        <v>170</v>
      </c>
      <c r="J21" t="s">
        <v>171</v>
      </c>
      <c r="K21">
        <v>91390</v>
      </c>
      <c r="L21">
        <v>91434</v>
      </c>
      <c r="M21" t="s">
        <v>172</v>
      </c>
      <c r="N21">
        <v>91</v>
      </c>
      <c r="O21" t="s">
        <v>169</v>
      </c>
      <c r="P21" t="s">
        <v>169</v>
      </c>
      <c r="Q21" t="s">
        <v>173</v>
      </c>
      <c r="R21" t="s">
        <v>169</v>
      </c>
      <c r="S21" t="s">
        <v>169</v>
      </c>
      <c r="T21" t="s">
        <v>206</v>
      </c>
      <c r="U21" t="s">
        <v>233</v>
      </c>
      <c r="V21" t="s">
        <v>207</v>
      </c>
      <c r="W21" t="s">
        <v>451</v>
      </c>
      <c r="X21" t="s">
        <v>169</v>
      </c>
      <c r="Y21" t="s">
        <v>169</v>
      </c>
      <c r="Z21" t="s">
        <v>169</v>
      </c>
      <c r="AA21" t="s">
        <v>169</v>
      </c>
      <c r="AB21" t="s">
        <v>169</v>
      </c>
      <c r="AC21" t="s">
        <v>169</v>
      </c>
      <c r="AD21" s="50">
        <v>2</v>
      </c>
      <c r="AE21" t="s">
        <v>182</v>
      </c>
      <c r="AF21" t="s">
        <v>183</v>
      </c>
      <c r="AG21" t="s">
        <v>233</v>
      </c>
      <c r="AH21" t="s">
        <v>433</v>
      </c>
      <c r="AI21" t="s">
        <v>169</v>
      </c>
      <c r="AJ21" t="s">
        <v>169</v>
      </c>
      <c r="AK21" t="s">
        <v>169</v>
      </c>
      <c r="AL21" t="s">
        <v>169</v>
      </c>
      <c r="AM21" t="s">
        <v>233</v>
      </c>
      <c r="AN21" t="s">
        <v>178</v>
      </c>
      <c r="AO21" t="s">
        <v>179</v>
      </c>
      <c r="AP21" t="s">
        <v>180</v>
      </c>
    </row>
    <row r="22" spans="1:42">
      <c r="A22" t="s">
        <v>166</v>
      </c>
      <c r="B22" t="s">
        <v>205</v>
      </c>
      <c r="C22" s="51">
        <v>45148</v>
      </c>
      <c r="D22">
        <v>1</v>
      </c>
      <c r="E22" t="s">
        <v>168</v>
      </c>
      <c r="F22" t="s">
        <v>439</v>
      </c>
      <c r="G22" t="s">
        <v>429</v>
      </c>
      <c r="H22" t="s">
        <v>169</v>
      </c>
      <c r="I22" t="s">
        <v>170</v>
      </c>
      <c r="J22" t="s">
        <v>171</v>
      </c>
      <c r="K22">
        <v>91390</v>
      </c>
      <c r="L22">
        <v>91434</v>
      </c>
      <c r="M22" t="s">
        <v>172</v>
      </c>
      <c r="N22">
        <v>91</v>
      </c>
      <c r="O22" t="s">
        <v>169</v>
      </c>
      <c r="P22" t="s">
        <v>169</v>
      </c>
      <c r="Q22" t="s">
        <v>173</v>
      </c>
      <c r="R22" t="s">
        <v>169</v>
      </c>
      <c r="S22" t="s">
        <v>169</v>
      </c>
      <c r="T22" t="s">
        <v>208</v>
      </c>
      <c r="U22" t="s">
        <v>233</v>
      </c>
      <c r="V22" t="s">
        <v>169</v>
      </c>
      <c r="W22" t="s">
        <v>233</v>
      </c>
      <c r="X22" t="s">
        <v>169</v>
      </c>
      <c r="Y22" t="s">
        <v>169</v>
      </c>
      <c r="Z22" t="s">
        <v>169</v>
      </c>
      <c r="AA22" t="s">
        <v>169</v>
      </c>
      <c r="AB22" t="s">
        <v>169</v>
      </c>
      <c r="AC22" t="s">
        <v>169</v>
      </c>
      <c r="AD22" s="50">
        <v>1</v>
      </c>
      <c r="AE22" t="s">
        <v>182</v>
      </c>
      <c r="AF22" t="s">
        <v>183</v>
      </c>
      <c r="AG22" t="s">
        <v>233</v>
      </c>
      <c r="AH22" t="s">
        <v>433</v>
      </c>
      <c r="AI22" t="s">
        <v>169</v>
      </c>
      <c r="AJ22" t="s">
        <v>169</v>
      </c>
      <c r="AK22" t="s">
        <v>169</v>
      </c>
      <c r="AL22" t="s">
        <v>169</v>
      </c>
      <c r="AM22" t="s">
        <v>233</v>
      </c>
      <c r="AN22" t="s">
        <v>178</v>
      </c>
      <c r="AO22" t="s">
        <v>179</v>
      </c>
      <c r="AP22" t="s">
        <v>180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8F022-FCA5-45BF-A589-896640939D09}">
  <sheetPr codeName="Feuil2"/>
  <dimension ref="A2:AQ22"/>
  <sheetViews>
    <sheetView workbookViewId="0">
      <selection activeCell="A3273" sqref="A23:XFD3273"/>
    </sheetView>
  </sheetViews>
  <sheetFormatPr baseColWidth="10" defaultColWidth="18.42578125" defaultRowHeight="15"/>
  <cols>
    <col min="1" max="2" width="18.42578125" style="21"/>
    <col min="3" max="3" width="11" style="21" bestFit="1" customWidth="1"/>
    <col min="4" max="16384" width="18.42578125" style="21"/>
  </cols>
  <sheetData>
    <row r="2" spans="1:43">
      <c r="A2" s="18" t="s">
        <v>122</v>
      </c>
      <c r="B2" s="19" t="s">
        <v>123</v>
      </c>
      <c r="C2" s="19" t="s">
        <v>124</v>
      </c>
      <c r="D2" s="19" t="s">
        <v>125</v>
      </c>
      <c r="E2" s="19" t="s">
        <v>126</v>
      </c>
      <c r="F2" s="19" t="s">
        <v>127</v>
      </c>
      <c r="G2" s="19" t="s">
        <v>128</v>
      </c>
      <c r="H2" s="19" t="s">
        <v>130</v>
      </c>
      <c r="I2" s="19" t="s">
        <v>131</v>
      </c>
      <c r="J2" s="19" t="s">
        <v>132</v>
      </c>
      <c r="K2" s="19" t="s">
        <v>133</v>
      </c>
      <c r="L2" s="19" t="s">
        <v>134</v>
      </c>
      <c r="M2" s="19" t="s">
        <v>135</v>
      </c>
      <c r="N2" s="19" t="s">
        <v>136</v>
      </c>
      <c r="O2" s="19" t="s">
        <v>137</v>
      </c>
      <c r="P2" s="19" t="s">
        <v>138</v>
      </c>
      <c r="Q2" s="19" t="s">
        <v>139</v>
      </c>
      <c r="R2" s="19" t="s">
        <v>140</v>
      </c>
      <c r="S2" s="19" t="s">
        <v>141</v>
      </c>
      <c r="T2" s="19" t="s">
        <v>142</v>
      </c>
      <c r="U2" s="19" t="s">
        <v>143</v>
      </c>
      <c r="V2" s="19" t="s">
        <v>144</v>
      </c>
      <c r="W2" s="19" t="s">
        <v>145</v>
      </c>
      <c r="X2" s="19" t="s">
        <v>146</v>
      </c>
      <c r="Y2" s="19" t="s">
        <v>147</v>
      </c>
      <c r="Z2" s="19" t="s">
        <v>148</v>
      </c>
      <c r="AA2" s="19" t="s">
        <v>149</v>
      </c>
      <c r="AB2" s="19" t="s">
        <v>150</v>
      </c>
      <c r="AC2" s="19" t="s">
        <v>151</v>
      </c>
      <c r="AD2" s="19" t="s">
        <v>152</v>
      </c>
      <c r="AE2" s="19" t="s">
        <v>153</v>
      </c>
      <c r="AF2" s="19" t="s">
        <v>154</v>
      </c>
      <c r="AG2" s="19" t="s">
        <v>155</v>
      </c>
      <c r="AH2" s="19" t="s">
        <v>156</v>
      </c>
      <c r="AI2" s="19" t="s">
        <v>157</v>
      </c>
      <c r="AJ2" s="19" t="s">
        <v>158</v>
      </c>
      <c r="AK2" s="19" t="s">
        <v>159</v>
      </c>
      <c r="AL2" s="19" t="s">
        <v>160</v>
      </c>
      <c r="AM2" s="19" t="s">
        <v>161</v>
      </c>
      <c r="AN2" s="19" t="s">
        <v>162</v>
      </c>
      <c r="AO2" s="19" t="s">
        <v>163</v>
      </c>
      <c r="AP2" s="19" t="s">
        <v>164</v>
      </c>
      <c r="AQ2" s="20" t="s">
        <v>165</v>
      </c>
    </row>
    <row r="3" spans="1:43">
      <c r="A3" s="22" t="s">
        <v>166</v>
      </c>
      <c r="B3" s="23" t="s">
        <v>167</v>
      </c>
      <c r="C3" s="23">
        <v>1</v>
      </c>
      <c r="D3" s="24">
        <v>45245</v>
      </c>
      <c r="E3" s="23">
        <v>1</v>
      </c>
      <c r="F3" s="23" t="s">
        <v>168</v>
      </c>
      <c r="G3" s="23">
        <v>125000</v>
      </c>
      <c r="H3" s="23">
        <v>28</v>
      </c>
      <c r="I3" s="23" t="s">
        <v>169</v>
      </c>
      <c r="J3" s="23" t="s">
        <v>170</v>
      </c>
      <c r="K3" s="23" t="s">
        <v>171</v>
      </c>
      <c r="L3" s="23">
        <v>91390</v>
      </c>
      <c r="M3" s="23">
        <v>91434</v>
      </c>
      <c r="N3" s="23" t="s">
        <v>172</v>
      </c>
      <c r="O3" s="23">
        <v>91</v>
      </c>
      <c r="P3" s="23" t="s">
        <v>169</v>
      </c>
      <c r="Q3" s="23" t="s">
        <v>169</v>
      </c>
      <c r="R3" s="23" t="s">
        <v>173</v>
      </c>
      <c r="S3" s="23" t="s">
        <v>169</v>
      </c>
      <c r="T3" s="23" t="s">
        <v>169</v>
      </c>
      <c r="U3" s="23" t="s">
        <v>174</v>
      </c>
      <c r="V3" s="23"/>
      <c r="W3" s="23" t="s">
        <v>175</v>
      </c>
      <c r="X3" s="23"/>
      <c r="Y3" s="23" t="s">
        <v>169</v>
      </c>
      <c r="Z3" s="23"/>
      <c r="AA3" s="23" t="s">
        <v>169</v>
      </c>
      <c r="AB3" s="23"/>
      <c r="AC3" s="23" t="s">
        <v>169</v>
      </c>
      <c r="AD3" s="23"/>
      <c r="AE3" s="23">
        <v>2</v>
      </c>
      <c r="AF3" s="23" t="s">
        <v>176</v>
      </c>
      <c r="AG3" s="23" t="s">
        <v>177</v>
      </c>
      <c r="AH3" s="23">
        <v>43</v>
      </c>
      <c r="AI3" s="23">
        <v>2</v>
      </c>
      <c r="AJ3" s="23" t="s">
        <v>169</v>
      </c>
      <c r="AK3" s="23" t="s">
        <v>169</v>
      </c>
      <c r="AL3" s="23" t="s">
        <v>169</v>
      </c>
      <c r="AM3" s="23" t="s">
        <v>169</v>
      </c>
      <c r="AN3" s="23"/>
      <c r="AO3" s="23" t="s">
        <v>178</v>
      </c>
      <c r="AP3" s="23" t="s">
        <v>179</v>
      </c>
      <c r="AQ3" s="25" t="s">
        <v>180</v>
      </c>
    </row>
    <row r="4" spans="1:43">
      <c r="A4" s="26" t="s">
        <v>166</v>
      </c>
      <c r="B4" s="27" t="s">
        <v>167</v>
      </c>
      <c r="C4" s="27">
        <v>2</v>
      </c>
      <c r="D4" s="28">
        <v>45245</v>
      </c>
      <c r="E4" s="27">
        <v>1</v>
      </c>
      <c r="F4" s="27" t="s">
        <v>168</v>
      </c>
      <c r="G4" s="27">
        <v>125000</v>
      </c>
      <c r="H4" s="27">
        <v>28</v>
      </c>
      <c r="I4" s="27" t="s">
        <v>169</v>
      </c>
      <c r="J4" s="27" t="s">
        <v>170</v>
      </c>
      <c r="K4" s="27" t="s">
        <v>171</v>
      </c>
      <c r="L4" s="27">
        <v>91390</v>
      </c>
      <c r="M4" s="27">
        <v>91434</v>
      </c>
      <c r="N4" s="27" t="s">
        <v>172</v>
      </c>
      <c r="O4" s="27">
        <v>91</v>
      </c>
      <c r="P4" s="27" t="s">
        <v>169</v>
      </c>
      <c r="Q4" s="27" t="s">
        <v>169</v>
      </c>
      <c r="R4" s="27" t="s">
        <v>173</v>
      </c>
      <c r="S4" s="27" t="s">
        <v>169</v>
      </c>
      <c r="T4" s="27" t="s">
        <v>169</v>
      </c>
      <c r="U4" s="27" t="s">
        <v>181</v>
      </c>
      <c r="V4" s="27"/>
      <c r="W4" s="27" t="s">
        <v>169</v>
      </c>
      <c r="X4" s="27"/>
      <c r="Y4" s="27" t="s">
        <v>169</v>
      </c>
      <c r="Z4" s="27"/>
      <c r="AA4" s="27" t="s">
        <v>169</v>
      </c>
      <c r="AB4" s="27"/>
      <c r="AC4" s="27" t="s">
        <v>169</v>
      </c>
      <c r="AD4" s="27"/>
      <c r="AE4" s="27">
        <v>1</v>
      </c>
      <c r="AF4" s="27" t="s">
        <v>182</v>
      </c>
      <c r="AG4" s="27" t="s">
        <v>183</v>
      </c>
      <c r="AH4" s="27"/>
      <c r="AI4" s="27">
        <v>0</v>
      </c>
      <c r="AJ4" s="27" t="s">
        <v>169</v>
      </c>
      <c r="AK4" s="27" t="s">
        <v>169</v>
      </c>
      <c r="AL4" s="27" t="s">
        <v>169</v>
      </c>
      <c r="AM4" s="27" t="s">
        <v>169</v>
      </c>
      <c r="AN4" s="27"/>
      <c r="AO4" s="27" t="s">
        <v>178</v>
      </c>
      <c r="AP4" s="27" t="s">
        <v>179</v>
      </c>
      <c r="AQ4" s="29" t="s">
        <v>180</v>
      </c>
    </row>
    <row r="5" spans="1:43">
      <c r="A5" s="22" t="s">
        <v>166</v>
      </c>
      <c r="B5" s="23" t="s">
        <v>167</v>
      </c>
      <c r="C5" s="23">
        <v>3</v>
      </c>
      <c r="D5" s="24">
        <v>45245</v>
      </c>
      <c r="E5" s="23">
        <v>1</v>
      </c>
      <c r="F5" s="23" t="s">
        <v>168</v>
      </c>
      <c r="G5" s="23">
        <v>125000</v>
      </c>
      <c r="H5" s="23">
        <v>28</v>
      </c>
      <c r="I5" s="23" t="s">
        <v>169</v>
      </c>
      <c r="J5" s="23" t="s">
        <v>170</v>
      </c>
      <c r="K5" s="23" t="s">
        <v>171</v>
      </c>
      <c r="L5" s="23">
        <v>91390</v>
      </c>
      <c r="M5" s="23">
        <v>91434</v>
      </c>
      <c r="N5" s="23" t="s">
        <v>172</v>
      </c>
      <c r="O5" s="23">
        <v>91</v>
      </c>
      <c r="P5" s="23" t="s">
        <v>169</v>
      </c>
      <c r="Q5" s="23" t="s">
        <v>169</v>
      </c>
      <c r="R5" s="23" t="s">
        <v>173</v>
      </c>
      <c r="S5" s="23" t="s">
        <v>169</v>
      </c>
      <c r="T5" s="23" t="s">
        <v>169</v>
      </c>
      <c r="U5" s="23" t="s">
        <v>174</v>
      </c>
      <c r="V5" s="23"/>
      <c r="W5" s="23" t="s">
        <v>175</v>
      </c>
      <c r="X5" s="23"/>
      <c r="Y5" s="23" t="s">
        <v>169</v>
      </c>
      <c r="Z5" s="23"/>
      <c r="AA5" s="23" t="s">
        <v>169</v>
      </c>
      <c r="AB5" s="23"/>
      <c r="AC5" s="23" t="s">
        <v>169</v>
      </c>
      <c r="AD5" s="23"/>
      <c r="AE5" s="23">
        <v>2</v>
      </c>
      <c r="AF5" s="23" t="s">
        <v>182</v>
      </c>
      <c r="AG5" s="23" t="s">
        <v>183</v>
      </c>
      <c r="AH5" s="23"/>
      <c r="AI5" s="23">
        <v>0</v>
      </c>
      <c r="AJ5" s="23" t="s">
        <v>169</v>
      </c>
      <c r="AK5" s="23" t="s">
        <v>169</v>
      </c>
      <c r="AL5" s="23" t="s">
        <v>169</v>
      </c>
      <c r="AM5" s="23" t="s">
        <v>169</v>
      </c>
      <c r="AN5" s="23"/>
      <c r="AO5" s="23" t="s">
        <v>178</v>
      </c>
      <c r="AP5" s="23" t="s">
        <v>179</v>
      </c>
      <c r="AQ5" s="25" t="s">
        <v>180</v>
      </c>
    </row>
    <row r="6" spans="1:43">
      <c r="A6" s="26" t="s">
        <v>166</v>
      </c>
      <c r="B6" s="27" t="s">
        <v>184</v>
      </c>
      <c r="C6" s="27">
        <v>4</v>
      </c>
      <c r="D6" s="28">
        <v>45219</v>
      </c>
      <c r="E6" s="27">
        <v>1</v>
      </c>
      <c r="F6" s="27" t="s">
        <v>168</v>
      </c>
      <c r="G6" s="27">
        <v>58000</v>
      </c>
      <c r="H6" s="27">
        <v>28</v>
      </c>
      <c r="I6" s="27" t="s">
        <v>169</v>
      </c>
      <c r="J6" s="27" t="s">
        <v>170</v>
      </c>
      <c r="K6" s="27" t="s">
        <v>171</v>
      </c>
      <c r="L6" s="27">
        <v>91390</v>
      </c>
      <c r="M6" s="27">
        <v>91434</v>
      </c>
      <c r="N6" s="27" t="s">
        <v>172</v>
      </c>
      <c r="O6" s="27">
        <v>91</v>
      </c>
      <c r="P6" s="27" t="s">
        <v>169</v>
      </c>
      <c r="Q6" s="27" t="s">
        <v>169</v>
      </c>
      <c r="R6" s="27" t="s">
        <v>173</v>
      </c>
      <c r="S6" s="27" t="s">
        <v>169</v>
      </c>
      <c r="T6" s="27" t="s">
        <v>169</v>
      </c>
      <c r="U6" s="27" t="s">
        <v>185</v>
      </c>
      <c r="V6" s="27">
        <v>58</v>
      </c>
      <c r="W6" s="27" t="s">
        <v>186</v>
      </c>
      <c r="X6" s="27"/>
      <c r="Y6" s="27" t="s">
        <v>169</v>
      </c>
      <c r="Z6" s="27"/>
      <c r="AA6" s="27" t="s">
        <v>169</v>
      </c>
      <c r="AB6" s="27"/>
      <c r="AC6" s="27" t="s">
        <v>169</v>
      </c>
      <c r="AD6" s="27"/>
      <c r="AE6" s="27">
        <v>2</v>
      </c>
      <c r="AF6" s="27" t="s">
        <v>176</v>
      </c>
      <c r="AG6" s="27" t="s">
        <v>177</v>
      </c>
      <c r="AH6" s="27">
        <v>56</v>
      </c>
      <c r="AI6" s="27">
        <v>3</v>
      </c>
      <c r="AJ6" s="27" t="s">
        <v>169</v>
      </c>
      <c r="AK6" s="27" t="s">
        <v>169</v>
      </c>
      <c r="AL6" s="27" t="s">
        <v>169</v>
      </c>
      <c r="AM6" s="27" t="s">
        <v>169</v>
      </c>
      <c r="AN6" s="27"/>
      <c r="AO6" s="27" t="s">
        <v>178</v>
      </c>
      <c r="AP6" s="27" t="s">
        <v>179</v>
      </c>
      <c r="AQ6" s="29" t="s">
        <v>180</v>
      </c>
    </row>
    <row r="7" spans="1:43">
      <c r="A7" s="22" t="s">
        <v>166</v>
      </c>
      <c r="B7" s="23" t="s">
        <v>184</v>
      </c>
      <c r="C7" s="23">
        <v>5</v>
      </c>
      <c r="D7" s="24">
        <v>45219</v>
      </c>
      <c r="E7" s="23">
        <v>1</v>
      </c>
      <c r="F7" s="23" t="s">
        <v>168</v>
      </c>
      <c r="G7" s="23">
        <v>58000</v>
      </c>
      <c r="H7" s="23">
        <v>28</v>
      </c>
      <c r="I7" s="23" t="s">
        <v>169</v>
      </c>
      <c r="J7" s="23" t="s">
        <v>170</v>
      </c>
      <c r="K7" s="23" t="s">
        <v>171</v>
      </c>
      <c r="L7" s="23">
        <v>91390</v>
      </c>
      <c r="M7" s="23">
        <v>91434</v>
      </c>
      <c r="N7" s="23" t="s">
        <v>172</v>
      </c>
      <c r="O7" s="23">
        <v>91</v>
      </c>
      <c r="P7" s="23" t="s">
        <v>169</v>
      </c>
      <c r="Q7" s="23" t="s">
        <v>169</v>
      </c>
      <c r="R7" s="23" t="s">
        <v>173</v>
      </c>
      <c r="S7" s="23" t="s">
        <v>169</v>
      </c>
      <c r="T7" s="23" t="s">
        <v>169</v>
      </c>
      <c r="U7" s="23" t="s">
        <v>187</v>
      </c>
      <c r="V7" s="23"/>
      <c r="W7" s="23" t="s">
        <v>169</v>
      </c>
      <c r="X7" s="23"/>
      <c r="Y7" s="23" t="s">
        <v>169</v>
      </c>
      <c r="Z7" s="23"/>
      <c r="AA7" s="23" t="s">
        <v>169</v>
      </c>
      <c r="AB7" s="23"/>
      <c r="AC7" s="23" t="s">
        <v>169</v>
      </c>
      <c r="AD7" s="23"/>
      <c r="AE7" s="23">
        <v>1</v>
      </c>
      <c r="AF7" s="23" t="s">
        <v>182</v>
      </c>
      <c r="AG7" s="23" t="s">
        <v>183</v>
      </c>
      <c r="AH7" s="23"/>
      <c r="AI7" s="23">
        <v>0</v>
      </c>
      <c r="AJ7" s="23" t="s">
        <v>169</v>
      </c>
      <c r="AK7" s="23" t="s">
        <v>169</v>
      </c>
      <c r="AL7" s="23" t="s">
        <v>169</v>
      </c>
      <c r="AM7" s="23" t="s">
        <v>169</v>
      </c>
      <c r="AN7" s="23"/>
      <c r="AO7" s="23" t="s">
        <v>178</v>
      </c>
      <c r="AP7" s="23" t="s">
        <v>179</v>
      </c>
      <c r="AQ7" s="25" t="s">
        <v>180</v>
      </c>
    </row>
    <row r="8" spans="1:43">
      <c r="A8" s="26" t="s">
        <v>166</v>
      </c>
      <c r="B8" s="27" t="s">
        <v>184</v>
      </c>
      <c r="C8" s="27">
        <v>6</v>
      </c>
      <c r="D8" s="28">
        <v>45219</v>
      </c>
      <c r="E8" s="27">
        <v>1</v>
      </c>
      <c r="F8" s="27" t="s">
        <v>168</v>
      </c>
      <c r="G8" s="27">
        <v>58000</v>
      </c>
      <c r="H8" s="27">
        <v>28</v>
      </c>
      <c r="I8" s="27" t="s">
        <v>169</v>
      </c>
      <c r="J8" s="27" t="s">
        <v>170</v>
      </c>
      <c r="K8" s="27" t="s">
        <v>171</v>
      </c>
      <c r="L8" s="27">
        <v>91390</v>
      </c>
      <c r="M8" s="27">
        <v>91434</v>
      </c>
      <c r="N8" s="27" t="s">
        <v>172</v>
      </c>
      <c r="O8" s="27">
        <v>91</v>
      </c>
      <c r="P8" s="27" t="s">
        <v>169</v>
      </c>
      <c r="Q8" s="27" t="s">
        <v>169</v>
      </c>
      <c r="R8" s="27" t="s">
        <v>173</v>
      </c>
      <c r="S8" s="27" t="s">
        <v>169</v>
      </c>
      <c r="T8" s="27" t="s">
        <v>169</v>
      </c>
      <c r="U8" s="27" t="s">
        <v>185</v>
      </c>
      <c r="V8" s="27">
        <v>58</v>
      </c>
      <c r="W8" s="27" t="s">
        <v>186</v>
      </c>
      <c r="X8" s="27"/>
      <c r="Y8" s="27" t="s">
        <v>169</v>
      </c>
      <c r="Z8" s="27"/>
      <c r="AA8" s="27" t="s">
        <v>169</v>
      </c>
      <c r="AB8" s="27"/>
      <c r="AC8" s="27" t="s">
        <v>169</v>
      </c>
      <c r="AD8" s="27"/>
      <c r="AE8" s="27">
        <v>2</v>
      </c>
      <c r="AF8" s="27" t="s">
        <v>182</v>
      </c>
      <c r="AG8" s="27" t="s">
        <v>183</v>
      </c>
      <c r="AH8" s="27"/>
      <c r="AI8" s="27">
        <v>0</v>
      </c>
      <c r="AJ8" s="27" t="s">
        <v>169</v>
      </c>
      <c r="AK8" s="27" t="s">
        <v>169</v>
      </c>
      <c r="AL8" s="27" t="s">
        <v>169</v>
      </c>
      <c r="AM8" s="27" t="s">
        <v>169</v>
      </c>
      <c r="AN8" s="27"/>
      <c r="AO8" s="27" t="s">
        <v>178</v>
      </c>
      <c r="AP8" s="27" t="s">
        <v>179</v>
      </c>
      <c r="AQ8" s="29" t="s">
        <v>180</v>
      </c>
    </row>
    <row r="9" spans="1:43">
      <c r="A9" s="22" t="s">
        <v>166</v>
      </c>
      <c r="B9" s="23" t="s">
        <v>188</v>
      </c>
      <c r="C9" s="23">
        <v>7</v>
      </c>
      <c r="D9" s="24">
        <v>45205</v>
      </c>
      <c r="E9" s="23">
        <v>1</v>
      </c>
      <c r="F9" s="23" t="s">
        <v>168</v>
      </c>
      <c r="G9" s="23">
        <v>25000</v>
      </c>
      <c r="H9" s="23">
        <v>28</v>
      </c>
      <c r="I9" s="23" t="s">
        <v>169</v>
      </c>
      <c r="J9" s="23" t="s">
        <v>170</v>
      </c>
      <c r="K9" s="23" t="s">
        <v>171</v>
      </c>
      <c r="L9" s="23">
        <v>91390</v>
      </c>
      <c r="M9" s="23">
        <v>91434</v>
      </c>
      <c r="N9" s="23" t="s">
        <v>172</v>
      </c>
      <c r="O9" s="23">
        <v>91</v>
      </c>
      <c r="P9" s="23" t="s">
        <v>169</v>
      </c>
      <c r="Q9" s="23" t="s">
        <v>169</v>
      </c>
      <c r="R9" s="23" t="s">
        <v>173</v>
      </c>
      <c r="S9" s="23" t="s">
        <v>169</v>
      </c>
      <c r="T9" s="23" t="s">
        <v>169</v>
      </c>
      <c r="U9" s="23" t="s">
        <v>189</v>
      </c>
      <c r="V9" s="23"/>
      <c r="W9" s="23" t="s">
        <v>169</v>
      </c>
      <c r="X9" s="23"/>
      <c r="Y9" s="23" t="s">
        <v>169</v>
      </c>
      <c r="Z9" s="23"/>
      <c r="AA9" s="23" t="s">
        <v>169</v>
      </c>
      <c r="AB9" s="23"/>
      <c r="AC9" s="23" t="s">
        <v>169</v>
      </c>
      <c r="AD9" s="23"/>
      <c r="AE9" s="23">
        <v>1</v>
      </c>
      <c r="AF9" s="23" t="s">
        <v>182</v>
      </c>
      <c r="AG9" s="23" t="s">
        <v>183</v>
      </c>
      <c r="AH9" s="23"/>
      <c r="AI9" s="23">
        <v>0</v>
      </c>
      <c r="AJ9" s="23" t="s">
        <v>169</v>
      </c>
      <c r="AK9" s="23" t="s">
        <v>169</v>
      </c>
      <c r="AL9" s="23" t="s">
        <v>169</v>
      </c>
      <c r="AM9" s="23" t="s">
        <v>169</v>
      </c>
      <c r="AN9" s="23"/>
      <c r="AO9" s="23" t="s">
        <v>178</v>
      </c>
      <c r="AP9" s="23" t="s">
        <v>179</v>
      </c>
      <c r="AQ9" s="25" t="s">
        <v>180</v>
      </c>
    </row>
    <row r="10" spans="1:43">
      <c r="A10" s="26" t="s">
        <v>166</v>
      </c>
      <c r="B10" s="27" t="s">
        <v>190</v>
      </c>
      <c r="C10" s="27">
        <v>8</v>
      </c>
      <c r="D10" s="28">
        <v>45197</v>
      </c>
      <c r="E10" s="27">
        <v>1</v>
      </c>
      <c r="F10" s="27" t="s">
        <v>168</v>
      </c>
      <c r="G10" s="27">
        <v>140000</v>
      </c>
      <c r="H10" s="27">
        <v>28</v>
      </c>
      <c r="I10" s="27" t="s">
        <v>169</v>
      </c>
      <c r="J10" s="27" t="s">
        <v>170</v>
      </c>
      <c r="K10" s="27" t="s">
        <v>171</v>
      </c>
      <c r="L10" s="27">
        <v>91390</v>
      </c>
      <c r="M10" s="27">
        <v>91434</v>
      </c>
      <c r="N10" s="27" t="s">
        <v>172</v>
      </c>
      <c r="O10" s="27">
        <v>91</v>
      </c>
      <c r="P10" s="27" t="s">
        <v>169</v>
      </c>
      <c r="Q10" s="27" t="s">
        <v>169</v>
      </c>
      <c r="R10" s="27" t="s">
        <v>173</v>
      </c>
      <c r="S10" s="27" t="s">
        <v>169</v>
      </c>
      <c r="T10" s="27" t="s">
        <v>169</v>
      </c>
      <c r="U10" s="27" t="s">
        <v>191</v>
      </c>
      <c r="V10" s="27">
        <v>69</v>
      </c>
      <c r="W10" s="27" t="s">
        <v>192</v>
      </c>
      <c r="X10" s="27"/>
      <c r="Y10" s="27" t="s">
        <v>169</v>
      </c>
      <c r="Z10" s="27"/>
      <c r="AA10" s="27" t="s">
        <v>169</v>
      </c>
      <c r="AB10" s="27"/>
      <c r="AC10" s="27" t="s">
        <v>169</v>
      </c>
      <c r="AD10" s="27"/>
      <c r="AE10" s="27">
        <v>2</v>
      </c>
      <c r="AF10" s="27" t="s">
        <v>176</v>
      </c>
      <c r="AG10" s="27" t="s">
        <v>177</v>
      </c>
      <c r="AH10" s="27">
        <v>70</v>
      </c>
      <c r="AI10" s="27">
        <v>4</v>
      </c>
      <c r="AJ10" s="27" t="s">
        <v>169</v>
      </c>
      <c r="AK10" s="27" t="s">
        <v>169</v>
      </c>
      <c r="AL10" s="27" t="s">
        <v>169</v>
      </c>
      <c r="AM10" s="27" t="s">
        <v>169</v>
      </c>
      <c r="AN10" s="27"/>
      <c r="AO10" s="27" t="s">
        <v>178</v>
      </c>
      <c r="AP10" s="27" t="s">
        <v>179</v>
      </c>
      <c r="AQ10" s="29" t="s">
        <v>180</v>
      </c>
    </row>
    <row r="11" spans="1:43">
      <c r="A11" s="22" t="s">
        <v>166</v>
      </c>
      <c r="B11" s="23" t="s">
        <v>190</v>
      </c>
      <c r="C11" s="23">
        <v>9</v>
      </c>
      <c r="D11" s="24">
        <v>45197</v>
      </c>
      <c r="E11" s="23">
        <v>1</v>
      </c>
      <c r="F11" s="23" t="s">
        <v>168</v>
      </c>
      <c r="G11" s="23">
        <v>140000</v>
      </c>
      <c r="H11" s="23">
        <v>28</v>
      </c>
      <c r="I11" s="23" t="s">
        <v>169</v>
      </c>
      <c r="J11" s="23" t="s">
        <v>170</v>
      </c>
      <c r="K11" s="23" t="s">
        <v>171</v>
      </c>
      <c r="L11" s="23">
        <v>91390</v>
      </c>
      <c r="M11" s="23">
        <v>91434</v>
      </c>
      <c r="N11" s="23" t="s">
        <v>172</v>
      </c>
      <c r="O11" s="23">
        <v>91</v>
      </c>
      <c r="P11" s="23" t="s">
        <v>169</v>
      </c>
      <c r="Q11" s="23" t="s">
        <v>169</v>
      </c>
      <c r="R11" s="23" t="s">
        <v>173</v>
      </c>
      <c r="S11" s="23" t="s">
        <v>169</v>
      </c>
      <c r="T11" s="23" t="s">
        <v>169</v>
      </c>
      <c r="U11" s="23" t="s">
        <v>191</v>
      </c>
      <c r="V11" s="23">
        <v>69</v>
      </c>
      <c r="W11" s="23" t="s">
        <v>192</v>
      </c>
      <c r="X11" s="23"/>
      <c r="Y11" s="23" t="s">
        <v>169</v>
      </c>
      <c r="Z11" s="23"/>
      <c r="AA11" s="23" t="s">
        <v>169</v>
      </c>
      <c r="AB11" s="23"/>
      <c r="AC11" s="23" t="s">
        <v>169</v>
      </c>
      <c r="AD11" s="23"/>
      <c r="AE11" s="23">
        <v>2</v>
      </c>
      <c r="AF11" s="23" t="s">
        <v>182</v>
      </c>
      <c r="AG11" s="23" t="s">
        <v>183</v>
      </c>
      <c r="AH11" s="23"/>
      <c r="AI11" s="23">
        <v>0</v>
      </c>
      <c r="AJ11" s="23" t="s">
        <v>169</v>
      </c>
      <c r="AK11" s="23" t="s">
        <v>169</v>
      </c>
      <c r="AL11" s="23" t="s">
        <v>169</v>
      </c>
      <c r="AM11" s="23" t="s">
        <v>169</v>
      </c>
      <c r="AN11" s="23"/>
      <c r="AO11" s="23" t="s">
        <v>178</v>
      </c>
      <c r="AP11" s="23" t="s">
        <v>179</v>
      </c>
      <c r="AQ11" s="25" t="s">
        <v>180</v>
      </c>
    </row>
    <row r="12" spans="1:43">
      <c r="A12" s="26" t="s">
        <v>166</v>
      </c>
      <c r="B12" s="27" t="s">
        <v>193</v>
      </c>
      <c r="C12" s="27">
        <v>10</v>
      </c>
      <c r="D12" s="28">
        <v>45196</v>
      </c>
      <c r="E12" s="27">
        <v>1</v>
      </c>
      <c r="F12" s="27" t="s">
        <v>168</v>
      </c>
      <c r="G12" s="27">
        <v>167000</v>
      </c>
      <c r="H12" s="27">
        <v>28</v>
      </c>
      <c r="I12" s="27" t="s">
        <v>169</v>
      </c>
      <c r="J12" s="27" t="s">
        <v>170</v>
      </c>
      <c r="K12" s="27" t="s">
        <v>171</v>
      </c>
      <c r="L12" s="27">
        <v>91390</v>
      </c>
      <c r="M12" s="27">
        <v>91434</v>
      </c>
      <c r="N12" s="27" t="s">
        <v>172</v>
      </c>
      <c r="O12" s="27">
        <v>91</v>
      </c>
      <c r="P12" s="27" t="s">
        <v>169</v>
      </c>
      <c r="Q12" s="27" t="s">
        <v>169</v>
      </c>
      <c r="R12" s="27" t="s">
        <v>173</v>
      </c>
      <c r="S12" s="27" t="s">
        <v>169</v>
      </c>
      <c r="T12" s="27" t="s">
        <v>169</v>
      </c>
      <c r="U12" s="27" t="s">
        <v>194</v>
      </c>
      <c r="V12" s="27"/>
      <c r="W12" s="27" t="s">
        <v>195</v>
      </c>
      <c r="X12" s="27"/>
      <c r="Y12" s="27" t="s">
        <v>169</v>
      </c>
      <c r="Z12" s="27"/>
      <c r="AA12" s="27" t="s">
        <v>169</v>
      </c>
      <c r="AB12" s="27"/>
      <c r="AC12" s="27" t="s">
        <v>169</v>
      </c>
      <c r="AD12" s="27"/>
      <c r="AE12" s="27">
        <v>2</v>
      </c>
      <c r="AF12" s="27" t="s">
        <v>176</v>
      </c>
      <c r="AG12" s="27" t="s">
        <v>177</v>
      </c>
      <c r="AH12" s="27">
        <v>70</v>
      </c>
      <c r="AI12" s="27">
        <v>4</v>
      </c>
      <c r="AJ12" s="27" t="s">
        <v>169</v>
      </c>
      <c r="AK12" s="27" t="s">
        <v>169</v>
      </c>
      <c r="AL12" s="27" t="s">
        <v>169</v>
      </c>
      <c r="AM12" s="27" t="s">
        <v>169</v>
      </c>
      <c r="AN12" s="27"/>
      <c r="AO12" s="27" t="s">
        <v>178</v>
      </c>
      <c r="AP12" s="27" t="s">
        <v>179</v>
      </c>
      <c r="AQ12" s="29" t="s">
        <v>180</v>
      </c>
    </row>
    <row r="13" spans="1:43">
      <c r="A13" s="22" t="s">
        <v>166</v>
      </c>
      <c r="B13" s="23" t="s">
        <v>193</v>
      </c>
      <c r="C13" s="23">
        <v>11</v>
      </c>
      <c r="D13" s="24">
        <v>45196</v>
      </c>
      <c r="E13" s="23">
        <v>1</v>
      </c>
      <c r="F13" s="23" t="s">
        <v>168</v>
      </c>
      <c r="G13" s="23">
        <v>167000</v>
      </c>
      <c r="H13" s="23">
        <v>28</v>
      </c>
      <c r="I13" s="23" t="s">
        <v>169</v>
      </c>
      <c r="J13" s="23" t="s">
        <v>170</v>
      </c>
      <c r="K13" s="23" t="s">
        <v>171</v>
      </c>
      <c r="L13" s="23">
        <v>91390</v>
      </c>
      <c r="M13" s="23">
        <v>91434</v>
      </c>
      <c r="N13" s="23" t="s">
        <v>172</v>
      </c>
      <c r="O13" s="23">
        <v>91</v>
      </c>
      <c r="P13" s="23" t="s">
        <v>169</v>
      </c>
      <c r="Q13" s="23" t="s">
        <v>169</v>
      </c>
      <c r="R13" s="23" t="s">
        <v>173</v>
      </c>
      <c r="S13" s="23" t="s">
        <v>169</v>
      </c>
      <c r="T13" s="23" t="s">
        <v>169</v>
      </c>
      <c r="U13" s="23" t="s">
        <v>196</v>
      </c>
      <c r="V13" s="23"/>
      <c r="W13" s="23" t="s">
        <v>169</v>
      </c>
      <c r="X13" s="23"/>
      <c r="Y13" s="23" t="s">
        <v>169</v>
      </c>
      <c r="Z13" s="23"/>
      <c r="AA13" s="23" t="s">
        <v>169</v>
      </c>
      <c r="AB13" s="23"/>
      <c r="AC13" s="23" t="s">
        <v>169</v>
      </c>
      <c r="AD13" s="23"/>
      <c r="AE13" s="23">
        <v>1</v>
      </c>
      <c r="AF13" s="23" t="s">
        <v>182</v>
      </c>
      <c r="AG13" s="23" t="s">
        <v>183</v>
      </c>
      <c r="AH13" s="23"/>
      <c r="AI13" s="23">
        <v>0</v>
      </c>
      <c r="AJ13" s="23" t="s">
        <v>169</v>
      </c>
      <c r="AK13" s="23" t="s">
        <v>169</v>
      </c>
      <c r="AL13" s="23" t="s">
        <v>169</v>
      </c>
      <c r="AM13" s="23" t="s">
        <v>169</v>
      </c>
      <c r="AN13" s="23"/>
      <c r="AO13" s="23" t="s">
        <v>178</v>
      </c>
      <c r="AP13" s="23" t="s">
        <v>179</v>
      </c>
      <c r="AQ13" s="25" t="s">
        <v>180</v>
      </c>
    </row>
    <row r="14" spans="1:43">
      <c r="A14" s="26" t="s">
        <v>166</v>
      </c>
      <c r="B14" s="27" t="s">
        <v>193</v>
      </c>
      <c r="C14" s="27">
        <v>12</v>
      </c>
      <c r="D14" s="28">
        <v>45196</v>
      </c>
      <c r="E14" s="27">
        <v>1</v>
      </c>
      <c r="F14" s="27" t="s">
        <v>168</v>
      </c>
      <c r="G14" s="27">
        <v>167000</v>
      </c>
      <c r="H14" s="27">
        <v>28</v>
      </c>
      <c r="I14" s="27" t="s">
        <v>169</v>
      </c>
      <c r="J14" s="27" t="s">
        <v>170</v>
      </c>
      <c r="K14" s="27" t="s">
        <v>171</v>
      </c>
      <c r="L14" s="27">
        <v>91390</v>
      </c>
      <c r="M14" s="27">
        <v>91434</v>
      </c>
      <c r="N14" s="27" t="s">
        <v>172</v>
      </c>
      <c r="O14" s="27">
        <v>91</v>
      </c>
      <c r="P14" s="27" t="s">
        <v>169</v>
      </c>
      <c r="Q14" s="27" t="s">
        <v>169</v>
      </c>
      <c r="R14" s="27" t="s">
        <v>173</v>
      </c>
      <c r="S14" s="27" t="s">
        <v>169</v>
      </c>
      <c r="T14" s="27" t="s">
        <v>169</v>
      </c>
      <c r="U14" s="27" t="s">
        <v>194</v>
      </c>
      <c r="V14" s="27"/>
      <c r="W14" s="27" t="s">
        <v>195</v>
      </c>
      <c r="X14" s="27"/>
      <c r="Y14" s="27" t="s">
        <v>169</v>
      </c>
      <c r="Z14" s="27"/>
      <c r="AA14" s="27" t="s">
        <v>169</v>
      </c>
      <c r="AB14" s="27"/>
      <c r="AC14" s="27" t="s">
        <v>169</v>
      </c>
      <c r="AD14" s="27"/>
      <c r="AE14" s="27">
        <v>2</v>
      </c>
      <c r="AF14" s="27" t="s">
        <v>182</v>
      </c>
      <c r="AG14" s="27" t="s">
        <v>183</v>
      </c>
      <c r="AH14" s="27"/>
      <c r="AI14" s="27">
        <v>0</v>
      </c>
      <c r="AJ14" s="27" t="s">
        <v>169</v>
      </c>
      <c r="AK14" s="27" t="s">
        <v>169</v>
      </c>
      <c r="AL14" s="27" t="s">
        <v>169</v>
      </c>
      <c r="AM14" s="27" t="s">
        <v>169</v>
      </c>
      <c r="AN14" s="27"/>
      <c r="AO14" s="27" t="s">
        <v>178</v>
      </c>
      <c r="AP14" s="27" t="s">
        <v>179</v>
      </c>
      <c r="AQ14" s="29" t="s">
        <v>180</v>
      </c>
    </row>
    <row r="15" spans="1:43">
      <c r="A15" s="22" t="s">
        <v>166</v>
      </c>
      <c r="B15" s="23" t="s">
        <v>197</v>
      </c>
      <c r="C15" s="23">
        <v>13</v>
      </c>
      <c r="D15" s="24">
        <v>45183</v>
      </c>
      <c r="E15" s="23">
        <v>1</v>
      </c>
      <c r="F15" s="23" t="s">
        <v>168</v>
      </c>
      <c r="G15" s="23">
        <v>125000</v>
      </c>
      <c r="H15" s="23">
        <v>28</v>
      </c>
      <c r="I15" s="23" t="s">
        <v>169</v>
      </c>
      <c r="J15" s="23" t="s">
        <v>170</v>
      </c>
      <c r="K15" s="23" t="s">
        <v>171</v>
      </c>
      <c r="L15" s="23">
        <v>91390</v>
      </c>
      <c r="M15" s="23">
        <v>91434</v>
      </c>
      <c r="N15" s="23" t="s">
        <v>172</v>
      </c>
      <c r="O15" s="23">
        <v>91</v>
      </c>
      <c r="P15" s="23" t="s">
        <v>169</v>
      </c>
      <c r="Q15" s="23" t="s">
        <v>169</v>
      </c>
      <c r="R15" s="23" t="s">
        <v>173</v>
      </c>
      <c r="S15" s="23" t="s">
        <v>169</v>
      </c>
      <c r="T15" s="23" t="s">
        <v>169</v>
      </c>
      <c r="U15" s="23" t="s">
        <v>198</v>
      </c>
      <c r="V15" s="23">
        <v>645</v>
      </c>
      <c r="W15" s="23" t="s">
        <v>199</v>
      </c>
      <c r="X15" s="23"/>
      <c r="Y15" s="23" t="s">
        <v>169</v>
      </c>
      <c r="Z15" s="23"/>
      <c r="AA15" s="23" t="s">
        <v>169</v>
      </c>
      <c r="AB15" s="23"/>
      <c r="AC15" s="23" t="s">
        <v>169</v>
      </c>
      <c r="AD15" s="23"/>
      <c r="AE15" s="23">
        <v>2</v>
      </c>
      <c r="AF15" s="23" t="s">
        <v>176</v>
      </c>
      <c r="AG15" s="23" t="s">
        <v>177</v>
      </c>
      <c r="AH15" s="23">
        <v>66</v>
      </c>
      <c r="AI15" s="23">
        <v>4</v>
      </c>
      <c r="AJ15" s="23" t="s">
        <v>169</v>
      </c>
      <c r="AK15" s="23" t="s">
        <v>169</v>
      </c>
      <c r="AL15" s="23" t="s">
        <v>169</v>
      </c>
      <c r="AM15" s="23" t="s">
        <v>169</v>
      </c>
      <c r="AN15" s="23"/>
      <c r="AO15" s="23" t="s">
        <v>178</v>
      </c>
      <c r="AP15" s="23" t="s">
        <v>179</v>
      </c>
      <c r="AQ15" s="25" t="s">
        <v>180</v>
      </c>
    </row>
    <row r="16" spans="1:43">
      <c r="A16" s="26" t="s">
        <v>166</v>
      </c>
      <c r="B16" s="27" t="s">
        <v>197</v>
      </c>
      <c r="C16" s="27">
        <v>14</v>
      </c>
      <c r="D16" s="28">
        <v>45183</v>
      </c>
      <c r="E16" s="27">
        <v>1</v>
      </c>
      <c r="F16" s="27" t="s">
        <v>168</v>
      </c>
      <c r="G16" s="27">
        <v>125000</v>
      </c>
      <c r="H16" s="27">
        <v>28</v>
      </c>
      <c r="I16" s="27" t="s">
        <v>169</v>
      </c>
      <c r="J16" s="27" t="s">
        <v>170</v>
      </c>
      <c r="K16" s="27" t="s">
        <v>171</v>
      </c>
      <c r="L16" s="27">
        <v>91390</v>
      </c>
      <c r="M16" s="27">
        <v>91434</v>
      </c>
      <c r="N16" s="27" t="s">
        <v>172</v>
      </c>
      <c r="O16" s="27">
        <v>91</v>
      </c>
      <c r="P16" s="27" t="s">
        <v>169</v>
      </c>
      <c r="Q16" s="27" t="s">
        <v>169</v>
      </c>
      <c r="R16" s="27" t="s">
        <v>173</v>
      </c>
      <c r="S16" s="27" t="s">
        <v>169</v>
      </c>
      <c r="T16" s="27" t="s">
        <v>169</v>
      </c>
      <c r="U16" s="27" t="s">
        <v>198</v>
      </c>
      <c r="V16" s="27">
        <v>645</v>
      </c>
      <c r="W16" s="27" t="s">
        <v>199</v>
      </c>
      <c r="X16" s="27"/>
      <c r="Y16" s="27" t="s">
        <v>169</v>
      </c>
      <c r="Z16" s="27"/>
      <c r="AA16" s="27" t="s">
        <v>169</v>
      </c>
      <c r="AB16" s="27"/>
      <c r="AC16" s="27" t="s">
        <v>169</v>
      </c>
      <c r="AD16" s="27"/>
      <c r="AE16" s="27">
        <v>2</v>
      </c>
      <c r="AF16" s="27" t="s">
        <v>182</v>
      </c>
      <c r="AG16" s="27" t="s">
        <v>183</v>
      </c>
      <c r="AH16" s="27"/>
      <c r="AI16" s="27">
        <v>0</v>
      </c>
      <c r="AJ16" s="27" t="s">
        <v>169</v>
      </c>
      <c r="AK16" s="27" t="s">
        <v>169</v>
      </c>
      <c r="AL16" s="27" t="s">
        <v>169</v>
      </c>
      <c r="AM16" s="27" t="s">
        <v>169</v>
      </c>
      <c r="AN16" s="27"/>
      <c r="AO16" s="27" t="s">
        <v>178</v>
      </c>
      <c r="AP16" s="27" t="s">
        <v>179</v>
      </c>
      <c r="AQ16" s="29" t="s">
        <v>180</v>
      </c>
    </row>
    <row r="17" spans="1:43">
      <c r="A17" s="22" t="s">
        <v>166</v>
      </c>
      <c r="B17" s="23" t="s">
        <v>197</v>
      </c>
      <c r="C17" s="23">
        <v>15</v>
      </c>
      <c r="D17" s="24">
        <v>45183</v>
      </c>
      <c r="E17" s="23">
        <v>1</v>
      </c>
      <c r="F17" s="23" t="s">
        <v>168</v>
      </c>
      <c r="G17" s="23">
        <v>125000</v>
      </c>
      <c r="H17" s="23">
        <v>28</v>
      </c>
      <c r="I17" s="23" t="s">
        <v>169</v>
      </c>
      <c r="J17" s="23" t="s">
        <v>170</v>
      </c>
      <c r="K17" s="23" t="s">
        <v>171</v>
      </c>
      <c r="L17" s="23">
        <v>91390</v>
      </c>
      <c r="M17" s="23">
        <v>91434</v>
      </c>
      <c r="N17" s="23" t="s">
        <v>172</v>
      </c>
      <c r="O17" s="23">
        <v>91</v>
      </c>
      <c r="P17" s="23" t="s">
        <v>169</v>
      </c>
      <c r="Q17" s="23" t="s">
        <v>169</v>
      </c>
      <c r="R17" s="23" t="s">
        <v>173</v>
      </c>
      <c r="S17" s="23" t="s">
        <v>169</v>
      </c>
      <c r="T17" s="23" t="s">
        <v>169</v>
      </c>
      <c r="U17" s="23" t="s">
        <v>200</v>
      </c>
      <c r="V17" s="23"/>
      <c r="W17" s="23" t="s">
        <v>169</v>
      </c>
      <c r="X17" s="23"/>
      <c r="Y17" s="23" t="s">
        <v>169</v>
      </c>
      <c r="Z17" s="23"/>
      <c r="AA17" s="23" t="s">
        <v>169</v>
      </c>
      <c r="AB17" s="23"/>
      <c r="AC17" s="23" t="s">
        <v>169</v>
      </c>
      <c r="AD17" s="23"/>
      <c r="AE17" s="23">
        <v>1</v>
      </c>
      <c r="AF17" s="23" t="s">
        <v>182</v>
      </c>
      <c r="AG17" s="23" t="s">
        <v>183</v>
      </c>
      <c r="AH17" s="23"/>
      <c r="AI17" s="23">
        <v>0</v>
      </c>
      <c r="AJ17" s="23" t="s">
        <v>169</v>
      </c>
      <c r="AK17" s="23" t="s">
        <v>169</v>
      </c>
      <c r="AL17" s="23" t="s">
        <v>169</v>
      </c>
      <c r="AM17" s="23" t="s">
        <v>169</v>
      </c>
      <c r="AN17" s="23"/>
      <c r="AO17" s="23" t="s">
        <v>178</v>
      </c>
      <c r="AP17" s="23" t="s">
        <v>179</v>
      </c>
      <c r="AQ17" s="25" t="s">
        <v>180</v>
      </c>
    </row>
    <row r="18" spans="1:43">
      <c r="A18" s="26" t="s">
        <v>166</v>
      </c>
      <c r="B18" s="27" t="s">
        <v>201</v>
      </c>
      <c r="C18" s="27">
        <v>16</v>
      </c>
      <c r="D18" s="28">
        <v>45152</v>
      </c>
      <c r="E18" s="27">
        <v>1</v>
      </c>
      <c r="F18" s="27" t="s">
        <v>168</v>
      </c>
      <c r="G18" s="27">
        <v>210000</v>
      </c>
      <c r="H18" s="27">
        <v>28</v>
      </c>
      <c r="I18" s="27" t="s">
        <v>169</v>
      </c>
      <c r="J18" s="27" t="s">
        <v>170</v>
      </c>
      <c r="K18" s="27" t="s">
        <v>171</v>
      </c>
      <c r="L18" s="27">
        <v>91390</v>
      </c>
      <c r="M18" s="27">
        <v>91434</v>
      </c>
      <c r="N18" s="27" t="s">
        <v>172</v>
      </c>
      <c r="O18" s="27">
        <v>91</v>
      </c>
      <c r="P18" s="27" t="s">
        <v>169</v>
      </c>
      <c r="Q18" s="27" t="s">
        <v>169</v>
      </c>
      <c r="R18" s="27" t="s">
        <v>173</v>
      </c>
      <c r="S18" s="27" t="s">
        <v>169</v>
      </c>
      <c r="T18" s="27" t="s">
        <v>169</v>
      </c>
      <c r="U18" s="27" t="s">
        <v>202</v>
      </c>
      <c r="V18" s="27">
        <v>831</v>
      </c>
      <c r="W18" s="27" t="s">
        <v>203</v>
      </c>
      <c r="X18" s="27"/>
      <c r="Y18" s="27" t="s">
        <v>169</v>
      </c>
      <c r="Z18" s="27"/>
      <c r="AA18" s="27" t="s">
        <v>169</v>
      </c>
      <c r="AB18" s="27"/>
      <c r="AC18" s="27" t="s">
        <v>169</v>
      </c>
      <c r="AD18" s="27"/>
      <c r="AE18" s="27">
        <v>2</v>
      </c>
      <c r="AF18" s="27" t="s">
        <v>176</v>
      </c>
      <c r="AG18" s="27" t="s">
        <v>177</v>
      </c>
      <c r="AH18" s="27">
        <v>81</v>
      </c>
      <c r="AI18" s="27">
        <v>5</v>
      </c>
      <c r="AJ18" s="27" t="s">
        <v>169</v>
      </c>
      <c r="AK18" s="27" t="s">
        <v>169</v>
      </c>
      <c r="AL18" s="27" t="s">
        <v>169</v>
      </c>
      <c r="AM18" s="27" t="s">
        <v>169</v>
      </c>
      <c r="AN18" s="27"/>
      <c r="AO18" s="27" t="s">
        <v>178</v>
      </c>
      <c r="AP18" s="27" t="s">
        <v>179</v>
      </c>
      <c r="AQ18" s="29" t="s">
        <v>180</v>
      </c>
    </row>
    <row r="19" spans="1:43">
      <c r="A19" s="22" t="s">
        <v>166</v>
      </c>
      <c r="B19" s="23" t="s">
        <v>201</v>
      </c>
      <c r="C19" s="23">
        <v>17</v>
      </c>
      <c r="D19" s="24">
        <v>45152</v>
      </c>
      <c r="E19" s="23">
        <v>1</v>
      </c>
      <c r="F19" s="23" t="s">
        <v>168</v>
      </c>
      <c r="G19" s="23">
        <v>210000</v>
      </c>
      <c r="H19" s="23">
        <v>28</v>
      </c>
      <c r="I19" s="23" t="s">
        <v>169</v>
      </c>
      <c r="J19" s="23" t="s">
        <v>170</v>
      </c>
      <c r="K19" s="23" t="s">
        <v>171</v>
      </c>
      <c r="L19" s="23">
        <v>91390</v>
      </c>
      <c r="M19" s="23">
        <v>91434</v>
      </c>
      <c r="N19" s="23" t="s">
        <v>172</v>
      </c>
      <c r="O19" s="23">
        <v>91</v>
      </c>
      <c r="P19" s="23" t="s">
        <v>169</v>
      </c>
      <c r="Q19" s="23" t="s">
        <v>169</v>
      </c>
      <c r="R19" s="23" t="s">
        <v>173</v>
      </c>
      <c r="S19" s="23" t="s">
        <v>169</v>
      </c>
      <c r="T19" s="23" t="s">
        <v>169</v>
      </c>
      <c r="U19" s="23" t="s">
        <v>204</v>
      </c>
      <c r="V19" s="23">
        <v>5</v>
      </c>
      <c r="W19" s="23" t="s">
        <v>169</v>
      </c>
      <c r="X19" s="23"/>
      <c r="Y19" s="23" t="s">
        <v>169</v>
      </c>
      <c r="Z19" s="23"/>
      <c r="AA19" s="23" t="s">
        <v>169</v>
      </c>
      <c r="AB19" s="23"/>
      <c r="AC19" s="23" t="s">
        <v>169</v>
      </c>
      <c r="AD19" s="23"/>
      <c r="AE19" s="23">
        <v>1</v>
      </c>
      <c r="AF19" s="23" t="s">
        <v>182</v>
      </c>
      <c r="AG19" s="23" t="s">
        <v>183</v>
      </c>
      <c r="AH19" s="23"/>
      <c r="AI19" s="23">
        <v>0</v>
      </c>
      <c r="AJ19" s="23" t="s">
        <v>169</v>
      </c>
      <c r="AK19" s="23" t="s">
        <v>169</v>
      </c>
      <c r="AL19" s="23" t="s">
        <v>169</v>
      </c>
      <c r="AM19" s="23" t="s">
        <v>169</v>
      </c>
      <c r="AN19" s="23"/>
      <c r="AO19" s="23" t="s">
        <v>178</v>
      </c>
      <c r="AP19" s="23" t="s">
        <v>179</v>
      </c>
      <c r="AQ19" s="25" t="s">
        <v>180</v>
      </c>
    </row>
    <row r="20" spans="1:43">
      <c r="A20" s="26" t="s">
        <v>166</v>
      </c>
      <c r="B20" s="27" t="s">
        <v>201</v>
      </c>
      <c r="C20" s="27">
        <v>18</v>
      </c>
      <c r="D20" s="28">
        <v>45152</v>
      </c>
      <c r="E20" s="27">
        <v>1</v>
      </c>
      <c r="F20" s="27" t="s">
        <v>168</v>
      </c>
      <c r="G20" s="27">
        <v>210000</v>
      </c>
      <c r="H20" s="27">
        <v>28</v>
      </c>
      <c r="I20" s="27" t="s">
        <v>169</v>
      </c>
      <c r="J20" s="27" t="s">
        <v>170</v>
      </c>
      <c r="K20" s="27" t="s">
        <v>171</v>
      </c>
      <c r="L20" s="27">
        <v>91390</v>
      </c>
      <c r="M20" s="27">
        <v>91434</v>
      </c>
      <c r="N20" s="27" t="s">
        <v>172</v>
      </c>
      <c r="O20" s="27">
        <v>91</v>
      </c>
      <c r="P20" s="27" t="s">
        <v>169</v>
      </c>
      <c r="Q20" s="27" t="s">
        <v>169</v>
      </c>
      <c r="R20" s="27" t="s">
        <v>173</v>
      </c>
      <c r="S20" s="27" t="s">
        <v>169</v>
      </c>
      <c r="T20" s="27" t="s">
        <v>169</v>
      </c>
      <c r="U20" s="27" t="s">
        <v>202</v>
      </c>
      <c r="V20" s="27">
        <v>831</v>
      </c>
      <c r="W20" s="27" t="s">
        <v>203</v>
      </c>
      <c r="X20" s="27"/>
      <c r="Y20" s="27" t="s">
        <v>169</v>
      </c>
      <c r="Z20" s="27"/>
      <c r="AA20" s="27" t="s">
        <v>169</v>
      </c>
      <c r="AB20" s="27"/>
      <c r="AC20" s="27" t="s">
        <v>169</v>
      </c>
      <c r="AD20" s="27"/>
      <c r="AE20" s="27">
        <v>2</v>
      </c>
      <c r="AF20" s="27" t="s">
        <v>182</v>
      </c>
      <c r="AG20" s="27" t="s">
        <v>183</v>
      </c>
      <c r="AH20" s="27"/>
      <c r="AI20" s="27">
        <v>0</v>
      </c>
      <c r="AJ20" s="27" t="s">
        <v>169</v>
      </c>
      <c r="AK20" s="27" t="s">
        <v>169</v>
      </c>
      <c r="AL20" s="27" t="s">
        <v>169</v>
      </c>
      <c r="AM20" s="27" t="s">
        <v>169</v>
      </c>
      <c r="AN20" s="27"/>
      <c r="AO20" s="27" t="s">
        <v>178</v>
      </c>
      <c r="AP20" s="27" t="s">
        <v>179</v>
      </c>
      <c r="AQ20" s="29" t="s">
        <v>180</v>
      </c>
    </row>
    <row r="21" spans="1:43">
      <c r="A21" s="22" t="s">
        <v>166</v>
      </c>
      <c r="B21" s="23" t="s">
        <v>205</v>
      </c>
      <c r="C21" s="23">
        <v>19</v>
      </c>
      <c r="D21" s="24">
        <v>45148</v>
      </c>
      <c r="E21" s="23">
        <v>1</v>
      </c>
      <c r="F21" s="23" t="s">
        <v>168</v>
      </c>
      <c r="G21" s="23">
        <v>140000</v>
      </c>
      <c r="H21" s="23">
        <v>28</v>
      </c>
      <c r="I21" s="23" t="s">
        <v>169</v>
      </c>
      <c r="J21" s="23" t="s">
        <v>170</v>
      </c>
      <c r="K21" s="23" t="s">
        <v>171</v>
      </c>
      <c r="L21" s="23">
        <v>91390</v>
      </c>
      <c r="M21" s="23">
        <v>91434</v>
      </c>
      <c r="N21" s="23" t="s">
        <v>172</v>
      </c>
      <c r="O21" s="23">
        <v>91</v>
      </c>
      <c r="P21" s="23" t="s">
        <v>169</v>
      </c>
      <c r="Q21" s="23" t="s">
        <v>169</v>
      </c>
      <c r="R21" s="23" t="s">
        <v>173</v>
      </c>
      <c r="S21" s="23" t="s">
        <v>169</v>
      </c>
      <c r="T21" s="23" t="s">
        <v>169</v>
      </c>
      <c r="U21" s="23" t="s">
        <v>206</v>
      </c>
      <c r="V21" s="23"/>
      <c r="W21" s="23" t="s">
        <v>207</v>
      </c>
      <c r="X21" s="23"/>
      <c r="Y21" s="23" t="s">
        <v>169</v>
      </c>
      <c r="Z21" s="23"/>
      <c r="AA21" s="23" t="s">
        <v>169</v>
      </c>
      <c r="AB21" s="23"/>
      <c r="AC21" s="23" t="s">
        <v>169</v>
      </c>
      <c r="AD21" s="23"/>
      <c r="AE21" s="23">
        <v>2</v>
      </c>
      <c r="AF21" s="23" t="s">
        <v>176</v>
      </c>
      <c r="AG21" s="23" t="s">
        <v>177</v>
      </c>
      <c r="AH21" s="23">
        <v>43</v>
      </c>
      <c r="AI21" s="23">
        <v>2</v>
      </c>
      <c r="AJ21" s="23" t="s">
        <v>169</v>
      </c>
      <c r="AK21" s="23" t="s">
        <v>169</v>
      </c>
      <c r="AL21" s="23" t="s">
        <v>169</v>
      </c>
      <c r="AM21" s="23" t="s">
        <v>169</v>
      </c>
      <c r="AN21" s="23"/>
      <c r="AO21" s="23" t="s">
        <v>178</v>
      </c>
      <c r="AP21" s="23" t="s">
        <v>179</v>
      </c>
      <c r="AQ21" s="25" t="s">
        <v>180</v>
      </c>
    </row>
    <row r="22" spans="1:43">
      <c r="A22" s="26" t="s">
        <v>166</v>
      </c>
      <c r="B22" s="27" t="s">
        <v>205</v>
      </c>
      <c r="C22" s="27">
        <v>20</v>
      </c>
      <c r="D22" s="28">
        <v>45148</v>
      </c>
      <c r="E22" s="27">
        <v>1</v>
      </c>
      <c r="F22" s="27" t="s">
        <v>168</v>
      </c>
      <c r="G22" s="27">
        <v>140000</v>
      </c>
      <c r="H22" s="27">
        <v>28</v>
      </c>
      <c r="I22" s="27" t="s">
        <v>169</v>
      </c>
      <c r="J22" s="27" t="s">
        <v>170</v>
      </c>
      <c r="K22" s="27" t="s">
        <v>171</v>
      </c>
      <c r="L22" s="27">
        <v>91390</v>
      </c>
      <c r="M22" s="27">
        <v>91434</v>
      </c>
      <c r="N22" s="27" t="s">
        <v>172</v>
      </c>
      <c r="O22" s="27">
        <v>91</v>
      </c>
      <c r="P22" s="27" t="s">
        <v>169</v>
      </c>
      <c r="Q22" s="27" t="s">
        <v>169</v>
      </c>
      <c r="R22" s="27" t="s">
        <v>173</v>
      </c>
      <c r="S22" s="27" t="s">
        <v>169</v>
      </c>
      <c r="T22" s="27" t="s">
        <v>169</v>
      </c>
      <c r="U22" s="27" t="s">
        <v>206</v>
      </c>
      <c r="V22" s="27"/>
      <c r="W22" s="27" t="s">
        <v>207</v>
      </c>
      <c r="X22" s="27"/>
      <c r="Y22" s="27" t="s">
        <v>169</v>
      </c>
      <c r="Z22" s="27"/>
      <c r="AA22" s="27" t="s">
        <v>169</v>
      </c>
      <c r="AB22" s="27"/>
      <c r="AC22" s="27" t="s">
        <v>169</v>
      </c>
      <c r="AD22" s="27"/>
      <c r="AE22" s="27">
        <v>2</v>
      </c>
      <c r="AF22" s="27" t="s">
        <v>182</v>
      </c>
      <c r="AG22" s="27" t="s">
        <v>183</v>
      </c>
      <c r="AH22" s="27"/>
      <c r="AI22" s="27">
        <v>0</v>
      </c>
      <c r="AJ22" s="27" t="s">
        <v>169</v>
      </c>
      <c r="AK22" s="27" t="s">
        <v>169</v>
      </c>
      <c r="AL22" s="27" t="s">
        <v>169</v>
      </c>
      <c r="AM22" s="27" t="s">
        <v>169</v>
      </c>
      <c r="AN22" s="27"/>
      <c r="AO22" s="27" t="s">
        <v>178</v>
      </c>
      <c r="AP22" s="27" t="s">
        <v>179</v>
      </c>
      <c r="AQ22" s="29" t="s">
        <v>180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EE3C4-9840-4942-B006-CB8AD968D466}">
  <sheetPr codeName="Feuil3"/>
  <dimension ref="A1:BE22"/>
  <sheetViews>
    <sheetView topLeftCell="B3" workbookViewId="0">
      <selection activeCell="B23" sqref="A23:XFD3273"/>
    </sheetView>
  </sheetViews>
  <sheetFormatPr baseColWidth="10" defaultColWidth="18.42578125" defaultRowHeight="15" outlineLevelCol="1"/>
  <cols>
    <col min="1" max="1" width="0" style="41" hidden="1" customWidth="1"/>
    <col min="2" max="2" width="15.28515625" style="21" customWidth="1"/>
    <col min="3" max="5" width="7" style="21" customWidth="1"/>
    <col min="6" max="6" width="14" style="21" customWidth="1"/>
    <col min="7" max="7" width="9.42578125" style="21" customWidth="1"/>
    <col min="8" max="8" width="0" style="41" hidden="1" customWidth="1"/>
    <col min="9" max="9" width="18.42578125" style="21"/>
    <col min="10" max="10" width="16.140625" style="41" customWidth="1"/>
    <col min="11" max="11" width="8" customWidth="1"/>
    <col min="12" max="12" width="13.28515625" style="30" customWidth="1"/>
    <col min="13" max="13" width="9.5703125" style="44" customWidth="1"/>
    <col min="14" max="14" width="9.5703125" style="31" customWidth="1"/>
    <col min="15" max="15" width="7.5703125" style="32" customWidth="1"/>
    <col min="16" max="16" width="18.42578125" style="41" hidden="1" customWidth="1"/>
    <col min="17" max="17" width="3" style="33" customWidth="1"/>
    <col min="18" max="18" width="29.85546875" style="33" customWidth="1"/>
    <col min="19" max="19" width="18.42578125" style="21" hidden="1" customWidth="1"/>
    <col min="20" max="20" width="9.28515625" style="21" customWidth="1"/>
    <col min="21" max="21" width="18.42578125" style="21" hidden="1" customWidth="1"/>
    <col min="22" max="22" width="18.5703125" style="41" customWidth="1"/>
    <col min="23" max="23" width="53.28515625" style="45" customWidth="1"/>
    <col min="24" max="24" width="0" style="21" hidden="1" customWidth="1"/>
    <col min="25" max="25" width="0" style="41" hidden="1" customWidth="1"/>
    <col min="26" max="26" width="0" style="21" hidden="1" customWidth="1"/>
    <col min="27" max="27" width="18.42578125" style="41"/>
    <col min="28" max="29" width="0" style="41" hidden="1" customWidth="1"/>
    <col min="30" max="30" width="7.140625" style="21" customWidth="1"/>
    <col min="31" max="31" width="7.85546875" style="41" hidden="1" customWidth="1" outlineLevel="1"/>
    <col min="32" max="32" width="7.85546875" style="46" hidden="1" customWidth="1" outlineLevel="1"/>
    <col min="33" max="33" width="7.85546875" style="21" hidden="1" customWidth="1" outlineLevel="1"/>
    <col min="34" max="34" width="7.85546875" style="31" hidden="1" customWidth="1" outlineLevel="1"/>
    <col min="35" max="35" width="7.85546875" style="21" hidden="1" customWidth="1" outlineLevel="1"/>
    <col min="36" max="36" width="7.85546875" style="31" hidden="1" customWidth="1" outlineLevel="1"/>
    <col min="37" max="37" width="7.85546875" style="21" hidden="1" customWidth="1" outlineLevel="1"/>
    <col min="38" max="38" width="7.85546875" style="31" hidden="1" customWidth="1" outlineLevel="1"/>
    <col min="39" max="39" width="7.85546875" style="21" hidden="1" customWidth="1" outlineLevel="1"/>
    <col min="40" max="40" width="7.85546875" style="31" hidden="1" customWidth="1" outlineLevel="1"/>
    <col min="41" max="41" width="4.85546875" style="43" customWidth="1" collapsed="1"/>
    <col min="42" max="44" width="0" style="21" hidden="1" customWidth="1"/>
    <col min="45" max="48" width="0" hidden="1" customWidth="1"/>
    <col min="49" max="49" width="0" style="21" hidden="1" customWidth="1"/>
    <col min="50" max="53" width="18.42578125" style="41"/>
    <col min="55" max="57" width="18.42578125" style="41"/>
    <col min="58" max="16384" width="18.42578125" style="21"/>
  </cols>
  <sheetData>
    <row r="1" spans="1:57">
      <c r="A1" s="21"/>
      <c r="H1" s="21"/>
      <c r="J1" s="21"/>
      <c r="K1" s="21"/>
      <c r="M1" s="31"/>
      <c r="P1" s="21"/>
      <c r="V1" s="21"/>
      <c r="W1" s="33"/>
      <c r="Y1" s="21"/>
      <c r="AA1" s="21"/>
      <c r="AB1" s="21"/>
      <c r="AC1" s="21"/>
      <c r="AE1" s="21"/>
      <c r="AF1" s="31"/>
      <c r="AN1" s="21"/>
      <c r="AO1" s="21"/>
      <c r="AS1" s="21"/>
      <c r="AT1" s="21"/>
      <c r="AU1" s="21"/>
      <c r="AV1" s="21"/>
      <c r="AX1" s="21"/>
      <c r="AY1" s="21"/>
      <c r="AZ1" s="21"/>
      <c r="BA1" s="21"/>
      <c r="BB1" s="21"/>
      <c r="BC1" s="21"/>
      <c r="BD1" s="21"/>
      <c r="BE1" s="21"/>
    </row>
    <row r="2" spans="1:57" s="35" customFormat="1" ht="66.75" customHeight="1">
      <c r="A2" s="34" t="s">
        <v>122</v>
      </c>
      <c r="B2" s="35" t="s">
        <v>123</v>
      </c>
      <c r="C2" s="35" t="s">
        <v>124</v>
      </c>
      <c r="D2" s="35" t="s">
        <v>318</v>
      </c>
      <c r="E2" s="35" t="s">
        <v>319</v>
      </c>
      <c r="F2" s="35" t="s">
        <v>125</v>
      </c>
      <c r="G2" s="35" t="s">
        <v>320</v>
      </c>
      <c r="H2" s="34" t="s">
        <v>126</v>
      </c>
      <c r="I2" s="35" t="s">
        <v>127</v>
      </c>
      <c r="J2" s="35" t="s">
        <v>155</v>
      </c>
      <c r="K2" s="35" t="s">
        <v>157</v>
      </c>
      <c r="L2" s="36" t="s">
        <v>128</v>
      </c>
      <c r="M2" s="37" t="s">
        <v>156</v>
      </c>
      <c r="N2" s="37" t="s">
        <v>162</v>
      </c>
      <c r="O2" s="38" t="s">
        <v>130</v>
      </c>
      <c r="P2" s="34" t="s">
        <v>131</v>
      </c>
      <c r="Q2" s="39" t="s">
        <v>129</v>
      </c>
      <c r="R2" s="39" t="s">
        <v>132</v>
      </c>
      <c r="S2" s="34" t="s">
        <v>133</v>
      </c>
      <c r="T2" s="35" t="s">
        <v>134</v>
      </c>
      <c r="U2" s="34" t="s">
        <v>135</v>
      </c>
      <c r="V2" s="35" t="s">
        <v>136</v>
      </c>
      <c r="W2" s="39" t="s">
        <v>321</v>
      </c>
      <c r="X2" s="34" t="s">
        <v>137</v>
      </c>
      <c r="Y2" s="34" t="s">
        <v>138</v>
      </c>
      <c r="Z2" s="34" t="s">
        <v>139</v>
      </c>
      <c r="AA2" s="35" t="s">
        <v>140</v>
      </c>
      <c r="AB2" s="34" t="s">
        <v>141</v>
      </c>
      <c r="AC2" s="34" t="s">
        <v>142</v>
      </c>
      <c r="AD2" s="35" t="s">
        <v>153</v>
      </c>
      <c r="AE2" s="35" t="s">
        <v>143</v>
      </c>
      <c r="AF2" s="37" t="s">
        <v>144</v>
      </c>
      <c r="AG2" s="35" t="s">
        <v>145</v>
      </c>
      <c r="AH2" s="37" t="s">
        <v>146</v>
      </c>
      <c r="AI2" s="35" t="s">
        <v>147</v>
      </c>
      <c r="AJ2" s="37" t="s">
        <v>148</v>
      </c>
      <c r="AK2" s="35" t="s">
        <v>149</v>
      </c>
      <c r="AL2" s="37" t="s">
        <v>150</v>
      </c>
      <c r="AM2" s="35" t="s">
        <v>151</v>
      </c>
      <c r="AN2" s="37" t="s">
        <v>152</v>
      </c>
      <c r="AO2" s="40" t="s">
        <v>322</v>
      </c>
      <c r="AP2" s="34" t="s">
        <v>154</v>
      </c>
      <c r="AQ2" s="34" t="s">
        <v>158</v>
      </c>
      <c r="AR2" s="34" t="s">
        <v>159</v>
      </c>
      <c r="AS2" s="34" t="s">
        <v>160</v>
      </c>
      <c r="AT2" s="34" t="s">
        <v>161</v>
      </c>
      <c r="AU2" s="34" t="s">
        <v>163</v>
      </c>
      <c r="AV2" s="34" t="s">
        <v>164</v>
      </c>
      <c r="AW2" s="34" t="s">
        <v>165</v>
      </c>
    </row>
    <row r="3" spans="1:57">
      <c r="A3" s="41" t="s">
        <v>236</v>
      </c>
      <c r="B3" s="21" t="s">
        <v>237</v>
      </c>
      <c r="C3" s="21">
        <f t="shared" ref="C3:C22" si="0">ROW(C1)</f>
        <v>1</v>
      </c>
      <c r="D3" s="21">
        <v>625</v>
      </c>
      <c r="E3" s="21">
        <v>3271</v>
      </c>
      <c r="F3" s="42">
        <v>45289</v>
      </c>
      <c r="G3" s="21">
        <f>YEAR(DVF_3[[#This Row],[date_mutation]])</f>
        <v>2023</v>
      </c>
      <c r="H3" s="41">
        <v>1</v>
      </c>
      <c r="I3" s="21" t="s">
        <v>168</v>
      </c>
      <c r="J3" s="21" t="s">
        <v>183</v>
      </c>
      <c r="K3" s="21">
        <v>0</v>
      </c>
      <c r="L3" s="30">
        <v>190000</v>
      </c>
      <c r="M3" s="31"/>
      <c r="O3" s="32">
        <v>21</v>
      </c>
      <c r="P3" s="41" t="s">
        <v>169</v>
      </c>
      <c r="Q3" s="33" t="str">
        <f>IF(DVF_3[[#This Row],[adresse_suffixe]]="None","",DVF_3[[#This Row],[adresse_suffixe]])</f>
        <v/>
      </c>
      <c r="R3" s="33" t="s">
        <v>215</v>
      </c>
      <c r="S3" s="41" t="s">
        <v>216</v>
      </c>
      <c r="T3" s="21">
        <v>91390</v>
      </c>
      <c r="U3" s="41">
        <v>91434</v>
      </c>
      <c r="V3" s="21" t="s">
        <v>172</v>
      </c>
      <c r="W3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21  RUE MARCEAU 91390 Morsang-sur-Orge</v>
      </c>
      <c r="X3" s="41">
        <v>91</v>
      </c>
      <c r="Y3" s="41" t="s">
        <v>169</v>
      </c>
      <c r="Z3" s="41" t="s">
        <v>169</v>
      </c>
      <c r="AA3" s="21" t="s">
        <v>238</v>
      </c>
      <c r="AB3" s="41" t="s">
        <v>169</v>
      </c>
      <c r="AC3" s="41" t="s">
        <v>169</v>
      </c>
      <c r="AD3" s="21">
        <v>1</v>
      </c>
      <c r="AE3" s="21" t="s">
        <v>242</v>
      </c>
      <c r="AF3" s="31"/>
      <c r="AG3" s="21" t="s">
        <v>169</v>
      </c>
      <c r="AI3" s="21" t="s">
        <v>169</v>
      </c>
      <c r="AK3" s="21" t="s">
        <v>169</v>
      </c>
      <c r="AM3" s="21" t="s">
        <v>169</v>
      </c>
      <c r="AP3" s="41" t="s">
        <v>182</v>
      </c>
      <c r="AQ3" s="41" t="s">
        <v>169</v>
      </c>
      <c r="AR3" s="41" t="s">
        <v>169</v>
      </c>
      <c r="AS3" s="41" t="s">
        <v>169</v>
      </c>
      <c r="AT3" s="41" t="s">
        <v>169</v>
      </c>
      <c r="AU3" s="41" t="s">
        <v>239</v>
      </c>
      <c r="AV3" s="41" t="s">
        <v>240</v>
      </c>
      <c r="AW3" s="41" t="s">
        <v>241</v>
      </c>
      <c r="AX3" s="21"/>
      <c r="AY3" s="21"/>
      <c r="AZ3" s="21"/>
      <c r="BA3" s="21"/>
      <c r="BB3" s="21"/>
      <c r="BC3" s="21"/>
      <c r="BD3" s="21"/>
      <c r="BE3" s="21"/>
    </row>
    <row r="4" spans="1:57">
      <c r="A4" s="41" t="s">
        <v>236</v>
      </c>
      <c r="B4" s="21" t="s">
        <v>237</v>
      </c>
      <c r="C4" s="21">
        <f t="shared" si="0"/>
        <v>2</v>
      </c>
      <c r="D4" s="21">
        <v>624</v>
      </c>
      <c r="E4" s="21">
        <v>3270</v>
      </c>
      <c r="F4" s="42">
        <v>45289</v>
      </c>
      <c r="G4" s="21">
        <f>YEAR(DVF_3[[#This Row],[date_mutation]])</f>
        <v>2023</v>
      </c>
      <c r="H4" s="41">
        <v>1</v>
      </c>
      <c r="I4" s="21" t="s">
        <v>168</v>
      </c>
      <c r="J4" s="21" t="s">
        <v>183</v>
      </c>
      <c r="K4" s="21">
        <v>0</v>
      </c>
      <c r="L4" s="30">
        <v>190000</v>
      </c>
      <c r="M4" s="31"/>
      <c r="O4" s="32">
        <v>21</v>
      </c>
      <c r="P4" s="41" t="s">
        <v>169</v>
      </c>
      <c r="Q4" s="33" t="str">
        <f>IF(DVF_3[[#This Row],[adresse_suffixe]]="None","",DVF_3[[#This Row],[adresse_suffixe]])</f>
        <v/>
      </c>
      <c r="R4" s="33" t="s">
        <v>215</v>
      </c>
      <c r="S4" s="41" t="s">
        <v>216</v>
      </c>
      <c r="T4" s="21">
        <v>91390</v>
      </c>
      <c r="U4" s="41">
        <v>91434</v>
      </c>
      <c r="V4" s="21" t="s">
        <v>172</v>
      </c>
      <c r="W4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21  RUE MARCEAU 91390 Morsang-sur-Orge</v>
      </c>
      <c r="X4" s="41">
        <v>91</v>
      </c>
      <c r="Y4" s="41" t="s">
        <v>169</v>
      </c>
      <c r="Z4" s="41" t="s">
        <v>169</v>
      </c>
      <c r="AA4" s="21" t="s">
        <v>238</v>
      </c>
      <c r="AB4" s="41" t="s">
        <v>169</v>
      </c>
      <c r="AC4" s="41" t="s">
        <v>169</v>
      </c>
      <c r="AD4" s="21">
        <v>1</v>
      </c>
      <c r="AE4" s="21" t="s">
        <v>234</v>
      </c>
      <c r="AF4" s="31"/>
      <c r="AG4" s="21" t="s">
        <v>169</v>
      </c>
      <c r="AI4" s="21" t="s">
        <v>169</v>
      </c>
      <c r="AK4" s="21" t="s">
        <v>169</v>
      </c>
      <c r="AM4" s="21" t="s">
        <v>169</v>
      </c>
      <c r="AP4" s="41" t="s">
        <v>182</v>
      </c>
      <c r="AQ4" s="41" t="s">
        <v>169</v>
      </c>
      <c r="AR4" s="41" t="s">
        <v>169</v>
      </c>
      <c r="AS4" s="41" t="s">
        <v>169</v>
      </c>
      <c r="AT4" s="41" t="s">
        <v>169</v>
      </c>
      <c r="AU4" s="41" t="s">
        <v>239</v>
      </c>
      <c r="AV4" s="41" t="s">
        <v>240</v>
      </c>
      <c r="AW4" s="41" t="s">
        <v>241</v>
      </c>
      <c r="AX4" s="21"/>
      <c r="AY4" s="21"/>
      <c r="AZ4" s="21"/>
      <c r="BA4" s="21"/>
      <c r="BB4" s="21"/>
      <c r="BC4" s="21"/>
      <c r="BD4" s="21"/>
      <c r="BE4" s="21"/>
    </row>
    <row r="5" spans="1:57">
      <c r="A5" s="41" t="s">
        <v>236</v>
      </c>
      <c r="B5" s="21" t="s">
        <v>237</v>
      </c>
      <c r="C5" s="21">
        <f t="shared" si="0"/>
        <v>3</v>
      </c>
      <c r="D5" s="21">
        <v>623</v>
      </c>
      <c r="E5" s="21">
        <v>3269</v>
      </c>
      <c r="F5" s="42">
        <v>45289</v>
      </c>
      <c r="G5" s="21">
        <f>YEAR(DVF_3[[#This Row],[date_mutation]])</f>
        <v>2023</v>
      </c>
      <c r="H5" s="41">
        <v>1</v>
      </c>
      <c r="I5" s="21" t="s">
        <v>168</v>
      </c>
      <c r="J5" s="21" t="s">
        <v>177</v>
      </c>
      <c r="K5" s="21">
        <v>3</v>
      </c>
      <c r="L5" s="30">
        <v>190000</v>
      </c>
      <c r="M5" s="31">
        <v>54</v>
      </c>
      <c r="O5" s="32">
        <v>21</v>
      </c>
      <c r="P5" s="41" t="s">
        <v>169</v>
      </c>
      <c r="Q5" s="33" t="str">
        <f>IF(DVF_3[[#This Row],[adresse_suffixe]]="None","",DVF_3[[#This Row],[adresse_suffixe]])</f>
        <v/>
      </c>
      <c r="R5" s="33" t="s">
        <v>215</v>
      </c>
      <c r="S5" s="41" t="s">
        <v>216</v>
      </c>
      <c r="T5" s="21">
        <v>91390</v>
      </c>
      <c r="U5" s="41">
        <v>91434</v>
      </c>
      <c r="V5" s="21" t="s">
        <v>172</v>
      </c>
      <c r="W5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21  RUE MARCEAU 91390 Morsang-sur-Orge</v>
      </c>
      <c r="X5" s="41">
        <v>91</v>
      </c>
      <c r="Y5" s="41" t="s">
        <v>169</v>
      </c>
      <c r="Z5" s="41" t="s">
        <v>169</v>
      </c>
      <c r="AA5" s="21" t="s">
        <v>238</v>
      </c>
      <c r="AB5" s="41" t="s">
        <v>169</v>
      </c>
      <c r="AC5" s="41" t="s">
        <v>169</v>
      </c>
      <c r="AD5" s="21">
        <v>1</v>
      </c>
      <c r="AE5" s="21" t="s">
        <v>194</v>
      </c>
      <c r="AF5" s="31"/>
      <c r="AG5" s="21" t="s">
        <v>169</v>
      </c>
      <c r="AI5" s="21" t="s">
        <v>169</v>
      </c>
      <c r="AK5" s="21" t="s">
        <v>169</v>
      </c>
      <c r="AM5" s="21" t="s">
        <v>169</v>
      </c>
      <c r="AP5" s="41" t="s">
        <v>176</v>
      </c>
      <c r="AQ5" s="41" t="s">
        <v>169</v>
      </c>
      <c r="AR5" s="41" t="s">
        <v>169</v>
      </c>
      <c r="AS5" s="41" t="s">
        <v>169</v>
      </c>
      <c r="AT5" s="41" t="s">
        <v>169</v>
      </c>
      <c r="AU5" s="41" t="s">
        <v>239</v>
      </c>
      <c r="AV5" s="41" t="s">
        <v>240</v>
      </c>
      <c r="AW5" s="41" t="s">
        <v>241</v>
      </c>
      <c r="AX5" s="21"/>
      <c r="AY5" s="21"/>
      <c r="AZ5" s="21"/>
      <c r="BA5" s="21"/>
      <c r="BB5" s="21"/>
      <c r="BC5" s="21"/>
      <c r="BD5" s="21"/>
      <c r="BE5" s="21"/>
    </row>
    <row r="6" spans="1:57">
      <c r="A6" s="41" t="s">
        <v>254</v>
      </c>
      <c r="B6" s="21" t="s">
        <v>262</v>
      </c>
      <c r="C6" s="21">
        <f t="shared" si="0"/>
        <v>4</v>
      </c>
      <c r="D6" s="21">
        <v>1332</v>
      </c>
      <c r="E6" s="21">
        <v>3268</v>
      </c>
      <c r="F6" s="42">
        <v>45289</v>
      </c>
      <c r="G6" s="21">
        <f>YEAR(DVF_3[[#This Row],[date_mutation]])</f>
        <v>2023</v>
      </c>
      <c r="H6" s="41">
        <v>1</v>
      </c>
      <c r="I6" s="21" t="s">
        <v>168</v>
      </c>
      <c r="J6" s="21" t="s">
        <v>183</v>
      </c>
      <c r="K6" s="21">
        <v>0</v>
      </c>
      <c r="L6" s="30">
        <v>279150</v>
      </c>
      <c r="M6" s="31"/>
      <c r="N6" s="31">
        <v>247</v>
      </c>
      <c r="O6" s="32">
        <v>49</v>
      </c>
      <c r="P6" s="41" t="s">
        <v>169</v>
      </c>
      <c r="Q6" s="33" t="str">
        <f>IF(DVF_3[[#This Row],[adresse_suffixe]]="None","",DVF_3[[#This Row],[adresse_suffixe]])</f>
        <v/>
      </c>
      <c r="R6" s="33" t="s">
        <v>263</v>
      </c>
      <c r="S6" s="41" t="s">
        <v>264</v>
      </c>
      <c r="T6" s="21">
        <v>91390</v>
      </c>
      <c r="U6" s="41">
        <v>91434</v>
      </c>
      <c r="V6" s="21" t="s">
        <v>172</v>
      </c>
      <c r="W6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49  AV ROGER SALENGRO 91390 Morsang-sur-Orge</v>
      </c>
      <c r="X6" s="41">
        <v>91</v>
      </c>
      <c r="Y6" s="41" t="s">
        <v>169</v>
      </c>
      <c r="Z6" s="41" t="s">
        <v>169</v>
      </c>
      <c r="AA6" s="21" t="s">
        <v>265</v>
      </c>
      <c r="AB6" s="41" t="s">
        <v>169</v>
      </c>
      <c r="AC6" s="41" t="s">
        <v>169</v>
      </c>
      <c r="AD6" s="21">
        <v>0</v>
      </c>
      <c r="AE6" s="21" t="s">
        <v>169</v>
      </c>
      <c r="AF6" s="31"/>
      <c r="AG6" s="21" t="s">
        <v>169</v>
      </c>
      <c r="AI6" s="21" t="s">
        <v>169</v>
      </c>
      <c r="AK6" s="21" t="s">
        <v>169</v>
      </c>
      <c r="AM6" s="21" t="s">
        <v>169</v>
      </c>
      <c r="AP6" s="41" t="s">
        <v>182</v>
      </c>
      <c r="AQ6" s="41" t="s">
        <v>209</v>
      </c>
      <c r="AR6" s="41" t="s">
        <v>210</v>
      </c>
      <c r="AS6" s="41" t="s">
        <v>169</v>
      </c>
      <c r="AT6" s="41" t="s">
        <v>169</v>
      </c>
      <c r="AU6" s="41" t="s">
        <v>266</v>
      </c>
      <c r="AV6" s="41" t="s">
        <v>267</v>
      </c>
      <c r="AW6" s="41" t="s">
        <v>261</v>
      </c>
      <c r="AX6" s="21"/>
      <c r="AY6" s="21"/>
      <c r="AZ6" s="21"/>
      <c r="BA6" s="21"/>
      <c r="BB6" s="21"/>
      <c r="BC6" s="21"/>
      <c r="BD6" s="21"/>
      <c r="BE6" s="21"/>
    </row>
    <row r="7" spans="1:57">
      <c r="A7" s="41" t="s">
        <v>254</v>
      </c>
      <c r="B7" s="21" t="s">
        <v>262</v>
      </c>
      <c r="C7" s="21">
        <f t="shared" si="0"/>
        <v>5</v>
      </c>
      <c r="D7" s="21">
        <v>1331</v>
      </c>
      <c r="E7" s="21">
        <v>3267</v>
      </c>
      <c r="F7" s="42">
        <v>45289</v>
      </c>
      <c r="G7" s="21">
        <f>YEAR(DVF_3[[#This Row],[date_mutation]])</f>
        <v>2023</v>
      </c>
      <c r="H7" s="41">
        <v>1</v>
      </c>
      <c r="I7" s="21" t="s">
        <v>168</v>
      </c>
      <c r="J7" s="21" t="s">
        <v>212</v>
      </c>
      <c r="K7" s="21">
        <v>4</v>
      </c>
      <c r="L7" s="30">
        <v>279150</v>
      </c>
      <c r="M7" s="31">
        <v>103</v>
      </c>
      <c r="N7" s="31">
        <v>247</v>
      </c>
      <c r="O7" s="32">
        <v>49</v>
      </c>
      <c r="P7" s="41" t="s">
        <v>169</v>
      </c>
      <c r="Q7" s="33" t="str">
        <f>IF(DVF_3[[#This Row],[adresse_suffixe]]="None","",DVF_3[[#This Row],[adresse_suffixe]])</f>
        <v/>
      </c>
      <c r="R7" s="33" t="s">
        <v>263</v>
      </c>
      <c r="S7" s="41" t="s">
        <v>264</v>
      </c>
      <c r="T7" s="21">
        <v>91390</v>
      </c>
      <c r="U7" s="41">
        <v>91434</v>
      </c>
      <c r="V7" s="21" t="s">
        <v>172</v>
      </c>
      <c r="W7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49  AV ROGER SALENGRO 91390 Morsang-sur-Orge</v>
      </c>
      <c r="X7" s="41">
        <v>91</v>
      </c>
      <c r="Y7" s="41" t="s">
        <v>169</v>
      </c>
      <c r="Z7" s="41" t="s">
        <v>169</v>
      </c>
      <c r="AA7" s="21" t="s">
        <v>265</v>
      </c>
      <c r="AB7" s="41" t="s">
        <v>169</v>
      </c>
      <c r="AC7" s="41" t="s">
        <v>169</v>
      </c>
      <c r="AD7" s="21">
        <v>0</v>
      </c>
      <c r="AE7" s="21" t="s">
        <v>169</v>
      </c>
      <c r="AF7" s="31"/>
      <c r="AG7" s="21" t="s">
        <v>169</v>
      </c>
      <c r="AI7" s="21" t="s">
        <v>169</v>
      </c>
      <c r="AK7" s="21" t="s">
        <v>169</v>
      </c>
      <c r="AM7" s="21" t="s">
        <v>169</v>
      </c>
      <c r="AP7" s="41" t="s">
        <v>211</v>
      </c>
      <c r="AQ7" s="41" t="s">
        <v>209</v>
      </c>
      <c r="AR7" s="41" t="s">
        <v>210</v>
      </c>
      <c r="AS7" s="41" t="s">
        <v>169</v>
      </c>
      <c r="AT7" s="41" t="s">
        <v>169</v>
      </c>
      <c r="AU7" s="41" t="s">
        <v>266</v>
      </c>
      <c r="AV7" s="41" t="s">
        <v>267</v>
      </c>
      <c r="AW7" s="41" t="s">
        <v>261</v>
      </c>
      <c r="AX7" s="21"/>
      <c r="AY7" s="21"/>
      <c r="AZ7" s="21"/>
      <c r="BA7" s="21"/>
      <c r="BB7" s="21"/>
      <c r="BC7" s="21"/>
      <c r="BD7" s="21"/>
      <c r="BE7" s="21"/>
    </row>
    <row r="8" spans="1:57">
      <c r="A8" s="41" t="s">
        <v>254</v>
      </c>
      <c r="B8" s="21" t="s">
        <v>255</v>
      </c>
      <c r="C8" s="21">
        <f t="shared" si="0"/>
        <v>6</v>
      </c>
      <c r="D8" s="21">
        <v>1330</v>
      </c>
      <c r="E8" s="21">
        <v>3266</v>
      </c>
      <c r="F8" s="42">
        <v>45289</v>
      </c>
      <c r="G8" s="21">
        <f>YEAR(DVF_3[[#This Row],[date_mutation]])</f>
        <v>2023</v>
      </c>
      <c r="H8" s="41">
        <v>1</v>
      </c>
      <c r="I8" s="21" t="s">
        <v>168</v>
      </c>
      <c r="J8" s="21" t="s">
        <v>212</v>
      </c>
      <c r="K8" s="21">
        <v>4</v>
      </c>
      <c r="L8" s="30">
        <v>350000</v>
      </c>
      <c r="M8" s="31">
        <v>82</v>
      </c>
      <c r="N8" s="31">
        <v>405</v>
      </c>
      <c r="O8" s="32">
        <v>10</v>
      </c>
      <c r="P8" s="41" t="s">
        <v>221</v>
      </c>
      <c r="Q8" s="33" t="str">
        <f>IF(DVF_3[[#This Row],[adresse_suffixe]]="None","",DVF_3[[#This Row],[adresse_suffixe]])</f>
        <v>B</v>
      </c>
      <c r="R8" s="33" t="s">
        <v>256</v>
      </c>
      <c r="S8" s="41" t="s">
        <v>257</v>
      </c>
      <c r="T8" s="21">
        <v>91390</v>
      </c>
      <c r="U8" s="41">
        <v>91434</v>
      </c>
      <c r="V8" s="21" t="s">
        <v>172</v>
      </c>
      <c r="W8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10 B RUE DE L'AVENIR 91390 Morsang-sur-Orge</v>
      </c>
      <c r="X8" s="41">
        <v>91</v>
      </c>
      <c r="Y8" s="41" t="s">
        <v>169</v>
      </c>
      <c r="Z8" s="41" t="s">
        <v>169</v>
      </c>
      <c r="AA8" s="21" t="s">
        <v>258</v>
      </c>
      <c r="AB8" s="41" t="s">
        <v>169</v>
      </c>
      <c r="AC8" s="41" t="s">
        <v>169</v>
      </c>
      <c r="AD8" s="21">
        <v>0</v>
      </c>
      <c r="AE8" s="21" t="s">
        <v>169</v>
      </c>
      <c r="AF8" s="31"/>
      <c r="AG8" s="21" t="s">
        <v>169</v>
      </c>
      <c r="AI8" s="21" t="s">
        <v>169</v>
      </c>
      <c r="AK8" s="21" t="s">
        <v>169</v>
      </c>
      <c r="AM8" s="21" t="s">
        <v>169</v>
      </c>
      <c r="AP8" s="41" t="s">
        <v>211</v>
      </c>
      <c r="AQ8" s="41" t="s">
        <v>209</v>
      </c>
      <c r="AR8" s="41" t="s">
        <v>210</v>
      </c>
      <c r="AS8" s="41" t="s">
        <v>169</v>
      </c>
      <c r="AT8" s="41" t="s">
        <v>169</v>
      </c>
      <c r="AU8" s="41" t="s">
        <v>259</v>
      </c>
      <c r="AV8" s="41" t="s">
        <v>260</v>
      </c>
      <c r="AW8" s="41" t="s">
        <v>261</v>
      </c>
      <c r="AX8" s="21"/>
      <c r="AY8" s="21"/>
      <c r="AZ8" s="21"/>
      <c r="BA8" s="21"/>
      <c r="BB8" s="21"/>
      <c r="BC8" s="21"/>
      <c r="BD8" s="21"/>
      <c r="BE8" s="21"/>
    </row>
    <row r="9" spans="1:57">
      <c r="A9" s="41" t="s">
        <v>284</v>
      </c>
      <c r="B9" s="21" t="s">
        <v>285</v>
      </c>
      <c r="C9" s="21">
        <f t="shared" si="0"/>
        <v>7</v>
      </c>
      <c r="D9" s="21">
        <v>2473</v>
      </c>
      <c r="E9" s="21">
        <v>3265</v>
      </c>
      <c r="F9" s="42">
        <v>45288</v>
      </c>
      <c r="G9" s="21">
        <f>YEAR(DVF_3[[#This Row],[date_mutation]])</f>
        <v>2023</v>
      </c>
      <c r="H9" s="41">
        <v>1</v>
      </c>
      <c r="I9" s="21" t="s">
        <v>168</v>
      </c>
      <c r="J9" s="21" t="s">
        <v>183</v>
      </c>
      <c r="K9" s="21">
        <v>0</v>
      </c>
      <c r="L9" s="30">
        <v>218500</v>
      </c>
      <c r="M9" s="31"/>
      <c r="N9" s="31">
        <v>431</v>
      </c>
      <c r="O9" s="32">
        <v>58</v>
      </c>
      <c r="P9" s="41" t="s">
        <v>169</v>
      </c>
      <c r="Q9" s="33" t="str">
        <f>IF(DVF_3[[#This Row],[adresse_suffixe]]="None","",DVF_3[[#This Row],[adresse_suffixe]])</f>
        <v/>
      </c>
      <c r="R9" s="33" t="s">
        <v>286</v>
      </c>
      <c r="S9" s="41" t="s">
        <v>287</v>
      </c>
      <c r="T9" s="21">
        <v>91390</v>
      </c>
      <c r="U9" s="41">
        <v>91434</v>
      </c>
      <c r="V9" s="21" t="s">
        <v>172</v>
      </c>
      <c r="W9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58  RUE SAINT HUBERT 91390 Morsang-sur-Orge</v>
      </c>
      <c r="X9" s="41">
        <v>91</v>
      </c>
      <c r="Y9" s="41" t="s">
        <v>169</v>
      </c>
      <c r="Z9" s="41" t="s">
        <v>169</v>
      </c>
      <c r="AA9" s="21" t="s">
        <v>288</v>
      </c>
      <c r="AB9" s="41" t="s">
        <v>169</v>
      </c>
      <c r="AC9" s="41" t="s">
        <v>169</v>
      </c>
      <c r="AD9" s="21">
        <v>0</v>
      </c>
      <c r="AE9" s="21" t="s">
        <v>169</v>
      </c>
      <c r="AF9" s="31"/>
      <c r="AG9" s="21" t="s">
        <v>169</v>
      </c>
      <c r="AI9" s="21" t="s">
        <v>169</v>
      </c>
      <c r="AK9" s="21" t="s">
        <v>169</v>
      </c>
      <c r="AM9" s="21" t="s">
        <v>169</v>
      </c>
      <c r="AP9" s="41" t="s">
        <v>182</v>
      </c>
      <c r="AQ9" s="41" t="s">
        <v>209</v>
      </c>
      <c r="AR9" s="41" t="s">
        <v>210</v>
      </c>
      <c r="AS9" s="41" t="s">
        <v>169</v>
      </c>
      <c r="AT9" s="41" t="s">
        <v>169</v>
      </c>
      <c r="AU9" s="41" t="s">
        <v>289</v>
      </c>
      <c r="AV9" s="41" t="s">
        <v>290</v>
      </c>
      <c r="AW9" s="41" t="s">
        <v>291</v>
      </c>
      <c r="AX9" s="21"/>
      <c r="AY9" s="21"/>
      <c r="AZ9" s="21"/>
      <c r="BA9" s="21"/>
      <c r="BB9" s="21"/>
      <c r="BC9" s="21"/>
      <c r="BD9" s="21"/>
      <c r="BE9" s="21"/>
    </row>
    <row r="10" spans="1:57">
      <c r="A10" s="41" t="s">
        <v>284</v>
      </c>
      <c r="B10" s="21" t="s">
        <v>285</v>
      </c>
      <c r="C10" s="21">
        <f t="shared" si="0"/>
        <v>8</v>
      </c>
      <c r="D10" s="21">
        <v>2472</v>
      </c>
      <c r="E10" s="21">
        <v>3264</v>
      </c>
      <c r="F10" s="42">
        <v>45288</v>
      </c>
      <c r="G10" s="21">
        <f>YEAR(DVF_3[[#This Row],[date_mutation]])</f>
        <v>2023</v>
      </c>
      <c r="H10" s="41">
        <v>1</v>
      </c>
      <c r="I10" s="21" t="s">
        <v>168</v>
      </c>
      <c r="J10" s="21" t="s">
        <v>212</v>
      </c>
      <c r="K10" s="21">
        <v>4</v>
      </c>
      <c r="L10" s="30">
        <v>218500</v>
      </c>
      <c r="M10" s="31">
        <v>90</v>
      </c>
      <c r="N10" s="31">
        <v>431</v>
      </c>
      <c r="O10" s="32">
        <v>58</v>
      </c>
      <c r="P10" s="41" t="s">
        <v>169</v>
      </c>
      <c r="Q10" s="33" t="str">
        <f>IF(DVF_3[[#This Row],[adresse_suffixe]]="None","",DVF_3[[#This Row],[adresse_suffixe]])</f>
        <v/>
      </c>
      <c r="R10" s="33" t="s">
        <v>286</v>
      </c>
      <c r="S10" s="41" t="s">
        <v>287</v>
      </c>
      <c r="T10" s="21">
        <v>91390</v>
      </c>
      <c r="U10" s="41">
        <v>91434</v>
      </c>
      <c r="V10" s="21" t="s">
        <v>172</v>
      </c>
      <c r="W10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58  RUE SAINT HUBERT 91390 Morsang-sur-Orge</v>
      </c>
      <c r="X10" s="41">
        <v>91</v>
      </c>
      <c r="Y10" s="41" t="s">
        <v>169</v>
      </c>
      <c r="Z10" s="41" t="s">
        <v>169</v>
      </c>
      <c r="AA10" s="21" t="s">
        <v>288</v>
      </c>
      <c r="AB10" s="41" t="s">
        <v>169</v>
      </c>
      <c r="AC10" s="41" t="s">
        <v>169</v>
      </c>
      <c r="AD10" s="21">
        <v>0</v>
      </c>
      <c r="AE10" s="21" t="s">
        <v>169</v>
      </c>
      <c r="AF10" s="31"/>
      <c r="AG10" s="21" t="s">
        <v>169</v>
      </c>
      <c r="AI10" s="21" t="s">
        <v>169</v>
      </c>
      <c r="AK10" s="21" t="s">
        <v>169</v>
      </c>
      <c r="AM10" s="21" t="s">
        <v>169</v>
      </c>
      <c r="AP10" s="41" t="s">
        <v>211</v>
      </c>
      <c r="AQ10" s="41" t="s">
        <v>209</v>
      </c>
      <c r="AR10" s="41" t="s">
        <v>210</v>
      </c>
      <c r="AS10" s="41" t="s">
        <v>169</v>
      </c>
      <c r="AT10" s="41" t="s">
        <v>169</v>
      </c>
      <c r="AU10" s="41" t="s">
        <v>289</v>
      </c>
      <c r="AV10" s="41" t="s">
        <v>290</v>
      </c>
      <c r="AW10" s="41" t="s">
        <v>291</v>
      </c>
      <c r="AX10" s="21"/>
      <c r="AY10" s="21"/>
      <c r="AZ10" s="21"/>
      <c r="BA10" s="21"/>
      <c r="BB10" s="21"/>
      <c r="BC10" s="21"/>
      <c r="BD10" s="21"/>
      <c r="BE10" s="21"/>
    </row>
    <row r="11" spans="1:57">
      <c r="A11" s="41" t="s">
        <v>213</v>
      </c>
      <c r="B11" s="21" t="s">
        <v>214</v>
      </c>
      <c r="C11" s="21">
        <f t="shared" si="0"/>
        <v>9</v>
      </c>
      <c r="D11" s="21">
        <v>219</v>
      </c>
      <c r="E11" s="21">
        <v>3263</v>
      </c>
      <c r="F11" s="42">
        <v>45287</v>
      </c>
      <c r="G11" s="21">
        <f>YEAR(DVF_3[[#This Row],[date_mutation]])</f>
        <v>2023</v>
      </c>
      <c r="H11" s="41">
        <v>1</v>
      </c>
      <c r="I11" s="21" t="s">
        <v>168</v>
      </c>
      <c r="J11" s="21" t="s">
        <v>212</v>
      </c>
      <c r="K11" s="21">
        <v>5</v>
      </c>
      <c r="L11" s="30">
        <v>172800</v>
      </c>
      <c r="M11" s="31">
        <v>96</v>
      </c>
      <c r="N11" s="31">
        <v>400</v>
      </c>
      <c r="O11" s="32">
        <v>112</v>
      </c>
      <c r="P11" s="41" t="s">
        <v>169</v>
      </c>
      <c r="Q11" s="33" t="str">
        <f>IF(DVF_3[[#This Row],[adresse_suffixe]]="None","",DVF_3[[#This Row],[adresse_suffixe]])</f>
        <v/>
      </c>
      <c r="R11" s="33" t="s">
        <v>215</v>
      </c>
      <c r="S11" s="41" t="s">
        <v>216</v>
      </c>
      <c r="T11" s="21">
        <v>91390</v>
      </c>
      <c r="U11" s="41">
        <v>91434</v>
      </c>
      <c r="V11" s="21" t="s">
        <v>172</v>
      </c>
      <c r="W11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112  RUE MARCEAU 91390 Morsang-sur-Orge</v>
      </c>
      <c r="X11" s="41">
        <v>91</v>
      </c>
      <c r="Y11" s="41" t="s">
        <v>169</v>
      </c>
      <c r="Z11" s="41" t="s">
        <v>169</v>
      </c>
      <c r="AA11" s="21" t="s">
        <v>217</v>
      </c>
      <c r="AB11" s="41" t="s">
        <v>169</v>
      </c>
      <c r="AC11" s="41" t="s">
        <v>169</v>
      </c>
      <c r="AD11" s="21">
        <v>0</v>
      </c>
      <c r="AE11" s="21" t="s">
        <v>169</v>
      </c>
      <c r="AF11" s="31"/>
      <c r="AG11" s="21" t="s">
        <v>169</v>
      </c>
      <c r="AI11" s="21" t="s">
        <v>169</v>
      </c>
      <c r="AK11" s="21" t="s">
        <v>169</v>
      </c>
      <c r="AM11" s="21" t="s">
        <v>169</v>
      </c>
      <c r="AP11" s="41" t="s">
        <v>211</v>
      </c>
      <c r="AQ11" s="41" t="s">
        <v>209</v>
      </c>
      <c r="AR11" s="41" t="s">
        <v>210</v>
      </c>
      <c r="AS11" s="41" t="s">
        <v>169</v>
      </c>
      <c r="AT11" s="41" t="s">
        <v>169</v>
      </c>
      <c r="AU11" s="41" t="s">
        <v>218</v>
      </c>
      <c r="AV11" s="41" t="s">
        <v>219</v>
      </c>
      <c r="AW11" s="41" t="s">
        <v>220</v>
      </c>
      <c r="AX11" s="21"/>
      <c r="AY11" s="21"/>
      <c r="AZ11" s="21"/>
      <c r="BA11" s="21"/>
      <c r="BB11" s="21"/>
      <c r="BC11" s="21"/>
      <c r="BD11" s="21"/>
      <c r="BE11" s="21"/>
    </row>
    <row r="12" spans="1:57">
      <c r="A12" s="41" t="s">
        <v>293</v>
      </c>
      <c r="B12" s="21" t="s">
        <v>294</v>
      </c>
      <c r="C12" s="21">
        <f t="shared" si="0"/>
        <v>10</v>
      </c>
      <c r="D12" s="21">
        <v>2570</v>
      </c>
      <c r="E12" s="21">
        <v>3262</v>
      </c>
      <c r="F12" s="42">
        <v>45282</v>
      </c>
      <c r="G12" s="21">
        <f>YEAR(DVF_3[[#This Row],[date_mutation]])</f>
        <v>2023</v>
      </c>
      <c r="H12" s="41">
        <v>1</v>
      </c>
      <c r="I12" s="21" t="s">
        <v>168</v>
      </c>
      <c r="J12" s="21" t="s">
        <v>169</v>
      </c>
      <c r="K12" s="21"/>
      <c r="L12" s="30">
        <v>180000</v>
      </c>
      <c r="M12" s="31"/>
      <c r="N12" s="31">
        <v>42</v>
      </c>
      <c r="P12" s="41" t="s">
        <v>169</v>
      </c>
      <c r="Q12" s="33" t="str">
        <f>IF(DVF_3[[#This Row],[adresse_suffixe]]="None","",DVF_3[[#This Row],[adresse_suffixe]])</f>
        <v/>
      </c>
      <c r="R12" s="33" t="s">
        <v>295</v>
      </c>
      <c r="S12" s="41" t="s">
        <v>296</v>
      </c>
      <c r="T12" s="21">
        <v>91390</v>
      </c>
      <c r="U12" s="41">
        <v>91434</v>
      </c>
      <c r="V12" s="21" t="s">
        <v>172</v>
      </c>
      <c r="W12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 xml:space="preserve">  RUE DES CLAIRS CHENES 91390 Morsang-sur-Orge</v>
      </c>
      <c r="X12" s="41">
        <v>91</v>
      </c>
      <c r="Y12" s="41" t="s">
        <v>169</v>
      </c>
      <c r="Z12" s="41" t="s">
        <v>169</v>
      </c>
      <c r="AA12" s="21" t="s">
        <v>300</v>
      </c>
      <c r="AB12" s="41" t="s">
        <v>169</v>
      </c>
      <c r="AC12" s="41" t="s">
        <v>169</v>
      </c>
      <c r="AD12" s="21">
        <v>0</v>
      </c>
      <c r="AE12" s="21" t="s">
        <v>169</v>
      </c>
      <c r="AF12" s="31"/>
      <c r="AG12" s="21" t="s">
        <v>169</v>
      </c>
      <c r="AI12" s="21" t="s">
        <v>169</v>
      </c>
      <c r="AK12" s="21" t="s">
        <v>169</v>
      </c>
      <c r="AM12" s="21" t="s">
        <v>169</v>
      </c>
      <c r="AP12" s="41" t="s">
        <v>169</v>
      </c>
      <c r="AQ12" s="41" t="s">
        <v>209</v>
      </c>
      <c r="AR12" s="41" t="s">
        <v>210</v>
      </c>
      <c r="AS12" s="41" t="s">
        <v>169</v>
      </c>
      <c r="AT12" s="41" t="s">
        <v>169</v>
      </c>
      <c r="AU12" s="41" t="s">
        <v>301</v>
      </c>
      <c r="AV12" s="41" t="s">
        <v>302</v>
      </c>
      <c r="AW12" s="41" t="s">
        <v>299</v>
      </c>
      <c r="AX12" s="21"/>
      <c r="AY12" s="21"/>
      <c r="AZ12" s="21"/>
      <c r="BA12" s="21"/>
      <c r="BB12" s="21"/>
      <c r="BC12" s="21"/>
      <c r="BD12" s="21"/>
      <c r="BE12" s="21"/>
    </row>
    <row r="13" spans="1:57">
      <c r="A13" s="41" t="s">
        <v>293</v>
      </c>
      <c r="B13" s="21" t="s">
        <v>294</v>
      </c>
      <c r="C13" s="21">
        <f t="shared" si="0"/>
        <v>11</v>
      </c>
      <c r="D13" s="21">
        <v>2569</v>
      </c>
      <c r="E13" s="21">
        <v>3261</v>
      </c>
      <c r="F13" s="42">
        <v>45282</v>
      </c>
      <c r="G13" s="21">
        <f>YEAR(DVF_3[[#This Row],[date_mutation]])</f>
        <v>2023</v>
      </c>
      <c r="H13" s="41">
        <v>1</v>
      </c>
      <c r="I13" s="21" t="s">
        <v>168</v>
      </c>
      <c r="J13" s="21" t="s">
        <v>212</v>
      </c>
      <c r="K13" s="21">
        <v>2</v>
      </c>
      <c r="L13" s="30">
        <v>180000</v>
      </c>
      <c r="M13" s="31">
        <v>41</v>
      </c>
      <c r="N13" s="31">
        <v>505</v>
      </c>
      <c r="O13" s="32">
        <v>64</v>
      </c>
      <c r="P13" s="41" t="s">
        <v>221</v>
      </c>
      <c r="Q13" s="33" t="str">
        <f>IF(DVF_3[[#This Row],[adresse_suffixe]]="None","",DVF_3[[#This Row],[adresse_suffixe]])</f>
        <v>B</v>
      </c>
      <c r="R13" s="33" t="s">
        <v>295</v>
      </c>
      <c r="S13" s="41" t="s">
        <v>296</v>
      </c>
      <c r="T13" s="21">
        <v>91390</v>
      </c>
      <c r="U13" s="41">
        <v>91434</v>
      </c>
      <c r="V13" s="21" t="s">
        <v>172</v>
      </c>
      <c r="W13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64 B RUE DES CLAIRS CHENES 91390 Morsang-sur-Orge</v>
      </c>
      <c r="X13" s="41">
        <v>91</v>
      </c>
      <c r="Y13" s="41" t="s">
        <v>169</v>
      </c>
      <c r="Z13" s="41" t="s">
        <v>169</v>
      </c>
      <c r="AA13" s="21" t="s">
        <v>297</v>
      </c>
      <c r="AB13" s="41" t="s">
        <v>169</v>
      </c>
      <c r="AC13" s="41" t="s">
        <v>169</v>
      </c>
      <c r="AD13" s="21">
        <v>0</v>
      </c>
      <c r="AE13" s="21" t="s">
        <v>169</v>
      </c>
      <c r="AF13" s="31"/>
      <c r="AG13" s="21" t="s">
        <v>169</v>
      </c>
      <c r="AI13" s="21" t="s">
        <v>169</v>
      </c>
      <c r="AK13" s="21" t="s">
        <v>169</v>
      </c>
      <c r="AM13" s="21" t="s">
        <v>169</v>
      </c>
      <c r="AP13" s="41" t="s">
        <v>211</v>
      </c>
      <c r="AQ13" s="41" t="s">
        <v>209</v>
      </c>
      <c r="AR13" s="41" t="s">
        <v>210</v>
      </c>
      <c r="AS13" s="41" t="s">
        <v>169</v>
      </c>
      <c r="AT13" s="41" t="s">
        <v>169</v>
      </c>
      <c r="AU13" s="41" t="s">
        <v>292</v>
      </c>
      <c r="AV13" s="41" t="s">
        <v>298</v>
      </c>
      <c r="AW13" s="41" t="s">
        <v>299</v>
      </c>
      <c r="AX13" s="21"/>
      <c r="AY13" s="21"/>
      <c r="AZ13" s="21"/>
      <c r="BA13" s="21"/>
      <c r="BB13" s="21"/>
      <c r="BC13" s="21"/>
      <c r="BD13" s="21"/>
      <c r="BE13" s="21"/>
    </row>
    <row r="14" spans="1:57">
      <c r="A14" s="41" t="s">
        <v>222</v>
      </c>
      <c r="B14" s="21" t="s">
        <v>223</v>
      </c>
      <c r="C14" s="21">
        <f t="shared" si="0"/>
        <v>12</v>
      </c>
      <c r="D14" s="21">
        <v>241</v>
      </c>
      <c r="E14" s="21">
        <v>3260</v>
      </c>
      <c r="F14" s="42">
        <v>45282</v>
      </c>
      <c r="G14" s="21">
        <f>YEAR(DVF_3[[#This Row],[date_mutation]])</f>
        <v>2023</v>
      </c>
      <c r="H14" s="41">
        <v>1</v>
      </c>
      <c r="I14" s="21" t="s">
        <v>168</v>
      </c>
      <c r="J14" s="21" t="s">
        <v>183</v>
      </c>
      <c r="K14" s="21">
        <v>0</v>
      </c>
      <c r="L14" s="30">
        <v>93000</v>
      </c>
      <c r="M14" s="31"/>
      <c r="O14" s="32">
        <v>2</v>
      </c>
      <c r="P14" s="41" t="s">
        <v>169</v>
      </c>
      <c r="Q14" s="33" t="str">
        <f>IF(DVF_3[[#This Row],[adresse_suffixe]]="None","",DVF_3[[#This Row],[adresse_suffixe]])</f>
        <v/>
      </c>
      <c r="R14" s="33" t="s">
        <v>224</v>
      </c>
      <c r="S14" s="41" t="s">
        <v>225</v>
      </c>
      <c r="T14" s="21">
        <v>91390</v>
      </c>
      <c r="U14" s="41">
        <v>91434</v>
      </c>
      <c r="V14" s="21" t="s">
        <v>172</v>
      </c>
      <c r="W14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2  RUE DE VIRY 91390 Morsang-sur-Orge</v>
      </c>
      <c r="X14" s="41">
        <v>91</v>
      </c>
      <c r="Y14" s="41" t="s">
        <v>169</v>
      </c>
      <c r="Z14" s="41" t="s">
        <v>169</v>
      </c>
      <c r="AA14" s="21" t="s">
        <v>226</v>
      </c>
      <c r="AB14" s="41" t="s">
        <v>169</v>
      </c>
      <c r="AC14" s="41" t="s">
        <v>169</v>
      </c>
      <c r="AD14" s="21">
        <v>1</v>
      </c>
      <c r="AE14" s="21" t="s">
        <v>231</v>
      </c>
      <c r="AF14" s="31"/>
      <c r="AG14" s="21" t="s">
        <v>169</v>
      </c>
      <c r="AI14" s="21" t="s">
        <v>169</v>
      </c>
      <c r="AK14" s="21" t="s">
        <v>169</v>
      </c>
      <c r="AM14" s="21" t="s">
        <v>169</v>
      </c>
      <c r="AP14" s="41" t="s">
        <v>182</v>
      </c>
      <c r="AQ14" s="41" t="s">
        <v>169</v>
      </c>
      <c r="AR14" s="41" t="s">
        <v>169</v>
      </c>
      <c r="AS14" s="41" t="s">
        <v>169</v>
      </c>
      <c r="AT14" s="41" t="s">
        <v>169</v>
      </c>
      <c r="AU14" s="41" t="s">
        <v>228</v>
      </c>
      <c r="AV14" s="41" t="s">
        <v>229</v>
      </c>
      <c r="AW14" s="41" t="s">
        <v>230</v>
      </c>
      <c r="AX14" s="21"/>
      <c r="AY14" s="21"/>
      <c r="AZ14" s="21"/>
      <c r="BA14" s="21"/>
      <c r="BB14" s="21"/>
      <c r="BC14" s="21"/>
      <c r="BD14" s="21"/>
      <c r="BE14" s="21"/>
    </row>
    <row r="15" spans="1:57">
      <c r="A15" s="41" t="s">
        <v>222</v>
      </c>
      <c r="B15" s="21" t="s">
        <v>223</v>
      </c>
      <c r="C15" s="21">
        <f t="shared" si="0"/>
        <v>13</v>
      </c>
      <c r="D15" s="21">
        <v>240</v>
      </c>
      <c r="E15" s="21">
        <v>3259</v>
      </c>
      <c r="F15" s="42">
        <v>45282</v>
      </c>
      <c r="G15" s="21">
        <f>YEAR(DVF_3[[#This Row],[date_mutation]])</f>
        <v>2023</v>
      </c>
      <c r="H15" s="41">
        <v>1</v>
      </c>
      <c r="I15" s="21" t="s">
        <v>168</v>
      </c>
      <c r="J15" s="21" t="s">
        <v>177</v>
      </c>
      <c r="K15" s="21">
        <v>1</v>
      </c>
      <c r="L15" s="30">
        <v>93000</v>
      </c>
      <c r="M15" s="31">
        <v>25</v>
      </c>
      <c r="O15" s="32">
        <v>2</v>
      </c>
      <c r="P15" s="41" t="s">
        <v>169</v>
      </c>
      <c r="Q15" s="33" t="str">
        <f>IF(DVF_3[[#This Row],[adresse_suffixe]]="None","",DVF_3[[#This Row],[adresse_suffixe]])</f>
        <v/>
      </c>
      <c r="R15" s="33" t="s">
        <v>224</v>
      </c>
      <c r="S15" s="41" t="s">
        <v>225</v>
      </c>
      <c r="T15" s="21">
        <v>91390</v>
      </c>
      <c r="U15" s="41">
        <v>91434</v>
      </c>
      <c r="V15" s="21" t="s">
        <v>172</v>
      </c>
      <c r="W15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2  RUE DE VIRY 91390 Morsang-sur-Orge</v>
      </c>
      <c r="X15" s="41">
        <v>91</v>
      </c>
      <c r="Y15" s="41" t="s">
        <v>169</v>
      </c>
      <c r="Z15" s="41" t="s">
        <v>169</v>
      </c>
      <c r="AA15" s="21" t="s">
        <v>226</v>
      </c>
      <c r="AB15" s="41" t="s">
        <v>169</v>
      </c>
      <c r="AC15" s="41" t="s">
        <v>169</v>
      </c>
      <c r="AD15" s="21">
        <v>1</v>
      </c>
      <c r="AE15" s="21" t="s">
        <v>227</v>
      </c>
      <c r="AF15" s="31">
        <v>256</v>
      </c>
      <c r="AG15" s="21" t="s">
        <v>169</v>
      </c>
      <c r="AI15" s="21" t="s">
        <v>169</v>
      </c>
      <c r="AK15" s="21" t="s">
        <v>169</v>
      </c>
      <c r="AM15" s="21" t="s">
        <v>169</v>
      </c>
      <c r="AP15" s="41" t="s">
        <v>176</v>
      </c>
      <c r="AQ15" s="41" t="s">
        <v>169</v>
      </c>
      <c r="AR15" s="41" t="s">
        <v>169</v>
      </c>
      <c r="AS15" s="41" t="s">
        <v>169</v>
      </c>
      <c r="AT15" s="41" t="s">
        <v>169</v>
      </c>
      <c r="AU15" s="41" t="s">
        <v>228</v>
      </c>
      <c r="AV15" s="41" t="s">
        <v>229</v>
      </c>
      <c r="AW15" s="41" t="s">
        <v>230</v>
      </c>
      <c r="AX15" s="21"/>
      <c r="AY15" s="21"/>
      <c r="AZ15" s="21"/>
      <c r="BA15" s="21"/>
      <c r="BB15" s="21"/>
      <c r="BC15" s="21"/>
      <c r="BD15" s="21"/>
      <c r="BE15" s="21"/>
    </row>
    <row r="16" spans="1:57">
      <c r="A16" s="41" t="s">
        <v>303</v>
      </c>
      <c r="B16" s="21" t="s">
        <v>304</v>
      </c>
      <c r="C16" s="21">
        <f t="shared" si="0"/>
        <v>14</v>
      </c>
      <c r="D16" s="21">
        <v>2942</v>
      </c>
      <c r="E16" s="21">
        <v>3258</v>
      </c>
      <c r="F16" s="42">
        <v>45275</v>
      </c>
      <c r="G16" s="21">
        <f>YEAR(DVF_3[[#This Row],[date_mutation]])</f>
        <v>2023</v>
      </c>
      <c r="H16" s="41">
        <v>1</v>
      </c>
      <c r="I16" s="21" t="s">
        <v>168</v>
      </c>
      <c r="J16" s="21" t="s">
        <v>212</v>
      </c>
      <c r="K16" s="21">
        <v>4</v>
      </c>
      <c r="L16" s="30">
        <v>346050</v>
      </c>
      <c r="M16" s="31">
        <v>77</v>
      </c>
      <c r="N16" s="31">
        <v>398</v>
      </c>
      <c r="O16" s="32">
        <v>28</v>
      </c>
      <c r="P16" s="41" t="s">
        <v>169</v>
      </c>
      <c r="Q16" s="33" t="str">
        <f>IF(DVF_3[[#This Row],[adresse_suffixe]]="None","",DVF_3[[#This Row],[adresse_suffixe]])</f>
        <v/>
      </c>
      <c r="R16" s="33" t="s">
        <v>305</v>
      </c>
      <c r="S16" s="41" t="s">
        <v>306</v>
      </c>
      <c r="T16" s="21">
        <v>91390</v>
      </c>
      <c r="U16" s="41">
        <v>91434</v>
      </c>
      <c r="V16" s="21" t="s">
        <v>172</v>
      </c>
      <c r="W16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28  ALL DES VIOLETTES 91390 Morsang-sur-Orge</v>
      </c>
      <c r="X16" s="41">
        <v>91</v>
      </c>
      <c r="Y16" s="41" t="s">
        <v>169</v>
      </c>
      <c r="Z16" s="41" t="s">
        <v>169</v>
      </c>
      <c r="AA16" s="21" t="s">
        <v>307</v>
      </c>
      <c r="AB16" s="41" t="s">
        <v>169</v>
      </c>
      <c r="AC16" s="41" t="s">
        <v>169</v>
      </c>
      <c r="AD16" s="21">
        <v>0</v>
      </c>
      <c r="AE16" s="21" t="s">
        <v>169</v>
      </c>
      <c r="AF16" s="31"/>
      <c r="AG16" s="21" t="s">
        <v>169</v>
      </c>
      <c r="AI16" s="21" t="s">
        <v>169</v>
      </c>
      <c r="AK16" s="21" t="s">
        <v>169</v>
      </c>
      <c r="AM16" s="21" t="s">
        <v>169</v>
      </c>
      <c r="AP16" s="41" t="s">
        <v>211</v>
      </c>
      <c r="AQ16" s="41" t="s">
        <v>209</v>
      </c>
      <c r="AR16" s="41" t="s">
        <v>210</v>
      </c>
      <c r="AS16" s="41" t="s">
        <v>169</v>
      </c>
      <c r="AT16" s="41" t="s">
        <v>169</v>
      </c>
      <c r="AU16" s="41" t="s">
        <v>253</v>
      </c>
      <c r="AV16" s="41" t="s">
        <v>308</v>
      </c>
      <c r="AW16" s="41" t="s">
        <v>309</v>
      </c>
      <c r="AX16" s="21"/>
      <c r="AY16" s="21"/>
      <c r="AZ16" s="21"/>
      <c r="BA16" s="21"/>
      <c r="BB16" s="21"/>
      <c r="BC16" s="21"/>
      <c r="BD16" s="21"/>
      <c r="BE16" s="21"/>
    </row>
    <row r="17" spans="1:57">
      <c r="A17" s="41" t="s">
        <v>268</v>
      </c>
      <c r="B17" s="21" t="s">
        <v>269</v>
      </c>
      <c r="C17" s="21">
        <f t="shared" si="0"/>
        <v>15</v>
      </c>
      <c r="D17" s="21">
        <v>1779</v>
      </c>
      <c r="E17" s="21">
        <v>3257</v>
      </c>
      <c r="F17" s="42">
        <v>45274</v>
      </c>
      <c r="G17" s="21">
        <f>YEAR(DVF_3[[#This Row],[date_mutation]])</f>
        <v>2023</v>
      </c>
      <c r="H17" s="41">
        <v>1</v>
      </c>
      <c r="I17" s="21" t="s">
        <v>168</v>
      </c>
      <c r="J17" s="21" t="s">
        <v>212</v>
      </c>
      <c r="K17" s="21">
        <v>3</v>
      </c>
      <c r="L17" s="30">
        <v>322000</v>
      </c>
      <c r="M17" s="31">
        <v>65</v>
      </c>
      <c r="N17" s="31">
        <v>357</v>
      </c>
      <c r="O17" s="32">
        <v>22</v>
      </c>
      <c r="P17" s="41" t="s">
        <v>169</v>
      </c>
      <c r="Q17" s="33" t="str">
        <f>IF(DVF_3[[#This Row],[adresse_suffixe]]="None","",DVF_3[[#This Row],[adresse_suffixe]])</f>
        <v/>
      </c>
      <c r="R17" s="33" t="s">
        <v>270</v>
      </c>
      <c r="S17" s="41" t="s">
        <v>271</v>
      </c>
      <c r="T17" s="21">
        <v>91390</v>
      </c>
      <c r="U17" s="41">
        <v>91434</v>
      </c>
      <c r="V17" s="21" t="s">
        <v>172</v>
      </c>
      <c r="W17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22  AV DE LA FORET 91390 Morsang-sur-Orge</v>
      </c>
      <c r="X17" s="41">
        <v>91</v>
      </c>
      <c r="Y17" s="41" t="s">
        <v>169</v>
      </c>
      <c r="Z17" s="41" t="s">
        <v>169</v>
      </c>
      <c r="AA17" s="21" t="s">
        <v>272</v>
      </c>
      <c r="AB17" s="41" t="s">
        <v>169</v>
      </c>
      <c r="AC17" s="41" t="s">
        <v>169</v>
      </c>
      <c r="AD17" s="21">
        <v>0</v>
      </c>
      <c r="AE17" s="21" t="s">
        <v>169</v>
      </c>
      <c r="AF17" s="31"/>
      <c r="AG17" s="21" t="s">
        <v>169</v>
      </c>
      <c r="AI17" s="21" t="s">
        <v>169</v>
      </c>
      <c r="AK17" s="21" t="s">
        <v>169</v>
      </c>
      <c r="AM17" s="21" t="s">
        <v>169</v>
      </c>
      <c r="AP17" s="41" t="s">
        <v>211</v>
      </c>
      <c r="AQ17" s="41" t="s">
        <v>209</v>
      </c>
      <c r="AR17" s="41" t="s">
        <v>210</v>
      </c>
      <c r="AS17" s="41" t="s">
        <v>169</v>
      </c>
      <c r="AT17" s="41" t="s">
        <v>169</v>
      </c>
      <c r="AU17" s="41" t="s">
        <v>273</v>
      </c>
      <c r="AV17" s="41" t="s">
        <v>274</v>
      </c>
      <c r="AW17" s="41" t="s">
        <v>275</v>
      </c>
      <c r="AX17" s="21"/>
      <c r="AY17" s="21"/>
      <c r="AZ17" s="21"/>
      <c r="BA17" s="21"/>
      <c r="BB17" s="21"/>
      <c r="BC17" s="21"/>
      <c r="BD17" s="21"/>
      <c r="BE17" s="21"/>
    </row>
    <row r="18" spans="1:57">
      <c r="A18" s="41" t="s">
        <v>236</v>
      </c>
      <c r="B18" s="21" t="s">
        <v>243</v>
      </c>
      <c r="C18" s="21">
        <f t="shared" si="0"/>
        <v>16</v>
      </c>
      <c r="D18" s="21">
        <v>627</v>
      </c>
      <c r="E18" s="21">
        <v>3256</v>
      </c>
      <c r="F18" s="42">
        <v>45273</v>
      </c>
      <c r="G18" s="21">
        <f>YEAR(DVF_3[[#This Row],[date_mutation]])</f>
        <v>2023</v>
      </c>
      <c r="H18" s="41">
        <v>1</v>
      </c>
      <c r="I18" s="21" t="s">
        <v>168</v>
      </c>
      <c r="J18" s="21" t="s">
        <v>183</v>
      </c>
      <c r="K18" s="21">
        <v>0</v>
      </c>
      <c r="L18" s="30">
        <v>194600</v>
      </c>
      <c r="M18" s="31"/>
      <c r="O18" s="32">
        <v>13</v>
      </c>
      <c r="P18" s="41" t="s">
        <v>221</v>
      </c>
      <c r="Q18" s="33" t="str">
        <f>IF(DVF_3[[#This Row],[adresse_suffixe]]="None","",DVF_3[[#This Row],[adresse_suffixe]])</f>
        <v>B</v>
      </c>
      <c r="R18" s="33" t="s">
        <v>244</v>
      </c>
      <c r="S18" s="41" t="s">
        <v>245</v>
      </c>
      <c r="T18" s="21">
        <v>91390</v>
      </c>
      <c r="U18" s="41">
        <v>91434</v>
      </c>
      <c r="V18" s="21" t="s">
        <v>172</v>
      </c>
      <c r="W18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13 B RUE COLAS 91390 Morsang-sur-Orge</v>
      </c>
      <c r="X18" s="41">
        <v>91</v>
      </c>
      <c r="Y18" s="41" t="s">
        <v>169</v>
      </c>
      <c r="Z18" s="41" t="s">
        <v>169</v>
      </c>
      <c r="AA18" s="21" t="s">
        <v>246</v>
      </c>
      <c r="AB18" s="41" t="s">
        <v>169</v>
      </c>
      <c r="AC18" s="41" t="s">
        <v>169</v>
      </c>
      <c r="AD18" s="21">
        <v>1</v>
      </c>
      <c r="AE18" s="21" t="s">
        <v>232</v>
      </c>
      <c r="AF18" s="31"/>
      <c r="AG18" s="21" t="s">
        <v>169</v>
      </c>
      <c r="AI18" s="21" t="s">
        <v>169</v>
      </c>
      <c r="AK18" s="21" t="s">
        <v>169</v>
      </c>
      <c r="AM18" s="21" t="s">
        <v>169</v>
      </c>
      <c r="AP18" s="41" t="s">
        <v>182</v>
      </c>
      <c r="AQ18" s="41" t="s">
        <v>169</v>
      </c>
      <c r="AR18" s="41" t="s">
        <v>169</v>
      </c>
      <c r="AS18" s="41" t="s">
        <v>169</v>
      </c>
      <c r="AT18" s="41" t="s">
        <v>169</v>
      </c>
      <c r="AU18" s="41" t="s">
        <v>247</v>
      </c>
      <c r="AV18" s="41" t="s">
        <v>248</v>
      </c>
      <c r="AW18" s="41" t="s">
        <v>241</v>
      </c>
      <c r="AX18" s="21"/>
      <c r="AY18" s="21"/>
      <c r="AZ18" s="21"/>
      <c r="BA18" s="21"/>
      <c r="BB18" s="21"/>
      <c r="BC18" s="21"/>
      <c r="BD18" s="21"/>
      <c r="BE18" s="21"/>
    </row>
    <row r="19" spans="1:57">
      <c r="A19" s="41" t="s">
        <v>236</v>
      </c>
      <c r="B19" s="21" t="s">
        <v>243</v>
      </c>
      <c r="C19" s="21">
        <f t="shared" si="0"/>
        <v>17</v>
      </c>
      <c r="D19" s="21">
        <v>626</v>
      </c>
      <c r="E19" s="21">
        <v>3255</v>
      </c>
      <c r="F19" s="42">
        <v>45273</v>
      </c>
      <c r="G19" s="21">
        <f>YEAR(DVF_3[[#This Row],[date_mutation]])</f>
        <v>2023</v>
      </c>
      <c r="H19" s="41">
        <v>1</v>
      </c>
      <c r="I19" s="21" t="s">
        <v>168</v>
      </c>
      <c r="J19" s="21" t="s">
        <v>177</v>
      </c>
      <c r="K19" s="21">
        <v>3</v>
      </c>
      <c r="L19" s="30">
        <v>194600</v>
      </c>
      <c r="M19" s="31">
        <v>63</v>
      </c>
      <c r="O19" s="32">
        <v>13</v>
      </c>
      <c r="P19" s="41" t="s">
        <v>221</v>
      </c>
      <c r="Q19" s="33" t="str">
        <f>IF(DVF_3[[#This Row],[adresse_suffixe]]="None","",DVF_3[[#This Row],[adresse_suffixe]])</f>
        <v>B</v>
      </c>
      <c r="R19" s="33" t="s">
        <v>244</v>
      </c>
      <c r="S19" s="41" t="s">
        <v>245</v>
      </c>
      <c r="T19" s="21">
        <v>91390</v>
      </c>
      <c r="U19" s="41">
        <v>91434</v>
      </c>
      <c r="V19" s="21" t="s">
        <v>172</v>
      </c>
      <c r="W19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13 B RUE COLAS 91390 Morsang-sur-Orge</v>
      </c>
      <c r="X19" s="41">
        <v>91</v>
      </c>
      <c r="Y19" s="41" t="s">
        <v>169</v>
      </c>
      <c r="Z19" s="41" t="s">
        <v>169</v>
      </c>
      <c r="AA19" s="21" t="s">
        <v>246</v>
      </c>
      <c r="AB19" s="41" t="s">
        <v>169</v>
      </c>
      <c r="AC19" s="41" t="s">
        <v>169</v>
      </c>
      <c r="AD19" s="21">
        <v>1</v>
      </c>
      <c r="AE19" s="21" t="s">
        <v>235</v>
      </c>
      <c r="AF19" s="31"/>
      <c r="AG19" s="21" t="s">
        <v>169</v>
      </c>
      <c r="AI19" s="21" t="s">
        <v>169</v>
      </c>
      <c r="AK19" s="21" t="s">
        <v>169</v>
      </c>
      <c r="AM19" s="21" t="s">
        <v>169</v>
      </c>
      <c r="AP19" s="41" t="s">
        <v>176</v>
      </c>
      <c r="AQ19" s="41" t="s">
        <v>169</v>
      </c>
      <c r="AR19" s="41" t="s">
        <v>169</v>
      </c>
      <c r="AS19" s="41" t="s">
        <v>169</v>
      </c>
      <c r="AT19" s="41" t="s">
        <v>169</v>
      </c>
      <c r="AU19" s="41" t="s">
        <v>247</v>
      </c>
      <c r="AV19" s="41" t="s">
        <v>248</v>
      </c>
      <c r="AW19" s="41" t="s">
        <v>241</v>
      </c>
      <c r="AX19" s="21"/>
      <c r="AY19" s="21"/>
      <c r="AZ19" s="21"/>
      <c r="BA19" s="21"/>
      <c r="BB19" s="21"/>
      <c r="BC19" s="21"/>
      <c r="BD19" s="21"/>
      <c r="BE19" s="21"/>
    </row>
    <row r="20" spans="1:57">
      <c r="A20" s="41" t="s">
        <v>276</v>
      </c>
      <c r="B20" s="21" t="s">
        <v>277</v>
      </c>
      <c r="C20" s="21">
        <f t="shared" si="0"/>
        <v>18</v>
      </c>
      <c r="D20" s="21">
        <v>2390</v>
      </c>
      <c r="E20" s="21">
        <v>3254</v>
      </c>
      <c r="F20" s="42">
        <v>45271</v>
      </c>
      <c r="G20" s="21">
        <f>YEAR(DVF_3[[#This Row],[date_mutation]])</f>
        <v>2023</v>
      </c>
      <c r="H20" s="41">
        <v>1</v>
      </c>
      <c r="I20" s="21" t="s">
        <v>168</v>
      </c>
      <c r="J20" s="21" t="s">
        <v>212</v>
      </c>
      <c r="K20" s="21">
        <v>5</v>
      </c>
      <c r="L20" s="30">
        <v>290000</v>
      </c>
      <c r="M20" s="31">
        <v>87</v>
      </c>
      <c r="N20" s="31">
        <v>365</v>
      </c>
      <c r="O20" s="32">
        <v>5</v>
      </c>
      <c r="P20" s="41" t="s">
        <v>221</v>
      </c>
      <c r="Q20" s="33" t="str">
        <f>IF(DVF_3[[#This Row],[adresse_suffixe]]="None","",DVF_3[[#This Row],[adresse_suffixe]])</f>
        <v>B</v>
      </c>
      <c r="R20" s="33" t="s">
        <v>278</v>
      </c>
      <c r="S20" s="41" t="s">
        <v>279</v>
      </c>
      <c r="T20" s="21">
        <v>91390</v>
      </c>
      <c r="U20" s="41">
        <v>91434</v>
      </c>
      <c r="V20" s="21" t="s">
        <v>172</v>
      </c>
      <c r="W20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5 B AV DES PINS 91390 Morsang-sur-Orge</v>
      </c>
      <c r="X20" s="41">
        <v>91</v>
      </c>
      <c r="Y20" s="41" t="s">
        <v>169</v>
      </c>
      <c r="Z20" s="41" t="s">
        <v>169</v>
      </c>
      <c r="AA20" s="21" t="s">
        <v>280</v>
      </c>
      <c r="AB20" s="41" t="s">
        <v>169</v>
      </c>
      <c r="AC20" s="41" t="s">
        <v>169</v>
      </c>
      <c r="AD20" s="21">
        <v>0</v>
      </c>
      <c r="AE20" s="21" t="s">
        <v>169</v>
      </c>
      <c r="AF20" s="31"/>
      <c r="AG20" s="21" t="s">
        <v>169</v>
      </c>
      <c r="AI20" s="21" t="s">
        <v>169</v>
      </c>
      <c r="AK20" s="21" t="s">
        <v>169</v>
      </c>
      <c r="AM20" s="21" t="s">
        <v>169</v>
      </c>
      <c r="AP20" s="41" t="s">
        <v>211</v>
      </c>
      <c r="AQ20" s="41" t="s">
        <v>209</v>
      </c>
      <c r="AR20" s="41" t="s">
        <v>210</v>
      </c>
      <c r="AS20" s="41" t="s">
        <v>169</v>
      </c>
      <c r="AT20" s="41" t="s">
        <v>169</v>
      </c>
      <c r="AU20" s="41" t="s">
        <v>281</v>
      </c>
      <c r="AV20" s="41" t="s">
        <v>282</v>
      </c>
      <c r="AW20" s="41" t="s">
        <v>283</v>
      </c>
      <c r="AX20" s="21"/>
      <c r="AY20" s="21"/>
      <c r="AZ20" s="21"/>
      <c r="BA20" s="21"/>
      <c r="BB20" s="21"/>
      <c r="BC20" s="21"/>
      <c r="BD20" s="21"/>
      <c r="BE20" s="21"/>
    </row>
    <row r="21" spans="1:57">
      <c r="A21" s="41" t="s">
        <v>310</v>
      </c>
      <c r="B21" s="21" t="s">
        <v>311</v>
      </c>
      <c r="C21" s="21">
        <f t="shared" si="0"/>
        <v>19</v>
      </c>
      <c r="D21" s="21">
        <v>3038</v>
      </c>
      <c r="E21" s="21">
        <v>3253</v>
      </c>
      <c r="F21" s="42">
        <v>45268</v>
      </c>
      <c r="G21" s="21">
        <f>YEAR(DVF_3[[#This Row],[date_mutation]])</f>
        <v>2023</v>
      </c>
      <c r="H21" s="41">
        <v>1</v>
      </c>
      <c r="I21" s="21" t="s">
        <v>168</v>
      </c>
      <c r="J21" s="21" t="s">
        <v>183</v>
      </c>
      <c r="K21" s="21">
        <v>0</v>
      </c>
      <c r="L21" s="30">
        <v>587100</v>
      </c>
      <c r="M21" s="31"/>
      <c r="N21" s="31">
        <v>466</v>
      </c>
      <c r="O21" s="32">
        <v>11</v>
      </c>
      <c r="P21" s="41" t="s">
        <v>169</v>
      </c>
      <c r="Q21" s="33" t="str">
        <f>IF(DVF_3[[#This Row],[adresse_suffixe]]="None","",DVF_3[[#This Row],[adresse_suffixe]])</f>
        <v/>
      </c>
      <c r="R21" s="33" t="s">
        <v>312</v>
      </c>
      <c r="S21" s="41" t="s">
        <v>313</v>
      </c>
      <c r="T21" s="21">
        <v>91390</v>
      </c>
      <c r="U21" s="41">
        <v>91434</v>
      </c>
      <c r="V21" s="21" t="s">
        <v>172</v>
      </c>
      <c r="W21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11  AV DE LA PRINCESSE 91390 Morsang-sur-Orge</v>
      </c>
      <c r="X21" s="41">
        <v>91</v>
      </c>
      <c r="Y21" s="41" t="s">
        <v>169</v>
      </c>
      <c r="Z21" s="41" t="s">
        <v>169</v>
      </c>
      <c r="AA21" s="21" t="s">
        <v>314</v>
      </c>
      <c r="AB21" s="41" t="s">
        <v>169</v>
      </c>
      <c r="AC21" s="41" t="s">
        <v>169</v>
      </c>
      <c r="AD21" s="21">
        <v>0</v>
      </c>
      <c r="AE21" s="21" t="s">
        <v>169</v>
      </c>
      <c r="AF21" s="31"/>
      <c r="AG21" s="21" t="s">
        <v>169</v>
      </c>
      <c r="AI21" s="21" t="s">
        <v>169</v>
      </c>
      <c r="AK21" s="21" t="s">
        <v>169</v>
      </c>
      <c r="AM21" s="21" t="s">
        <v>169</v>
      </c>
      <c r="AP21" s="41" t="s">
        <v>182</v>
      </c>
      <c r="AQ21" s="41" t="s">
        <v>249</v>
      </c>
      <c r="AR21" s="41" t="s">
        <v>250</v>
      </c>
      <c r="AS21" s="41" t="s">
        <v>251</v>
      </c>
      <c r="AT21" s="41" t="s">
        <v>252</v>
      </c>
      <c r="AU21" s="41" t="s">
        <v>315</v>
      </c>
      <c r="AV21" s="41" t="s">
        <v>316</v>
      </c>
      <c r="AW21" s="41" t="s">
        <v>317</v>
      </c>
      <c r="AX21" s="21"/>
      <c r="AY21" s="21"/>
      <c r="AZ21" s="21"/>
      <c r="BA21" s="21"/>
      <c r="BB21" s="21"/>
      <c r="BC21" s="21"/>
      <c r="BD21" s="21"/>
      <c r="BE21" s="21"/>
    </row>
    <row r="22" spans="1:57">
      <c r="A22" s="41" t="s">
        <v>310</v>
      </c>
      <c r="B22" s="21" t="s">
        <v>311</v>
      </c>
      <c r="C22" s="21">
        <f t="shared" si="0"/>
        <v>20</v>
      </c>
      <c r="D22" s="21">
        <v>3037</v>
      </c>
      <c r="E22" s="21">
        <v>3252</v>
      </c>
      <c r="F22" s="42">
        <v>45268</v>
      </c>
      <c r="G22" s="21">
        <f>YEAR(DVF_3[[#This Row],[date_mutation]])</f>
        <v>2023</v>
      </c>
      <c r="H22" s="41">
        <v>1</v>
      </c>
      <c r="I22" s="21" t="s">
        <v>168</v>
      </c>
      <c r="J22" s="21" t="s">
        <v>183</v>
      </c>
      <c r="K22" s="21">
        <v>0</v>
      </c>
      <c r="L22" s="30">
        <v>587100</v>
      </c>
      <c r="M22" s="31"/>
      <c r="N22" s="31">
        <v>483</v>
      </c>
      <c r="O22" s="32">
        <v>11</v>
      </c>
      <c r="P22" s="41" t="s">
        <v>169</v>
      </c>
      <c r="Q22" s="33" t="str">
        <f>IF(DVF_3[[#This Row],[adresse_suffixe]]="None","",DVF_3[[#This Row],[adresse_suffixe]])</f>
        <v/>
      </c>
      <c r="R22" s="33" t="s">
        <v>312</v>
      </c>
      <c r="S22" s="41" t="s">
        <v>313</v>
      </c>
      <c r="T22" s="21">
        <v>91390</v>
      </c>
      <c r="U22" s="41">
        <v>91434</v>
      </c>
      <c r="V22" s="21" t="s">
        <v>172</v>
      </c>
      <c r="W22" s="33" t="str">
        <f>IF(ISBLANK(DVF_3[[#This Row],[Colonne1]]),CONCATENATE(DVF_3[[#This Row],[adresse_numero]]," ",DVF_3[[#This Row],[nom_commune]]),CONCATENATE(DVF_3[[#This Row],[adresse_numero]]," ",DVF_3[[#This Row],[Colonne1]]," ",DVF_3[[#This Row],[adresse_nom_voie]]," ",DVF_3[[#This Row],[code_postal]]," ",DVF_3[[#This Row],[nom_commune]]))</f>
        <v>11  AV DE LA PRINCESSE 91390 Morsang-sur-Orge</v>
      </c>
      <c r="X22" s="41">
        <v>91</v>
      </c>
      <c r="Y22" s="41" t="s">
        <v>169</v>
      </c>
      <c r="Z22" s="41" t="s">
        <v>169</v>
      </c>
      <c r="AA22" s="21" t="s">
        <v>314</v>
      </c>
      <c r="AB22" s="41" t="s">
        <v>169</v>
      </c>
      <c r="AC22" s="41" t="s">
        <v>169</v>
      </c>
      <c r="AD22" s="21">
        <v>0</v>
      </c>
      <c r="AE22" s="21" t="s">
        <v>169</v>
      </c>
      <c r="AF22" s="31"/>
      <c r="AG22" s="21" t="s">
        <v>169</v>
      </c>
      <c r="AI22" s="21" t="s">
        <v>169</v>
      </c>
      <c r="AK22" s="21" t="s">
        <v>169</v>
      </c>
      <c r="AM22" s="21" t="s">
        <v>169</v>
      </c>
      <c r="AP22" s="41" t="s">
        <v>182</v>
      </c>
      <c r="AQ22" s="41" t="s">
        <v>209</v>
      </c>
      <c r="AR22" s="41" t="s">
        <v>210</v>
      </c>
      <c r="AS22" s="41" t="s">
        <v>169</v>
      </c>
      <c r="AT22" s="41" t="s">
        <v>169</v>
      </c>
      <c r="AU22" s="41" t="s">
        <v>315</v>
      </c>
      <c r="AV22" s="41" t="s">
        <v>316</v>
      </c>
      <c r="AW22" s="41" t="s">
        <v>317</v>
      </c>
      <c r="AX22" s="21"/>
      <c r="AY22" s="21"/>
      <c r="AZ22" s="21"/>
      <c r="BA22" s="21"/>
      <c r="BB22" s="21"/>
      <c r="BC22" s="21"/>
      <c r="BD22" s="21"/>
      <c r="BE22" s="2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AE953-E8CF-44C1-99B4-5FD7A45E6CB9}">
  <sheetPr codeName="Feuil4"/>
  <dimension ref="B2:B217"/>
  <sheetViews>
    <sheetView workbookViewId="0">
      <selection activeCell="E8" sqref="E8"/>
    </sheetView>
  </sheetViews>
  <sheetFormatPr baseColWidth="10" defaultRowHeight="15"/>
  <sheetData>
    <row r="2" spans="2:2">
      <c r="B2" t="s">
        <v>452</v>
      </c>
    </row>
    <row r="4" spans="2:2">
      <c r="B4" t="s">
        <v>323</v>
      </c>
    </row>
    <row r="5" spans="2:2">
      <c r="B5" t="s">
        <v>324</v>
      </c>
    </row>
    <row r="6" spans="2:2">
      <c r="B6" t="s">
        <v>325</v>
      </c>
    </row>
    <row r="7" spans="2:2">
      <c r="B7" t="s">
        <v>324</v>
      </c>
    </row>
    <row r="9" spans="2:2">
      <c r="B9" t="s">
        <v>324</v>
      </c>
    </row>
    <row r="10" spans="2:2">
      <c r="B10" t="s">
        <v>326</v>
      </c>
    </row>
    <row r="11" spans="2:2">
      <c r="B11" t="s">
        <v>327</v>
      </c>
    </row>
    <row r="12" spans="2:2">
      <c r="B12" t="s">
        <v>328</v>
      </c>
    </row>
    <row r="13" spans="2:2">
      <c r="B13" t="s">
        <v>329</v>
      </c>
    </row>
    <row r="14" spans="2:2">
      <c r="B14" t="s">
        <v>330</v>
      </c>
    </row>
    <row r="15" spans="2:2">
      <c r="B15" t="s">
        <v>331</v>
      </c>
    </row>
    <row r="16" spans="2:2">
      <c r="B16" t="s">
        <v>330</v>
      </c>
    </row>
    <row r="17" spans="2:2">
      <c r="B17" t="s">
        <v>332</v>
      </c>
    </row>
    <row r="18" spans="2:2">
      <c r="B18" t="s">
        <v>333</v>
      </c>
    </row>
    <row r="19" spans="2:2">
      <c r="B19" t="s">
        <v>334</v>
      </c>
    </row>
    <row r="20" spans="2:2">
      <c r="B20" t="s">
        <v>328</v>
      </c>
    </row>
    <row r="21" spans="2:2">
      <c r="B21" t="s">
        <v>335</v>
      </c>
    </row>
    <row r="22" spans="2:2">
      <c r="B22" t="s">
        <v>336</v>
      </c>
    </row>
    <row r="23" spans="2:2">
      <c r="B23" t="s">
        <v>337</v>
      </c>
    </row>
    <row r="24" spans="2:2">
      <c r="B24" t="s">
        <v>338</v>
      </c>
    </row>
    <row r="25" spans="2:2">
      <c r="B25" t="s">
        <v>339</v>
      </c>
    </row>
    <row r="26" spans="2:2">
      <c r="B26" t="s">
        <v>340</v>
      </c>
    </row>
    <row r="27" spans="2:2">
      <c r="B27" t="s">
        <v>341</v>
      </c>
    </row>
    <row r="28" spans="2:2">
      <c r="B28" t="s">
        <v>342</v>
      </c>
    </row>
    <row r="29" spans="2:2">
      <c r="B29" t="s">
        <v>343</v>
      </c>
    </row>
    <row r="30" spans="2:2">
      <c r="B30" t="s">
        <v>344</v>
      </c>
    </row>
    <row r="31" spans="2:2">
      <c r="B31" t="s">
        <v>345</v>
      </c>
    </row>
    <row r="32" spans="2:2">
      <c r="B32" t="s">
        <v>346</v>
      </c>
    </row>
    <row r="33" spans="2:2">
      <c r="B33" t="s">
        <v>347</v>
      </c>
    </row>
    <row r="34" spans="2:2">
      <c r="B34" t="s">
        <v>348</v>
      </c>
    </row>
    <row r="35" spans="2:2">
      <c r="B35" t="s">
        <v>349</v>
      </c>
    </row>
    <row r="36" spans="2:2">
      <c r="B36" t="s">
        <v>350</v>
      </c>
    </row>
    <row r="37" spans="2:2">
      <c r="B37" t="s">
        <v>351</v>
      </c>
    </row>
    <row r="38" spans="2:2">
      <c r="B38" t="s">
        <v>352</v>
      </c>
    </row>
    <row r="39" spans="2:2">
      <c r="B39" t="s">
        <v>353</v>
      </c>
    </row>
    <row r="40" spans="2:2">
      <c r="B40" t="s">
        <v>354</v>
      </c>
    </row>
    <row r="41" spans="2:2">
      <c r="B41" t="s">
        <v>349</v>
      </c>
    </row>
    <row r="42" spans="2:2">
      <c r="B42" t="s">
        <v>355</v>
      </c>
    </row>
    <row r="43" spans="2:2">
      <c r="B43" t="s">
        <v>356</v>
      </c>
    </row>
    <row r="44" spans="2:2">
      <c r="B44" t="s">
        <v>357</v>
      </c>
    </row>
    <row r="45" spans="2:2">
      <c r="B45" t="s">
        <v>358</v>
      </c>
    </row>
    <row r="46" spans="2:2">
      <c r="B46" t="s">
        <v>359</v>
      </c>
    </row>
    <row r="47" spans="2:2">
      <c r="B47" t="s">
        <v>360</v>
      </c>
    </row>
    <row r="48" spans="2:2">
      <c r="B48" t="s">
        <v>357</v>
      </c>
    </row>
    <row r="49" spans="2:2">
      <c r="B49" t="s">
        <v>358</v>
      </c>
    </row>
    <row r="50" spans="2:2">
      <c r="B50" t="s">
        <v>361</v>
      </c>
    </row>
    <row r="51" spans="2:2">
      <c r="B51" t="s">
        <v>360</v>
      </c>
    </row>
    <row r="52" spans="2:2">
      <c r="B52" t="s">
        <v>362</v>
      </c>
    </row>
    <row r="53" spans="2:2">
      <c r="B53" t="s">
        <v>358</v>
      </c>
    </row>
    <row r="54" spans="2:2">
      <c r="B54" t="s">
        <v>363</v>
      </c>
    </row>
    <row r="55" spans="2:2">
      <c r="B55" t="s">
        <v>360</v>
      </c>
    </row>
    <row r="56" spans="2:2">
      <c r="B56" t="s">
        <v>364</v>
      </c>
    </row>
    <row r="57" spans="2:2">
      <c r="B57" t="s">
        <v>358</v>
      </c>
    </row>
    <row r="58" spans="2:2">
      <c r="B58" t="s">
        <v>359</v>
      </c>
    </row>
    <row r="59" spans="2:2">
      <c r="B59" t="s">
        <v>360</v>
      </c>
    </row>
    <row r="60" spans="2:2">
      <c r="B60" t="s">
        <v>365</v>
      </c>
    </row>
    <row r="61" spans="2:2">
      <c r="B61" t="s">
        <v>339</v>
      </c>
    </row>
    <row r="62" spans="2:2">
      <c r="B62" t="s">
        <v>340</v>
      </c>
    </row>
    <row r="63" spans="2:2">
      <c r="B63" t="s">
        <v>341</v>
      </c>
    </row>
    <row r="64" spans="2:2">
      <c r="B64" t="s">
        <v>342</v>
      </c>
    </row>
    <row r="65" spans="2:2">
      <c r="B65" t="s">
        <v>343</v>
      </c>
    </row>
    <row r="66" spans="2:2">
      <c r="B66" t="s">
        <v>344</v>
      </c>
    </row>
    <row r="67" spans="2:2">
      <c r="B67" t="s">
        <v>345</v>
      </c>
    </row>
    <row r="68" spans="2:2">
      <c r="B68" t="s">
        <v>346</v>
      </c>
    </row>
    <row r="69" spans="2:2">
      <c r="B69" t="s">
        <v>347</v>
      </c>
    </row>
    <row r="70" spans="2:2">
      <c r="B70" t="s">
        <v>348</v>
      </c>
    </row>
    <row r="71" spans="2:2">
      <c r="B71" t="s">
        <v>349</v>
      </c>
    </row>
    <row r="72" spans="2:2">
      <c r="B72" t="s">
        <v>366</v>
      </c>
    </row>
    <row r="73" spans="2:2">
      <c r="B73" t="s">
        <v>339</v>
      </c>
    </row>
    <row r="74" spans="2:2">
      <c r="B74" t="s">
        <v>340</v>
      </c>
    </row>
    <row r="75" spans="2:2">
      <c r="B75" t="s">
        <v>341</v>
      </c>
    </row>
    <row r="76" spans="2:2">
      <c r="B76" t="s">
        <v>367</v>
      </c>
    </row>
    <row r="77" spans="2:2">
      <c r="B77" t="s">
        <v>343</v>
      </c>
    </row>
    <row r="78" spans="2:2">
      <c r="B78" t="s">
        <v>344</v>
      </c>
    </row>
    <row r="79" spans="2:2">
      <c r="B79" t="s">
        <v>345</v>
      </c>
    </row>
    <row r="80" spans="2:2">
      <c r="B80" t="s">
        <v>346</v>
      </c>
    </row>
    <row r="81" spans="2:2">
      <c r="B81" t="s">
        <v>347</v>
      </c>
    </row>
    <row r="82" spans="2:2">
      <c r="B82" t="s">
        <v>348</v>
      </c>
    </row>
    <row r="83" spans="2:2">
      <c r="B83" t="s">
        <v>349</v>
      </c>
    </row>
    <row r="84" spans="2:2">
      <c r="B84" t="s">
        <v>368</v>
      </c>
    </row>
    <row r="85" spans="2:2">
      <c r="B85" t="s">
        <v>339</v>
      </c>
    </row>
    <row r="86" spans="2:2">
      <c r="B86" t="s">
        <v>340</v>
      </c>
    </row>
    <row r="87" spans="2:2">
      <c r="B87" t="s">
        <v>369</v>
      </c>
    </row>
    <row r="88" spans="2:2">
      <c r="B88" t="s">
        <v>367</v>
      </c>
    </row>
    <row r="89" spans="2:2">
      <c r="B89" t="s">
        <v>343</v>
      </c>
    </row>
    <row r="90" spans="2:2">
      <c r="B90" t="s">
        <v>344</v>
      </c>
    </row>
    <row r="91" spans="2:2">
      <c r="B91" t="s">
        <v>345</v>
      </c>
    </row>
    <row r="92" spans="2:2">
      <c r="B92" t="s">
        <v>346</v>
      </c>
    </row>
    <row r="93" spans="2:2">
      <c r="B93" t="s">
        <v>347</v>
      </c>
    </row>
    <row r="94" spans="2:2">
      <c r="B94" t="s">
        <v>348</v>
      </c>
    </row>
    <row r="95" spans="2:2">
      <c r="B95" t="s">
        <v>349</v>
      </c>
    </row>
    <row r="96" spans="2:2">
      <c r="B96" t="s">
        <v>328</v>
      </c>
    </row>
    <row r="97" spans="2:2">
      <c r="B97" t="s">
        <v>370</v>
      </c>
    </row>
    <row r="98" spans="2:2">
      <c r="B98" t="s">
        <v>356</v>
      </c>
    </row>
    <row r="99" spans="2:2">
      <c r="B99" t="s">
        <v>371</v>
      </c>
    </row>
    <row r="100" spans="2:2">
      <c r="B100" t="s">
        <v>372</v>
      </c>
    </row>
    <row r="101" spans="2:2">
      <c r="B101" t="s">
        <v>373</v>
      </c>
    </row>
    <row r="102" spans="2:2">
      <c r="B102" t="s">
        <v>374</v>
      </c>
    </row>
    <row r="103" spans="2:2">
      <c r="B103" t="s">
        <v>375</v>
      </c>
    </row>
    <row r="104" spans="2:2">
      <c r="B104" t="s">
        <v>376</v>
      </c>
    </row>
    <row r="105" spans="2:2">
      <c r="B105" t="s">
        <v>377</v>
      </c>
    </row>
    <row r="106" spans="2:2">
      <c r="B106" t="s">
        <v>361</v>
      </c>
    </row>
    <row r="107" spans="2:2">
      <c r="B107" t="s">
        <v>378</v>
      </c>
    </row>
    <row r="108" spans="2:2">
      <c r="B108" t="s">
        <v>363</v>
      </c>
    </row>
    <row r="109" spans="2:2">
      <c r="B109" t="s">
        <v>379</v>
      </c>
    </row>
    <row r="110" spans="2:2">
      <c r="B110" t="s">
        <v>380</v>
      </c>
    </row>
    <row r="111" spans="2:2">
      <c r="B111" t="s">
        <v>381</v>
      </c>
    </row>
    <row r="112" spans="2:2">
      <c r="B112" t="s">
        <v>382</v>
      </c>
    </row>
    <row r="113" spans="2:2">
      <c r="B113" t="s">
        <v>383</v>
      </c>
    </row>
    <row r="114" spans="2:2">
      <c r="B114" t="s">
        <v>384</v>
      </c>
    </row>
    <row r="115" spans="2:2">
      <c r="B115" t="s">
        <v>339</v>
      </c>
    </row>
    <row r="116" spans="2:2">
      <c r="B116" t="s">
        <v>385</v>
      </c>
    </row>
    <row r="117" spans="2:2">
      <c r="B117" t="s">
        <v>343</v>
      </c>
    </row>
    <row r="118" spans="2:2">
      <c r="B118" t="s">
        <v>344</v>
      </c>
    </row>
    <row r="119" spans="2:2">
      <c r="B119" t="s">
        <v>345</v>
      </c>
    </row>
    <row r="120" spans="2:2">
      <c r="B120" t="s">
        <v>346</v>
      </c>
    </row>
    <row r="121" spans="2:2">
      <c r="B121" t="s">
        <v>347</v>
      </c>
    </row>
    <row r="122" spans="2:2">
      <c r="B122" t="s">
        <v>348</v>
      </c>
    </row>
    <row r="123" spans="2:2">
      <c r="B123" t="s">
        <v>349</v>
      </c>
    </row>
    <row r="124" spans="2:2">
      <c r="B124" t="s">
        <v>386</v>
      </c>
    </row>
    <row r="125" spans="2:2">
      <c r="B125" t="s">
        <v>387</v>
      </c>
    </row>
    <row r="126" spans="2:2">
      <c r="B126" t="s">
        <v>388</v>
      </c>
    </row>
    <row r="127" spans="2:2">
      <c r="B127" t="s">
        <v>389</v>
      </c>
    </row>
    <row r="128" spans="2:2">
      <c r="B128" t="s">
        <v>390</v>
      </c>
    </row>
    <row r="129" spans="2:2">
      <c r="B129" t="s">
        <v>391</v>
      </c>
    </row>
    <row r="130" spans="2:2">
      <c r="B130" t="s">
        <v>392</v>
      </c>
    </row>
    <row r="131" spans="2:2">
      <c r="B131" t="s">
        <v>393</v>
      </c>
    </row>
    <row r="132" spans="2:2">
      <c r="B132" t="s">
        <v>394</v>
      </c>
    </row>
    <row r="133" spans="2:2">
      <c r="B133" t="s">
        <v>395</v>
      </c>
    </row>
    <row r="134" spans="2:2">
      <c r="B134" t="s">
        <v>396</v>
      </c>
    </row>
    <row r="135" spans="2:2">
      <c r="B135" t="s">
        <v>358</v>
      </c>
    </row>
    <row r="136" spans="2:2">
      <c r="B136" t="s">
        <v>376</v>
      </c>
    </row>
    <row r="137" spans="2:2">
      <c r="B137" t="s">
        <v>360</v>
      </c>
    </row>
    <row r="138" spans="2:2">
      <c r="B138" t="s">
        <v>397</v>
      </c>
    </row>
    <row r="139" spans="2:2">
      <c r="B139" t="s">
        <v>398</v>
      </c>
    </row>
    <row r="140" spans="2:2">
      <c r="B140" t="s">
        <v>399</v>
      </c>
    </row>
    <row r="141" spans="2:2">
      <c r="B141" t="s">
        <v>400</v>
      </c>
    </row>
    <row r="142" spans="2:2">
      <c r="B142" t="s">
        <v>401</v>
      </c>
    </row>
    <row r="143" spans="2:2">
      <c r="B143" t="s">
        <v>402</v>
      </c>
    </row>
    <row r="144" spans="2:2">
      <c r="B144" t="s">
        <v>403</v>
      </c>
    </row>
    <row r="145" spans="2:2">
      <c r="B145" t="s">
        <v>404</v>
      </c>
    </row>
    <row r="146" spans="2:2">
      <c r="B146" t="s">
        <v>405</v>
      </c>
    </row>
    <row r="147" spans="2:2">
      <c r="B147" t="s">
        <v>406</v>
      </c>
    </row>
    <row r="148" spans="2:2">
      <c r="B148" t="s">
        <v>407</v>
      </c>
    </row>
    <row r="149" spans="2:2">
      <c r="B149" t="s">
        <v>408</v>
      </c>
    </row>
    <row r="150" spans="2:2">
      <c r="B150" t="s">
        <v>409</v>
      </c>
    </row>
    <row r="151" spans="2:2">
      <c r="B151" t="s">
        <v>410</v>
      </c>
    </row>
    <row r="152" spans="2:2">
      <c r="B152" t="s">
        <v>411</v>
      </c>
    </row>
    <row r="153" spans="2:2">
      <c r="B153" t="s">
        <v>412</v>
      </c>
    </row>
    <row r="154" spans="2:2">
      <c r="B154" t="s">
        <v>413</v>
      </c>
    </row>
    <row r="155" spans="2:2">
      <c r="B155" t="s">
        <v>414</v>
      </c>
    </row>
    <row r="156" spans="2:2">
      <c r="B156" t="s">
        <v>415</v>
      </c>
    </row>
    <row r="157" spans="2:2">
      <c r="B157" t="s">
        <v>416</v>
      </c>
    </row>
    <row r="158" spans="2:2">
      <c r="B158" t="s">
        <v>417</v>
      </c>
    </row>
    <row r="159" spans="2:2">
      <c r="B159" t="s">
        <v>414</v>
      </c>
    </row>
    <row r="160" spans="2:2">
      <c r="B160" t="s">
        <v>418</v>
      </c>
    </row>
    <row r="161" spans="2:2">
      <c r="B161" t="s">
        <v>419</v>
      </c>
    </row>
    <row r="162" spans="2:2">
      <c r="B162" t="s">
        <v>420</v>
      </c>
    </row>
    <row r="163" spans="2:2">
      <c r="B163" t="s">
        <v>421</v>
      </c>
    </row>
    <row r="164" spans="2:2">
      <c r="B164" t="s">
        <v>422</v>
      </c>
    </row>
    <row r="165" spans="2:2">
      <c r="B165" t="s">
        <v>423</v>
      </c>
    </row>
    <row r="167" spans="2:2">
      <c r="B167" t="s">
        <v>453</v>
      </c>
    </row>
    <row r="168" spans="2:2">
      <c r="B168" t="s">
        <v>324</v>
      </c>
    </row>
    <row r="169" spans="2:2">
      <c r="B169" t="s">
        <v>454</v>
      </c>
    </row>
    <row r="170" spans="2:2">
      <c r="B170" t="s">
        <v>324</v>
      </c>
    </row>
    <row r="172" spans="2:2">
      <c r="B172" t="s">
        <v>324</v>
      </c>
    </row>
    <row r="173" spans="2:2">
      <c r="B173" t="s">
        <v>455</v>
      </c>
    </row>
    <row r="174" spans="2:2">
      <c r="B174" t="s">
        <v>422</v>
      </c>
    </row>
    <row r="175" spans="2:2">
      <c r="B175" t="s">
        <v>456</v>
      </c>
    </row>
    <row r="176" spans="2:2">
      <c r="B176" t="s">
        <v>457</v>
      </c>
    </row>
    <row r="177" spans="2:2">
      <c r="B177" t="s">
        <v>458</v>
      </c>
    </row>
    <row r="178" spans="2:2">
      <c r="B178" t="s">
        <v>459</v>
      </c>
    </row>
    <row r="179" spans="2:2">
      <c r="B179" t="s">
        <v>460</v>
      </c>
    </row>
    <row r="180" spans="2:2">
      <c r="B180" t="s">
        <v>461</v>
      </c>
    </row>
    <row r="181" spans="2:2">
      <c r="B181" t="s">
        <v>462</v>
      </c>
    </row>
    <row r="182" spans="2:2">
      <c r="B182" t="s">
        <v>463</v>
      </c>
    </row>
    <row r="183" spans="2:2">
      <c r="B183" t="s">
        <v>464</v>
      </c>
    </row>
    <row r="184" spans="2:2">
      <c r="B184" t="s">
        <v>465</v>
      </c>
    </row>
    <row r="185" spans="2:2">
      <c r="B185" t="s">
        <v>463</v>
      </c>
    </row>
    <row r="186" spans="2:2">
      <c r="B186" t="s">
        <v>464</v>
      </c>
    </row>
    <row r="187" spans="2:2">
      <c r="B187" t="s">
        <v>466</v>
      </c>
    </row>
    <row r="188" spans="2:2">
      <c r="B188" t="s">
        <v>467</v>
      </c>
    </row>
    <row r="189" spans="2:2">
      <c r="B189" t="s">
        <v>468</v>
      </c>
    </row>
    <row r="190" spans="2:2">
      <c r="B190" t="s">
        <v>469</v>
      </c>
    </row>
    <row r="191" spans="2:2">
      <c r="B191" t="s">
        <v>470</v>
      </c>
    </row>
    <row r="192" spans="2:2">
      <c r="B192" t="s">
        <v>471</v>
      </c>
    </row>
    <row r="193" spans="2:2">
      <c r="B193" t="s">
        <v>472</v>
      </c>
    </row>
    <row r="194" spans="2:2">
      <c r="B194" t="s">
        <v>473</v>
      </c>
    </row>
    <row r="195" spans="2:2">
      <c r="B195" t="s">
        <v>474</v>
      </c>
    </row>
    <row r="196" spans="2:2">
      <c r="B196" t="s">
        <v>365</v>
      </c>
    </row>
    <row r="197" spans="2:2">
      <c r="B197" t="s">
        <v>475</v>
      </c>
    </row>
    <row r="198" spans="2:2">
      <c r="B198" t="s">
        <v>463</v>
      </c>
    </row>
    <row r="199" spans="2:2">
      <c r="B199" t="s">
        <v>464</v>
      </c>
    </row>
    <row r="200" spans="2:2">
      <c r="B200" t="s">
        <v>475</v>
      </c>
    </row>
    <row r="201" spans="2:2">
      <c r="B201" t="s">
        <v>476</v>
      </c>
    </row>
    <row r="202" spans="2:2">
      <c r="B202" t="s">
        <v>464</v>
      </c>
    </row>
    <row r="203" spans="2:2">
      <c r="B203" t="s">
        <v>477</v>
      </c>
    </row>
    <row r="204" spans="2:2">
      <c r="B204" t="s">
        <v>476</v>
      </c>
    </row>
    <row r="205" spans="2:2">
      <c r="B205" t="s">
        <v>464</v>
      </c>
    </row>
    <row r="206" spans="2:2">
      <c r="B206" t="s">
        <v>384</v>
      </c>
    </row>
    <row r="207" spans="2:2">
      <c r="B207" t="s">
        <v>478</v>
      </c>
    </row>
    <row r="208" spans="2:2">
      <c r="B208" t="s">
        <v>476</v>
      </c>
    </row>
    <row r="209" spans="2:2">
      <c r="B209" t="s">
        <v>464</v>
      </c>
    </row>
    <row r="210" spans="2:2">
      <c r="B210" t="s">
        <v>479</v>
      </c>
    </row>
    <row r="211" spans="2:2">
      <c r="B211" t="s">
        <v>480</v>
      </c>
    </row>
    <row r="212" spans="2:2">
      <c r="B212" t="s">
        <v>464</v>
      </c>
    </row>
    <row r="213" spans="2:2">
      <c r="B213" t="s">
        <v>478</v>
      </c>
    </row>
    <row r="214" spans="2:2">
      <c r="B214" t="s">
        <v>476</v>
      </c>
    </row>
    <row r="215" spans="2:2">
      <c r="B215" t="s">
        <v>464</v>
      </c>
    </row>
    <row r="216" spans="2:2">
      <c r="B216" t="s">
        <v>481</v>
      </c>
    </row>
    <row r="217" spans="2:2">
      <c r="B217" t="s">
        <v>423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367140-2456-4432-869D-A98F67F4D22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Note (7)</vt:lpstr>
      <vt:lpstr>DataDVF</vt:lpstr>
      <vt:lpstr>BRUT</vt:lpstr>
      <vt:lpstr>DVF1</vt:lpstr>
      <vt:lpstr>VBA M1_0</vt:lpstr>
      <vt:lpstr>'Note (7)'!Zone_d_impression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Zimmermann</dc:creator>
  <cp:lastModifiedBy>Xavier Zimmermann</cp:lastModifiedBy>
  <dcterms:created xsi:type="dcterms:W3CDTF">2024-09-11T21:03:29Z</dcterms:created>
  <dcterms:modified xsi:type="dcterms:W3CDTF">2024-09-12T00:39:48Z</dcterms:modified>
</cp:coreProperties>
</file>