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ptabilite\Desktop\"/>
    </mc:Choice>
  </mc:AlternateContent>
  <xr:revisionPtr revIDLastSave="0" documentId="13_ncr:1_{511738B8-408A-4602-A149-9946C28FA9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definedNames>
    <definedName name="_xlnm.Print_Area" localSheetId="0">Feuil1!$A$1:$I$40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" l="1"/>
  <c r="C31" i="1"/>
  <c r="D31" i="1"/>
  <c r="D11" i="1"/>
  <c r="D10" i="1"/>
  <c r="D9" i="1"/>
  <c r="D6" i="1"/>
  <c r="D5" i="1"/>
  <c r="F28" i="1" l="1"/>
  <c r="E27" i="1" l="1"/>
  <c r="L3" i="1"/>
  <c r="L4" i="1" s="1"/>
  <c r="E23" i="1" l="1"/>
  <c r="E28" i="1"/>
  <c r="C23" i="1" l="1"/>
  <c r="D23" i="1"/>
  <c r="F23" i="1"/>
</calcChain>
</file>

<file path=xl/sharedStrings.xml><?xml version="1.0" encoding="utf-8"?>
<sst xmlns="http://schemas.openxmlformats.org/spreadsheetml/2006/main" count="25" uniqueCount="25">
  <si>
    <t>Signature :</t>
  </si>
  <si>
    <t>CLIENT :</t>
  </si>
  <si>
    <t>Observations :</t>
  </si>
  <si>
    <t>La reproduction de ce document n'est autorisée que sous la forme de fac-similé photographique intégral</t>
  </si>
  <si>
    <t>CONSTAT :</t>
  </si>
  <si>
    <t>OUI</t>
  </si>
  <si>
    <t xml:space="preserve">  </t>
  </si>
  <si>
    <t>M. DAUXERE</t>
  </si>
  <si>
    <t>1 - Ce document est réalisé conformément à la norme NF X 07-011 définissant les constats de vérification</t>
  </si>
  <si>
    <t>Fait à Bazas le</t>
  </si>
  <si>
    <t xml:space="preserve">ESSAI DE MISE SOUS PRESSION A : </t>
  </si>
  <si>
    <t>700bars</t>
  </si>
  <si>
    <t>INSTRUMENT VÉRIFIÉ :</t>
  </si>
  <si>
    <t>RÉFÉRENCE N° :</t>
  </si>
  <si>
    <t>CONTRÔLE EFFECTUÉ PAR :</t>
  </si>
  <si>
    <t>VÉRIFICATIONS D'ÉTANCHÉITÉ:</t>
  </si>
  <si>
    <t>CONTRÔLES D'EFFICACITÉ DE COMPRESSION :</t>
  </si>
  <si>
    <t xml:space="preserve">CERTIFICAT D'ÉTALONNAGE N° : </t>
  </si>
  <si>
    <t>DEVIS :</t>
  </si>
  <si>
    <t>N° constat</t>
  </si>
  <si>
    <t>Nom scan constat</t>
  </si>
  <si>
    <t>039BC</t>
  </si>
  <si>
    <t>CDE N° :</t>
  </si>
  <si>
    <t xml:space="preserve">CONSTAT DE VÉRIFICATION N° </t>
  </si>
  <si>
    <t>24.09.04250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</si>
</sst>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13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name val="Calibri"/>
      <family val="2"/>
      <scheme val="minor"/>
    </font>
    <font>
      <sz val="8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color rgb="FF1E1E1E"/>
      <name val="Segoe UI"/>
      <family val="2"/>
    </font>
    <font>
      <sz val="10"/>
      <name val="Perpetua Titling MT"/>
      <family val="1"/>
    </font>
    <font>
      <b/>
      <sz val="10"/>
      <name val="Perpetua Titling MT"/>
      <family val="1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Dot">
        <color auto="1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1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9" fontId="4" fillId="0" borderId="0" xfId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4" fontId="9" fillId="0" borderId="0" xfId="0" applyNumberFormat="1" applyFont="1"/>
    <xf numFmtId="164" fontId="8" fillId="0" borderId="0" xfId="0" applyNumberFormat="1" applyFont="1" applyAlignment="1">
      <alignment horizontal="left"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6" fontId="2" fillId="0" borderId="8" xfId="0" applyNumberFormat="1" applyFont="1" applyBorder="1" applyAlignment="1">
      <alignment vertical="center"/>
    </xf>
    <xf numFmtId="0" fontId="1" fillId="0" borderId="0" xfId="0" applyFont="1"/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2" xfId="0" applyFont="1" applyBorder="1" applyAlignment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21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164" fontId="11" fillId="0" borderId="0" xfId="0" applyNumberFormat="1" applyFont="1" applyAlignment="1">
      <alignment horizontal="left" vertical="center"/>
    </xf>
    <xf numFmtId="164" fontId="11" fillId="0" borderId="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5</xdr:row>
          <xdr:rowOff>219075</xdr:rowOff>
        </xdr:from>
        <xdr:to>
          <xdr:col>12</xdr:col>
          <xdr:colOff>0</xdr:colOff>
          <xdr:row>7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8</xdr:row>
          <xdr:rowOff>219075</xdr:rowOff>
        </xdr:from>
        <xdr:to>
          <xdr:col>12</xdr:col>
          <xdr:colOff>9525</xdr:colOff>
          <xdr:row>11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Nas-50-36-40\hps-co\FICHIERS%20CONSTAT\FICHIERS%20CONSTATS%20NVX\COMPTEUR%20CONSTATS%202024.xlsx" TargetMode="External"/><Relationship Id="rId1" Type="http://schemas.openxmlformats.org/officeDocument/2006/relationships/externalLinkPath" Target="file:///\\Nas-50-36-40\hps-co\FICHIERS%20CONSTAT\FICHIERS%20CONSTATS%20NVX\COMPTEUR%20CONSTAT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</sheetNames>
    <sheetDataSet>
      <sheetData sheetId="0">
        <row r="1">
          <cell r="A1" t="str">
            <v>N°</v>
          </cell>
          <cell r="B1" t="str">
            <v>Modèle</v>
          </cell>
          <cell r="C1" t="str">
            <v>Date</v>
          </cell>
          <cell r="D1" t="str">
            <v>N° Cde</v>
          </cell>
          <cell r="E1" t="str">
            <v>Durée constat</v>
          </cell>
          <cell r="F1" t="str">
            <v>N° devis</v>
          </cell>
          <cell r="G1" t="str">
            <v>Date constat</v>
          </cell>
          <cell r="H1" t="str">
            <v>Désignation</v>
          </cell>
          <cell r="I1" t="str">
            <v>Référence</v>
          </cell>
          <cell r="J1" t="str">
            <v>Statut</v>
          </cell>
          <cell r="K1" t="str">
            <v>Nom client</v>
          </cell>
          <cell r="L1" t="str">
            <v>Ville</v>
          </cell>
        </row>
        <row r="2">
          <cell r="A2" t="str">
            <v>24.06.03329</v>
          </cell>
          <cell r="B2" t="str">
            <v>002</v>
          </cell>
          <cell r="C2">
            <v>45455</v>
          </cell>
          <cell r="D2">
            <v>6100416084</v>
          </cell>
          <cell r="E2">
            <v>1</v>
          </cell>
          <cell r="F2">
            <v>20240762</v>
          </cell>
          <cell r="G2">
            <v>45455</v>
          </cell>
          <cell r="H2" t="str">
            <v>PRESSE DB801</v>
          </cell>
          <cell r="I2" t="str">
            <v>[68]</v>
          </cell>
          <cell r="J2" t="str">
            <v>N</v>
          </cell>
          <cell r="K2" t="str">
            <v>RTE 88</v>
          </cell>
          <cell r="L2" t="str">
            <v>88450 - VINCEY</v>
          </cell>
        </row>
        <row r="3">
          <cell r="A3" t="str">
            <v>24.06.03330</v>
          </cell>
          <cell r="B3" t="str">
            <v>025</v>
          </cell>
          <cell r="C3">
            <v>45456</v>
          </cell>
          <cell r="D3" t="str">
            <v>BCA242107</v>
          </cell>
          <cell r="E3">
            <v>1</v>
          </cell>
          <cell r="F3">
            <v>20240850</v>
          </cell>
          <cell r="G3">
            <v>45454</v>
          </cell>
          <cell r="H3" t="str">
            <v>PINCE MRD26 - 140</v>
          </cell>
          <cell r="I3">
            <v>113113</v>
          </cell>
          <cell r="K3" t="str">
            <v>CANA ELEC 33</v>
          </cell>
          <cell r="L3" t="str">
            <v>33370 - ARTIGUES PRES BORDEAUX</v>
          </cell>
        </row>
        <row r="4">
          <cell r="A4" t="str">
            <v>24.06.03331</v>
          </cell>
          <cell r="B4" t="str">
            <v>025</v>
          </cell>
          <cell r="C4">
            <v>45456</v>
          </cell>
          <cell r="D4" t="str">
            <v>BCA242107</v>
          </cell>
          <cell r="E4">
            <v>1</v>
          </cell>
          <cell r="F4">
            <v>20240850</v>
          </cell>
          <cell r="G4">
            <v>45454</v>
          </cell>
          <cell r="H4" t="str">
            <v>PINCE MRD26 - 140</v>
          </cell>
          <cell r="I4" t="str">
            <v>219384 / PR063</v>
          </cell>
          <cell r="K4" t="str">
            <v>CANA ELEC 33</v>
          </cell>
          <cell r="L4" t="str">
            <v>33370 - ARTIGUES PRES BORDEAUX</v>
          </cell>
        </row>
        <row r="5">
          <cell r="A5" t="str">
            <v>24.06.03332</v>
          </cell>
          <cell r="B5" t="str">
            <v>025</v>
          </cell>
          <cell r="C5">
            <v>45456</v>
          </cell>
          <cell r="D5" t="str">
            <v>BCA242107</v>
          </cell>
          <cell r="E5">
            <v>1</v>
          </cell>
          <cell r="F5">
            <v>20240850</v>
          </cell>
          <cell r="G5">
            <v>45454</v>
          </cell>
          <cell r="H5" t="str">
            <v>PINCE MRD26 - 140</v>
          </cell>
          <cell r="I5" t="str">
            <v>413142 / PR072</v>
          </cell>
          <cell r="K5" t="str">
            <v>CANA ELEC 33</v>
          </cell>
          <cell r="L5" t="str">
            <v>33370 - ARTIGUES PRES BORDEAUX</v>
          </cell>
        </row>
        <row r="6">
          <cell r="A6" t="str">
            <v>24.06.03333</v>
          </cell>
          <cell r="B6" t="str">
            <v>012</v>
          </cell>
          <cell r="C6">
            <v>45456</v>
          </cell>
          <cell r="D6" t="str">
            <v>BCA242107</v>
          </cell>
          <cell r="E6">
            <v>1</v>
          </cell>
          <cell r="F6">
            <v>20240850</v>
          </cell>
          <cell r="G6">
            <v>45454</v>
          </cell>
          <cell r="H6" t="str">
            <v>SERTISSEUSE B1350C</v>
          </cell>
          <cell r="I6" t="str">
            <v>18BA964</v>
          </cell>
          <cell r="K6" t="str">
            <v>CANA ELEC 33</v>
          </cell>
          <cell r="L6" t="str">
            <v>33370 - ARTIGUES PRES BORDEAUX</v>
          </cell>
        </row>
        <row r="7">
          <cell r="A7" t="str">
            <v>24.06.03334</v>
          </cell>
          <cell r="B7" t="str">
            <v>025</v>
          </cell>
          <cell r="C7">
            <v>45456</v>
          </cell>
          <cell r="D7">
            <v>23603302</v>
          </cell>
          <cell r="E7">
            <v>1</v>
          </cell>
          <cell r="F7">
            <v>20240857</v>
          </cell>
          <cell r="G7">
            <v>45455</v>
          </cell>
          <cell r="H7" t="str">
            <v xml:space="preserve">PINCE À COSSER </v>
          </cell>
          <cell r="I7" t="str">
            <v>181031 / SERM0005</v>
          </cell>
          <cell r="K7" t="str">
            <v>INEO 13</v>
          </cell>
          <cell r="L7" t="str">
            <v>13127 - VITROLLES</v>
          </cell>
        </row>
        <row r="8">
          <cell r="A8" t="str">
            <v>24.06.03335</v>
          </cell>
          <cell r="B8" t="str">
            <v>025</v>
          </cell>
          <cell r="C8">
            <v>45456</v>
          </cell>
          <cell r="D8">
            <v>23603302</v>
          </cell>
          <cell r="E8">
            <v>1</v>
          </cell>
          <cell r="F8">
            <v>20240857</v>
          </cell>
          <cell r="G8">
            <v>45455</v>
          </cell>
          <cell r="H8" t="str">
            <v xml:space="preserve">PINCE À COSSER </v>
          </cell>
          <cell r="I8" t="str">
            <v>11149 / SERM1004</v>
          </cell>
          <cell r="K8" t="str">
            <v>INEO 13</v>
          </cell>
          <cell r="L8" t="str">
            <v>13127 - VITROLLES</v>
          </cell>
        </row>
        <row r="9">
          <cell r="A9" t="str">
            <v>24.06.03336</v>
          </cell>
          <cell r="B9" t="str">
            <v>025</v>
          </cell>
          <cell r="C9">
            <v>45456</v>
          </cell>
          <cell r="D9">
            <v>23603302</v>
          </cell>
          <cell r="E9">
            <v>1</v>
          </cell>
          <cell r="F9">
            <v>20240857</v>
          </cell>
          <cell r="G9">
            <v>45455</v>
          </cell>
          <cell r="H9" t="str">
            <v xml:space="preserve">PINCE À COSSER </v>
          </cell>
          <cell r="I9" t="str">
            <v>192088 / SERM0044</v>
          </cell>
          <cell r="K9" t="str">
            <v>INEO 13</v>
          </cell>
          <cell r="L9" t="str">
            <v>13127 - VITROLLES</v>
          </cell>
        </row>
        <row r="10">
          <cell r="A10" t="str">
            <v>24.06.03337</v>
          </cell>
          <cell r="B10" t="str">
            <v>007</v>
          </cell>
          <cell r="C10">
            <v>45456</v>
          </cell>
          <cell r="D10">
            <v>23603302</v>
          </cell>
          <cell r="E10">
            <v>1</v>
          </cell>
          <cell r="F10">
            <v>20240857</v>
          </cell>
          <cell r="G10">
            <v>45455</v>
          </cell>
          <cell r="H10" t="str">
            <v>SERTISSEUSE D51</v>
          </cell>
          <cell r="I10" t="str">
            <v>B13548 / SERM1534</v>
          </cell>
          <cell r="K10" t="str">
            <v>INEO 13</v>
          </cell>
          <cell r="L10" t="str">
            <v>13127 - VITROLLES</v>
          </cell>
        </row>
        <row r="11">
          <cell r="A11" t="str">
            <v>24.06.03338</v>
          </cell>
          <cell r="B11" t="str">
            <v>007</v>
          </cell>
          <cell r="C11">
            <v>45456</v>
          </cell>
          <cell r="D11">
            <v>23603302</v>
          </cell>
          <cell r="E11">
            <v>1</v>
          </cell>
          <cell r="F11">
            <v>20240857</v>
          </cell>
          <cell r="G11">
            <v>45455</v>
          </cell>
          <cell r="H11" t="str">
            <v>SERTISSEUSE D51</v>
          </cell>
          <cell r="I11" t="str">
            <v>B15675 / SERM1588</v>
          </cell>
          <cell r="K11" t="str">
            <v>INEO 13</v>
          </cell>
          <cell r="L11" t="str">
            <v>13127 - VITROLLES</v>
          </cell>
        </row>
        <row r="12">
          <cell r="A12" t="str">
            <v>24.06.03339</v>
          </cell>
          <cell r="B12" t="str">
            <v>007</v>
          </cell>
          <cell r="C12">
            <v>45456</v>
          </cell>
          <cell r="D12">
            <v>23603302</v>
          </cell>
          <cell r="E12">
            <v>1</v>
          </cell>
          <cell r="F12">
            <v>20240857</v>
          </cell>
          <cell r="G12">
            <v>45455</v>
          </cell>
          <cell r="H12" t="str">
            <v>SERTISSEUSE D51</v>
          </cell>
          <cell r="I12" t="str">
            <v>B19921 / SERM0020</v>
          </cell>
          <cell r="K12" t="str">
            <v>INEO 13</v>
          </cell>
          <cell r="L12" t="str">
            <v>13127 - VITROLLES</v>
          </cell>
        </row>
        <row r="13">
          <cell r="A13" t="str">
            <v>24.06.03340</v>
          </cell>
          <cell r="B13" t="str">
            <v>007</v>
          </cell>
          <cell r="C13">
            <v>45456</v>
          </cell>
          <cell r="D13">
            <v>23603302</v>
          </cell>
          <cell r="E13">
            <v>1</v>
          </cell>
          <cell r="F13">
            <v>20240857</v>
          </cell>
          <cell r="G13">
            <v>45455</v>
          </cell>
          <cell r="H13" t="str">
            <v>SERTISSEUSE D51</v>
          </cell>
          <cell r="I13" t="str">
            <v>B13641 / SERM1537</v>
          </cell>
          <cell r="K13" t="str">
            <v>INEO 13</v>
          </cell>
          <cell r="L13" t="str">
            <v>13127 - VITROLLES</v>
          </cell>
        </row>
        <row r="14">
          <cell r="A14" t="str">
            <v>24.06.03341</v>
          </cell>
          <cell r="B14" t="str">
            <v>011</v>
          </cell>
          <cell r="C14">
            <v>45456</v>
          </cell>
          <cell r="D14">
            <v>941362524</v>
          </cell>
          <cell r="E14">
            <v>2</v>
          </cell>
          <cell r="F14">
            <v>20240842</v>
          </cell>
          <cell r="G14">
            <v>45453</v>
          </cell>
          <cell r="H14" t="str">
            <v>SERTISSEUSE EU1370</v>
          </cell>
          <cell r="I14" t="str">
            <v>414304492 / 40001691</v>
          </cell>
          <cell r="K14" t="str">
            <v>FOURNIÉ GROSPAUD 31</v>
          </cell>
          <cell r="L14" t="str">
            <v>31670 - LABEGE</v>
          </cell>
        </row>
        <row r="15">
          <cell r="A15" t="str">
            <v>24.06.03342</v>
          </cell>
          <cell r="B15" t="str">
            <v>017</v>
          </cell>
          <cell r="C15">
            <v>45456</v>
          </cell>
          <cell r="D15">
            <v>941362524</v>
          </cell>
          <cell r="E15">
            <v>2</v>
          </cell>
          <cell r="F15">
            <v>20240842</v>
          </cell>
          <cell r="G15">
            <v>45453</v>
          </cell>
          <cell r="H15" t="str">
            <v>LOT MATRICES (11 jeux)</v>
          </cell>
          <cell r="I15" t="str">
            <v>414304492 / 40001691</v>
          </cell>
          <cell r="K15" t="str">
            <v>FOURNIÉ GROSPAUD 31</v>
          </cell>
          <cell r="L15" t="str">
            <v>31670 - LABEGE</v>
          </cell>
        </row>
        <row r="16">
          <cell r="A16" t="str">
            <v>24.06.03343</v>
          </cell>
          <cell r="B16" t="str">
            <v>005</v>
          </cell>
          <cell r="C16">
            <v>45456</v>
          </cell>
          <cell r="D16">
            <v>941362524</v>
          </cell>
          <cell r="E16">
            <v>2</v>
          </cell>
          <cell r="F16">
            <v>20240842</v>
          </cell>
          <cell r="G16">
            <v>45453</v>
          </cell>
          <cell r="H16" t="str">
            <v>SERTISSEUSE B450 ND-BV</v>
          </cell>
          <cell r="I16" t="str">
            <v>21AT794 / 40059515</v>
          </cell>
          <cell r="K16" t="str">
            <v>FOURNIÉ GROSPAUD 31</v>
          </cell>
          <cell r="L16" t="str">
            <v>31670 - LABEGE</v>
          </cell>
        </row>
        <row r="17">
          <cell r="A17" t="str">
            <v>24.06.03344</v>
          </cell>
          <cell r="B17" t="str">
            <v>017</v>
          </cell>
          <cell r="C17">
            <v>45456</v>
          </cell>
          <cell r="D17">
            <v>941362524</v>
          </cell>
          <cell r="E17">
            <v>2</v>
          </cell>
          <cell r="F17">
            <v>20240842</v>
          </cell>
          <cell r="G17">
            <v>45453</v>
          </cell>
          <cell r="H17" t="str">
            <v>LOT MATRICES (12 jeux)</v>
          </cell>
          <cell r="I17" t="str">
            <v>21AT794 / 40059515</v>
          </cell>
          <cell r="K17" t="str">
            <v>FOURNIÉ GROSPAUD 31</v>
          </cell>
          <cell r="L17" t="str">
            <v>31670 - LABEGE</v>
          </cell>
        </row>
        <row r="18">
          <cell r="A18" t="str">
            <v>24.06.03345</v>
          </cell>
          <cell r="B18" t="str">
            <v>018</v>
          </cell>
          <cell r="C18">
            <v>45456</v>
          </cell>
          <cell r="D18">
            <v>941362524</v>
          </cell>
          <cell r="E18">
            <v>1</v>
          </cell>
          <cell r="F18">
            <v>20240842</v>
          </cell>
          <cell r="G18">
            <v>45453</v>
          </cell>
          <cell r="H18" t="str">
            <v>VAT 225/400 Kv</v>
          </cell>
          <cell r="I18" t="str">
            <v>10753 / 10378827</v>
          </cell>
          <cell r="K18" t="str">
            <v>FOURNIÉ GROSPAUD 31</v>
          </cell>
          <cell r="L18" t="str">
            <v>31670 - LABEGE</v>
          </cell>
        </row>
        <row r="19">
          <cell r="A19" t="str">
            <v>24.06.03346</v>
          </cell>
          <cell r="B19" t="str">
            <v>018</v>
          </cell>
          <cell r="C19">
            <v>45456</v>
          </cell>
          <cell r="D19">
            <v>941362524</v>
          </cell>
          <cell r="E19">
            <v>1</v>
          </cell>
          <cell r="F19">
            <v>20240842</v>
          </cell>
          <cell r="G19">
            <v>45453</v>
          </cell>
          <cell r="H19" t="str">
            <v>VAT 225/400 Kv</v>
          </cell>
          <cell r="I19" t="str">
            <v>S000021 / 10721352</v>
          </cell>
          <cell r="K19" t="str">
            <v>FOURNIÉ GROSPAUD 31</v>
          </cell>
          <cell r="L19" t="str">
            <v>31670 - LABEGE</v>
          </cell>
        </row>
        <row r="20">
          <cell r="A20" t="str">
            <v>24.06.03347</v>
          </cell>
          <cell r="B20" t="str">
            <v>018</v>
          </cell>
          <cell r="C20">
            <v>45456</v>
          </cell>
          <cell r="D20">
            <v>941362524</v>
          </cell>
          <cell r="E20">
            <v>1</v>
          </cell>
          <cell r="F20">
            <v>20240842</v>
          </cell>
          <cell r="G20">
            <v>45453</v>
          </cell>
          <cell r="H20" t="str">
            <v>VAT 60/90 Kv</v>
          </cell>
          <cell r="I20" t="str">
            <v>M590310-13 / 40040338</v>
          </cell>
          <cell r="K20" t="str">
            <v>FOURNIÉ GROSPAUD 31</v>
          </cell>
          <cell r="L20" t="str">
            <v>31670 - LABEGE</v>
          </cell>
        </row>
        <row r="21">
          <cell r="A21" t="str">
            <v>24.06.03348</v>
          </cell>
          <cell r="B21" t="str">
            <v>018</v>
          </cell>
          <cell r="C21">
            <v>45456</v>
          </cell>
          <cell r="D21">
            <v>941362524</v>
          </cell>
          <cell r="E21">
            <v>1</v>
          </cell>
          <cell r="F21">
            <v>20240842</v>
          </cell>
          <cell r="G21">
            <v>45453</v>
          </cell>
          <cell r="H21" t="str">
            <v>VAT 63/90 Kv</v>
          </cell>
          <cell r="I21" t="str">
            <v>31433 / 10378877</v>
          </cell>
          <cell r="K21" t="str">
            <v>FOURNIÉ GROSPAUD 31</v>
          </cell>
          <cell r="L21" t="str">
            <v>31670 - LABEGE</v>
          </cell>
        </row>
        <row r="22">
          <cell r="A22" t="str">
            <v>24.06.03349</v>
          </cell>
          <cell r="B22" t="str">
            <v>018</v>
          </cell>
          <cell r="C22">
            <v>45456</v>
          </cell>
          <cell r="D22">
            <v>941362524</v>
          </cell>
          <cell r="E22">
            <v>1</v>
          </cell>
          <cell r="F22">
            <v>20240842</v>
          </cell>
          <cell r="G22">
            <v>45453</v>
          </cell>
          <cell r="H22" t="str">
            <v>VAT 63/90 Kv</v>
          </cell>
          <cell r="I22" t="str">
            <v>S0002D / 10388099</v>
          </cell>
          <cell r="K22" t="str">
            <v>FOURNIÉ GROSPAUD 31</v>
          </cell>
          <cell r="L22" t="str">
            <v>31670 - LABEGE</v>
          </cell>
        </row>
        <row r="23">
          <cell r="A23" t="str">
            <v>24.06.03350</v>
          </cell>
          <cell r="B23" t="str">
            <v>018</v>
          </cell>
          <cell r="C23">
            <v>45456</v>
          </cell>
          <cell r="D23">
            <v>941362524</v>
          </cell>
          <cell r="E23">
            <v>1</v>
          </cell>
          <cell r="F23">
            <v>20240842</v>
          </cell>
          <cell r="G23">
            <v>45453</v>
          </cell>
          <cell r="H23" t="str">
            <v>VAT 63/90 Kv</v>
          </cell>
          <cell r="I23" t="str">
            <v>M1337-044 / 10378659</v>
          </cell>
          <cell r="K23" t="str">
            <v>FOURNIÉ GROSPAUD 31</v>
          </cell>
          <cell r="L23" t="str">
            <v>31670 - LABEGE</v>
          </cell>
        </row>
        <row r="24">
          <cell r="A24" t="str">
            <v>24.06.03351</v>
          </cell>
          <cell r="B24" t="str">
            <v>018</v>
          </cell>
          <cell r="C24">
            <v>45456</v>
          </cell>
          <cell r="D24">
            <v>941362524</v>
          </cell>
          <cell r="E24">
            <v>1</v>
          </cell>
          <cell r="F24">
            <v>20240842</v>
          </cell>
          <cell r="G24">
            <v>45453</v>
          </cell>
          <cell r="H24" t="str">
            <v>PERCHE VAT RTTE400</v>
          </cell>
          <cell r="I24">
            <v>10722880</v>
          </cell>
          <cell r="K24" t="str">
            <v>FOURNIÉ GROSPAUD 31</v>
          </cell>
          <cell r="L24" t="str">
            <v>31670 - LABEGE</v>
          </cell>
        </row>
        <row r="25">
          <cell r="A25" t="str">
            <v>24.06.03352</v>
          </cell>
          <cell r="B25" t="str">
            <v>018</v>
          </cell>
          <cell r="C25">
            <v>45456</v>
          </cell>
          <cell r="D25">
            <v>941362524</v>
          </cell>
          <cell r="E25">
            <v>1</v>
          </cell>
          <cell r="F25">
            <v>20240842</v>
          </cell>
          <cell r="G25">
            <v>45453</v>
          </cell>
          <cell r="H25" t="str">
            <v>PERCHE VAT RTTE225</v>
          </cell>
          <cell r="I25">
            <v>10378867</v>
          </cell>
          <cell r="K25" t="str">
            <v>FOURNIÉ GROSPAUD 31</v>
          </cell>
          <cell r="L25" t="str">
            <v>31670 - LABEGE</v>
          </cell>
        </row>
        <row r="26">
          <cell r="A26" t="str">
            <v>24.06.03353</v>
          </cell>
          <cell r="B26" t="str">
            <v>018</v>
          </cell>
          <cell r="C26">
            <v>45456</v>
          </cell>
          <cell r="D26">
            <v>941362524</v>
          </cell>
          <cell r="E26">
            <v>1</v>
          </cell>
          <cell r="F26">
            <v>20240842</v>
          </cell>
          <cell r="G26">
            <v>45453</v>
          </cell>
          <cell r="H26" t="str">
            <v>PERCHE MALT PRE3600</v>
          </cell>
          <cell r="I26">
            <v>10378861</v>
          </cell>
          <cell r="K26" t="str">
            <v>FOURNIÉ GROSPAUD 31</v>
          </cell>
          <cell r="L26" t="str">
            <v>31670 - LABEGE</v>
          </cell>
        </row>
        <row r="27">
          <cell r="A27" t="str">
            <v>24.06.03354</v>
          </cell>
          <cell r="B27" t="str">
            <v>018</v>
          </cell>
          <cell r="C27">
            <v>45456</v>
          </cell>
          <cell r="D27">
            <v>941362524</v>
          </cell>
          <cell r="E27">
            <v>1</v>
          </cell>
          <cell r="F27">
            <v>20240842</v>
          </cell>
          <cell r="G27">
            <v>45453</v>
          </cell>
          <cell r="H27" t="str">
            <v>PERCHE MALT PRE2400</v>
          </cell>
          <cell r="I27">
            <v>10378851</v>
          </cell>
          <cell r="K27" t="str">
            <v>FOURNIÉ GROSPAUD 31</v>
          </cell>
          <cell r="L27" t="str">
            <v>31670 - LABEGE</v>
          </cell>
        </row>
        <row r="28">
          <cell r="A28" t="str">
            <v>24.06.03355</v>
          </cell>
          <cell r="B28" t="str">
            <v>007</v>
          </cell>
          <cell r="C28">
            <v>45456</v>
          </cell>
          <cell r="D28">
            <v>6100415769</v>
          </cell>
          <cell r="E28">
            <v>1</v>
          </cell>
          <cell r="F28">
            <v>20240725</v>
          </cell>
          <cell r="G28">
            <v>45455</v>
          </cell>
          <cell r="H28" t="str">
            <v>COUPE CABLE CG25</v>
          </cell>
          <cell r="I28" t="str">
            <v>B-22965</v>
          </cell>
          <cell r="J28" t="str">
            <v>N</v>
          </cell>
          <cell r="K28" t="str">
            <v>RTE 71</v>
          </cell>
          <cell r="L28" t="str">
            <v>71210 - ECUISSE</v>
          </cell>
        </row>
        <row r="29">
          <cell r="A29" t="str">
            <v>24.06.03356</v>
          </cell>
          <cell r="B29" t="str">
            <v>025</v>
          </cell>
          <cell r="C29">
            <v>45456</v>
          </cell>
          <cell r="D29" t="str">
            <v>BCA242137</v>
          </cell>
          <cell r="E29">
            <v>1</v>
          </cell>
          <cell r="F29">
            <v>20240855</v>
          </cell>
          <cell r="G29">
            <v>45454</v>
          </cell>
          <cell r="H29" t="str">
            <v>PINCE MRD26 - 140</v>
          </cell>
          <cell r="I29" t="str">
            <v>403119 / PR004</v>
          </cell>
          <cell r="K29" t="str">
            <v>CANA ELEC 16</v>
          </cell>
          <cell r="L29" t="str">
            <v>16400 - LA COURONNE</v>
          </cell>
        </row>
        <row r="30">
          <cell r="A30" t="str">
            <v>24.06.03357</v>
          </cell>
          <cell r="B30" t="str">
            <v>006</v>
          </cell>
          <cell r="C30">
            <v>45456</v>
          </cell>
          <cell r="D30" t="str">
            <v>BCA242137</v>
          </cell>
          <cell r="E30">
            <v>1</v>
          </cell>
          <cell r="F30">
            <v>20240855</v>
          </cell>
          <cell r="G30">
            <v>45454</v>
          </cell>
          <cell r="H30" t="str">
            <v>SERTISSEUSE HVD51</v>
          </cell>
          <cell r="I30" t="str">
            <v>081070 / PR049</v>
          </cell>
          <cell r="K30" t="str">
            <v>CANA ELEC 16</v>
          </cell>
          <cell r="L30" t="str">
            <v>16400 - LA COURONNE</v>
          </cell>
        </row>
        <row r="31">
          <cell r="A31" t="str">
            <v>24.06.03358</v>
          </cell>
          <cell r="B31" t="str">
            <v>017</v>
          </cell>
          <cell r="C31">
            <v>45456</v>
          </cell>
          <cell r="D31" t="str">
            <v>BCA242137</v>
          </cell>
          <cell r="E31">
            <v>1</v>
          </cell>
          <cell r="F31">
            <v>20240855</v>
          </cell>
          <cell r="G31">
            <v>45454</v>
          </cell>
          <cell r="H31" t="str">
            <v>LOT MATRICES (11 jeux)</v>
          </cell>
          <cell r="I31" t="str">
            <v>081070 / PR049</v>
          </cell>
          <cell r="K31" t="str">
            <v>CANA ELEC 16</v>
          </cell>
          <cell r="L31" t="str">
            <v>16400 - LA COURONNE</v>
          </cell>
        </row>
        <row r="32">
          <cell r="A32" t="str">
            <v>24.06.03359</v>
          </cell>
          <cell r="B32" t="str">
            <v>018</v>
          </cell>
          <cell r="C32">
            <v>45456</v>
          </cell>
          <cell r="D32">
            <v>941351229</v>
          </cell>
          <cell r="E32">
            <v>1</v>
          </cell>
          <cell r="F32">
            <v>20240738</v>
          </cell>
          <cell r="G32">
            <v>45435</v>
          </cell>
          <cell r="H32" t="str">
            <v>MATRICE 8E-26U PLOMBÉE</v>
          </cell>
          <cell r="I32" t="str">
            <v>STZ063</v>
          </cell>
          <cell r="K32" t="str">
            <v>SCIE THT 63</v>
          </cell>
          <cell r="L32" t="str">
            <v>63120 - COURPIERE</v>
          </cell>
        </row>
        <row r="33">
          <cell r="A33" t="str">
            <v>24.06.03360</v>
          </cell>
          <cell r="B33" t="str">
            <v>018</v>
          </cell>
          <cell r="C33">
            <v>45457</v>
          </cell>
          <cell r="D33" t="str">
            <v>F-24-0376</v>
          </cell>
          <cell r="E33">
            <v>1</v>
          </cell>
          <cell r="F33">
            <v>20240696</v>
          </cell>
          <cell r="G33">
            <v>45427</v>
          </cell>
          <cell r="H33" t="str">
            <v>FOURREAUX 9,0 - 24,5</v>
          </cell>
          <cell r="I33" t="str">
            <v>F-F-22-66</v>
          </cell>
          <cell r="J33" t="str">
            <v>HS</v>
          </cell>
          <cell r="K33" t="str">
            <v>SEMI FRANCE</v>
          </cell>
          <cell r="L33" t="str">
            <v>31140 - ST ALBAN</v>
          </cell>
        </row>
        <row r="34">
          <cell r="A34" t="str">
            <v>24.06.03361</v>
          </cell>
          <cell r="B34" t="str">
            <v>018</v>
          </cell>
          <cell r="C34">
            <v>45457</v>
          </cell>
          <cell r="D34" t="str">
            <v>F-24-0376</v>
          </cell>
          <cell r="E34">
            <v>1</v>
          </cell>
          <cell r="F34">
            <v>20240696</v>
          </cell>
          <cell r="G34">
            <v>45427</v>
          </cell>
          <cell r="H34" t="str">
            <v>FOURREAUX 9,0 - 24,5</v>
          </cell>
          <cell r="I34" t="str">
            <v>F-F-22-79</v>
          </cell>
          <cell r="K34" t="str">
            <v>SEMI FRANCE</v>
          </cell>
          <cell r="L34" t="str">
            <v>31140 - ST ALBAN</v>
          </cell>
        </row>
        <row r="35">
          <cell r="A35" t="str">
            <v>24.06.03362</v>
          </cell>
          <cell r="B35" t="str">
            <v>018</v>
          </cell>
          <cell r="C35">
            <v>45457</v>
          </cell>
          <cell r="D35" t="str">
            <v>F-24-0376</v>
          </cell>
          <cell r="E35">
            <v>1</v>
          </cell>
          <cell r="F35">
            <v>20240696</v>
          </cell>
          <cell r="G35">
            <v>45427</v>
          </cell>
          <cell r="H35" t="str">
            <v>FOURREAUX 9,0 - 24,5</v>
          </cell>
          <cell r="I35" t="str">
            <v>F-F-22-80</v>
          </cell>
          <cell r="K35" t="str">
            <v>SEMI FRANCE</v>
          </cell>
          <cell r="L35" t="str">
            <v>31140 - ST ALBAN</v>
          </cell>
        </row>
        <row r="36">
          <cell r="A36" t="str">
            <v>24.06.03363</v>
          </cell>
          <cell r="B36" t="str">
            <v>018</v>
          </cell>
          <cell r="C36">
            <v>45457</v>
          </cell>
          <cell r="D36" t="str">
            <v>F-24-0376</v>
          </cell>
          <cell r="E36">
            <v>1</v>
          </cell>
          <cell r="F36">
            <v>20240696</v>
          </cell>
          <cell r="G36">
            <v>45427</v>
          </cell>
          <cell r="H36" t="str">
            <v>FOURREAUX 9,0 - 24,5</v>
          </cell>
          <cell r="I36" t="str">
            <v>F-F-23-41</v>
          </cell>
          <cell r="K36" t="str">
            <v>SEMI FRANCE</v>
          </cell>
          <cell r="L36" t="str">
            <v>31140 - ST ALBAN</v>
          </cell>
        </row>
        <row r="37">
          <cell r="A37" t="str">
            <v>24.06.03364</v>
          </cell>
          <cell r="B37" t="str">
            <v>018</v>
          </cell>
          <cell r="C37">
            <v>45457</v>
          </cell>
          <cell r="D37" t="str">
            <v>F-24-0376</v>
          </cell>
          <cell r="E37">
            <v>1</v>
          </cell>
          <cell r="F37">
            <v>20240696</v>
          </cell>
          <cell r="G37">
            <v>45427</v>
          </cell>
          <cell r="H37" t="str">
            <v>FOURREAUX 9,0 - 24,5</v>
          </cell>
          <cell r="I37" t="str">
            <v>F-F-23-37</v>
          </cell>
          <cell r="K37" t="str">
            <v>SEMI FRANCE</v>
          </cell>
          <cell r="L37" t="str">
            <v>31140 - ST ALBAN</v>
          </cell>
        </row>
        <row r="38">
          <cell r="A38" t="str">
            <v>24.06.03365</v>
          </cell>
          <cell r="B38" t="str">
            <v>018</v>
          </cell>
          <cell r="C38">
            <v>45457</v>
          </cell>
          <cell r="D38" t="str">
            <v>F-24-0376</v>
          </cell>
          <cell r="E38">
            <v>1</v>
          </cell>
          <cell r="F38">
            <v>20240696</v>
          </cell>
          <cell r="G38">
            <v>45427</v>
          </cell>
          <cell r="H38" t="str">
            <v>FOURREAUX 9,0 - 24,5</v>
          </cell>
          <cell r="I38" t="str">
            <v>F-F-23-43</v>
          </cell>
          <cell r="K38" t="str">
            <v>SEMI FRANCE</v>
          </cell>
          <cell r="L38" t="str">
            <v>31140 - ST ALBAN</v>
          </cell>
        </row>
        <row r="39">
          <cell r="A39" t="str">
            <v>24.06.03366</v>
          </cell>
          <cell r="B39" t="str">
            <v>018</v>
          </cell>
          <cell r="C39">
            <v>45457</v>
          </cell>
          <cell r="D39" t="str">
            <v>F-24-0376</v>
          </cell>
          <cell r="E39">
            <v>1</v>
          </cell>
          <cell r="F39">
            <v>20240696</v>
          </cell>
          <cell r="G39">
            <v>45427</v>
          </cell>
          <cell r="H39" t="str">
            <v>FOURREAUX 9,0 - 24,5</v>
          </cell>
          <cell r="I39" t="str">
            <v>F-F-23-44</v>
          </cell>
          <cell r="K39" t="str">
            <v>SEMI FRANCE</v>
          </cell>
          <cell r="L39" t="str">
            <v>31140 - ST ALBAN</v>
          </cell>
        </row>
        <row r="40">
          <cell r="A40" t="str">
            <v>24.06.03367</v>
          </cell>
          <cell r="B40" t="str">
            <v>018</v>
          </cell>
          <cell r="C40">
            <v>45457</v>
          </cell>
          <cell r="D40" t="str">
            <v>F-24-0376</v>
          </cell>
          <cell r="E40">
            <v>1</v>
          </cell>
          <cell r="F40">
            <v>20240696</v>
          </cell>
          <cell r="G40">
            <v>45427</v>
          </cell>
          <cell r="H40" t="str">
            <v>FOURREAUX 9,0 - 24,5</v>
          </cell>
          <cell r="I40" t="str">
            <v>F-F-22-68</v>
          </cell>
          <cell r="K40" t="str">
            <v>SEMI FRANCE</v>
          </cell>
          <cell r="L40" t="str">
            <v>31140 - ST ALBAN</v>
          </cell>
        </row>
        <row r="41">
          <cell r="A41" t="str">
            <v>24.06.03368</v>
          </cell>
          <cell r="B41" t="str">
            <v>018</v>
          </cell>
          <cell r="C41">
            <v>45457</v>
          </cell>
          <cell r="D41" t="str">
            <v>F-24-0376</v>
          </cell>
          <cell r="E41">
            <v>1</v>
          </cell>
          <cell r="F41">
            <v>20240696</v>
          </cell>
          <cell r="G41">
            <v>45427</v>
          </cell>
          <cell r="H41" t="str">
            <v>FOURREAUX 9,0 - 24,5</v>
          </cell>
          <cell r="I41" t="str">
            <v>F-F-22-64</v>
          </cell>
          <cell r="K41" t="str">
            <v>SEMI FRANCE</v>
          </cell>
          <cell r="L41" t="str">
            <v>31140 - ST ALBAN</v>
          </cell>
        </row>
        <row r="42">
          <cell r="A42" t="str">
            <v>24.06.03369</v>
          </cell>
          <cell r="B42" t="str">
            <v>018</v>
          </cell>
          <cell r="C42">
            <v>45457</v>
          </cell>
          <cell r="D42" t="str">
            <v>F-24-0376</v>
          </cell>
          <cell r="E42">
            <v>1</v>
          </cell>
          <cell r="F42">
            <v>20240696</v>
          </cell>
          <cell r="G42">
            <v>45427</v>
          </cell>
          <cell r="H42" t="str">
            <v>FOURREAUX 9,0 - 24,5</v>
          </cell>
          <cell r="I42" t="str">
            <v>F-F-23-40</v>
          </cell>
          <cell r="K42" t="str">
            <v>SEMI FRANCE</v>
          </cell>
          <cell r="L42" t="str">
            <v>31140 - ST ALBAN</v>
          </cell>
        </row>
        <row r="43">
          <cell r="A43" t="str">
            <v>24.06.03370</v>
          </cell>
          <cell r="B43" t="str">
            <v>018</v>
          </cell>
          <cell r="C43">
            <v>45457</v>
          </cell>
          <cell r="D43" t="str">
            <v>F-24-0376</v>
          </cell>
          <cell r="E43">
            <v>1</v>
          </cell>
          <cell r="F43">
            <v>20240696</v>
          </cell>
          <cell r="G43">
            <v>45427</v>
          </cell>
          <cell r="H43" t="str">
            <v>FOURREAUX 9,0 - 24,5</v>
          </cell>
          <cell r="I43" t="str">
            <v>F-F-22-67</v>
          </cell>
          <cell r="K43" t="str">
            <v>SEMI FRANCE</v>
          </cell>
          <cell r="L43" t="str">
            <v>31140 - ST ALBAN</v>
          </cell>
        </row>
        <row r="44">
          <cell r="A44" t="str">
            <v>24.06.03371</v>
          </cell>
          <cell r="B44" t="str">
            <v>018</v>
          </cell>
          <cell r="C44">
            <v>45457</v>
          </cell>
          <cell r="D44" t="str">
            <v>F-24-0376</v>
          </cell>
          <cell r="E44">
            <v>1</v>
          </cell>
          <cell r="F44">
            <v>20240696</v>
          </cell>
          <cell r="G44">
            <v>45427</v>
          </cell>
          <cell r="H44" t="str">
            <v>FOURREAUX 9,0 - 24,5</v>
          </cell>
          <cell r="I44" t="str">
            <v>F-F-23-38</v>
          </cell>
          <cell r="K44" t="str">
            <v>SEMI FRANCE</v>
          </cell>
          <cell r="L44" t="str">
            <v>31140 - ST ALBAN</v>
          </cell>
        </row>
        <row r="45">
          <cell r="A45" t="str">
            <v>24.06.03372</v>
          </cell>
          <cell r="B45" t="str">
            <v>018</v>
          </cell>
          <cell r="C45">
            <v>45457</v>
          </cell>
          <cell r="D45" t="str">
            <v>F-24-0376</v>
          </cell>
          <cell r="E45">
            <v>1</v>
          </cell>
          <cell r="F45">
            <v>20240696</v>
          </cell>
          <cell r="G45">
            <v>45427</v>
          </cell>
          <cell r="H45" t="str">
            <v>FOURREAUX 9,0 - 24,5</v>
          </cell>
          <cell r="I45" t="str">
            <v>F-F-22-65</v>
          </cell>
          <cell r="K45" t="str">
            <v>SEMI FRANCE</v>
          </cell>
          <cell r="L45" t="str">
            <v>31140 - ST ALBAN</v>
          </cell>
        </row>
        <row r="46">
          <cell r="A46" t="str">
            <v>24.06.03373</v>
          </cell>
          <cell r="B46" t="str">
            <v>018</v>
          </cell>
          <cell r="C46">
            <v>45457</v>
          </cell>
          <cell r="D46" t="str">
            <v>F-24-0376</v>
          </cell>
          <cell r="E46">
            <v>1</v>
          </cell>
          <cell r="F46">
            <v>20240696</v>
          </cell>
          <cell r="G46">
            <v>45427</v>
          </cell>
          <cell r="H46" t="str">
            <v>FOURREAUX 9,0 - 24,5</v>
          </cell>
          <cell r="I46" t="str">
            <v>F-F-22-83</v>
          </cell>
          <cell r="K46" t="str">
            <v>SEMI FRANCE</v>
          </cell>
          <cell r="L46" t="str">
            <v>31140 - ST ALBAN</v>
          </cell>
        </row>
        <row r="47">
          <cell r="A47" t="str">
            <v>24.06.03374</v>
          </cell>
          <cell r="B47" t="str">
            <v>018</v>
          </cell>
          <cell r="C47">
            <v>45457</v>
          </cell>
          <cell r="D47" t="str">
            <v>F-24-0376</v>
          </cell>
          <cell r="E47">
            <v>1</v>
          </cell>
          <cell r="F47">
            <v>20240696</v>
          </cell>
          <cell r="G47">
            <v>45427</v>
          </cell>
          <cell r="H47" t="str">
            <v>FOURREAUX 9,0 - 24,5</v>
          </cell>
          <cell r="I47" t="str">
            <v>F-F-23-39</v>
          </cell>
          <cell r="K47" t="str">
            <v>SEMI FRANCE</v>
          </cell>
          <cell r="L47" t="str">
            <v>31140 - ST ALBAN</v>
          </cell>
        </row>
        <row r="48">
          <cell r="A48" t="str">
            <v>24.06.03375</v>
          </cell>
          <cell r="B48" t="str">
            <v>018</v>
          </cell>
          <cell r="C48">
            <v>45457</v>
          </cell>
          <cell r="D48" t="str">
            <v>F-24-0376</v>
          </cell>
          <cell r="E48">
            <v>1</v>
          </cell>
          <cell r="F48">
            <v>20240696</v>
          </cell>
          <cell r="G48">
            <v>45427</v>
          </cell>
          <cell r="H48" t="str">
            <v>FOURREAUX 9,0 - 24,5</v>
          </cell>
          <cell r="I48" t="str">
            <v>F-F-23-36</v>
          </cell>
          <cell r="K48" t="str">
            <v>SEMI FRANCE</v>
          </cell>
          <cell r="L48" t="str">
            <v>31140 - ST ALBAN</v>
          </cell>
        </row>
        <row r="49">
          <cell r="A49" t="str">
            <v>24.06.03376</v>
          </cell>
          <cell r="B49" t="str">
            <v>018</v>
          </cell>
          <cell r="C49">
            <v>45457</v>
          </cell>
          <cell r="D49" t="str">
            <v>F-24-0376</v>
          </cell>
          <cell r="E49">
            <v>1</v>
          </cell>
          <cell r="F49">
            <v>20240696</v>
          </cell>
          <cell r="G49">
            <v>45427</v>
          </cell>
          <cell r="H49" t="str">
            <v>FOURREAUX 9,0 - 24,5</v>
          </cell>
          <cell r="I49" t="str">
            <v>F-F-22-74</v>
          </cell>
          <cell r="K49" t="str">
            <v>SEMI FRANCE</v>
          </cell>
          <cell r="L49" t="str">
            <v>31140 - ST ALBAN</v>
          </cell>
        </row>
        <row r="50">
          <cell r="A50" t="str">
            <v>24.06.03377</v>
          </cell>
          <cell r="B50" t="str">
            <v>018</v>
          </cell>
          <cell r="C50">
            <v>45457</v>
          </cell>
          <cell r="D50" t="str">
            <v>F-24-0376</v>
          </cell>
          <cell r="E50">
            <v>1</v>
          </cell>
          <cell r="F50">
            <v>20240696</v>
          </cell>
          <cell r="G50">
            <v>45427</v>
          </cell>
          <cell r="H50" t="str">
            <v>FOURREAUX 9,0 - 24,5</v>
          </cell>
          <cell r="I50" t="str">
            <v>F-F-22-84</v>
          </cell>
          <cell r="K50" t="str">
            <v>SEMI FRANCE</v>
          </cell>
          <cell r="L50" t="str">
            <v>31140 - ST ALBAN</v>
          </cell>
        </row>
        <row r="51">
          <cell r="A51" t="str">
            <v>24.06.03378</v>
          </cell>
          <cell r="B51" t="str">
            <v>018</v>
          </cell>
          <cell r="C51">
            <v>45457</v>
          </cell>
          <cell r="D51" t="str">
            <v>F-24-0376</v>
          </cell>
          <cell r="E51">
            <v>1</v>
          </cell>
          <cell r="F51">
            <v>20240696</v>
          </cell>
          <cell r="G51">
            <v>45427</v>
          </cell>
          <cell r="H51" t="str">
            <v>FOURREAUX 9,0 - 24,5</v>
          </cell>
          <cell r="I51" t="str">
            <v>F-F-22-81</v>
          </cell>
          <cell r="K51" t="str">
            <v>SEMI FRANCE</v>
          </cell>
          <cell r="L51" t="str">
            <v>31140 - ST ALBAN</v>
          </cell>
        </row>
        <row r="52">
          <cell r="A52" t="str">
            <v>24.06.03379</v>
          </cell>
          <cell r="B52" t="str">
            <v>018</v>
          </cell>
          <cell r="C52">
            <v>45457</v>
          </cell>
          <cell r="D52" t="str">
            <v>F-24-0376</v>
          </cell>
          <cell r="E52">
            <v>1</v>
          </cell>
          <cell r="F52">
            <v>20240696</v>
          </cell>
          <cell r="G52">
            <v>45427</v>
          </cell>
          <cell r="H52" t="str">
            <v>FOURREAUX 9,0 - 24,5</v>
          </cell>
          <cell r="I52" t="str">
            <v>F-F-23-42</v>
          </cell>
          <cell r="K52" t="str">
            <v>SEMI FRANCE</v>
          </cell>
          <cell r="L52" t="str">
            <v>31140 - ST ALBAN</v>
          </cell>
        </row>
        <row r="53">
          <cell r="A53" t="str">
            <v>24.06.03380</v>
          </cell>
          <cell r="B53" t="str">
            <v>018</v>
          </cell>
          <cell r="C53">
            <v>45457</v>
          </cell>
          <cell r="D53" t="str">
            <v>F-24-0376</v>
          </cell>
          <cell r="E53">
            <v>1</v>
          </cell>
          <cell r="F53">
            <v>20240696</v>
          </cell>
          <cell r="G53">
            <v>45427</v>
          </cell>
          <cell r="H53" t="str">
            <v>FOURREAUX 9,0 - 24,5</v>
          </cell>
          <cell r="I53" t="str">
            <v>FUF-136</v>
          </cell>
          <cell r="K53" t="str">
            <v>SEMI FRANCE</v>
          </cell>
          <cell r="L53" t="str">
            <v>31140 - ST ALBAN</v>
          </cell>
        </row>
        <row r="54">
          <cell r="A54" t="str">
            <v>24.06.03381</v>
          </cell>
          <cell r="B54" t="str">
            <v>018</v>
          </cell>
          <cell r="C54">
            <v>45457</v>
          </cell>
          <cell r="D54" t="str">
            <v>F-24-0376</v>
          </cell>
          <cell r="E54">
            <v>1</v>
          </cell>
          <cell r="F54">
            <v>20240696</v>
          </cell>
          <cell r="G54">
            <v>45427</v>
          </cell>
          <cell r="H54" t="str">
            <v>FOURREAUX 9,0 - 24,5</v>
          </cell>
          <cell r="I54" t="str">
            <v>FUF-120</v>
          </cell>
          <cell r="K54" t="str">
            <v>SEMI FRANCE</v>
          </cell>
          <cell r="L54" t="str">
            <v>31140 - ST ALBAN</v>
          </cell>
        </row>
        <row r="55">
          <cell r="A55" t="str">
            <v>24.06.03382</v>
          </cell>
          <cell r="B55" t="str">
            <v>018</v>
          </cell>
          <cell r="C55">
            <v>45457</v>
          </cell>
          <cell r="D55" t="str">
            <v>F-24-0376</v>
          </cell>
          <cell r="E55">
            <v>1</v>
          </cell>
          <cell r="F55">
            <v>20240696</v>
          </cell>
          <cell r="G55">
            <v>45427</v>
          </cell>
          <cell r="H55" t="str">
            <v>FOURREAUX 9,0 - 24,5</v>
          </cell>
          <cell r="I55" t="str">
            <v>FB-UF-25</v>
          </cell>
          <cell r="K55" t="str">
            <v>SEMI FRANCE</v>
          </cell>
          <cell r="L55" t="str">
            <v>31140 - ST ALBAN</v>
          </cell>
        </row>
        <row r="56">
          <cell r="A56" t="str">
            <v>24.06.03383</v>
          </cell>
          <cell r="B56" t="str">
            <v>018</v>
          </cell>
          <cell r="C56">
            <v>45457</v>
          </cell>
          <cell r="D56" t="str">
            <v>F-24-0376</v>
          </cell>
          <cell r="E56">
            <v>1</v>
          </cell>
          <cell r="F56">
            <v>20240696</v>
          </cell>
          <cell r="G56">
            <v>45427</v>
          </cell>
          <cell r="H56" t="str">
            <v>FOURREAUX 9,0 - 24,5</v>
          </cell>
          <cell r="I56" t="str">
            <v>FUF-58</v>
          </cell>
          <cell r="K56" t="str">
            <v>SEMI FRANCE</v>
          </cell>
          <cell r="L56" t="str">
            <v>31140 - ST ALBAN</v>
          </cell>
        </row>
        <row r="57">
          <cell r="A57" t="str">
            <v>24.06.03384</v>
          </cell>
          <cell r="B57" t="str">
            <v>018</v>
          </cell>
          <cell r="C57">
            <v>45457</v>
          </cell>
          <cell r="D57" t="str">
            <v>F-24-0376</v>
          </cell>
          <cell r="E57">
            <v>1</v>
          </cell>
          <cell r="F57">
            <v>20240696</v>
          </cell>
          <cell r="G57">
            <v>45427</v>
          </cell>
          <cell r="H57" t="str">
            <v>FOURREAUX 9,0 - 24,5</v>
          </cell>
          <cell r="I57" t="str">
            <v>F-UF-30</v>
          </cell>
          <cell r="K57" t="str">
            <v>SEMI FRANCE</v>
          </cell>
          <cell r="L57" t="str">
            <v>31140 - ST ALBAN</v>
          </cell>
        </row>
        <row r="58">
          <cell r="A58" t="str">
            <v>24.06.03385</v>
          </cell>
          <cell r="B58" t="str">
            <v>018</v>
          </cell>
          <cell r="C58">
            <v>45457</v>
          </cell>
          <cell r="D58" t="str">
            <v>F-24-0376</v>
          </cell>
          <cell r="E58">
            <v>1</v>
          </cell>
          <cell r="F58">
            <v>20240696</v>
          </cell>
          <cell r="G58">
            <v>45427</v>
          </cell>
          <cell r="H58" t="str">
            <v>FOURREAUX 9,0 - 24,5</v>
          </cell>
          <cell r="I58" t="str">
            <v>F-UF-11</v>
          </cell>
          <cell r="K58" t="str">
            <v>SEMI FRANCE</v>
          </cell>
          <cell r="L58" t="str">
            <v>31140 - ST ALBAN</v>
          </cell>
        </row>
        <row r="59">
          <cell r="A59" t="str">
            <v>24.06.03386</v>
          </cell>
          <cell r="B59" t="str">
            <v>018</v>
          </cell>
          <cell r="C59">
            <v>45457</v>
          </cell>
          <cell r="D59" t="str">
            <v>F-24-0376</v>
          </cell>
          <cell r="E59">
            <v>1</v>
          </cell>
          <cell r="F59">
            <v>20240696</v>
          </cell>
          <cell r="G59">
            <v>45427</v>
          </cell>
          <cell r="H59" t="str">
            <v>FOURREAUX 9,0 - 24,5</v>
          </cell>
          <cell r="I59" t="str">
            <v>F-UF-47</v>
          </cell>
          <cell r="K59" t="str">
            <v>SEMI FRANCE</v>
          </cell>
          <cell r="L59" t="str">
            <v>31140 - ST ALBAN</v>
          </cell>
        </row>
        <row r="60">
          <cell r="A60" t="str">
            <v>24.06.03387</v>
          </cell>
          <cell r="B60" t="str">
            <v>018</v>
          </cell>
          <cell r="C60">
            <v>45457</v>
          </cell>
          <cell r="D60" t="str">
            <v>F-24-0376</v>
          </cell>
          <cell r="E60">
            <v>1</v>
          </cell>
          <cell r="F60">
            <v>20240696</v>
          </cell>
          <cell r="G60">
            <v>45427</v>
          </cell>
          <cell r="H60" t="str">
            <v>FOURREAUX 9,0 - 24,5</v>
          </cell>
          <cell r="I60" t="str">
            <v>F-UF-131</v>
          </cell>
          <cell r="K60" t="str">
            <v>SEMI FRANCE</v>
          </cell>
          <cell r="L60" t="str">
            <v>31140 - ST ALBAN</v>
          </cell>
        </row>
        <row r="61">
          <cell r="A61" t="str">
            <v>24.06.03388</v>
          </cell>
          <cell r="B61" t="str">
            <v>002</v>
          </cell>
          <cell r="C61">
            <v>45460</v>
          </cell>
          <cell r="D61">
            <v>23592023</v>
          </cell>
          <cell r="E61">
            <v>1</v>
          </cell>
          <cell r="F61">
            <v>20240644</v>
          </cell>
          <cell r="G61">
            <v>45411</v>
          </cell>
          <cell r="H61" t="str">
            <v>TÊTE COUPE CABLE BC650</v>
          </cell>
          <cell r="I61">
            <v>93</v>
          </cell>
          <cell r="K61" t="str">
            <v>INEO 92 P&amp;C</v>
          </cell>
          <cell r="L61" t="str">
            <v>92130 - ISSY LES MOULINEAUX</v>
          </cell>
        </row>
        <row r="62">
          <cell r="A62" t="str">
            <v>24.06.03389</v>
          </cell>
          <cell r="B62" t="str">
            <v>002</v>
          </cell>
          <cell r="C62">
            <v>45460</v>
          </cell>
          <cell r="D62">
            <v>23592023</v>
          </cell>
          <cell r="E62">
            <v>1</v>
          </cell>
          <cell r="F62">
            <v>20240644</v>
          </cell>
          <cell r="G62">
            <v>45411</v>
          </cell>
          <cell r="H62" t="str">
            <v>PRESSE WH1000</v>
          </cell>
          <cell r="I62" t="str">
            <v>[442BIS] 00Y008 / 425656884</v>
          </cell>
          <cell r="J62" t="str">
            <v>HS</v>
          </cell>
          <cell r="K62" t="str">
            <v>INEO 92 P&amp;C</v>
          </cell>
          <cell r="L62" t="str">
            <v>92130 - ISSY LES MOULINEAUX</v>
          </cell>
        </row>
        <row r="63">
          <cell r="A63" t="str">
            <v>24.06.03390</v>
          </cell>
          <cell r="B63" t="str">
            <v>002</v>
          </cell>
          <cell r="C63">
            <v>45460</v>
          </cell>
          <cell r="D63">
            <v>23592023</v>
          </cell>
          <cell r="E63">
            <v>1</v>
          </cell>
          <cell r="F63">
            <v>20240644</v>
          </cell>
          <cell r="G63">
            <v>45411</v>
          </cell>
          <cell r="H63" t="str">
            <v>TÊTE COUPE CABLE XCI95</v>
          </cell>
          <cell r="I63" t="str">
            <v>F04045 / IDFCOUP001</v>
          </cell>
          <cell r="K63" t="str">
            <v>INEO 92 P&amp;C</v>
          </cell>
          <cell r="L63" t="str">
            <v>92130 - ISSY LES MOULINEAUX</v>
          </cell>
        </row>
        <row r="64">
          <cell r="A64" t="str">
            <v>24.06.03391</v>
          </cell>
          <cell r="B64" t="str">
            <v>002</v>
          </cell>
          <cell r="C64">
            <v>45460</v>
          </cell>
          <cell r="D64">
            <v>23592023</v>
          </cell>
          <cell r="E64">
            <v>1</v>
          </cell>
          <cell r="F64">
            <v>20240644</v>
          </cell>
          <cell r="G64">
            <v>45411</v>
          </cell>
          <cell r="H64" t="str">
            <v>GROUPE TW531</v>
          </cell>
          <cell r="I64" t="str">
            <v>[61] 405001 / 408227422</v>
          </cell>
          <cell r="K64" t="str">
            <v>INEO 92 P&amp;C</v>
          </cell>
          <cell r="L64" t="str">
            <v>92130 - ISSY LES MOULINEAUX</v>
          </cell>
        </row>
        <row r="65">
          <cell r="A65" t="str">
            <v>24.06.03392</v>
          </cell>
          <cell r="B65" t="str">
            <v>004</v>
          </cell>
          <cell r="C65">
            <v>45460</v>
          </cell>
          <cell r="D65">
            <v>23592023</v>
          </cell>
          <cell r="E65">
            <v>1</v>
          </cell>
          <cell r="F65">
            <v>20240644</v>
          </cell>
          <cell r="G65">
            <v>45411</v>
          </cell>
          <cell r="H65" t="str">
            <v>SERTISSEUSE D31</v>
          </cell>
          <cell r="I65" t="str">
            <v>L16799 / 408226268</v>
          </cell>
          <cell r="J65" t="str">
            <v>HS</v>
          </cell>
          <cell r="K65" t="str">
            <v>INEO 92 P&amp;C</v>
          </cell>
          <cell r="L65" t="str">
            <v>92130 - ISSY LES MOULINEAUX</v>
          </cell>
        </row>
        <row r="66">
          <cell r="A66" t="str">
            <v>24.06.03393</v>
          </cell>
          <cell r="B66" t="str">
            <v>002</v>
          </cell>
          <cell r="C66">
            <v>45460</v>
          </cell>
          <cell r="D66">
            <v>23592023</v>
          </cell>
          <cell r="E66">
            <v>1</v>
          </cell>
          <cell r="F66">
            <v>20240644</v>
          </cell>
          <cell r="G66">
            <v>45411</v>
          </cell>
          <cell r="H66" t="str">
            <v>PRESSE WH1000</v>
          </cell>
          <cell r="I66" t="str">
            <v>[638]</v>
          </cell>
          <cell r="J66" t="str">
            <v>N</v>
          </cell>
          <cell r="K66" t="str">
            <v>INEO 92 P&amp;C</v>
          </cell>
          <cell r="L66" t="str">
            <v>92130 - ISSY LES MOULINEAUX</v>
          </cell>
        </row>
        <row r="67">
          <cell r="A67" t="str">
            <v>24.06.03394</v>
          </cell>
          <cell r="B67" t="str">
            <v>002</v>
          </cell>
          <cell r="C67">
            <v>45460</v>
          </cell>
          <cell r="D67">
            <v>23614542</v>
          </cell>
          <cell r="E67">
            <v>1</v>
          </cell>
          <cell r="F67">
            <v>20240875</v>
          </cell>
          <cell r="G67">
            <v>45455</v>
          </cell>
          <cell r="H67" t="str">
            <v>GROUPE TW531</v>
          </cell>
          <cell r="I67" t="str">
            <v>[315] 983008 / PRES1 - 424961284</v>
          </cell>
          <cell r="K67" t="str">
            <v>INEO 21 P&amp;C</v>
          </cell>
          <cell r="L67" t="str">
            <v>21000 - DIJON</v>
          </cell>
        </row>
        <row r="68">
          <cell r="A68" t="str">
            <v>24.06.03395</v>
          </cell>
          <cell r="B68" t="str">
            <v>017</v>
          </cell>
          <cell r="C68">
            <v>45460</v>
          </cell>
          <cell r="D68">
            <v>23614542</v>
          </cell>
          <cell r="E68">
            <v>1</v>
          </cell>
          <cell r="F68">
            <v>20240875</v>
          </cell>
          <cell r="G68">
            <v>45455</v>
          </cell>
          <cell r="H68" t="str">
            <v>FLEXIBLE JUM RACC117 6M</v>
          </cell>
          <cell r="I68" t="str">
            <v>[315] 983008 / PRES1 - 424961284</v>
          </cell>
          <cell r="K68" t="str">
            <v>INEO 21 P&amp;C</v>
          </cell>
          <cell r="L68" t="str">
            <v>21000 - DIJON</v>
          </cell>
        </row>
        <row r="69">
          <cell r="A69" t="str">
            <v>24.06.03396</v>
          </cell>
          <cell r="B69" t="str">
            <v>002</v>
          </cell>
          <cell r="C69">
            <v>45460</v>
          </cell>
          <cell r="D69">
            <v>23614542</v>
          </cell>
          <cell r="E69">
            <v>1</v>
          </cell>
          <cell r="F69">
            <v>20240875</v>
          </cell>
          <cell r="G69">
            <v>45455</v>
          </cell>
          <cell r="H69" t="str">
            <v>PRESSE WH1000</v>
          </cell>
          <cell r="I69" t="str">
            <v>T263482 / PRES1 - 407894847</v>
          </cell>
          <cell r="K69" t="str">
            <v>INEO 21 P&amp;C</v>
          </cell>
          <cell r="L69" t="str">
            <v>21000 - DIJON</v>
          </cell>
        </row>
        <row r="70">
          <cell r="A70" t="str">
            <v>24.06.03397</v>
          </cell>
          <cell r="B70" t="str">
            <v>016</v>
          </cell>
          <cell r="C70">
            <v>45460</v>
          </cell>
          <cell r="D70">
            <v>23614542</v>
          </cell>
          <cell r="E70">
            <v>1</v>
          </cell>
          <cell r="F70">
            <v>20240875</v>
          </cell>
          <cell r="G70">
            <v>45455</v>
          </cell>
          <cell r="H70" t="str">
            <v>PUL-LIFT 9S1000</v>
          </cell>
          <cell r="I70" t="str">
            <v>2642 / 407895112</v>
          </cell>
          <cell r="K70" t="str">
            <v>INEO 21 P&amp;C</v>
          </cell>
          <cell r="L70" t="str">
            <v>21000 - DIJON</v>
          </cell>
        </row>
        <row r="71">
          <cell r="A71" t="str">
            <v>24.06.03398</v>
          </cell>
          <cell r="B71" t="str">
            <v>018</v>
          </cell>
          <cell r="C71">
            <v>45460</v>
          </cell>
          <cell r="D71">
            <v>23614475</v>
          </cell>
          <cell r="E71">
            <v>1</v>
          </cell>
          <cell r="F71">
            <v>20240879</v>
          </cell>
          <cell r="G71">
            <v>45456</v>
          </cell>
          <cell r="H71" t="str">
            <v>VAT 225/400 Kv</v>
          </cell>
          <cell r="I71" t="str">
            <v>31495 / 424961290</v>
          </cell>
          <cell r="K71" t="str">
            <v>INEO 21 P&amp;C</v>
          </cell>
          <cell r="L71" t="str">
            <v>21000 - DIJON</v>
          </cell>
        </row>
        <row r="72">
          <cell r="A72" t="str">
            <v>24.06.03399</v>
          </cell>
          <cell r="B72" t="str">
            <v>018</v>
          </cell>
          <cell r="C72">
            <v>45460</v>
          </cell>
          <cell r="D72">
            <v>23614475</v>
          </cell>
          <cell r="E72">
            <v>1</v>
          </cell>
          <cell r="F72">
            <v>20240879</v>
          </cell>
          <cell r="G72">
            <v>45456</v>
          </cell>
          <cell r="H72" t="str">
            <v>VAT 225/400 Kv</v>
          </cell>
          <cell r="I72" t="str">
            <v>PIN0817-063-2,1 / 424961291</v>
          </cell>
          <cell r="K72" t="str">
            <v>INEO 21 P&amp;C</v>
          </cell>
          <cell r="L72" t="str">
            <v>21000 - DIJON</v>
          </cell>
        </row>
        <row r="73">
          <cell r="A73" t="str">
            <v>24.06.03400</v>
          </cell>
          <cell r="B73" t="str">
            <v>018</v>
          </cell>
          <cell r="C73">
            <v>45460</v>
          </cell>
          <cell r="D73">
            <v>23614475</v>
          </cell>
          <cell r="E73">
            <v>1</v>
          </cell>
          <cell r="F73">
            <v>20240879</v>
          </cell>
          <cell r="G73">
            <v>45456</v>
          </cell>
          <cell r="H73" t="str">
            <v>VAT 63/90 Kv</v>
          </cell>
          <cell r="I73" t="str">
            <v>PIN0817-097-2,1 / 424961281</v>
          </cell>
          <cell r="K73" t="str">
            <v>INEO 21 P&amp;C</v>
          </cell>
          <cell r="L73" t="str">
            <v>21000 - DIJON</v>
          </cell>
        </row>
        <row r="74">
          <cell r="A74" t="str">
            <v>24.06.03401</v>
          </cell>
          <cell r="B74" t="str">
            <v>018</v>
          </cell>
          <cell r="C74">
            <v>45460</v>
          </cell>
          <cell r="D74">
            <v>23614475</v>
          </cell>
          <cell r="E74">
            <v>1</v>
          </cell>
          <cell r="F74">
            <v>20240879</v>
          </cell>
          <cell r="G74">
            <v>45456</v>
          </cell>
          <cell r="H74" t="str">
            <v>VAT 63/90 Kv</v>
          </cell>
          <cell r="I74" t="str">
            <v>PIN0817-053-2,1 / 407894813</v>
          </cell>
          <cell r="K74" t="str">
            <v>INEO 21 P&amp;C</v>
          </cell>
          <cell r="L74" t="str">
            <v>21000 - DIJON</v>
          </cell>
        </row>
        <row r="75">
          <cell r="A75" t="str">
            <v>24.06.03402</v>
          </cell>
          <cell r="B75" t="str">
            <v>018</v>
          </cell>
          <cell r="C75">
            <v>45460</v>
          </cell>
          <cell r="D75">
            <v>23614475</v>
          </cell>
          <cell r="E75">
            <v>1</v>
          </cell>
          <cell r="F75">
            <v>20240879</v>
          </cell>
          <cell r="G75">
            <v>45456</v>
          </cell>
          <cell r="H75" t="str">
            <v>VAT 63/90 Kv</v>
          </cell>
          <cell r="I75" t="str">
            <v>31374 / 424961279</v>
          </cell>
          <cell r="K75" t="str">
            <v>INEO 21 P&amp;C</v>
          </cell>
          <cell r="L75" t="str">
            <v>21000 - DIJON</v>
          </cell>
        </row>
        <row r="76">
          <cell r="A76" t="str">
            <v>24.06.03403</v>
          </cell>
          <cell r="B76" t="str">
            <v>018</v>
          </cell>
          <cell r="C76">
            <v>45460</v>
          </cell>
          <cell r="D76">
            <v>23614475</v>
          </cell>
          <cell r="E76">
            <v>1</v>
          </cell>
          <cell r="F76">
            <v>20240879</v>
          </cell>
          <cell r="G76">
            <v>45456</v>
          </cell>
          <cell r="H76" t="str">
            <v>VAT 10/30 Kv</v>
          </cell>
          <cell r="I76" t="str">
            <v>3895 / 424961292</v>
          </cell>
          <cell r="K76" t="str">
            <v>INEO 21 P&amp;C</v>
          </cell>
          <cell r="L76" t="str">
            <v>21000 - DIJON</v>
          </cell>
        </row>
        <row r="77">
          <cell r="A77" t="str">
            <v>24.06.03404</v>
          </cell>
          <cell r="B77" t="str">
            <v>002</v>
          </cell>
          <cell r="C77">
            <v>45460</v>
          </cell>
          <cell r="D77">
            <v>23614475</v>
          </cell>
          <cell r="E77">
            <v>1</v>
          </cell>
          <cell r="F77">
            <v>20240879</v>
          </cell>
          <cell r="G77">
            <v>45456</v>
          </cell>
          <cell r="H77" t="str">
            <v>GROUPE TW531</v>
          </cell>
          <cell r="I77" t="str">
            <v>[279] 134004 / 424961288 - PRES8</v>
          </cell>
          <cell r="K77" t="str">
            <v>INEO 21 P&amp;C</v>
          </cell>
          <cell r="L77" t="str">
            <v>21000 - DIJON</v>
          </cell>
        </row>
        <row r="78">
          <cell r="A78" t="str">
            <v>24.06.03405</v>
          </cell>
          <cell r="B78" t="str">
            <v>017</v>
          </cell>
          <cell r="C78">
            <v>45460</v>
          </cell>
          <cell r="D78">
            <v>23614475</v>
          </cell>
          <cell r="E78">
            <v>1</v>
          </cell>
          <cell r="F78">
            <v>20240879</v>
          </cell>
          <cell r="G78">
            <v>45456</v>
          </cell>
          <cell r="H78" t="str">
            <v>FLEXIBLE JUM RACC117 10M</v>
          </cell>
          <cell r="I78" t="str">
            <v>[279] 134004 / 424961288 - PRES8</v>
          </cell>
          <cell r="K78" t="str">
            <v>INEO 21 P&amp;C</v>
          </cell>
          <cell r="L78" t="str">
            <v>21000 - DIJON</v>
          </cell>
        </row>
        <row r="79">
          <cell r="A79" t="str">
            <v>24.06.03406</v>
          </cell>
          <cell r="B79" t="str">
            <v>002</v>
          </cell>
          <cell r="C79">
            <v>45460</v>
          </cell>
          <cell r="D79">
            <v>23614475</v>
          </cell>
          <cell r="E79">
            <v>1</v>
          </cell>
          <cell r="F79">
            <v>20240879</v>
          </cell>
          <cell r="G79">
            <v>45456</v>
          </cell>
          <cell r="H79" t="str">
            <v>PRESSE WH2000</v>
          </cell>
          <cell r="I79" t="str">
            <v>[257] 081002 / 424961287 - PRES8</v>
          </cell>
          <cell r="K79" t="str">
            <v>INEO 21 P&amp;C</v>
          </cell>
          <cell r="L79" t="str">
            <v>21000 - DIJON</v>
          </cell>
        </row>
        <row r="80">
          <cell r="A80" t="str">
            <v>24.06.03407</v>
          </cell>
          <cell r="B80" t="str">
            <v>002</v>
          </cell>
          <cell r="C80">
            <v>45460</v>
          </cell>
          <cell r="D80">
            <v>6100418725</v>
          </cell>
          <cell r="E80">
            <v>1</v>
          </cell>
          <cell r="F80">
            <v>20240844</v>
          </cell>
          <cell r="G80">
            <v>45453</v>
          </cell>
          <cell r="H80" t="str">
            <v>GROUPE PGM24</v>
          </cell>
          <cell r="I80" t="str">
            <v>[6] 5108C-4 / DMAAB1-00025343</v>
          </cell>
          <cell r="K80" t="str">
            <v>INEO 21 P&amp;C</v>
          </cell>
          <cell r="L80" t="str">
            <v>21000 - DIJON</v>
          </cell>
        </row>
        <row r="81">
          <cell r="A81" t="str">
            <v>24.06.03408</v>
          </cell>
          <cell r="B81" t="str">
            <v>001</v>
          </cell>
          <cell r="C81">
            <v>45460</v>
          </cell>
          <cell r="D81">
            <v>6100418725</v>
          </cell>
          <cell r="E81">
            <v>1</v>
          </cell>
          <cell r="F81">
            <v>20240844</v>
          </cell>
          <cell r="G81">
            <v>45453</v>
          </cell>
          <cell r="H81" t="str">
            <v>CISAILLE MOBILE ICU05A10</v>
          </cell>
          <cell r="I81">
            <v>183167</v>
          </cell>
          <cell r="K81" t="str">
            <v>RTE 59</v>
          </cell>
          <cell r="L81" t="str">
            <v>59300 - VALENCIENNES</v>
          </cell>
        </row>
        <row r="82">
          <cell r="A82" t="str">
            <v>24.06.03409</v>
          </cell>
          <cell r="B82" t="str">
            <v>002</v>
          </cell>
          <cell r="C82">
            <v>45460</v>
          </cell>
          <cell r="D82">
            <v>6100418725</v>
          </cell>
          <cell r="E82">
            <v>1</v>
          </cell>
          <cell r="F82">
            <v>20240844</v>
          </cell>
          <cell r="G82">
            <v>45453</v>
          </cell>
          <cell r="H82" t="str">
            <v>PRESSE WH2000</v>
          </cell>
          <cell r="I82" t="str">
            <v>22Y002 / QUENTIN</v>
          </cell>
          <cell r="K82" t="str">
            <v>RTE 59</v>
          </cell>
          <cell r="L82" t="str">
            <v>59300 - VALENCIENNES</v>
          </cell>
        </row>
        <row r="83">
          <cell r="A83" t="str">
            <v>24.06.03410</v>
          </cell>
          <cell r="B83" t="str">
            <v>002</v>
          </cell>
          <cell r="C83">
            <v>45460</v>
          </cell>
          <cell r="D83">
            <v>6100418725</v>
          </cell>
          <cell r="E83">
            <v>1</v>
          </cell>
          <cell r="F83">
            <v>20240844</v>
          </cell>
          <cell r="G83">
            <v>45453</v>
          </cell>
          <cell r="H83" t="str">
            <v>PRESSE WH1000</v>
          </cell>
          <cell r="I83" t="str">
            <v>[379] 985009 / CEDRIC</v>
          </cell>
          <cell r="K83" t="str">
            <v>RTE 59</v>
          </cell>
          <cell r="L83" t="str">
            <v>59300 - VALENCIENNES</v>
          </cell>
        </row>
        <row r="84">
          <cell r="A84" t="str">
            <v>24.06.03411</v>
          </cell>
          <cell r="B84" t="str">
            <v>011</v>
          </cell>
          <cell r="C84">
            <v>45460</v>
          </cell>
          <cell r="D84" t="str">
            <v>C246038</v>
          </cell>
          <cell r="E84">
            <v>1</v>
          </cell>
          <cell r="F84">
            <v>20240878</v>
          </cell>
          <cell r="G84">
            <v>45456</v>
          </cell>
          <cell r="H84" t="str">
            <v>SERTISSEUSE EK120</v>
          </cell>
          <cell r="I84" t="str">
            <v>463820CY5 / 170090</v>
          </cell>
          <cell r="K84" t="str">
            <v>SOFRAICOME 95</v>
          </cell>
          <cell r="L84" t="str">
            <v>95740 - FREPILLON</v>
          </cell>
        </row>
        <row r="85">
          <cell r="A85" t="str">
            <v>24.06.03412</v>
          </cell>
          <cell r="B85" t="str">
            <v>007</v>
          </cell>
          <cell r="C85">
            <v>45460</v>
          </cell>
          <cell r="D85" t="str">
            <v>C246038</v>
          </cell>
          <cell r="E85">
            <v>1</v>
          </cell>
          <cell r="F85">
            <v>20240878</v>
          </cell>
          <cell r="G85">
            <v>45456</v>
          </cell>
          <cell r="H85" t="str">
            <v>SERTISSEUSE D51</v>
          </cell>
          <cell r="I85" t="str">
            <v>B204494 / 170060</v>
          </cell>
          <cell r="K85" t="str">
            <v>SOFRAICOME 95</v>
          </cell>
          <cell r="L85" t="str">
            <v>95740 - FREPILLON</v>
          </cell>
        </row>
        <row r="86">
          <cell r="A86" t="str">
            <v>24.06.03413</v>
          </cell>
          <cell r="B86" t="str">
            <v>007</v>
          </cell>
          <cell r="C86">
            <v>45460</v>
          </cell>
          <cell r="D86" t="str">
            <v>C246038</v>
          </cell>
          <cell r="E86">
            <v>1</v>
          </cell>
          <cell r="F86">
            <v>20240878</v>
          </cell>
          <cell r="G86">
            <v>45456</v>
          </cell>
          <cell r="H86" t="str">
            <v>SERTISSEUSE D51</v>
          </cell>
          <cell r="I86" t="str">
            <v>B21632 / 170206</v>
          </cell>
          <cell r="K86" t="str">
            <v>SOFRAICOME 95</v>
          </cell>
          <cell r="L86" t="str">
            <v>95740 - FREPILLON</v>
          </cell>
        </row>
        <row r="87">
          <cell r="A87" t="str">
            <v>24.06.03414</v>
          </cell>
          <cell r="B87" t="str">
            <v>007</v>
          </cell>
          <cell r="C87">
            <v>45460</v>
          </cell>
          <cell r="D87" t="str">
            <v>C246038</v>
          </cell>
          <cell r="E87">
            <v>1</v>
          </cell>
          <cell r="F87">
            <v>20240878</v>
          </cell>
          <cell r="G87">
            <v>45456</v>
          </cell>
          <cell r="H87" t="str">
            <v>SERTISSEUSE D51</v>
          </cell>
          <cell r="I87" t="str">
            <v>B21378 / 170202</v>
          </cell>
          <cell r="K87" t="str">
            <v>SOFRAICOME 95</v>
          </cell>
          <cell r="L87" t="str">
            <v>95740 - FREPILLON</v>
          </cell>
        </row>
        <row r="88">
          <cell r="A88" t="str">
            <v>24.06.03415</v>
          </cell>
          <cell r="B88" t="str">
            <v>002</v>
          </cell>
          <cell r="C88">
            <v>45460</v>
          </cell>
          <cell r="E88">
            <v>1</v>
          </cell>
          <cell r="F88">
            <v>20240714</v>
          </cell>
          <cell r="G88">
            <v>45433</v>
          </cell>
          <cell r="H88" t="str">
            <v>PRESSE 20T</v>
          </cell>
          <cell r="I88" t="str">
            <v>DIA1-0057228</v>
          </cell>
          <cell r="K88" t="str">
            <v>RTE 49</v>
          </cell>
          <cell r="L88" t="str">
            <v>49412 - SAUMUR</v>
          </cell>
        </row>
        <row r="89">
          <cell r="A89" t="str">
            <v>24.06.03416</v>
          </cell>
          <cell r="B89" t="str">
            <v>002</v>
          </cell>
          <cell r="C89">
            <v>45460</v>
          </cell>
          <cell r="E89">
            <v>1</v>
          </cell>
          <cell r="F89">
            <v>20240714</v>
          </cell>
          <cell r="G89">
            <v>45433</v>
          </cell>
          <cell r="H89" t="str">
            <v>PRESSE 20T</v>
          </cell>
          <cell r="I89" t="str">
            <v>DIB1-0011454</v>
          </cell>
          <cell r="K89" t="str">
            <v>RTE 49</v>
          </cell>
          <cell r="L89" t="str">
            <v>49412 - SAUMUR</v>
          </cell>
        </row>
        <row r="90">
          <cell r="A90" t="str">
            <v>24.06.03417</v>
          </cell>
          <cell r="B90" t="str">
            <v>002</v>
          </cell>
          <cell r="C90">
            <v>45460</v>
          </cell>
          <cell r="E90">
            <v>1</v>
          </cell>
          <cell r="F90">
            <v>20240714</v>
          </cell>
          <cell r="G90">
            <v>45433</v>
          </cell>
          <cell r="H90" t="str">
            <v>PRESSE 20T</v>
          </cell>
          <cell r="I90" t="str">
            <v>DIB1-0011453</v>
          </cell>
          <cell r="K90" t="str">
            <v>RTE 49</v>
          </cell>
          <cell r="L90" t="str">
            <v>49412 - SAUMUR</v>
          </cell>
        </row>
        <row r="91">
          <cell r="A91" t="str">
            <v>24.06.03418</v>
          </cell>
          <cell r="B91" t="str">
            <v>002</v>
          </cell>
          <cell r="C91">
            <v>45460</v>
          </cell>
          <cell r="E91">
            <v>1</v>
          </cell>
          <cell r="F91">
            <v>20240714</v>
          </cell>
          <cell r="G91">
            <v>45433</v>
          </cell>
          <cell r="H91" t="str">
            <v>TÊTE COUPE CABLE</v>
          </cell>
          <cell r="I91" t="str">
            <v>DIB1-0011449</v>
          </cell>
          <cell r="K91" t="str">
            <v>RTE 49</v>
          </cell>
          <cell r="L91" t="str">
            <v>49412 - SAUMUR</v>
          </cell>
        </row>
        <row r="92">
          <cell r="A92" t="str">
            <v>24.06.03419</v>
          </cell>
          <cell r="B92" t="str">
            <v>002</v>
          </cell>
          <cell r="C92">
            <v>45460</v>
          </cell>
          <cell r="E92">
            <v>1</v>
          </cell>
          <cell r="F92">
            <v>20240714</v>
          </cell>
          <cell r="G92">
            <v>45433</v>
          </cell>
          <cell r="H92" t="str">
            <v>TÊTE COUPE CABLE</v>
          </cell>
          <cell r="I92" t="str">
            <v>DIB1-0057229</v>
          </cell>
          <cell r="K92" t="str">
            <v>RTE 49</v>
          </cell>
          <cell r="L92" t="str">
            <v>49412 - SAUMUR</v>
          </cell>
        </row>
        <row r="93">
          <cell r="A93" t="str">
            <v>24.06.03420</v>
          </cell>
          <cell r="B93" t="str">
            <v>002</v>
          </cell>
          <cell r="C93">
            <v>45460</v>
          </cell>
          <cell r="E93">
            <v>1</v>
          </cell>
          <cell r="F93">
            <v>20240714</v>
          </cell>
          <cell r="G93">
            <v>45433</v>
          </cell>
          <cell r="H93" t="str">
            <v>TÊTE COUPE CABLE</v>
          </cell>
          <cell r="I93" t="str">
            <v>DIB1-0038891</v>
          </cell>
          <cell r="K93" t="str">
            <v>RTE 49</v>
          </cell>
          <cell r="L93" t="str">
            <v>49412 - SAUMUR</v>
          </cell>
        </row>
        <row r="94">
          <cell r="A94" t="str">
            <v>24.06.03421</v>
          </cell>
          <cell r="B94" t="str">
            <v>002</v>
          </cell>
          <cell r="C94">
            <v>45460</v>
          </cell>
          <cell r="E94">
            <v>1</v>
          </cell>
          <cell r="F94">
            <v>20240714</v>
          </cell>
          <cell r="G94">
            <v>45433</v>
          </cell>
          <cell r="H94" t="str">
            <v>GROUPE B70 M-P24</v>
          </cell>
          <cell r="I94" t="str">
            <v>DIB1-0011447</v>
          </cell>
          <cell r="K94" t="str">
            <v>RTE 49</v>
          </cell>
          <cell r="L94" t="str">
            <v>49412 - SAUMUR</v>
          </cell>
        </row>
        <row r="95">
          <cell r="A95" t="str">
            <v>24.06.03422</v>
          </cell>
          <cell r="B95" t="str">
            <v>002</v>
          </cell>
          <cell r="C95">
            <v>45460</v>
          </cell>
          <cell r="E95">
            <v>1</v>
          </cell>
          <cell r="F95">
            <v>20240714</v>
          </cell>
          <cell r="G95">
            <v>45433</v>
          </cell>
          <cell r="H95" t="str">
            <v>POINCONNEUSE RHT160</v>
          </cell>
          <cell r="I95" t="str">
            <v>DIB1-0038824</v>
          </cell>
          <cell r="K95" t="str">
            <v>RTE 49</v>
          </cell>
          <cell r="L95" t="str">
            <v>49412 - SAUMUR</v>
          </cell>
        </row>
        <row r="96">
          <cell r="A96" t="str">
            <v>24.06.03423</v>
          </cell>
          <cell r="B96" t="str">
            <v>002</v>
          </cell>
          <cell r="C96">
            <v>45460</v>
          </cell>
          <cell r="E96">
            <v>1</v>
          </cell>
          <cell r="F96">
            <v>20240714</v>
          </cell>
          <cell r="G96">
            <v>45433</v>
          </cell>
          <cell r="H96" t="str">
            <v>POINCONNEUSE RHT160</v>
          </cell>
          <cell r="I96" t="str">
            <v>DIB1-0011446</v>
          </cell>
          <cell r="K96" t="str">
            <v>RTE 49</v>
          </cell>
          <cell r="L96" t="str">
            <v>49412 - SAUMUR</v>
          </cell>
        </row>
        <row r="97">
          <cell r="A97" t="str">
            <v>24.06.03424</v>
          </cell>
          <cell r="B97" t="str">
            <v>002</v>
          </cell>
          <cell r="C97">
            <v>45460</v>
          </cell>
          <cell r="E97">
            <v>1</v>
          </cell>
          <cell r="F97">
            <v>20240714</v>
          </cell>
          <cell r="G97">
            <v>45433</v>
          </cell>
          <cell r="H97" t="str">
            <v>POMPE À PIED</v>
          </cell>
          <cell r="I97" t="str">
            <v>DIB1-0011455</v>
          </cell>
          <cell r="K97" t="str">
            <v>RTE 49</v>
          </cell>
          <cell r="L97" t="str">
            <v>49412 - SAUMUR</v>
          </cell>
        </row>
        <row r="98">
          <cell r="A98" t="str">
            <v>24.06.03425</v>
          </cell>
          <cell r="B98" t="str">
            <v>002</v>
          </cell>
          <cell r="C98">
            <v>45460</v>
          </cell>
          <cell r="E98">
            <v>1</v>
          </cell>
          <cell r="F98">
            <v>20240714</v>
          </cell>
          <cell r="G98">
            <v>45433</v>
          </cell>
          <cell r="H98" t="str">
            <v>GROUPE GHA700</v>
          </cell>
          <cell r="I98" t="str">
            <v>G02621 / DIB1-0011444</v>
          </cell>
          <cell r="K98" t="str">
            <v>RTE 49</v>
          </cell>
          <cell r="L98" t="str">
            <v>49412 - SAUMUR</v>
          </cell>
        </row>
        <row r="99">
          <cell r="A99" t="str">
            <v>24.06.03426</v>
          </cell>
          <cell r="B99" t="str">
            <v>005</v>
          </cell>
          <cell r="C99">
            <v>45460</v>
          </cell>
          <cell r="E99">
            <v>1</v>
          </cell>
          <cell r="F99">
            <v>20240714</v>
          </cell>
          <cell r="G99">
            <v>45433</v>
          </cell>
          <cell r="H99" t="str">
            <v>COUPE CABLE HVA45</v>
          </cell>
          <cell r="I99" t="str">
            <v>DIB1-0038900</v>
          </cell>
          <cell r="K99" t="str">
            <v>RTE 49</v>
          </cell>
          <cell r="L99" t="str">
            <v>49412 - SAUMUR</v>
          </cell>
        </row>
        <row r="100">
          <cell r="A100" t="str">
            <v>24.06.03427</v>
          </cell>
          <cell r="B100" t="str">
            <v>002</v>
          </cell>
          <cell r="C100">
            <v>45460</v>
          </cell>
          <cell r="E100">
            <v>1</v>
          </cell>
          <cell r="F100">
            <v>20240714</v>
          </cell>
          <cell r="G100">
            <v>45433</v>
          </cell>
          <cell r="H100" t="str">
            <v>PRESSE PRT510</v>
          </cell>
          <cell r="I100" t="str">
            <v>17 / DIB1-0011443</v>
          </cell>
          <cell r="K100" t="str">
            <v>RTE 49</v>
          </cell>
          <cell r="L100" t="str">
            <v>49412 - SAUMUR</v>
          </cell>
        </row>
        <row r="101">
          <cell r="A101" t="str">
            <v>24.06.03428</v>
          </cell>
          <cell r="B101" t="str">
            <v>002</v>
          </cell>
          <cell r="C101">
            <v>45460</v>
          </cell>
          <cell r="E101">
            <v>1</v>
          </cell>
          <cell r="F101">
            <v>20240714</v>
          </cell>
          <cell r="G101">
            <v>45433</v>
          </cell>
          <cell r="H101" t="str">
            <v>GROUPE CPP01</v>
          </cell>
          <cell r="I101" t="str">
            <v>DIB1-0011442</v>
          </cell>
          <cell r="K101" t="str">
            <v>RTE 49</v>
          </cell>
          <cell r="L101" t="str">
            <v>49412 - SAUMUR</v>
          </cell>
        </row>
        <row r="102">
          <cell r="A102" t="str">
            <v>24.06.03429</v>
          </cell>
          <cell r="B102" t="str">
            <v>002</v>
          </cell>
          <cell r="C102">
            <v>45461</v>
          </cell>
          <cell r="D102">
            <v>23512261</v>
          </cell>
          <cell r="E102">
            <v>1</v>
          </cell>
          <cell r="F102">
            <v>20240631</v>
          </cell>
          <cell r="G102">
            <v>45408</v>
          </cell>
          <cell r="H102" t="str">
            <v>GROUPE TW531</v>
          </cell>
          <cell r="I102" t="str">
            <v>[42] 038016 / 10115446 - SH023</v>
          </cell>
          <cell r="K102" t="str">
            <v>INEO 31 P&amp;C</v>
          </cell>
          <cell r="L102" t="str">
            <v>31770 - COLOMIERS</v>
          </cell>
        </row>
        <row r="103">
          <cell r="A103" t="str">
            <v>24.06.03430</v>
          </cell>
          <cell r="B103" t="str">
            <v>017</v>
          </cell>
          <cell r="C103">
            <v>45461</v>
          </cell>
          <cell r="D103">
            <v>23512261</v>
          </cell>
          <cell r="E103">
            <v>1</v>
          </cell>
          <cell r="F103">
            <v>20240631</v>
          </cell>
          <cell r="G103">
            <v>45408</v>
          </cell>
          <cell r="H103" t="str">
            <v>FLEXIBLE JUM RACC218 10M</v>
          </cell>
          <cell r="I103" t="str">
            <v>[42] 038016 / 10115446 - SH023</v>
          </cell>
          <cell r="K103" t="str">
            <v>INEO 31 P&amp;C</v>
          </cell>
          <cell r="L103" t="str">
            <v>31770 - COLOMIERS</v>
          </cell>
        </row>
        <row r="104">
          <cell r="A104" t="str">
            <v>24.06.03431</v>
          </cell>
          <cell r="B104" t="str">
            <v>002</v>
          </cell>
          <cell r="C104">
            <v>45461</v>
          </cell>
          <cell r="D104">
            <v>23512261</v>
          </cell>
          <cell r="E104">
            <v>1</v>
          </cell>
          <cell r="F104">
            <v>20240631</v>
          </cell>
          <cell r="G104">
            <v>45408</v>
          </cell>
          <cell r="H104" t="str">
            <v>PRESSE WH1000</v>
          </cell>
          <cell r="I104" t="str">
            <v>405 / SH023</v>
          </cell>
          <cell r="K104" t="str">
            <v>INEO 31 P&amp;C</v>
          </cell>
          <cell r="L104" t="str">
            <v>31770 - COLOMIERS</v>
          </cell>
        </row>
        <row r="105">
          <cell r="A105" t="str">
            <v>24.06.03432</v>
          </cell>
          <cell r="B105" t="str">
            <v>004</v>
          </cell>
          <cell r="C105">
            <v>45461</v>
          </cell>
          <cell r="D105" t="str">
            <v>C11012228</v>
          </cell>
          <cell r="E105">
            <v>1</v>
          </cell>
          <cell r="F105">
            <v>20240889</v>
          </cell>
          <cell r="G105">
            <v>45456</v>
          </cell>
          <cell r="H105" t="str">
            <v>SERTISSEUSE BLP36</v>
          </cell>
          <cell r="I105" t="str">
            <v>L39867 / TH007397</v>
          </cell>
          <cell r="K105" t="str">
            <v>SPIE THEPAULT 57</v>
          </cell>
          <cell r="L105" t="str">
            <v>57130 - JOUY AUX ARCHES</v>
          </cell>
        </row>
        <row r="106">
          <cell r="A106" t="str">
            <v>24.06.03433</v>
          </cell>
          <cell r="B106" t="str">
            <v>017</v>
          </cell>
          <cell r="C106">
            <v>45461</v>
          </cell>
          <cell r="D106" t="str">
            <v>C11012228</v>
          </cell>
          <cell r="E106">
            <v>1</v>
          </cell>
          <cell r="F106">
            <v>20240889</v>
          </cell>
          <cell r="G106">
            <v>45456</v>
          </cell>
          <cell r="H106" t="str">
            <v>LOT MATRICES (14 jeux)</v>
          </cell>
          <cell r="I106" t="str">
            <v>L39867 / TH007397</v>
          </cell>
          <cell r="K106" t="str">
            <v>SPIE THEPAULT 57</v>
          </cell>
          <cell r="L106" t="str">
            <v>57130 - JOUY AUX ARCHES</v>
          </cell>
        </row>
        <row r="107">
          <cell r="A107" t="str">
            <v>24.06.03434</v>
          </cell>
          <cell r="B107" t="str">
            <v>012</v>
          </cell>
          <cell r="C107">
            <v>45461</v>
          </cell>
          <cell r="D107" t="str">
            <v>C11012228</v>
          </cell>
          <cell r="E107">
            <v>1</v>
          </cell>
          <cell r="F107">
            <v>20240889</v>
          </cell>
          <cell r="G107">
            <v>45456</v>
          </cell>
          <cell r="H107" t="str">
            <v>SERTISSEUSE BP130-26</v>
          </cell>
          <cell r="I107" t="str">
            <v>L43456 / TH011765</v>
          </cell>
          <cell r="K107" t="str">
            <v>SPIE THEPAULT 57</v>
          </cell>
          <cell r="L107" t="str">
            <v>57130 - JOUY AUX ARCHES</v>
          </cell>
        </row>
        <row r="108">
          <cell r="A108" t="str">
            <v>24.06.03435</v>
          </cell>
          <cell r="B108" t="str">
            <v>017</v>
          </cell>
          <cell r="C108">
            <v>45461</v>
          </cell>
          <cell r="D108" t="str">
            <v>C11012228</v>
          </cell>
          <cell r="E108">
            <v>1</v>
          </cell>
          <cell r="F108">
            <v>20240889</v>
          </cell>
          <cell r="G108">
            <v>45456</v>
          </cell>
          <cell r="H108" t="str">
            <v>LOT MATRICES (8 jeux)</v>
          </cell>
          <cell r="I108" t="str">
            <v>L43456 / TH011765</v>
          </cell>
          <cell r="K108" t="str">
            <v>SPIE THEPAULT 57</v>
          </cell>
          <cell r="L108" t="str">
            <v>57130 - JOUY AUX ARCHES</v>
          </cell>
        </row>
        <row r="109">
          <cell r="A109" t="str">
            <v>24.06.03436</v>
          </cell>
          <cell r="B109" t="str">
            <v>012</v>
          </cell>
          <cell r="C109">
            <v>45461</v>
          </cell>
          <cell r="D109" t="str">
            <v>C11012228</v>
          </cell>
          <cell r="E109">
            <v>1</v>
          </cell>
          <cell r="F109">
            <v>20240889</v>
          </cell>
          <cell r="G109">
            <v>45456</v>
          </cell>
          <cell r="H109" t="str">
            <v>SERTISSEUSE BP130-26</v>
          </cell>
          <cell r="I109" t="str">
            <v>L43462 / TH011758</v>
          </cell>
          <cell r="K109" t="str">
            <v>SPIE THEPAULT 57</v>
          </cell>
          <cell r="L109" t="str">
            <v>57130 - JOUY AUX ARCHES</v>
          </cell>
        </row>
        <row r="110">
          <cell r="A110" t="str">
            <v>24.06.03437</v>
          </cell>
          <cell r="B110" t="str">
            <v>017</v>
          </cell>
          <cell r="C110">
            <v>45461</v>
          </cell>
          <cell r="D110" t="str">
            <v>C11012228</v>
          </cell>
          <cell r="E110">
            <v>1</v>
          </cell>
          <cell r="F110">
            <v>20240889</v>
          </cell>
          <cell r="G110">
            <v>45456</v>
          </cell>
          <cell r="H110" t="str">
            <v>LOT MATRICES (8 jeux)</v>
          </cell>
          <cell r="I110" t="str">
            <v>L43462 / TH011758</v>
          </cell>
          <cell r="K110" t="str">
            <v>SPIE THEPAULT 57</v>
          </cell>
          <cell r="L110" t="str">
            <v>57130 - JOUY AUX ARCHES</v>
          </cell>
        </row>
        <row r="111">
          <cell r="A111" t="str">
            <v>24.06.03438</v>
          </cell>
          <cell r="B111" t="str">
            <v>002</v>
          </cell>
          <cell r="C111">
            <v>45461</v>
          </cell>
          <cell r="D111" t="str">
            <v>C11012228</v>
          </cell>
          <cell r="E111">
            <v>1</v>
          </cell>
          <cell r="F111">
            <v>20240889</v>
          </cell>
          <cell r="G111">
            <v>45456</v>
          </cell>
          <cell r="H111" t="str">
            <v>GROUPE SPT20-585</v>
          </cell>
          <cell r="I111" t="str">
            <v>085113 / TH001438</v>
          </cell>
          <cell r="K111" t="str">
            <v>SPIE THEPAULT 57</v>
          </cell>
          <cell r="L111" t="str">
            <v>57130 - JOUY AUX ARCHES</v>
          </cell>
        </row>
        <row r="112">
          <cell r="A112" t="str">
            <v>24.06.03439</v>
          </cell>
          <cell r="B112" t="str">
            <v>017</v>
          </cell>
          <cell r="C112">
            <v>45461</v>
          </cell>
          <cell r="D112" t="str">
            <v>C11012228</v>
          </cell>
          <cell r="E112">
            <v>1</v>
          </cell>
          <cell r="F112">
            <v>20240889</v>
          </cell>
          <cell r="G112">
            <v>45456</v>
          </cell>
          <cell r="H112" t="str">
            <v>FLEXIBLE SIM RACC115 3M</v>
          </cell>
          <cell r="I112" t="str">
            <v>085113 / TH001438</v>
          </cell>
          <cell r="K112" t="str">
            <v>SPIE THEPAULT 57</v>
          </cell>
          <cell r="L112" t="str">
            <v>57130 - JOUY AUX ARCHES</v>
          </cell>
        </row>
        <row r="113">
          <cell r="A113" t="str">
            <v>24.06.03440</v>
          </cell>
          <cell r="B113" t="str">
            <v>002</v>
          </cell>
          <cell r="C113">
            <v>45461</v>
          </cell>
          <cell r="D113" t="str">
            <v>C11012228</v>
          </cell>
          <cell r="E113">
            <v>1</v>
          </cell>
          <cell r="F113">
            <v>20240889</v>
          </cell>
          <cell r="G113">
            <v>45456</v>
          </cell>
          <cell r="H113" t="str">
            <v>PRESSE SU210</v>
          </cell>
          <cell r="I113" t="str">
            <v>12440020 / TH001484</v>
          </cell>
          <cell r="K113" t="str">
            <v>SPIE THEPAULT 57</v>
          </cell>
          <cell r="L113" t="str">
            <v>57130 - JOUY AUX ARCHES</v>
          </cell>
        </row>
        <row r="114">
          <cell r="A114" t="str">
            <v>24.06.03441</v>
          </cell>
          <cell r="B114" t="str">
            <v>024</v>
          </cell>
          <cell r="C114">
            <v>45461</v>
          </cell>
          <cell r="D114" t="str">
            <v>C11012228</v>
          </cell>
          <cell r="E114">
            <v>1</v>
          </cell>
          <cell r="F114">
            <v>20240889</v>
          </cell>
          <cell r="G114">
            <v>45456</v>
          </cell>
          <cell r="H114" t="str">
            <v>CLÉ DYNAMOMÉTRIQUE 40 - 200 Nm</v>
          </cell>
          <cell r="I114" t="str">
            <v>PE038819 / TH002404</v>
          </cell>
          <cell r="K114" t="str">
            <v>SPIE THEPAULT 57</v>
          </cell>
          <cell r="L114" t="str">
            <v>57130 - JOUY AUX ARCHES</v>
          </cell>
        </row>
        <row r="115">
          <cell r="A115" t="str">
            <v>24.06.03442</v>
          </cell>
          <cell r="B115" t="str">
            <v>018</v>
          </cell>
          <cell r="C115">
            <v>45461</v>
          </cell>
          <cell r="D115" t="str">
            <v>C11012228</v>
          </cell>
          <cell r="E115">
            <v>1</v>
          </cell>
          <cell r="F115">
            <v>20240889</v>
          </cell>
          <cell r="G115">
            <v>45456</v>
          </cell>
          <cell r="H115" t="str">
            <v>MATRICE 10E 28C</v>
          </cell>
          <cell r="I115" t="str">
            <v>279 / TH002734</v>
          </cell>
          <cell r="K115" t="str">
            <v>SPIE THEPAULT 57</v>
          </cell>
          <cell r="L115" t="str">
            <v>57130 - JOUY AUX ARCHES</v>
          </cell>
        </row>
        <row r="116">
          <cell r="A116" t="str">
            <v>24.06.03443</v>
          </cell>
          <cell r="B116" t="str">
            <v>007</v>
          </cell>
          <cell r="C116">
            <v>45461</v>
          </cell>
          <cell r="D116">
            <v>23620400</v>
          </cell>
          <cell r="E116">
            <v>1</v>
          </cell>
          <cell r="F116">
            <v>20240890</v>
          </cell>
          <cell r="G116">
            <v>45460</v>
          </cell>
          <cell r="H116" t="str">
            <v>SERTISSEUSE D51</v>
          </cell>
          <cell r="I116" t="str">
            <v>B15258 / SERM2005</v>
          </cell>
          <cell r="K116" t="str">
            <v>INEO 77</v>
          </cell>
          <cell r="L116" t="str">
            <v>77183 - CROISSY BEAUBOURG</v>
          </cell>
        </row>
        <row r="117">
          <cell r="A117" t="str">
            <v>24.06.03444</v>
          </cell>
          <cell r="B117" t="str">
            <v>017</v>
          </cell>
          <cell r="C117">
            <v>45461</v>
          </cell>
          <cell r="D117">
            <v>23620400</v>
          </cell>
          <cell r="E117">
            <v>1</v>
          </cell>
          <cell r="F117">
            <v>20240890</v>
          </cell>
          <cell r="G117">
            <v>45460</v>
          </cell>
          <cell r="H117" t="str">
            <v>LOT MATRICES (8 jeux)</v>
          </cell>
          <cell r="I117" t="str">
            <v>B15258 / SERM2005</v>
          </cell>
          <cell r="K117" t="str">
            <v>INEO 77</v>
          </cell>
          <cell r="L117" t="str">
            <v>77183 - CROISSY BEAUBOURG</v>
          </cell>
        </row>
        <row r="118">
          <cell r="A118" t="str">
            <v>24.06.03445</v>
          </cell>
          <cell r="B118" t="str">
            <v>002</v>
          </cell>
          <cell r="C118">
            <v>45461</v>
          </cell>
          <cell r="D118">
            <v>941367751</v>
          </cell>
          <cell r="E118">
            <v>1</v>
          </cell>
          <cell r="F118">
            <v>20240896</v>
          </cell>
          <cell r="G118">
            <v>45460</v>
          </cell>
          <cell r="H118" t="str">
            <v>PRESSE SU210</v>
          </cell>
          <cell r="I118" t="str">
            <v>210301 / 10543304</v>
          </cell>
          <cell r="K118" t="str">
            <v>SDEL 69</v>
          </cell>
          <cell r="L118" t="str">
            <v>69190 - SAINT FONS</v>
          </cell>
        </row>
        <row r="119">
          <cell r="A119" t="str">
            <v>24.06.03446</v>
          </cell>
          <cell r="B119" t="str">
            <v>002</v>
          </cell>
          <cell r="C119">
            <v>45461</v>
          </cell>
          <cell r="D119">
            <v>941367751</v>
          </cell>
          <cell r="E119">
            <v>1</v>
          </cell>
          <cell r="F119">
            <v>20240896</v>
          </cell>
          <cell r="G119">
            <v>45460</v>
          </cell>
          <cell r="H119" t="str">
            <v>GROUPE BGH701</v>
          </cell>
          <cell r="I119" t="str">
            <v>G03286 / 10543287</v>
          </cell>
          <cell r="K119" t="str">
            <v>SDEL 69</v>
          </cell>
          <cell r="L119" t="str">
            <v>69190 - SAINT FONS</v>
          </cell>
        </row>
        <row r="120">
          <cell r="A120" t="str">
            <v>24.06.03447</v>
          </cell>
          <cell r="B120" t="str">
            <v>017</v>
          </cell>
          <cell r="C120">
            <v>45461</v>
          </cell>
          <cell r="D120">
            <v>941367751</v>
          </cell>
          <cell r="E120">
            <v>1</v>
          </cell>
          <cell r="F120">
            <v>20240896</v>
          </cell>
          <cell r="G120">
            <v>45460</v>
          </cell>
          <cell r="H120" t="str">
            <v>FLEXIBLE SIM RACC115 3M</v>
          </cell>
          <cell r="I120" t="str">
            <v>G03286 / 10543287</v>
          </cell>
          <cell r="K120" t="str">
            <v>SDEL 69</v>
          </cell>
          <cell r="L120" t="str">
            <v>69190 - SAINT FONS</v>
          </cell>
        </row>
        <row r="121">
          <cell r="A121" t="str">
            <v>24.06.03448</v>
          </cell>
          <cell r="B121" t="str">
            <v>017</v>
          </cell>
          <cell r="C121">
            <v>45461</v>
          </cell>
          <cell r="D121">
            <v>941367751</v>
          </cell>
          <cell r="E121">
            <v>1</v>
          </cell>
          <cell r="F121">
            <v>20240896</v>
          </cell>
          <cell r="G121">
            <v>45460</v>
          </cell>
          <cell r="H121" t="str">
            <v>LOT MATRICES (4 jeux)</v>
          </cell>
          <cell r="I121" t="str">
            <v>G03286 / 10543287</v>
          </cell>
          <cell r="K121" t="str">
            <v>SDEL 69</v>
          </cell>
          <cell r="L121" t="str">
            <v>69190 - SAINT FONS</v>
          </cell>
        </row>
        <row r="122">
          <cell r="A122" t="str">
            <v>24.06.03449</v>
          </cell>
          <cell r="B122" t="str">
            <v>002</v>
          </cell>
          <cell r="C122">
            <v>45461</v>
          </cell>
          <cell r="D122">
            <v>941367751</v>
          </cell>
          <cell r="E122">
            <v>1</v>
          </cell>
          <cell r="F122">
            <v>20240896</v>
          </cell>
          <cell r="G122">
            <v>45460</v>
          </cell>
          <cell r="H122" t="str">
            <v>GROUPE CPP01</v>
          </cell>
          <cell r="I122" t="str">
            <v>52 / 10543349</v>
          </cell>
          <cell r="K122" t="str">
            <v>SDEL 69</v>
          </cell>
          <cell r="L122" t="str">
            <v>69190 - SAINT FONS</v>
          </cell>
        </row>
        <row r="123">
          <cell r="A123" t="str">
            <v>24.06.03450</v>
          </cell>
          <cell r="B123" t="str">
            <v>017</v>
          </cell>
          <cell r="C123">
            <v>45461</v>
          </cell>
          <cell r="D123">
            <v>941367751</v>
          </cell>
          <cell r="E123">
            <v>1</v>
          </cell>
          <cell r="F123">
            <v>20240896</v>
          </cell>
          <cell r="G123">
            <v>45460</v>
          </cell>
          <cell r="H123" t="str">
            <v>FLEXIBLE JUM RACC115 6M</v>
          </cell>
          <cell r="I123" t="str">
            <v>52 / 10543349</v>
          </cell>
          <cell r="K123" t="str">
            <v>SDEL 69</v>
          </cell>
          <cell r="L123" t="str">
            <v>69190 - SAINT FONS</v>
          </cell>
        </row>
        <row r="124">
          <cell r="A124" t="str">
            <v>24.06.03451</v>
          </cell>
          <cell r="B124" t="str">
            <v>002</v>
          </cell>
          <cell r="C124">
            <v>45461</v>
          </cell>
          <cell r="D124">
            <v>941367751</v>
          </cell>
          <cell r="E124">
            <v>1</v>
          </cell>
          <cell r="F124">
            <v>20240896</v>
          </cell>
          <cell r="G124">
            <v>45460</v>
          </cell>
          <cell r="H124" t="str">
            <v>PRESSE PRT510</v>
          </cell>
          <cell r="I124" t="str">
            <v>[55] 027149217-12 / 10543350</v>
          </cell>
          <cell r="K124" t="str">
            <v>SDEL 69</v>
          </cell>
          <cell r="L124" t="str">
            <v>69190 - SAINT FONS</v>
          </cell>
        </row>
        <row r="125">
          <cell r="A125" t="str">
            <v>24.06.03452</v>
          </cell>
          <cell r="B125" t="str">
            <v>018</v>
          </cell>
          <cell r="C125">
            <v>45457</v>
          </cell>
          <cell r="D125" t="str">
            <v>F-24-0376</v>
          </cell>
          <cell r="E125">
            <v>1</v>
          </cell>
          <cell r="F125">
            <v>20240696</v>
          </cell>
          <cell r="G125">
            <v>45427</v>
          </cell>
          <cell r="H125" t="str">
            <v>FOURREAUX 9,0 - 24,5</v>
          </cell>
          <cell r="I125" t="str">
            <v>F-F-22-72</v>
          </cell>
          <cell r="K125" t="str">
            <v>SEMI FRANCE</v>
          </cell>
          <cell r="L125" t="str">
            <v>31140 - ST ALBAN</v>
          </cell>
        </row>
        <row r="126">
          <cell r="A126" t="str">
            <v>24.06.03453</v>
          </cell>
          <cell r="B126" t="str">
            <v>018</v>
          </cell>
          <cell r="C126">
            <v>45457</v>
          </cell>
          <cell r="D126" t="str">
            <v>F-24-0376</v>
          </cell>
          <cell r="E126">
            <v>1</v>
          </cell>
          <cell r="F126">
            <v>20240696</v>
          </cell>
          <cell r="G126">
            <v>45427</v>
          </cell>
          <cell r="H126" t="str">
            <v>FOURREAUX 9,0 - 24,5</v>
          </cell>
          <cell r="I126" t="str">
            <v>FUF-127</v>
          </cell>
          <cell r="K126" t="str">
            <v>SEMI FRANCE</v>
          </cell>
          <cell r="L126" t="str">
            <v>31140 - ST ALBAN</v>
          </cell>
        </row>
        <row r="127">
          <cell r="A127" t="str">
            <v>24.06.03454</v>
          </cell>
          <cell r="B127" t="str">
            <v>004</v>
          </cell>
          <cell r="C127">
            <v>45461</v>
          </cell>
          <cell r="D127" t="str">
            <v>C11013054</v>
          </cell>
          <cell r="E127">
            <v>1</v>
          </cell>
          <cell r="F127">
            <v>20240856</v>
          </cell>
          <cell r="G127">
            <v>45455</v>
          </cell>
          <cell r="H127" t="str">
            <v>SERTISSEUSE BLP36</v>
          </cell>
          <cell r="I127" t="str">
            <v>L39870 / TH007402</v>
          </cell>
          <cell r="K127" t="str">
            <v>SPIE THEPAULT 57</v>
          </cell>
          <cell r="L127" t="str">
            <v>57130 - JOUY AUX ARCHES</v>
          </cell>
        </row>
        <row r="128">
          <cell r="A128" t="str">
            <v>24.06.03455</v>
          </cell>
          <cell r="B128" t="str">
            <v>017</v>
          </cell>
          <cell r="C128">
            <v>45461</v>
          </cell>
          <cell r="D128" t="str">
            <v>C11013054</v>
          </cell>
          <cell r="E128">
            <v>1</v>
          </cell>
          <cell r="F128">
            <v>20240856</v>
          </cell>
          <cell r="G128">
            <v>45455</v>
          </cell>
          <cell r="H128" t="str">
            <v>LOT MATRICES (15 jeux)</v>
          </cell>
          <cell r="I128" t="str">
            <v>L39870 / TH007402</v>
          </cell>
          <cell r="K128" t="str">
            <v>SPIE THEPAULT 57</v>
          </cell>
          <cell r="L128" t="str">
            <v>57130 - JOUY AUX ARCHES</v>
          </cell>
        </row>
        <row r="129">
          <cell r="A129" t="str">
            <v>24.06.03456</v>
          </cell>
          <cell r="B129" t="str">
            <v>012</v>
          </cell>
          <cell r="C129">
            <v>45461</v>
          </cell>
          <cell r="D129" t="str">
            <v>C11013054</v>
          </cell>
          <cell r="E129">
            <v>1</v>
          </cell>
          <cell r="F129">
            <v>20240856</v>
          </cell>
          <cell r="G129">
            <v>45455</v>
          </cell>
          <cell r="H129" t="str">
            <v>SERTISSEUSE BP130-26</v>
          </cell>
          <cell r="I129" t="str">
            <v>L43463 / TH011757</v>
          </cell>
          <cell r="K129" t="str">
            <v>SPIE THEPAULT 57</v>
          </cell>
          <cell r="L129" t="str">
            <v>57130 - JOUY AUX ARCHES</v>
          </cell>
        </row>
        <row r="130">
          <cell r="A130" t="str">
            <v>24.06.03457</v>
          </cell>
          <cell r="B130" t="str">
            <v>017</v>
          </cell>
          <cell r="C130">
            <v>45461</v>
          </cell>
          <cell r="D130" t="str">
            <v>C11013054</v>
          </cell>
          <cell r="E130">
            <v>1</v>
          </cell>
          <cell r="F130">
            <v>20240856</v>
          </cell>
          <cell r="G130">
            <v>45455</v>
          </cell>
          <cell r="H130" t="str">
            <v>LOT MATRICES (8 jeux)</v>
          </cell>
          <cell r="I130" t="str">
            <v>L43463 / TH011757</v>
          </cell>
          <cell r="K130" t="str">
            <v>SPIE THEPAULT 57</v>
          </cell>
          <cell r="L130" t="str">
            <v>57130 - JOUY AUX ARCHES</v>
          </cell>
        </row>
        <row r="131">
          <cell r="A131" t="str">
            <v>24.06.03458</v>
          </cell>
          <cell r="B131" t="str">
            <v>002</v>
          </cell>
          <cell r="C131">
            <v>45461</v>
          </cell>
          <cell r="D131" t="str">
            <v>C11013054</v>
          </cell>
          <cell r="E131">
            <v>1</v>
          </cell>
          <cell r="F131">
            <v>20240856</v>
          </cell>
          <cell r="G131">
            <v>45455</v>
          </cell>
          <cell r="H131" t="str">
            <v>GROUPE TW531</v>
          </cell>
          <cell r="I131" t="str">
            <v>[301] 208002 / TH008460</v>
          </cell>
          <cell r="K131" t="str">
            <v>SPIE THEPAULT 57</v>
          </cell>
          <cell r="L131" t="str">
            <v>57130 - JOUY AUX ARCHES</v>
          </cell>
        </row>
        <row r="132">
          <cell r="A132" t="str">
            <v>24.06.03459</v>
          </cell>
          <cell r="B132" t="str">
            <v>002</v>
          </cell>
          <cell r="C132">
            <v>45461</v>
          </cell>
          <cell r="D132" t="str">
            <v>C11013054</v>
          </cell>
          <cell r="E132">
            <v>1</v>
          </cell>
          <cell r="F132">
            <v>20240856</v>
          </cell>
          <cell r="G132">
            <v>45455</v>
          </cell>
          <cell r="H132" t="str">
            <v>PRESSE WH1000</v>
          </cell>
          <cell r="I132" t="str">
            <v>[534] 11Y012 / TH001466</v>
          </cell>
          <cell r="K132" t="str">
            <v>SPIE THEPAULT 57</v>
          </cell>
          <cell r="L132" t="str">
            <v>57130 - JOUY AUX ARCHES</v>
          </cell>
        </row>
        <row r="133">
          <cell r="A133" t="str">
            <v>24.06.03460</v>
          </cell>
          <cell r="B133" t="str">
            <v>002</v>
          </cell>
          <cell r="C133">
            <v>45461</v>
          </cell>
          <cell r="D133" t="str">
            <v>C11013054</v>
          </cell>
          <cell r="E133">
            <v>1</v>
          </cell>
          <cell r="F133">
            <v>20240856</v>
          </cell>
          <cell r="G133">
            <v>45455</v>
          </cell>
          <cell r="H133" t="str">
            <v>GROUPE TW531</v>
          </cell>
          <cell r="I133" t="str">
            <v>[187] 133001 / TH001433</v>
          </cell>
          <cell r="K133" t="str">
            <v>SPIE THEPAULT 57</v>
          </cell>
          <cell r="L133" t="str">
            <v>57130 - JOUY AUX ARCHES</v>
          </cell>
        </row>
        <row r="134">
          <cell r="A134" t="str">
            <v>24.06.03461</v>
          </cell>
          <cell r="B134" t="str">
            <v>018</v>
          </cell>
          <cell r="C134">
            <v>45461</v>
          </cell>
          <cell r="D134" t="str">
            <v>C11013054</v>
          </cell>
          <cell r="E134">
            <v>1</v>
          </cell>
          <cell r="F134">
            <v>20240856</v>
          </cell>
          <cell r="G134">
            <v>45455</v>
          </cell>
          <cell r="H134" t="str">
            <v>VAT 225/420 Kv</v>
          </cell>
          <cell r="I134" t="str">
            <v>M590630-005 / TH004549</v>
          </cell>
          <cell r="K134" t="str">
            <v>SPIE THEPAULT 57</v>
          </cell>
          <cell r="L134" t="str">
            <v>57130 - JOUY AUX ARCHES</v>
          </cell>
        </row>
        <row r="135">
          <cell r="A135" t="str">
            <v>24.06.03462</v>
          </cell>
          <cell r="B135" t="str">
            <v>018</v>
          </cell>
          <cell r="C135">
            <v>45461</v>
          </cell>
          <cell r="D135" t="str">
            <v>C11013054</v>
          </cell>
          <cell r="E135">
            <v>1</v>
          </cell>
          <cell r="F135">
            <v>20240856</v>
          </cell>
          <cell r="G135">
            <v>45455</v>
          </cell>
          <cell r="H135" t="str">
            <v>PERCHE MALT PRE2400</v>
          </cell>
          <cell r="K135" t="str">
            <v>SPIE THEPAULT 57</v>
          </cell>
          <cell r="L135" t="str">
            <v>57130 - JOUY AUX ARCHES</v>
          </cell>
        </row>
        <row r="136">
          <cell r="A136" t="str">
            <v>24.06.03463</v>
          </cell>
          <cell r="B136" t="str">
            <v>002</v>
          </cell>
          <cell r="C136">
            <v>45462</v>
          </cell>
          <cell r="D136" t="str">
            <v>246-740-JP-054</v>
          </cell>
          <cell r="E136">
            <v>1</v>
          </cell>
          <cell r="F136">
            <v>20240909</v>
          </cell>
          <cell r="G136">
            <v>45462</v>
          </cell>
          <cell r="H136" t="str">
            <v>GROUPE TW531</v>
          </cell>
          <cell r="I136" t="str">
            <v>A03820902</v>
          </cell>
          <cell r="J136" t="str">
            <v>L</v>
          </cell>
          <cell r="K136" t="str">
            <v>EIFFAGE 31</v>
          </cell>
          <cell r="L136" t="str">
            <v>31019 - TOULOUSE</v>
          </cell>
        </row>
        <row r="137">
          <cell r="A137" t="str">
            <v>24.06.03464</v>
          </cell>
          <cell r="B137" t="str">
            <v>002</v>
          </cell>
          <cell r="C137">
            <v>45462</v>
          </cell>
          <cell r="D137" t="str">
            <v>246-740-JP-054</v>
          </cell>
          <cell r="E137">
            <v>1</v>
          </cell>
          <cell r="F137">
            <v>20240909</v>
          </cell>
          <cell r="G137">
            <v>45462</v>
          </cell>
          <cell r="H137" t="str">
            <v>PRESSE ZH803</v>
          </cell>
          <cell r="I137">
            <v>80207188</v>
          </cell>
          <cell r="J137" t="str">
            <v>L</v>
          </cell>
          <cell r="K137" t="str">
            <v>EIFFAGE 31</v>
          </cell>
          <cell r="L137" t="str">
            <v>31019 - TOULOUSE</v>
          </cell>
        </row>
        <row r="138">
          <cell r="A138" t="str">
            <v>24.06.03465</v>
          </cell>
          <cell r="B138" t="str">
            <v>002</v>
          </cell>
          <cell r="C138">
            <v>45462</v>
          </cell>
          <cell r="D138">
            <v>23527067</v>
          </cell>
          <cell r="E138">
            <v>1</v>
          </cell>
          <cell r="F138">
            <v>20240698</v>
          </cell>
          <cell r="G138">
            <v>45462</v>
          </cell>
          <cell r="H138" t="str">
            <v>PRESSE SR-100</v>
          </cell>
          <cell r="I138" t="str">
            <v>[739]</v>
          </cell>
          <cell r="J138" t="str">
            <v>N</v>
          </cell>
          <cell r="K138" t="str">
            <v>INEO 38 RHT</v>
          </cell>
          <cell r="L138" t="str">
            <v>38070 - ST QUENTIN FALLAVIER</v>
          </cell>
        </row>
        <row r="139">
          <cell r="A139" t="str">
            <v>24.06.03466</v>
          </cell>
          <cell r="B139" t="str">
            <v>002</v>
          </cell>
          <cell r="C139">
            <v>45462</v>
          </cell>
          <cell r="D139">
            <v>23527067</v>
          </cell>
          <cell r="E139">
            <v>1</v>
          </cell>
          <cell r="F139">
            <v>20240698</v>
          </cell>
          <cell r="G139">
            <v>45462</v>
          </cell>
          <cell r="H139" t="str">
            <v>PRESSE SR-100</v>
          </cell>
          <cell r="I139" t="str">
            <v>[740]</v>
          </cell>
          <cell r="J139" t="str">
            <v>N</v>
          </cell>
          <cell r="K139" t="str">
            <v>INEO 38 RHT</v>
          </cell>
          <cell r="L139" t="str">
            <v>38070 - ST QUENTIN FALLAVIER</v>
          </cell>
        </row>
        <row r="140">
          <cell r="A140" t="str">
            <v>24.06.03467</v>
          </cell>
          <cell r="B140" t="str">
            <v>022</v>
          </cell>
          <cell r="C140">
            <v>45463</v>
          </cell>
          <cell r="D140">
            <v>941368726</v>
          </cell>
          <cell r="E140">
            <v>1</v>
          </cell>
          <cell r="F140">
            <v>20240906</v>
          </cell>
          <cell r="G140">
            <v>45461</v>
          </cell>
          <cell r="H140" t="str">
            <v>TREUIL</v>
          </cell>
          <cell r="I140" t="str">
            <v>115142 / 40001869</v>
          </cell>
          <cell r="K140" t="str">
            <v>FOURNIÉ GROSPAUD 31</v>
          </cell>
          <cell r="L140" t="str">
            <v>31670 - LABEGE</v>
          </cell>
        </row>
        <row r="141">
          <cell r="A141" t="str">
            <v>24.06.03468</v>
          </cell>
          <cell r="B141" t="str">
            <v>004</v>
          </cell>
          <cell r="C141">
            <v>45463</v>
          </cell>
          <cell r="D141" t="str">
            <v>C2410216/0</v>
          </cell>
          <cell r="E141">
            <v>1</v>
          </cell>
          <cell r="F141">
            <v>20240749</v>
          </cell>
          <cell r="G141">
            <v>45462</v>
          </cell>
          <cell r="H141" t="str">
            <v>SERTISSEUSE D36 ELEC</v>
          </cell>
          <cell r="I141" t="str">
            <v>L45795</v>
          </cell>
          <cell r="J141" t="str">
            <v>N</v>
          </cell>
          <cell r="K141" t="str">
            <v>SADER TP 56</v>
          </cell>
          <cell r="L141" t="str">
            <v>56460 - SERENT</v>
          </cell>
        </row>
        <row r="142">
          <cell r="A142" t="str">
            <v>24.06.03469</v>
          </cell>
          <cell r="B142" t="str">
            <v>004</v>
          </cell>
          <cell r="C142">
            <v>45463</v>
          </cell>
          <cell r="D142">
            <v>8887</v>
          </cell>
          <cell r="E142">
            <v>1</v>
          </cell>
          <cell r="F142"/>
          <cell r="G142">
            <v>45462</v>
          </cell>
          <cell r="H142" t="str">
            <v>SERTISSEUSE MK31</v>
          </cell>
          <cell r="I142" t="str">
            <v>A55946</v>
          </cell>
          <cell r="J142" t="str">
            <v>N</v>
          </cell>
          <cell r="K142" t="str">
            <v>TES 13</v>
          </cell>
          <cell r="L142" t="str">
            <v>13105 - MIMET</v>
          </cell>
        </row>
        <row r="143">
          <cell r="A143" t="str">
            <v>24.06.03470</v>
          </cell>
          <cell r="B143" t="str">
            <v>002</v>
          </cell>
          <cell r="C143">
            <v>45463</v>
          </cell>
          <cell r="D143">
            <v>941369423</v>
          </cell>
          <cell r="E143">
            <v>1</v>
          </cell>
          <cell r="F143">
            <v>20240917</v>
          </cell>
          <cell r="G143">
            <v>45462</v>
          </cell>
          <cell r="H143" t="str">
            <v>GROUPE TW531</v>
          </cell>
          <cell r="I143" t="str">
            <v>33A01-EF245335</v>
          </cell>
          <cell r="K143" t="str">
            <v>EEE 30</v>
          </cell>
          <cell r="L143" t="str">
            <v>30540 - MILHAUD</v>
          </cell>
        </row>
        <row r="144">
          <cell r="A144" t="str">
            <v>24.06.03471</v>
          </cell>
          <cell r="B144" t="str">
            <v>002</v>
          </cell>
          <cell r="C144">
            <v>45463</v>
          </cell>
          <cell r="D144" t="str">
            <v>C11016432</v>
          </cell>
          <cell r="E144">
            <v>1</v>
          </cell>
          <cell r="F144">
            <v>20240887</v>
          </cell>
          <cell r="G144">
            <v>45463</v>
          </cell>
          <cell r="H144" t="str">
            <v>PRESSE 100T</v>
          </cell>
          <cell r="I144" t="str">
            <v>[515]</v>
          </cell>
          <cell r="J144" t="str">
            <v>L</v>
          </cell>
          <cell r="K144" t="str">
            <v>SPIE THEPAULT 44</v>
          </cell>
          <cell r="L144" t="str">
            <v>44815 - ST HERBLAIN</v>
          </cell>
        </row>
        <row r="145">
          <cell r="A145" t="str">
            <v>24.06.03472</v>
          </cell>
          <cell r="B145" t="str">
            <v>002</v>
          </cell>
          <cell r="C145">
            <v>45467</v>
          </cell>
          <cell r="D145" t="str">
            <v>C11021555</v>
          </cell>
          <cell r="E145">
            <v>1</v>
          </cell>
          <cell r="F145">
            <v>20240920</v>
          </cell>
          <cell r="G145">
            <v>45463</v>
          </cell>
          <cell r="H145" t="str">
            <v>GROUPE CPP01</v>
          </cell>
          <cell r="I145" t="str">
            <v>[61] 214270 / TH012030</v>
          </cell>
          <cell r="K145" t="str">
            <v>SPIE THEPAULT 44</v>
          </cell>
          <cell r="L145" t="str">
            <v>44815 - ST HERBLAIN</v>
          </cell>
        </row>
        <row r="146">
          <cell r="A146" t="str">
            <v>24.06.03473</v>
          </cell>
          <cell r="B146" t="str">
            <v>017</v>
          </cell>
          <cell r="C146">
            <v>45467</v>
          </cell>
          <cell r="D146" t="str">
            <v>C11021555</v>
          </cell>
          <cell r="E146">
            <v>1</v>
          </cell>
          <cell r="F146">
            <v>20240920</v>
          </cell>
          <cell r="G146">
            <v>45463</v>
          </cell>
          <cell r="H146" t="str">
            <v>FLEXIBLE JUM RACCTESMEC 6M</v>
          </cell>
          <cell r="I146" t="str">
            <v>[61] 214270 / TH012030</v>
          </cell>
          <cell r="K146" t="str">
            <v>SPIE THEPAULT 44</v>
          </cell>
          <cell r="L146" t="str">
            <v>44815 - ST HERBLAIN</v>
          </cell>
        </row>
        <row r="147">
          <cell r="A147" t="str">
            <v>24.06.03474</v>
          </cell>
          <cell r="B147" t="str">
            <v>017</v>
          </cell>
          <cell r="C147">
            <v>45467</v>
          </cell>
          <cell r="D147" t="str">
            <v>C11021555</v>
          </cell>
          <cell r="E147">
            <v>1</v>
          </cell>
          <cell r="F147">
            <v>20240920</v>
          </cell>
          <cell r="G147">
            <v>45463</v>
          </cell>
          <cell r="H147" t="str">
            <v>FLEXIBLE JUM RACC218 20M</v>
          </cell>
          <cell r="I147" t="str">
            <v>[61] 214270 / TH012030</v>
          </cell>
          <cell r="K147" t="str">
            <v>SPIE THEPAULT 44</v>
          </cell>
          <cell r="L147" t="str">
            <v>44815 - ST HERBLAIN</v>
          </cell>
        </row>
        <row r="148">
          <cell r="A148" t="str">
            <v>24.06.03475</v>
          </cell>
          <cell r="B148" t="str">
            <v>002</v>
          </cell>
          <cell r="C148">
            <v>45467</v>
          </cell>
          <cell r="D148" t="str">
            <v>C11021555</v>
          </cell>
          <cell r="E148">
            <v>1</v>
          </cell>
          <cell r="F148">
            <v>20240920</v>
          </cell>
          <cell r="G148">
            <v>45463</v>
          </cell>
          <cell r="H148" t="str">
            <v>PRESSE PRT510</v>
          </cell>
          <cell r="I148" t="str">
            <v>[64] AA6801-26 / TH012027</v>
          </cell>
          <cell r="K148" t="str">
            <v>SPIE THEPAULT 44</v>
          </cell>
          <cell r="L148" t="str">
            <v>44815 - ST HERBLAIN</v>
          </cell>
        </row>
        <row r="149">
          <cell r="A149" t="str">
            <v>24.06.03476</v>
          </cell>
          <cell r="B149" t="str">
            <v>012</v>
          </cell>
          <cell r="C149">
            <v>45467</v>
          </cell>
          <cell r="D149" t="str">
            <v>C246049</v>
          </cell>
          <cell r="E149">
            <v>1</v>
          </cell>
          <cell r="F149">
            <v>20240925</v>
          </cell>
          <cell r="G149">
            <v>45463</v>
          </cell>
          <cell r="H149" t="str">
            <v>SERTISSEUSE B1350C</v>
          </cell>
          <cell r="I149" t="str">
            <v>20AC288</v>
          </cell>
          <cell r="K149" t="str">
            <v>SOFRAICOME 95</v>
          </cell>
          <cell r="L149" t="str">
            <v>95740 - FREPILLON</v>
          </cell>
        </row>
        <row r="150">
          <cell r="A150" t="str">
            <v>24.06.03477</v>
          </cell>
          <cell r="B150" t="str">
            <v>010</v>
          </cell>
          <cell r="C150">
            <v>45467</v>
          </cell>
          <cell r="D150">
            <v>23637906</v>
          </cell>
          <cell r="E150">
            <v>1</v>
          </cell>
          <cell r="F150">
            <v>20240927</v>
          </cell>
          <cell r="G150">
            <v>45463</v>
          </cell>
          <cell r="H150" t="str">
            <v>COUPE CABLE HYSC45</v>
          </cell>
          <cell r="I150" t="str">
            <v>Y499460K</v>
          </cell>
          <cell r="K150" t="str">
            <v>INEO 38 RHT</v>
          </cell>
          <cell r="L150" t="str">
            <v>38070 - ST QUENTIN FALLAVIER</v>
          </cell>
        </row>
        <row r="151">
          <cell r="A151" t="str">
            <v>24.06.03478</v>
          </cell>
          <cell r="B151" t="str">
            <v>010</v>
          </cell>
          <cell r="C151">
            <v>45467</v>
          </cell>
          <cell r="D151">
            <v>23605646</v>
          </cell>
          <cell r="E151">
            <v>1</v>
          </cell>
          <cell r="F151">
            <v>20240865</v>
          </cell>
          <cell r="G151">
            <v>45455</v>
          </cell>
          <cell r="H151" t="str">
            <v>COUPE CABLE BCP040</v>
          </cell>
          <cell r="I151" t="str">
            <v>L-30672</v>
          </cell>
          <cell r="K151" t="str">
            <v>INEO 38 RHT</v>
          </cell>
          <cell r="L151" t="str">
            <v>38070 - ST QUENTIN FALLAVIER</v>
          </cell>
        </row>
        <row r="152">
          <cell r="A152" t="str">
            <v>24.06.03479</v>
          </cell>
          <cell r="B152" t="str">
            <v>024</v>
          </cell>
          <cell r="C152">
            <v>45468</v>
          </cell>
          <cell r="D152" t="str">
            <v>C11003065</v>
          </cell>
          <cell r="E152">
            <v>1</v>
          </cell>
          <cell r="F152">
            <v>20240843</v>
          </cell>
          <cell r="G152">
            <v>45453</v>
          </cell>
          <cell r="H152" t="str">
            <v>CLÉ DYNAMOMÉTRIQUE 40 - 200 Nm</v>
          </cell>
          <cell r="I152" t="str">
            <v>PE048146 / TH002407</v>
          </cell>
          <cell r="K152" t="str">
            <v>SPIE THEPAULT 57</v>
          </cell>
          <cell r="L152" t="str">
            <v>57130 - JOUY AUX ARCHES</v>
          </cell>
        </row>
        <row r="153">
          <cell r="A153" t="str">
            <v>24.06.03480</v>
          </cell>
          <cell r="B153" t="str">
            <v>018</v>
          </cell>
          <cell r="C153">
            <v>45468</v>
          </cell>
          <cell r="D153" t="str">
            <v>C11003065</v>
          </cell>
          <cell r="E153">
            <v>1</v>
          </cell>
          <cell r="F153">
            <v>20240843</v>
          </cell>
          <cell r="G153">
            <v>45453</v>
          </cell>
          <cell r="H153" t="str">
            <v>MATRICE 20 UE 205 13-03B</v>
          </cell>
          <cell r="I153" t="str">
            <v>TH006577</v>
          </cell>
          <cell r="K153" t="str">
            <v>SPIE THEPAULT 57</v>
          </cell>
          <cell r="L153" t="str">
            <v>57130 - JOUY AUX ARCHES</v>
          </cell>
        </row>
        <row r="154">
          <cell r="A154" t="str">
            <v>24.06.03481</v>
          </cell>
          <cell r="B154" t="str">
            <v>018</v>
          </cell>
          <cell r="C154">
            <v>45468</v>
          </cell>
          <cell r="D154" t="str">
            <v>C11003065</v>
          </cell>
          <cell r="E154">
            <v>1</v>
          </cell>
          <cell r="F154">
            <v>20240843</v>
          </cell>
          <cell r="G154">
            <v>45453</v>
          </cell>
          <cell r="H154" t="str">
            <v>MATRICE 13 UE 300 CU 3200B</v>
          </cell>
          <cell r="I154" t="str">
            <v>TH002802</v>
          </cell>
          <cell r="K154" t="str">
            <v>SPIE THEPAULT 57</v>
          </cell>
          <cell r="L154" t="str">
            <v>57130 - JOUY AUX ARCHES</v>
          </cell>
        </row>
        <row r="155">
          <cell r="A155" t="str">
            <v>24.06.03482</v>
          </cell>
          <cell r="B155" t="str">
            <v>018</v>
          </cell>
          <cell r="C155">
            <v>45468</v>
          </cell>
          <cell r="D155" t="str">
            <v>C11003065</v>
          </cell>
          <cell r="E155">
            <v>1</v>
          </cell>
          <cell r="F155">
            <v>20240843</v>
          </cell>
          <cell r="G155">
            <v>45453</v>
          </cell>
          <cell r="H155" t="str">
            <v>MATRICE U21 CC 150 11-29</v>
          </cell>
          <cell r="I155" t="str">
            <v>TH002698</v>
          </cell>
          <cell r="K155" t="str">
            <v>SPIE THEPAULT 57</v>
          </cell>
          <cell r="L155" t="str">
            <v>57130 - JOUY AUX ARCHES</v>
          </cell>
        </row>
        <row r="156">
          <cell r="A156" t="str">
            <v>24.06.03483</v>
          </cell>
          <cell r="B156" t="str">
            <v>004</v>
          </cell>
          <cell r="C156">
            <v>45468</v>
          </cell>
          <cell r="D156" t="str">
            <v>C11003065</v>
          </cell>
          <cell r="E156">
            <v>1</v>
          </cell>
          <cell r="F156">
            <v>20240843</v>
          </cell>
          <cell r="G156">
            <v>45453</v>
          </cell>
          <cell r="H156" t="str">
            <v>SERTISSEUSE EK35/4</v>
          </cell>
          <cell r="I156" t="str">
            <v>485860DQ004 / 017-19-14 - IN028407</v>
          </cell>
          <cell r="K156" t="str">
            <v>SPIE THEPAULT 57</v>
          </cell>
          <cell r="L156" t="str">
            <v>57130 - JOUY AUX ARCHES</v>
          </cell>
        </row>
        <row r="157">
          <cell r="A157" t="str">
            <v>24.06.03484</v>
          </cell>
          <cell r="B157" t="str">
            <v>017</v>
          </cell>
          <cell r="C157">
            <v>45468</v>
          </cell>
          <cell r="D157" t="str">
            <v>C11003065</v>
          </cell>
          <cell r="E157">
            <v>1</v>
          </cell>
          <cell r="F157">
            <v>20240843</v>
          </cell>
          <cell r="G157">
            <v>45453</v>
          </cell>
          <cell r="H157" t="str">
            <v>LOT MATRICES (12 jeux)</v>
          </cell>
          <cell r="I157" t="str">
            <v>485860DQ004 / 017-19-14 - IN028407</v>
          </cell>
          <cell r="K157" t="str">
            <v>SPIE THEPAULT 57</v>
          </cell>
          <cell r="L157" t="str">
            <v>57130 - JOUY AUX ARCHES</v>
          </cell>
        </row>
        <row r="158">
          <cell r="A158" t="str">
            <v>24.06.03485</v>
          </cell>
          <cell r="B158" t="str">
            <v>002</v>
          </cell>
          <cell r="C158">
            <v>45468</v>
          </cell>
          <cell r="D158" t="str">
            <v>C11003065</v>
          </cell>
          <cell r="E158">
            <v>1</v>
          </cell>
          <cell r="F158">
            <v>20240843</v>
          </cell>
          <cell r="G158">
            <v>45453</v>
          </cell>
          <cell r="H158" t="str">
            <v>GROUPE TW531</v>
          </cell>
          <cell r="I158" t="str">
            <v>[11] 710004 / TH001427</v>
          </cell>
          <cell r="K158" t="str">
            <v>SPIE THEPAULT 57</v>
          </cell>
          <cell r="L158" t="str">
            <v>57130 - JOUY AUX ARCHES</v>
          </cell>
        </row>
        <row r="159">
          <cell r="A159" t="str">
            <v>24.06.03486</v>
          </cell>
          <cell r="B159" t="str">
            <v>002</v>
          </cell>
          <cell r="C159">
            <v>45468</v>
          </cell>
          <cell r="D159" t="str">
            <v>C11003065</v>
          </cell>
          <cell r="E159">
            <v>1</v>
          </cell>
          <cell r="F159">
            <v>20240843</v>
          </cell>
          <cell r="G159">
            <v>45453</v>
          </cell>
          <cell r="H159" t="str">
            <v>PRESSE WH1000</v>
          </cell>
          <cell r="I159" t="str">
            <v>[526] 126017 / TH010933</v>
          </cell>
          <cell r="K159" t="str">
            <v>SPIE THEPAULT 57</v>
          </cell>
          <cell r="L159" t="str">
            <v>57130 - JOUY AUX ARCHES</v>
          </cell>
        </row>
        <row r="160">
          <cell r="A160" t="str">
            <v>24.06.03487</v>
          </cell>
          <cell r="B160" t="str">
            <v>002</v>
          </cell>
          <cell r="C160">
            <v>45468</v>
          </cell>
          <cell r="D160" t="str">
            <v>C11003065</v>
          </cell>
          <cell r="E160">
            <v>1</v>
          </cell>
          <cell r="F160">
            <v>20240843</v>
          </cell>
          <cell r="G160">
            <v>45453</v>
          </cell>
          <cell r="H160" t="str">
            <v>PRESSE WH1000</v>
          </cell>
          <cell r="I160" t="str">
            <v>[005] 988005 / TH001460</v>
          </cell>
          <cell r="K160" t="str">
            <v>SPIE THEPAULT 57</v>
          </cell>
          <cell r="L160" t="str">
            <v>57130 - JOUY AUX ARCHES</v>
          </cell>
        </row>
        <row r="161">
          <cell r="A161" t="str">
            <v>24.06.03488</v>
          </cell>
          <cell r="B161" t="str">
            <v>018</v>
          </cell>
          <cell r="C161">
            <v>45468</v>
          </cell>
          <cell r="D161" t="str">
            <v>C11003065</v>
          </cell>
          <cell r="E161">
            <v>1</v>
          </cell>
          <cell r="F161">
            <v>20240843</v>
          </cell>
          <cell r="G161">
            <v>45453</v>
          </cell>
          <cell r="H161" t="str">
            <v>VAT 225/400 Kv</v>
          </cell>
          <cell r="I161" t="str">
            <v>S00001I / TH011290</v>
          </cell>
          <cell r="K161" t="str">
            <v>SPIE THEPAULT 57</v>
          </cell>
          <cell r="L161" t="str">
            <v>57130 - JOUY AUX ARCHES</v>
          </cell>
        </row>
        <row r="162">
          <cell r="A162" t="str">
            <v>24.06.03489</v>
          </cell>
          <cell r="B162" t="str">
            <v>018</v>
          </cell>
          <cell r="C162">
            <v>45468</v>
          </cell>
          <cell r="D162" t="str">
            <v>C11003065</v>
          </cell>
          <cell r="E162">
            <v>1</v>
          </cell>
          <cell r="F162">
            <v>20240843</v>
          </cell>
          <cell r="G162">
            <v>45453</v>
          </cell>
          <cell r="H162" t="str">
            <v>VAT 225/420 Kv</v>
          </cell>
          <cell r="I162" t="str">
            <v>M597120-004 / TH004560</v>
          </cell>
          <cell r="K162" t="str">
            <v>SPIE THEPAULT 57</v>
          </cell>
          <cell r="L162" t="str">
            <v>57130 - JOUY AUX ARCHES</v>
          </cell>
        </row>
        <row r="163">
          <cell r="A163" t="str">
            <v>24.06.03490</v>
          </cell>
          <cell r="B163" t="str">
            <v>018</v>
          </cell>
          <cell r="C163">
            <v>45468</v>
          </cell>
          <cell r="D163" t="str">
            <v>C11003065</v>
          </cell>
          <cell r="E163">
            <v>1</v>
          </cell>
          <cell r="F163">
            <v>20240843</v>
          </cell>
          <cell r="G163">
            <v>45453</v>
          </cell>
          <cell r="H163" t="str">
            <v>VAT 63/90 Kv</v>
          </cell>
          <cell r="I163" t="str">
            <v>1149-088-2,1 / TH010329</v>
          </cell>
          <cell r="K163" t="str">
            <v>SPIE THEPAULT 57</v>
          </cell>
          <cell r="L163" t="str">
            <v>57130 - JOUY AUX ARCHES</v>
          </cell>
        </row>
        <row r="164">
          <cell r="A164" t="str">
            <v>24.06.03491</v>
          </cell>
          <cell r="B164" t="str">
            <v>018</v>
          </cell>
          <cell r="C164">
            <v>45468</v>
          </cell>
          <cell r="D164" t="str">
            <v>C11003065</v>
          </cell>
          <cell r="E164">
            <v>1</v>
          </cell>
          <cell r="F164">
            <v>20240843</v>
          </cell>
          <cell r="G164">
            <v>45453</v>
          </cell>
          <cell r="H164" t="str">
            <v>VAT 60/150 Kv</v>
          </cell>
          <cell r="I164" t="str">
            <v>M465860-009 / TH001512</v>
          </cell>
          <cell r="K164" t="str">
            <v>SPIE THEPAULT 57</v>
          </cell>
          <cell r="L164" t="str">
            <v>57130 - JOUY AUX ARCHES</v>
          </cell>
        </row>
        <row r="165">
          <cell r="A165" t="str">
            <v>24.06.03492</v>
          </cell>
          <cell r="B165" t="str">
            <v>002</v>
          </cell>
          <cell r="C165">
            <v>45468</v>
          </cell>
          <cell r="D165">
            <v>4830496549</v>
          </cell>
          <cell r="E165">
            <v>1</v>
          </cell>
          <cell r="F165">
            <v>20240928</v>
          </cell>
          <cell r="G165">
            <v>45464</v>
          </cell>
          <cell r="H165" t="str">
            <v>GROUPE PMP1221</v>
          </cell>
          <cell r="I165" t="str">
            <v>1654957-005</v>
          </cell>
          <cell r="K165" t="str">
            <v>ENEDIS 38</v>
          </cell>
          <cell r="L165" t="str">
            <v>38120 - ST EGREVE</v>
          </cell>
        </row>
        <row r="166">
          <cell r="A166" t="str">
            <v>24.06.03493</v>
          </cell>
          <cell r="B166" t="str">
            <v>002</v>
          </cell>
          <cell r="C166">
            <v>45468</v>
          </cell>
          <cell r="D166">
            <v>6100419966</v>
          </cell>
          <cell r="E166">
            <v>1</v>
          </cell>
          <cell r="F166">
            <v>20240913</v>
          </cell>
          <cell r="G166">
            <v>45462</v>
          </cell>
          <cell r="H166" t="str">
            <v>PRESSE 200T</v>
          </cell>
          <cell r="I166">
            <v>272</v>
          </cell>
          <cell r="J166" t="str">
            <v>N</v>
          </cell>
          <cell r="K166" t="str">
            <v>RTE 73</v>
          </cell>
          <cell r="L166" t="str">
            <v>73201 - ALBERTVILLE</v>
          </cell>
        </row>
        <row r="167">
          <cell r="A167" t="str">
            <v>24.06.03494</v>
          </cell>
          <cell r="B167" t="str">
            <v>002</v>
          </cell>
          <cell r="C167">
            <v>45468</v>
          </cell>
          <cell r="D167">
            <v>941372414</v>
          </cell>
          <cell r="E167">
            <v>1</v>
          </cell>
          <cell r="F167">
            <v>20240929</v>
          </cell>
          <cell r="G167">
            <v>45463</v>
          </cell>
          <cell r="H167" t="str">
            <v>GROUPE T45</v>
          </cell>
          <cell r="I167" t="str">
            <v>724522 / 33A01-724522</v>
          </cell>
          <cell r="K167" t="str">
            <v>EEE 30</v>
          </cell>
          <cell r="L167" t="str">
            <v>30540 - MILHAUD</v>
          </cell>
        </row>
        <row r="168">
          <cell r="A168" t="str">
            <v>24.06.03495</v>
          </cell>
          <cell r="B168" t="str">
            <v>002</v>
          </cell>
          <cell r="C168">
            <v>45468</v>
          </cell>
          <cell r="D168">
            <v>941372414</v>
          </cell>
          <cell r="E168">
            <v>1</v>
          </cell>
          <cell r="F168">
            <v>20240929</v>
          </cell>
          <cell r="G168">
            <v>45463</v>
          </cell>
          <cell r="H168" t="str">
            <v>PRESSE WH2000</v>
          </cell>
          <cell r="I168" t="str">
            <v>[246] 086001 / 33C01-722037</v>
          </cell>
          <cell r="K168" t="str">
            <v>EEE 30</v>
          </cell>
          <cell r="L168" t="str">
            <v>30540 - MILHAUD</v>
          </cell>
        </row>
        <row r="169">
          <cell r="A169" t="str">
            <v>24.06.03496</v>
          </cell>
          <cell r="B169" t="str">
            <v>002</v>
          </cell>
          <cell r="C169">
            <v>45468</v>
          </cell>
          <cell r="D169">
            <v>941372414</v>
          </cell>
          <cell r="E169">
            <v>1</v>
          </cell>
          <cell r="F169">
            <v>20240929</v>
          </cell>
          <cell r="G169">
            <v>45463</v>
          </cell>
          <cell r="H169" t="str">
            <v>PRESSE WH1000</v>
          </cell>
          <cell r="I169" t="str">
            <v>[543] 03Z032 / 33B02-720865</v>
          </cell>
          <cell r="K169" t="str">
            <v>EEE 30</v>
          </cell>
          <cell r="L169" t="str">
            <v>30540 - MILHAUD</v>
          </cell>
        </row>
        <row r="170">
          <cell r="A170" t="str">
            <v>24.06.03497</v>
          </cell>
          <cell r="B170" t="str">
            <v>002</v>
          </cell>
          <cell r="C170">
            <v>45468</v>
          </cell>
          <cell r="D170">
            <v>941372414</v>
          </cell>
          <cell r="E170">
            <v>1</v>
          </cell>
          <cell r="F170">
            <v>20240929</v>
          </cell>
          <cell r="G170">
            <v>45463</v>
          </cell>
          <cell r="H170" t="str">
            <v>GROUPE GSHE35</v>
          </cell>
          <cell r="I170" t="str">
            <v>[319] 33A01-EF245354</v>
          </cell>
          <cell r="K170" t="str">
            <v>EEE 30</v>
          </cell>
          <cell r="L170" t="str">
            <v>30540 - MILHAUD</v>
          </cell>
        </row>
        <row r="171">
          <cell r="A171" t="str">
            <v>24.06.03498</v>
          </cell>
          <cell r="B171" t="str">
            <v>004</v>
          </cell>
          <cell r="C171">
            <v>45468</v>
          </cell>
          <cell r="D171" t="str">
            <v>C11024306</v>
          </cell>
          <cell r="E171">
            <v>1</v>
          </cell>
          <cell r="F171">
            <v>20240934</v>
          </cell>
          <cell r="G171">
            <v>45467</v>
          </cell>
          <cell r="H171" t="str">
            <v>COUPE CABLE ES50 PLUS</v>
          </cell>
          <cell r="I171" t="str">
            <v>285023ZJ1 / 407797</v>
          </cell>
          <cell r="K171" t="str">
            <v>SPIE 31</v>
          </cell>
          <cell r="L171" t="str">
            <v>31029 - TOULOUSE</v>
          </cell>
        </row>
        <row r="172">
          <cell r="A172" t="str">
            <v>24.06.03499</v>
          </cell>
          <cell r="B172" t="str">
            <v>008</v>
          </cell>
          <cell r="C172">
            <v>45468</v>
          </cell>
          <cell r="D172" t="str">
            <v>C11024306</v>
          </cell>
          <cell r="E172">
            <v>1</v>
          </cell>
          <cell r="F172">
            <v>20240934</v>
          </cell>
          <cell r="G172">
            <v>45467</v>
          </cell>
          <cell r="H172" t="str">
            <v>PRESSE K-HP717</v>
          </cell>
          <cell r="I172" t="str">
            <v>N0029SHT006 / 425438221</v>
          </cell>
          <cell r="K172" t="str">
            <v>SPIE 31</v>
          </cell>
          <cell r="L172" t="str">
            <v>31029 - TOULOUSE</v>
          </cell>
        </row>
        <row r="173">
          <cell r="A173" t="str">
            <v>24.06.03500</v>
          </cell>
          <cell r="B173" t="str">
            <v>017</v>
          </cell>
          <cell r="C173">
            <v>45468</v>
          </cell>
          <cell r="D173" t="str">
            <v>C11024306</v>
          </cell>
          <cell r="E173">
            <v>1</v>
          </cell>
          <cell r="F173">
            <v>20240934</v>
          </cell>
          <cell r="G173">
            <v>45467</v>
          </cell>
          <cell r="H173" t="str">
            <v>LOT MATRICES (4 jeux)</v>
          </cell>
          <cell r="I173" t="str">
            <v>N0029SHT006 / 425438221</v>
          </cell>
          <cell r="K173" t="str">
            <v>SPIE 31</v>
          </cell>
          <cell r="L173" t="str">
            <v>31029 - TOULOUSE</v>
          </cell>
        </row>
        <row r="174">
          <cell r="A174" t="str">
            <v>24.06.03501</v>
          </cell>
          <cell r="B174" t="str">
            <v>017</v>
          </cell>
          <cell r="C174">
            <v>45468</v>
          </cell>
          <cell r="D174" t="str">
            <v>C11024306</v>
          </cell>
          <cell r="E174">
            <v>1</v>
          </cell>
          <cell r="F174">
            <v>20240934</v>
          </cell>
          <cell r="G174">
            <v>45467</v>
          </cell>
          <cell r="H174" t="str">
            <v>COFFRET MATRICES</v>
          </cell>
          <cell r="I174">
            <v>425438228</v>
          </cell>
          <cell r="K174" t="str">
            <v>SPIE 31</v>
          </cell>
          <cell r="L174" t="str">
            <v>31029 - TOULOUSE</v>
          </cell>
        </row>
        <row r="175">
          <cell r="A175" t="str">
            <v>24.06.03502</v>
          </cell>
          <cell r="B175" t="str">
            <v>002</v>
          </cell>
          <cell r="C175">
            <v>45469</v>
          </cell>
          <cell r="D175" t="str">
            <v>0324-4330584362</v>
          </cell>
          <cell r="E175">
            <v>1</v>
          </cell>
          <cell r="F175">
            <v>20240935</v>
          </cell>
          <cell r="G175">
            <v>45467</v>
          </cell>
          <cell r="H175" t="str">
            <v>GROUPE GHA702</v>
          </cell>
          <cell r="I175" t="str">
            <v>G01839</v>
          </cell>
          <cell r="K175" t="str">
            <v>ENEDIS 01</v>
          </cell>
          <cell r="L175" t="str">
            <v>01000 - BOURG EN BRESSE</v>
          </cell>
        </row>
        <row r="176">
          <cell r="A176" t="str">
            <v>24.06.03503</v>
          </cell>
          <cell r="B176" t="str">
            <v>002</v>
          </cell>
          <cell r="C176">
            <v>45469</v>
          </cell>
          <cell r="D176" t="str">
            <v>C11025371</v>
          </cell>
          <cell r="E176">
            <v>1</v>
          </cell>
          <cell r="F176">
            <v>20240947</v>
          </cell>
          <cell r="G176">
            <v>45468</v>
          </cell>
          <cell r="H176" t="str">
            <v>PRESSE 100T</v>
          </cell>
          <cell r="I176" t="str">
            <v>[136]</v>
          </cell>
          <cell r="J176" t="str">
            <v>L</v>
          </cell>
          <cell r="K176" t="str">
            <v>SPIE THEPAULT 62</v>
          </cell>
          <cell r="L176" t="str">
            <v>62223 - ST LAURENT DE BLANGY</v>
          </cell>
        </row>
        <row r="177">
          <cell r="A177" t="str">
            <v>24.06.03504</v>
          </cell>
          <cell r="B177" t="str">
            <v>002</v>
          </cell>
          <cell r="C177">
            <v>45469</v>
          </cell>
          <cell r="D177">
            <v>23643480</v>
          </cell>
          <cell r="E177">
            <v>1</v>
          </cell>
          <cell r="F177">
            <v>20240941</v>
          </cell>
          <cell r="G177">
            <v>45467</v>
          </cell>
          <cell r="H177" t="str">
            <v>GROUPE GHA702</v>
          </cell>
          <cell r="I177" t="str">
            <v>G02244 / SERT4538</v>
          </cell>
          <cell r="K177" t="str">
            <v>INEO 59</v>
          </cell>
          <cell r="L177" t="str">
            <v>59139 - NOYELLES LES SECLINS</v>
          </cell>
        </row>
        <row r="178">
          <cell r="A178" t="str">
            <v>24.06.03505</v>
          </cell>
          <cell r="B178" t="str">
            <v>002</v>
          </cell>
          <cell r="C178">
            <v>45469</v>
          </cell>
          <cell r="D178">
            <v>23643480</v>
          </cell>
          <cell r="E178">
            <v>1</v>
          </cell>
          <cell r="F178">
            <v>20240941</v>
          </cell>
          <cell r="G178">
            <v>45467</v>
          </cell>
          <cell r="H178" t="str">
            <v>PRESSE SRU210</v>
          </cell>
          <cell r="I178" t="str">
            <v>05 20 0005 / SERT19001</v>
          </cell>
          <cell r="K178" t="str">
            <v>INEO 59</v>
          </cell>
          <cell r="L178" t="str">
            <v>59139 - NOYELLES LES SECLINS</v>
          </cell>
        </row>
        <row r="179">
          <cell r="A179" t="str">
            <v>24.06.03506</v>
          </cell>
          <cell r="B179" t="str">
            <v>002</v>
          </cell>
          <cell r="C179">
            <v>45469</v>
          </cell>
          <cell r="D179" t="str">
            <v>C11026166</v>
          </cell>
          <cell r="E179">
            <v>1</v>
          </cell>
          <cell r="F179">
            <v>20240944</v>
          </cell>
          <cell r="G179">
            <v>45467</v>
          </cell>
          <cell r="H179" t="str">
            <v>GROUPE TW531</v>
          </cell>
          <cell r="I179" t="str">
            <v>[8] 985008 / TH001425</v>
          </cell>
          <cell r="K179" t="str">
            <v>SPIE THEPAULT 44</v>
          </cell>
          <cell r="L179" t="str">
            <v>44814 - ST HERBLAIN CEDEX</v>
          </cell>
        </row>
        <row r="180">
          <cell r="A180" t="str">
            <v>24.06.03507</v>
          </cell>
          <cell r="B180" t="str">
            <v>017</v>
          </cell>
          <cell r="C180">
            <v>45469</v>
          </cell>
          <cell r="D180" t="str">
            <v>C11026166</v>
          </cell>
          <cell r="E180">
            <v>1</v>
          </cell>
          <cell r="F180">
            <v>20240944</v>
          </cell>
          <cell r="G180">
            <v>45467</v>
          </cell>
          <cell r="H180" t="str">
            <v>2 FLEXIBLES SIM RACC À BILLE 3M</v>
          </cell>
          <cell r="I180" t="str">
            <v>[8] 985008 / TH001425</v>
          </cell>
          <cell r="K180" t="str">
            <v>SPIE THEPAULT 44</v>
          </cell>
          <cell r="L180" t="str">
            <v>44814 - ST HERBLAIN CEDEX</v>
          </cell>
        </row>
        <row r="181">
          <cell r="A181" t="str">
            <v>24.06.03508</v>
          </cell>
          <cell r="B181" t="str">
            <v>002</v>
          </cell>
          <cell r="C181">
            <v>45469</v>
          </cell>
          <cell r="D181" t="str">
            <v>C11026166</v>
          </cell>
          <cell r="E181">
            <v>1</v>
          </cell>
          <cell r="F181">
            <v>20240944</v>
          </cell>
          <cell r="G181">
            <v>45467</v>
          </cell>
          <cell r="H181" t="str">
            <v>PRESSE WH1000</v>
          </cell>
          <cell r="I181" t="str">
            <v>[597] / TH001468</v>
          </cell>
          <cell r="K181" t="str">
            <v>SPIE THEPAULT 44</v>
          </cell>
          <cell r="L181" t="str">
            <v>44814 - ST HERBLAIN CEDEX</v>
          </cell>
        </row>
        <row r="182">
          <cell r="A182" t="str">
            <v>24.06.03509</v>
          </cell>
          <cell r="B182" t="str">
            <v>002</v>
          </cell>
          <cell r="C182">
            <v>45469</v>
          </cell>
          <cell r="D182" t="str">
            <v>C11026166</v>
          </cell>
          <cell r="E182">
            <v>1</v>
          </cell>
          <cell r="F182">
            <v>20240944</v>
          </cell>
          <cell r="G182">
            <v>45467</v>
          </cell>
          <cell r="H182" t="str">
            <v>PRESSE PK220U</v>
          </cell>
          <cell r="I182" t="str">
            <v>T20539 / IN028995</v>
          </cell>
          <cell r="K182" t="str">
            <v>SPIE THEPAULT 44</v>
          </cell>
          <cell r="L182" t="str">
            <v>44814 - ST HERBLAIN CEDEX</v>
          </cell>
        </row>
        <row r="183">
          <cell r="A183" t="str">
            <v>24.06.03510</v>
          </cell>
          <cell r="B183" t="str">
            <v>016</v>
          </cell>
          <cell r="C183">
            <v>45469</v>
          </cell>
          <cell r="D183" t="str">
            <v>C11026166</v>
          </cell>
          <cell r="E183">
            <v>1</v>
          </cell>
          <cell r="F183">
            <v>20240944</v>
          </cell>
          <cell r="G183">
            <v>45467</v>
          </cell>
          <cell r="H183" t="str">
            <v>CINTREUSE OB30</v>
          </cell>
          <cell r="I183" t="str">
            <v>156774 / TH009871</v>
          </cell>
          <cell r="K183" t="str">
            <v>SPIE THEPAULT 44</v>
          </cell>
          <cell r="L183" t="str">
            <v>44814 - ST HERBLAIN CEDEX</v>
          </cell>
        </row>
        <row r="184">
          <cell r="A184" t="str">
            <v>24.06.03511</v>
          </cell>
          <cell r="B184" t="str">
            <v>002</v>
          </cell>
          <cell r="C184">
            <v>45469</v>
          </cell>
          <cell r="D184">
            <v>964529027</v>
          </cell>
          <cell r="E184">
            <v>1</v>
          </cell>
          <cell r="F184">
            <v>20240827</v>
          </cell>
          <cell r="G184">
            <v>45469</v>
          </cell>
          <cell r="H184" t="str">
            <v>GROUPE GSHE35</v>
          </cell>
          <cell r="I184" t="str">
            <v>[320]</v>
          </cell>
          <cell r="J184" t="str">
            <v>N</v>
          </cell>
          <cell r="K184" t="str">
            <v>EEE 30</v>
          </cell>
          <cell r="L184" t="str">
            <v>30540 - MILHAUD</v>
          </cell>
        </row>
        <row r="185">
          <cell r="A185" t="str">
            <v>24.06.03512</v>
          </cell>
          <cell r="B185" t="str">
            <v>002</v>
          </cell>
          <cell r="C185">
            <v>45469</v>
          </cell>
          <cell r="D185">
            <v>964529027</v>
          </cell>
          <cell r="E185">
            <v>1</v>
          </cell>
          <cell r="F185">
            <v>20240827</v>
          </cell>
          <cell r="G185">
            <v>45469</v>
          </cell>
          <cell r="H185" t="str">
            <v>GROUPE TW531</v>
          </cell>
          <cell r="I185" t="str">
            <v>[HPS100]</v>
          </cell>
          <cell r="J185" t="str">
            <v>N</v>
          </cell>
          <cell r="K185" t="str">
            <v>EEE 30</v>
          </cell>
          <cell r="L185" t="str">
            <v>30540 - MILHAUD</v>
          </cell>
        </row>
        <row r="186">
          <cell r="A186" t="str">
            <v>24.06.03513</v>
          </cell>
          <cell r="B186" t="str">
            <v>018</v>
          </cell>
          <cell r="C186">
            <v>45470</v>
          </cell>
          <cell r="D186">
            <v>23644527</v>
          </cell>
          <cell r="E186">
            <v>1</v>
          </cell>
          <cell r="F186">
            <v>20240946</v>
          </cell>
          <cell r="G186">
            <v>45467</v>
          </cell>
          <cell r="H186" t="str">
            <v>PERCHE VAT RTTE63</v>
          </cell>
          <cell r="I186" t="str">
            <v>448154856 / PERC ISO 5</v>
          </cell>
          <cell r="K186" t="str">
            <v>INEO 21 P&amp;C</v>
          </cell>
          <cell r="L186" t="str">
            <v>21000 - DIJON</v>
          </cell>
        </row>
        <row r="187">
          <cell r="A187" t="str">
            <v>24.06.03514</v>
          </cell>
          <cell r="B187" t="str">
            <v>018</v>
          </cell>
          <cell r="C187">
            <v>45470</v>
          </cell>
          <cell r="D187">
            <v>23644527</v>
          </cell>
          <cell r="E187">
            <v>1</v>
          </cell>
          <cell r="F187">
            <v>20240946</v>
          </cell>
          <cell r="G187">
            <v>45467</v>
          </cell>
          <cell r="H187" t="str">
            <v>PERCHE VAT RTTE63</v>
          </cell>
          <cell r="I187" t="str">
            <v>448154993 / PERC ISO 2302</v>
          </cell>
          <cell r="K187" t="str">
            <v>INEO 21 P&amp;C</v>
          </cell>
          <cell r="L187" t="str">
            <v>21000 - DIJON</v>
          </cell>
        </row>
        <row r="188">
          <cell r="A188" t="str">
            <v>24.06.03515</v>
          </cell>
          <cell r="B188" t="str">
            <v>018</v>
          </cell>
          <cell r="C188">
            <v>45470</v>
          </cell>
          <cell r="D188">
            <v>23644527</v>
          </cell>
          <cell r="E188">
            <v>1</v>
          </cell>
          <cell r="F188">
            <v>20240946</v>
          </cell>
          <cell r="G188">
            <v>45467</v>
          </cell>
          <cell r="H188" t="str">
            <v>PERCHE VAT RTTE225</v>
          </cell>
          <cell r="I188" t="str">
            <v>448154966 / PERC ISO 14</v>
          </cell>
          <cell r="K188" t="str">
            <v>INEO 21 P&amp;C</v>
          </cell>
          <cell r="L188" t="str">
            <v>21000 - DIJON</v>
          </cell>
        </row>
        <row r="189">
          <cell r="A189" t="str">
            <v>24.06.03516</v>
          </cell>
          <cell r="B189" t="str">
            <v>018</v>
          </cell>
          <cell r="C189">
            <v>45470</v>
          </cell>
          <cell r="D189">
            <v>23644527</v>
          </cell>
          <cell r="E189">
            <v>1</v>
          </cell>
          <cell r="F189">
            <v>20240946</v>
          </cell>
          <cell r="G189">
            <v>45467</v>
          </cell>
          <cell r="H189" t="str">
            <v>PERCHE VAT RTTE400</v>
          </cell>
          <cell r="I189" t="str">
            <v>448154864 / PERCHE VAT4001</v>
          </cell>
          <cell r="K189" t="str">
            <v>INEO 21 P&amp;C</v>
          </cell>
          <cell r="L189" t="str">
            <v>21000 - DIJON</v>
          </cell>
        </row>
        <row r="190">
          <cell r="A190" t="str">
            <v>24.06.03517</v>
          </cell>
          <cell r="B190" t="str">
            <v>018</v>
          </cell>
          <cell r="C190">
            <v>45470</v>
          </cell>
          <cell r="D190">
            <v>23644527</v>
          </cell>
          <cell r="E190">
            <v>1</v>
          </cell>
          <cell r="F190">
            <v>20240946</v>
          </cell>
          <cell r="G190">
            <v>45467</v>
          </cell>
          <cell r="H190" t="str">
            <v>PERCHE VAT RTTE63</v>
          </cell>
          <cell r="I190" t="str">
            <v>448154992 / PERC ISO 4</v>
          </cell>
          <cell r="K190" t="str">
            <v>INEO 21 P&amp;C</v>
          </cell>
          <cell r="L190" t="str">
            <v>21000 - DIJON</v>
          </cell>
        </row>
        <row r="191">
          <cell r="A191" t="str">
            <v>24.06.03518</v>
          </cell>
          <cell r="B191" t="str">
            <v>018</v>
          </cell>
          <cell r="C191">
            <v>45470</v>
          </cell>
          <cell r="D191">
            <v>23644527</v>
          </cell>
          <cell r="E191">
            <v>1</v>
          </cell>
          <cell r="F191">
            <v>20240946</v>
          </cell>
          <cell r="G191">
            <v>45467</v>
          </cell>
          <cell r="H191" t="str">
            <v>PERCHE VAT RTTE225</v>
          </cell>
          <cell r="I191" t="str">
            <v>448154853 / PERC ISO 12</v>
          </cell>
          <cell r="K191" t="str">
            <v>INEO 21 P&amp;C</v>
          </cell>
          <cell r="L191" t="str">
            <v>21000 - DIJON</v>
          </cell>
        </row>
        <row r="192">
          <cell r="A192" t="str">
            <v>24.06.03519</v>
          </cell>
          <cell r="B192" t="str">
            <v>002</v>
          </cell>
          <cell r="C192">
            <v>45470</v>
          </cell>
          <cell r="D192">
            <v>6100401250</v>
          </cell>
          <cell r="E192">
            <v>1</v>
          </cell>
          <cell r="F192">
            <v>20240288</v>
          </cell>
          <cell r="G192">
            <v>45337</v>
          </cell>
          <cell r="H192" t="str">
            <v xml:space="preserve">HYDROPIC </v>
          </cell>
          <cell r="I192">
            <v>18104</v>
          </cell>
          <cell r="K192" t="str">
            <v>RTE 78</v>
          </cell>
          <cell r="L192" t="str">
            <v>78280 - GUYANCOURT</v>
          </cell>
        </row>
        <row r="193">
          <cell r="A193" t="str">
            <v>24.06.03520</v>
          </cell>
          <cell r="B193" t="str">
            <v>002</v>
          </cell>
          <cell r="C193">
            <v>45470</v>
          </cell>
          <cell r="D193">
            <v>6100401250</v>
          </cell>
          <cell r="E193">
            <v>1</v>
          </cell>
          <cell r="F193">
            <v>20240288</v>
          </cell>
          <cell r="G193">
            <v>45337</v>
          </cell>
          <cell r="H193" t="str">
            <v xml:space="preserve">HYDROPIC </v>
          </cell>
          <cell r="I193">
            <v>12906</v>
          </cell>
          <cell r="K193" t="str">
            <v>RTE 78</v>
          </cell>
          <cell r="L193" t="str">
            <v>78280 - GUYANCOURT</v>
          </cell>
        </row>
        <row r="194">
          <cell r="A194" t="str">
            <v>24.06.03521</v>
          </cell>
          <cell r="B194" t="str">
            <v>007</v>
          </cell>
          <cell r="C194">
            <v>45470</v>
          </cell>
          <cell r="D194">
            <v>6100401250</v>
          </cell>
          <cell r="E194">
            <v>1</v>
          </cell>
          <cell r="F194">
            <v>20240288</v>
          </cell>
          <cell r="G194">
            <v>45337</v>
          </cell>
          <cell r="H194" t="str">
            <v>SERTISSEUSE AUTOPRESS L55</v>
          </cell>
          <cell r="I194" t="str">
            <v>L43111</v>
          </cell>
          <cell r="K194" t="str">
            <v>RTE 78</v>
          </cell>
          <cell r="L194" t="str">
            <v>78280 - GUYANCOURT</v>
          </cell>
        </row>
        <row r="195">
          <cell r="A195" t="str">
            <v>24.06.03522</v>
          </cell>
          <cell r="B195" t="str">
            <v>002</v>
          </cell>
          <cell r="C195">
            <v>45470</v>
          </cell>
          <cell r="D195">
            <v>6100401250</v>
          </cell>
          <cell r="E195">
            <v>1</v>
          </cell>
          <cell r="F195">
            <v>20240288</v>
          </cell>
          <cell r="G195">
            <v>45337</v>
          </cell>
          <cell r="H195" t="str">
            <v xml:space="preserve">PRESSE 20T </v>
          </cell>
          <cell r="I195" t="str">
            <v>718440192264005</v>
          </cell>
          <cell r="K195" t="str">
            <v>RTE 78</v>
          </cell>
          <cell r="L195" t="str">
            <v>78280 - GUYANCOURT</v>
          </cell>
        </row>
        <row r="196">
          <cell r="A196" t="str">
            <v>24.06.03523</v>
          </cell>
          <cell r="B196" t="str">
            <v>002</v>
          </cell>
          <cell r="C196">
            <v>45470</v>
          </cell>
          <cell r="D196">
            <v>6100401250</v>
          </cell>
          <cell r="E196">
            <v>1</v>
          </cell>
          <cell r="F196">
            <v>20240288</v>
          </cell>
          <cell r="G196">
            <v>45337</v>
          </cell>
          <cell r="H196" t="str">
            <v>GROUPE PHE700</v>
          </cell>
          <cell r="I196">
            <v>18357</v>
          </cell>
          <cell r="K196" t="str">
            <v>RTE 78</v>
          </cell>
          <cell r="L196" t="str">
            <v>78280 - GUYANCOURT</v>
          </cell>
        </row>
        <row r="197">
          <cell r="A197" t="str">
            <v>24.06.03524</v>
          </cell>
          <cell r="B197" t="str">
            <v>002</v>
          </cell>
          <cell r="C197">
            <v>45470</v>
          </cell>
          <cell r="D197">
            <v>6100401250</v>
          </cell>
          <cell r="E197">
            <v>1</v>
          </cell>
          <cell r="F197">
            <v>20240288</v>
          </cell>
          <cell r="G197">
            <v>45337</v>
          </cell>
          <cell r="H197" t="str">
            <v>POMPE À PIED</v>
          </cell>
          <cell r="I197" t="str">
            <v>2801139-1-605A</v>
          </cell>
          <cell r="K197" t="str">
            <v>RTE 78</v>
          </cell>
          <cell r="L197" t="str">
            <v>78280 - GUYANCOURT</v>
          </cell>
        </row>
        <row r="198">
          <cell r="A198" t="str">
            <v>24.06.03525</v>
          </cell>
          <cell r="B198" t="str">
            <v>002</v>
          </cell>
          <cell r="C198">
            <v>45470</v>
          </cell>
          <cell r="D198">
            <v>6100401250</v>
          </cell>
          <cell r="E198">
            <v>1</v>
          </cell>
          <cell r="F198">
            <v>20240288</v>
          </cell>
          <cell r="G198">
            <v>45337</v>
          </cell>
          <cell r="H198" t="str">
            <v>POMPE À PIED</v>
          </cell>
          <cell r="I198">
            <v>1428</v>
          </cell>
          <cell r="K198" t="str">
            <v>RTE 78</v>
          </cell>
          <cell r="L198" t="str">
            <v>78280 - GUYANCOURT</v>
          </cell>
        </row>
        <row r="199">
          <cell r="A199" t="str">
            <v>24.06.03526</v>
          </cell>
          <cell r="B199" t="str">
            <v>002</v>
          </cell>
          <cell r="C199">
            <v>45470</v>
          </cell>
          <cell r="D199">
            <v>6100401250</v>
          </cell>
          <cell r="E199">
            <v>1</v>
          </cell>
          <cell r="F199">
            <v>20240288</v>
          </cell>
          <cell r="G199">
            <v>45337</v>
          </cell>
          <cell r="H199" t="str">
            <v>PRESSE 40T</v>
          </cell>
          <cell r="I199" t="str">
            <v>8215825AW</v>
          </cell>
          <cell r="K199" t="str">
            <v>RTE 78</v>
          </cell>
          <cell r="L199" t="str">
            <v>78280 - GUYANCOURT</v>
          </cell>
        </row>
        <row r="200">
          <cell r="A200" t="str">
            <v>24.06.03527</v>
          </cell>
          <cell r="B200" t="str">
            <v>002</v>
          </cell>
          <cell r="C200">
            <v>45470</v>
          </cell>
          <cell r="D200">
            <v>6100401250</v>
          </cell>
          <cell r="E200">
            <v>1</v>
          </cell>
          <cell r="F200">
            <v>20240288</v>
          </cell>
          <cell r="G200">
            <v>45337</v>
          </cell>
          <cell r="H200" t="str">
            <v>PRESSE 13T</v>
          </cell>
          <cell r="I200" t="str">
            <v>9073909PP</v>
          </cell>
          <cell r="K200" t="str">
            <v>RTE 78</v>
          </cell>
          <cell r="L200" t="str">
            <v>78280 - GUYANCOURT</v>
          </cell>
        </row>
        <row r="201">
          <cell r="A201" t="str">
            <v>24.06.03528</v>
          </cell>
          <cell r="B201" t="str">
            <v>002</v>
          </cell>
          <cell r="C201">
            <v>45470</v>
          </cell>
          <cell r="D201">
            <v>6100401250</v>
          </cell>
          <cell r="E201">
            <v>1</v>
          </cell>
          <cell r="F201">
            <v>20240288</v>
          </cell>
          <cell r="G201">
            <v>45337</v>
          </cell>
          <cell r="H201" t="str">
            <v>PRESSE 20T</v>
          </cell>
          <cell r="I201">
            <v>15500004</v>
          </cell>
          <cell r="K201" t="str">
            <v>RTE 78</v>
          </cell>
          <cell r="L201" t="str">
            <v>78280 - GUYANCOURT</v>
          </cell>
        </row>
        <row r="202">
          <cell r="A202" t="str">
            <v>24.06.03529</v>
          </cell>
          <cell r="B202" t="str">
            <v>002</v>
          </cell>
          <cell r="C202">
            <v>45470</v>
          </cell>
          <cell r="D202">
            <v>6100401250</v>
          </cell>
          <cell r="E202">
            <v>1</v>
          </cell>
          <cell r="F202">
            <v>20240288</v>
          </cell>
          <cell r="G202">
            <v>45337</v>
          </cell>
          <cell r="H202" t="str">
            <v>SERTISSEUSE H130 ELEC</v>
          </cell>
          <cell r="I202" t="str">
            <v>L28518</v>
          </cell>
          <cell r="K202" t="str">
            <v>RTE 78</v>
          </cell>
          <cell r="L202" t="str">
            <v>78280 - GUYANCOURT</v>
          </cell>
        </row>
        <row r="203">
          <cell r="A203" t="str">
            <v>24.06.03530</v>
          </cell>
          <cell r="B203" t="str">
            <v>002</v>
          </cell>
          <cell r="C203">
            <v>45470</v>
          </cell>
          <cell r="D203">
            <v>6100401250</v>
          </cell>
          <cell r="E203">
            <v>1</v>
          </cell>
          <cell r="F203">
            <v>20240288</v>
          </cell>
          <cell r="G203">
            <v>45337</v>
          </cell>
          <cell r="H203" t="str">
            <v xml:space="preserve">PRESSE 20T </v>
          </cell>
          <cell r="I203">
            <v>15500038</v>
          </cell>
          <cell r="K203" t="str">
            <v>RTE 78</v>
          </cell>
          <cell r="L203" t="str">
            <v>78280 - GUYANCOURT</v>
          </cell>
        </row>
        <row r="204">
          <cell r="A204" t="str">
            <v>24.06.03531</v>
          </cell>
          <cell r="B204" t="str">
            <v>002</v>
          </cell>
          <cell r="C204">
            <v>45470</v>
          </cell>
          <cell r="D204">
            <v>6100401250</v>
          </cell>
          <cell r="E204">
            <v>1</v>
          </cell>
          <cell r="F204">
            <v>20240288</v>
          </cell>
          <cell r="G204">
            <v>45337</v>
          </cell>
          <cell r="H204" t="str">
            <v>PRESSE 13T</v>
          </cell>
          <cell r="I204" t="str">
            <v>9312393-8PP</v>
          </cell>
          <cell r="K204" t="str">
            <v>RTE 78</v>
          </cell>
          <cell r="L204" t="str">
            <v>78280 - GUYANCOURT</v>
          </cell>
        </row>
        <row r="205">
          <cell r="A205" t="str">
            <v>24.06.03532</v>
          </cell>
          <cell r="B205" t="str">
            <v>002</v>
          </cell>
          <cell r="C205">
            <v>45470</v>
          </cell>
          <cell r="D205">
            <v>6100401250</v>
          </cell>
          <cell r="E205">
            <v>1</v>
          </cell>
          <cell r="F205">
            <v>20240288</v>
          </cell>
          <cell r="G205">
            <v>45337</v>
          </cell>
          <cell r="H205" t="str">
            <v>PRESSE 13T</v>
          </cell>
          <cell r="I205">
            <v>111</v>
          </cell>
          <cell r="K205" t="str">
            <v>RTE 78</v>
          </cell>
          <cell r="L205" t="str">
            <v>78280 - GUYANCOURT</v>
          </cell>
        </row>
        <row r="206">
          <cell r="A206" t="str">
            <v>24.06.03533</v>
          </cell>
          <cell r="B206" t="str">
            <v>002</v>
          </cell>
          <cell r="C206">
            <v>45470</v>
          </cell>
          <cell r="D206">
            <v>6100401250</v>
          </cell>
          <cell r="E206">
            <v>1</v>
          </cell>
          <cell r="F206">
            <v>20240288</v>
          </cell>
          <cell r="G206">
            <v>45337</v>
          </cell>
          <cell r="H206" t="str">
            <v>GROUPE B70 M-P24</v>
          </cell>
          <cell r="I206" t="str">
            <v>13AF553</v>
          </cell>
          <cell r="K206" t="str">
            <v>RTE 78</v>
          </cell>
          <cell r="L206" t="str">
            <v>78280 - GUYANCOURT</v>
          </cell>
        </row>
        <row r="207">
          <cell r="A207" t="str">
            <v>24.06.03534</v>
          </cell>
          <cell r="B207" t="str">
            <v>007</v>
          </cell>
          <cell r="C207">
            <v>45470</v>
          </cell>
          <cell r="D207">
            <v>6100401250</v>
          </cell>
          <cell r="E207">
            <v>1</v>
          </cell>
          <cell r="F207">
            <v>20240288</v>
          </cell>
          <cell r="G207">
            <v>45337</v>
          </cell>
          <cell r="H207" t="str">
            <v>SERTISSEUSE D55</v>
          </cell>
          <cell r="I207" t="str">
            <v>B03530</v>
          </cell>
          <cell r="K207" t="str">
            <v>RTE 78</v>
          </cell>
          <cell r="L207" t="str">
            <v>78280 - GUYANCOURT</v>
          </cell>
        </row>
        <row r="208">
          <cell r="A208" t="str">
            <v>24.06.03535</v>
          </cell>
          <cell r="B208" t="str">
            <v>002</v>
          </cell>
          <cell r="C208">
            <v>45470</v>
          </cell>
          <cell r="D208">
            <v>6100401250</v>
          </cell>
          <cell r="E208">
            <v>1</v>
          </cell>
          <cell r="F208">
            <v>20240288</v>
          </cell>
          <cell r="G208">
            <v>45337</v>
          </cell>
          <cell r="H208" t="str">
            <v>GROUPE ENERPAC</v>
          </cell>
          <cell r="I208" t="str">
            <v>PUJ1400E</v>
          </cell>
          <cell r="K208" t="str">
            <v>RTE 78</v>
          </cell>
          <cell r="L208" t="str">
            <v>78280 - GUYANCOURT</v>
          </cell>
        </row>
        <row r="209">
          <cell r="A209" t="str">
            <v>24.06.03536</v>
          </cell>
          <cell r="B209" t="str">
            <v>010</v>
          </cell>
          <cell r="C209">
            <v>45470</v>
          </cell>
          <cell r="D209">
            <v>6100390404</v>
          </cell>
          <cell r="E209">
            <v>1</v>
          </cell>
          <cell r="F209">
            <v>20240172</v>
          </cell>
          <cell r="G209">
            <v>45320</v>
          </cell>
          <cell r="H209" t="str">
            <v>COUPE CABLE CG40</v>
          </cell>
          <cell r="I209" t="str">
            <v>L-21513 / DIB1-0036491</v>
          </cell>
          <cell r="K209" t="str">
            <v>RTE 33</v>
          </cell>
          <cell r="L209" t="str">
            <v>33270 - FLOIRAC</v>
          </cell>
        </row>
        <row r="210">
          <cell r="A210" t="str">
            <v>24.06.03537</v>
          </cell>
          <cell r="B210" t="str">
            <v>016</v>
          </cell>
          <cell r="C210">
            <v>45470</v>
          </cell>
          <cell r="D210">
            <v>6100390404</v>
          </cell>
          <cell r="E210">
            <v>1</v>
          </cell>
          <cell r="F210">
            <v>20240172</v>
          </cell>
          <cell r="G210">
            <v>45320</v>
          </cell>
          <cell r="H210" t="str">
            <v>TIRFOR 1500KG</v>
          </cell>
          <cell r="I210" t="str">
            <v>6925W / DIB1-0007664</v>
          </cell>
          <cell r="K210" t="str">
            <v>RTE 33</v>
          </cell>
          <cell r="L210" t="str">
            <v>33270 - FLOIRAC</v>
          </cell>
        </row>
        <row r="211">
          <cell r="A211" t="str">
            <v>24.06.03538</v>
          </cell>
          <cell r="B211" t="str">
            <v>016</v>
          </cell>
          <cell r="C211">
            <v>45470</v>
          </cell>
          <cell r="D211">
            <v>6100390404</v>
          </cell>
          <cell r="E211">
            <v>1</v>
          </cell>
          <cell r="F211">
            <v>20240172</v>
          </cell>
          <cell r="G211">
            <v>45320</v>
          </cell>
          <cell r="H211" t="str">
            <v>TIRFOR 1500KG</v>
          </cell>
          <cell r="I211" t="str">
            <v>7043W / DIB1-0007657</v>
          </cell>
          <cell r="K211" t="str">
            <v>RTE 33</v>
          </cell>
          <cell r="L211" t="str">
            <v>33270 - FLOIRAC</v>
          </cell>
        </row>
        <row r="212">
          <cell r="A212" t="str">
            <v>24.06.03539</v>
          </cell>
          <cell r="B212" t="str">
            <v>016</v>
          </cell>
          <cell r="C212">
            <v>45470</v>
          </cell>
          <cell r="D212">
            <v>6100390404</v>
          </cell>
          <cell r="E212">
            <v>1</v>
          </cell>
          <cell r="F212">
            <v>20240172</v>
          </cell>
          <cell r="G212">
            <v>45320</v>
          </cell>
          <cell r="H212" t="str">
            <v>TIRFOR 3200KG</v>
          </cell>
          <cell r="I212">
            <v>1804004</v>
          </cell>
          <cell r="K212" t="str">
            <v>RTE 33</v>
          </cell>
          <cell r="L212" t="str">
            <v>33270 - FLOIRAC</v>
          </cell>
        </row>
        <row r="213">
          <cell r="A213" t="str">
            <v>24.06.03540</v>
          </cell>
          <cell r="B213" t="str">
            <v>016</v>
          </cell>
          <cell r="C213">
            <v>45470</v>
          </cell>
          <cell r="D213">
            <v>6100390404</v>
          </cell>
          <cell r="E213">
            <v>1</v>
          </cell>
          <cell r="F213">
            <v>20240172</v>
          </cell>
          <cell r="G213">
            <v>45320</v>
          </cell>
          <cell r="H213" t="str">
            <v>TIRFOR TU16H 1600KG</v>
          </cell>
          <cell r="I213">
            <v>1902003</v>
          </cell>
          <cell r="K213" t="str">
            <v>RTE 33</v>
          </cell>
          <cell r="L213" t="str">
            <v>33270 - FLOIRAC</v>
          </cell>
        </row>
        <row r="214">
          <cell r="A214" t="str">
            <v>24.06.03541</v>
          </cell>
          <cell r="B214" t="str">
            <v>016</v>
          </cell>
          <cell r="C214">
            <v>45470</v>
          </cell>
          <cell r="D214">
            <v>6100390404</v>
          </cell>
          <cell r="E214">
            <v>1</v>
          </cell>
          <cell r="F214">
            <v>20240172</v>
          </cell>
          <cell r="G214">
            <v>45320</v>
          </cell>
          <cell r="H214" t="str">
            <v>TIRFOR TU16 1600KG</v>
          </cell>
          <cell r="I214" t="str">
            <v>0717013 / DIB1-0007658</v>
          </cell>
          <cell r="K214" t="str">
            <v>RTE 33</v>
          </cell>
          <cell r="L214" t="str">
            <v>33270 - FLOIRAC</v>
          </cell>
        </row>
        <row r="215">
          <cell r="A215" t="str">
            <v>24.06.03542</v>
          </cell>
          <cell r="B215" t="str">
            <v>016</v>
          </cell>
          <cell r="C215">
            <v>45470</v>
          </cell>
          <cell r="D215">
            <v>6100390404</v>
          </cell>
          <cell r="E215">
            <v>1</v>
          </cell>
          <cell r="F215">
            <v>20240172</v>
          </cell>
          <cell r="G215">
            <v>45320</v>
          </cell>
          <cell r="H215" t="str">
            <v>TIRFOR T516D 1600KG</v>
          </cell>
          <cell r="I215" t="str">
            <v>1133158 / DIB1-0007648</v>
          </cell>
          <cell r="K215" t="str">
            <v>RTE 33</v>
          </cell>
          <cell r="L215" t="str">
            <v>33270 - FLOIRAC</v>
          </cell>
        </row>
        <row r="216">
          <cell r="A216" t="str">
            <v>24.06.03543</v>
          </cell>
          <cell r="B216" t="str">
            <v>016</v>
          </cell>
          <cell r="C216">
            <v>45470</v>
          </cell>
          <cell r="D216">
            <v>6100390404</v>
          </cell>
          <cell r="E216">
            <v>1</v>
          </cell>
          <cell r="F216">
            <v>20240172</v>
          </cell>
          <cell r="G216">
            <v>45320</v>
          </cell>
          <cell r="H216" t="str">
            <v>TIRFOR T516D 1600KG</v>
          </cell>
          <cell r="I216" t="str">
            <v>658001 / DIB1-0007649</v>
          </cell>
          <cell r="K216" t="str">
            <v>RTE 33</v>
          </cell>
          <cell r="L216" t="str">
            <v>33270 - FLOIRAC</v>
          </cell>
        </row>
        <row r="217">
          <cell r="A217" t="str">
            <v>24.06.03544</v>
          </cell>
          <cell r="B217" t="str">
            <v>016</v>
          </cell>
          <cell r="C217">
            <v>45470</v>
          </cell>
          <cell r="D217">
            <v>6100390404</v>
          </cell>
          <cell r="E217">
            <v>1</v>
          </cell>
          <cell r="F217">
            <v>20240172</v>
          </cell>
          <cell r="G217">
            <v>45320</v>
          </cell>
          <cell r="H217" t="str">
            <v>TIRFOR T516D 1600KG</v>
          </cell>
          <cell r="I217" t="str">
            <v>1133153 / DIB1-0007647</v>
          </cell>
          <cell r="K217" t="str">
            <v>RTE 33</v>
          </cell>
          <cell r="L217" t="str">
            <v>33270 - FLOIRAC</v>
          </cell>
        </row>
        <row r="218">
          <cell r="A218" t="str">
            <v>24.06.03545</v>
          </cell>
          <cell r="B218" t="str">
            <v>016</v>
          </cell>
          <cell r="C218">
            <v>45470</v>
          </cell>
          <cell r="D218">
            <v>6100390404</v>
          </cell>
          <cell r="E218">
            <v>1</v>
          </cell>
          <cell r="F218">
            <v>20240172</v>
          </cell>
          <cell r="G218">
            <v>45320</v>
          </cell>
          <cell r="H218" t="str">
            <v>TIRFOR T516D 1600KG</v>
          </cell>
          <cell r="I218" t="str">
            <v>1133159 / DIB1-0007661</v>
          </cell>
          <cell r="K218" t="str">
            <v>RTE 33</v>
          </cell>
          <cell r="L218" t="str">
            <v>33270 - FLOIRAC</v>
          </cell>
        </row>
        <row r="219">
          <cell r="A219" t="str">
            <v>24.06.03546</v>
          </cell>
          <cell r="B219" t="str">
            <v>016</v>
          </cell>
          <cell r="C219">
            <v>45470</v>
          </cell>
          <cell r="D219">
            <v>6100390404</v>
          </cell>
          <cell r="E219">
            <v>1</v>
          </cell>
          <cell r="F219">
            <v>20240172</v>
          </cell>
          <cell r="G219">
            <v>45320</v>
          </cell>
          <cell r="H219" t="str">
            <v>TIRFOR T532D 3200KG</v>
          </cell>
          <cell r="I219" t="str">
            <v>1034017 / DIB1-0007653</v>
          </cell>
          <cell r="K219" t="str">
            <v>RTE 33</v>
          </cell>
          <cell r="L219" t="str">
            <v>33270 - FLOIRAC</v>
          </cell>
        </row>
        <row r="220">
          <cell r="A220" t="str">
            <v>24.06.03547</v>
          </cell>
          <cell r="B220" t="str">
            <v>016</v>
          </cell>
          <cell r="C220">
            <v>45470</v>
          </cell>
          <cell r="D220">
            <v>6100390404</v>
          </cell>
          <cell r="E220">
            <v>1</v>
          </cell>
          <cell r="F220">
            <v>20240172</v>
          </cell>
          <cell r="G220">
            <v>45320</v>
          </cell>
          <cell r="H220" t="str">
            <v>TIRFOR T532D 3200KG</v>
          </cell>
          <cell r="I220" t="str">
            <v>0935002 / DIB1-0007652</v>
          </cell>
          <cell r="K220" t="str">
            <v>RTE 33</v>
          </cell>
          <cell r="L220" t="str">
            <v>33270 - FLOIRAC</v>
          </cell>
        </row>
        <row r="221">
          <cell r="A221" t="str">
            <v>24.06.03548</v>
          </cell>
          <cell r="B221" t="str">
            <v>016</v>
          </cell>
          <cell r="C221">
            <v>45470</v>
          </cell>
          <cell r="D221">
            <v>6100390404</v>
          </cell>
          <cell r="E221">
            <v>1</v>
          </cell>
          <cell r="F221">
            <v>20240172</v>
          </cell>
          <cell r="G221">
            <v>45320</v>
          </cell>
          <cell r="H221" t="str">
            <v>TIRFOR T532D 3200KG</v>
          </cell>
          <cell r="I221" t="str">
            <v>0729113 / DIB1-0007662</v>
          </cell>
          <cell r="K221" t="str">
            <v>RTE 33</v>
          </cell>
          <cell r="L221" t="str">
            <v>33270 - FLOIRAC</v>
          </cell>
        </row>
        <row r="222">
          <cell r="A222" t="str">
            <v>24.06.03549</v>
          </cell>
          <cell r="B222" t="str">
            <v>016</v>
          </cell>
          <cell r="C222">
            <v>45470</v>
          </cell>
          <cell r="D222">
            <v>6100390404</v>
          </cell>
          <cell r="E222">
            <v>1</v>
          </cell>
          <cell r="F222">
            <v>20240172</v>
          </cell>
          <cell r="G222">
            <v>45320</v>
          </cell>
          <cell r="H222" t="str">
            <v xml:space="preserve">TIRFOR </v>
          </cell>
          <cell r="I222" t="str">
            <v>004768 / DIB1-0037122</v>
          </cell>
          <cell r="K222" t="str">
            <v>RTE 33</v>
          </cell>
          <cell r="L222" t="str">
            <v>33270 - FLOIRAC</v>
          </cell>
        </row>
        <row r="223">
          <cell r="A223" t="str">
            <v>24.06.03550</v>
          </cell>
          <cell r="B223" t="str">
            <v>002</v>
          </cell>
          <cell r="C223">
            <v>45470</v>
          </cell>
          <cell r="D223">
            <v>6100390404</v>
          </cell>
          <cell r="E223">
            <v>1</v>
          </cell>
          <cell r="F223">
            <v>20240172</v>
          </cell>
          <cell r="G223">
            <v>45320</v>
          </cell>
          <cell r="H223" t="str">
            <v>GROUPE PGM24</v>
          </cell>
          <cell r="I223" t="str">
            <v>003 / DIB1-0007936</v>
          </cell>
          <cell r="K223" t="str">
            <v>RTE 33</v>
          </cell>
          <cell r="L223" t="str">
            <v>33270 - FLOIRAC</v>
          </cell>
        </row>
        <row r="224">
          <cell r="A224" t="str">
            <v>24.06.03551</v>
          </cell>
          <cell r="B224" t="str">
            <v>002</v>
          </cell>
          <cell r="C224">
            <v>45470</v>
          </cell>
          <cell r="D224">
            <v>6100390404</v>
          </cell>
          <cell r="E224">
            <v>1</v>
          </cell>
          <cell r="F224">
            <v>20240172</v>
          </cell>
          <cell r="G224">
            <v>45320</v>
          </cell>
          <cell r="H224" t="str">
            <v>GROUPE GSHE ELEC</v>
          </cell>
          <cell r="I224" t="str">
            <v>[154]</v>
          </cell>
          <cell r="K224" t="str">
            <v>RTE 33</v>
          </cell>
          <cell r="L224" t="str">
            <v>33270 - FLOIRAC</v>
          </cell>
        </row>
        <row r="225">
          <cell r="A225" t="str">
            <v>24.06.03552</v>
          </cell>
          <cell r="B225" t="str">
            <v>002</v>
          </cell>
          <cell r="C225">
            <v>45470</v>
          </cell>
          <cell r="D225">
            <v>6100390404</v>
          </cell>
          <cell r="E225">
            <v>1</v>
          </cell>
          <cell r="F225">
            <v>20240172</v>
          </cell>
          <cell r="G225">
            <v>45320</v>
          </cell>
          <cell r="H225" t="str">
            <v>PRESSE WH1000</v>
          </cell>
          <cell r="I225" t="str">
            <v>[336] DIB1-0007932</v>
          </cell>
          <cell r="K225" t="str">
            <v>RTE 33</v>
          </cell>
          <cell r="L225" t="str">
            <v>33270 - FLOIRAC</v>
          </cell>
        </row>
        <row r="226">
          <cell r="A226" t="str">
            <v>24.06.03553</v>
          </cell>
          <cell r="B226" t="str">
            <v>002</v>
          </cell>
          <cell r="C226">
            <v>45470</v>
          </cell>
          <cell r="D226">
            <v>6100390404</v>
          </cell>
          <cell r="E226">
            <v>1</v>
          </cell>
          <cell r="F226">
            <v>20240172</v>
          </cell>
          <cell r="G226">
            <v>45320</v>
          </cell>
          <cell r="H226" t="str">
            <v>GROUPE GHA700</v>
          </cell>
          <cell r="I226" t="str">
            <v>G00972</v>
          </cell>
          <cell r="K226" t="str">
            <v>RTE 33</v>
          </cell>
          <cell r="L226" t="str">
            <v>33270 - FLOIRAC</v>
          </cell>
        </row>
        <row r="227">
          <cell r="A227" t="str">
            <v>24.06.03554</v>
          </cell>
          <cell r="B227" t="str">
            <v>002</v>
          </cell>
          <cell r="C227">
            <v>45470</v>
          </cell>
          <cell r="D227">
            <v>6100390404</v>
          </cell>
          <cell r="E227">
            <v>1</v>
          </cell>
          <cell r="F227">
            <v>20240172</v>
          </cell>
          <cell r="G227">
            <v>45320</v>
          </cell>
          <cell r="H227" t="str">
            <v>PRESSE XH250</v>
          </cell>
          <cell r="I227" t="str">
            <v>F01804</v>
          </cell>
          <cell r="K227" t="str">
            <v>RTE 33</v>
          </cell>
          <cell r="L227" t="str">
            <v>33270 - FLOIRAC</v>
          </cell>
        </row>
        <row r="228">
          <cell r="A228" t="str">
            <v>24.06.03555</v>
          </cell>
          <cell r="B228" t="str">
            <v>010</v>
          </cell>
          <cell r="C228">
            <v>45470</v>
          </cell>
          <cell r="D228">
            <v>6100390404</v>
          </cell>
          <cell r="E228">
            <v>1</v>
          </cell>
          <cell r="F228">
            <v>20240172</v>
          </cell>
          <cell r="G228">
            <v>45320</v>
          </cell>
          <cell r="H228" t="str">
            <v>COUPE CABLE CG40</v>
          </cell>
          <cell r="I228" t="str">
            <v>D01672</v>
          </cell>
          <cell r="K228" t="str">
            <v>RTE 33</v>
          </cell>
          <cell r="L228" t="str">
            <v>33270 - FLOIRAC</v>
          </cell>
        </row>
        <row r="229">
          <cell r="A229" t="str">
            <v>24.06.03556</v>
          </cell>
          <cell r="B229" t="str">
            <v>005</v>
          </cell>
          <cell r="C229">
            <v>45470</v>
          </cell>
          <cell r="D229">
            <v>6100390404</v>
          </cell>
          <cell r="E229">
            <v>1</v>
          </cell>
          <cell r="F229">
            <v>20240172</v>
          </cell>
          <cell r="G229">
            <v>45320</v>
          </cell>
          <cell r="H229" t="str">
            <v>COUPE CABLE HVA40/60</v>
          </cell>
          <cell r="I229" t="str">
            <v>043232 / DIB1-0007602</v>
          </cell>
          <cell r="K229" t="str">
            <v>RTE 33</v>
          </cell>
          <cell r="L229" t="str">
            <v>33270 - FLOIRAC</v>
          </cell>
        </row>
        <row r="230">
          <cell r="A230" t="str">
            <v>24.06.03557</v>
          </cell>
          <cell r="B230" t="str">
            <v>002</v>
          </cell>
          <cell r="C230">
            <v>45470</v>
          </cell>
          <cell r="D230">
            <v>6100390404</v>
          </cell>
          <cell r="E230">
            <v>1</v>
          </cell>
          <cell r="F230">
            <v>20240172</v>
          </cell>
          <cell r="G230">
            <v>45320</v>
          </cell>
          <cell r="H230" t="str">
            <v>GROUPE TW531</v>
          </cell>
          <cell r="I230" t="str">
            <v>[161] 209011 / DIB1-0007599</v>
          </cell>
          <cell r="K230" t="str">
            <v>RTE 33</v>
          </cell>
          <cell r="L230" t="str">
            <v>33270 - FLOIRAC</v>
          </cell>
        </row>
        <row r="231">
          <cell r="A231" t="str">
            <v>24.06.03558</v>
          </cell>
          <cell r="B231" t="str">
            <v>002</v>
          </cell>
          <cell r="C231">
            <v>45470</v>
          </cell>
          <cell r="D231">
            <v>6100390404</v>
          </cell>
          <cell r="E231">
            <v>1</v>
          </cell>
          <cell r="F231">
            <v>20240172</v>
          </cell>
          <cell r="G231">
            <v>45320</v>
          </cell>
          <cell r="H231" t="str">
            <v>PRESSE WH800</v>
          </cell>
          <cell r="I231" t="str">
            <v>F03042 / DIB1-0007934</v>
          </cell>
          <cell r="K231" t="str">
            <v>RTE 33</v>
          </cell>
          <cell r="L231" t="str">
            <v>33270 - FLOIRAC</v>
          </cell>
        </row>
        <row r="232">
          <cell r="A232" t="str">
            <v>24.06.03559</v>
          </cell>
          <cell r="B232" t="str">
            <v>002</v>
          </cell>
          <cell r="C232">
            <v>45470</v>
          </cell>
          <cell r="D232">
            <v>6100390404</v>
          </cell>
          <cell r="E232">
            <v>1</v>
          </cell>
          <cell r="F232">
            <v>20240172</v>
          </cell>
          <cell r="G232">
            <v>45320</v>
          </cell>
          <cell r="H232" t="str">
            <v>GROUPE GSHD</v>
          </cell>
          <cell r="I232" t="str">
            <v>[102BIS] DIB1-0007935</v>
          </cell>
          <cell r="K232" t="str">
            <v>RTE 33</v>
          </cell>
          <cell r="L232" t="str">
            <v>33270 - FLOIRAC</v>
          </cell>
        </row>
        <row r="233">
          <cell r="A233" t="str">
            <v>24.06.03560</v>
          </cell>
          <cell r="B233" t="str">
            <v>011</v>
          </cell>
          <cell r="C233">
            <v>45470</v>
          </cell>
          <cell r="D233">
            <v>6100420608</v>
          </cell>
          <cell r="E233">
            <v>1</v>
          </cell>
          <cell r="F233">
            <v>20240412</v>
          </cell>
          <cell r="G233">
            <v>45365</v>
          </cell>
          <cell r="H233" t="str">
            <v>SERTISSEUSE EC125</v>
          </cell>
          <cell r="I233" t="str">
            <v>985001 - DIB1-0039527</v>
          </cell>
          <cell r="K233" t="str">
            <v>RTE 10</v>
          </cell>
          <cell r="L233" t="str">
            <v>10150 - CRENEY</v>
          </cell>
        </row>
        <row r="234">
          <cell r="A234" t="str">
            <v>24.06.03561</v>
          </cell>
          <cell r="B234" t="str">
            <v>002</v>
          </cell>
          <cell r="C234">
            <v>45470</v>
          </cell>
          <cell r="D234">
            <v>6100420608</v>
          </cell>
          <cell r="E234">
            <v>1</v>
          </cell>
          <cell r="F234">
            <v>20240412</v>
          </cell>
          <cell r="G234">
            <v>45365</v>
          </cell>
          <cell r="H234" t="str">
            <v>COUPE CABLE HT-TC051</v>
          </cell>
          <cell r="I234" t="str">
            <v>L334083</v>
          </cell>
          <cell r="K234" t="str">
            <v>RTE 10</v>
          </cell>
          <cell r="L234" t="str">
            <v>10150 - CRENEY</v>
          </cell>
        </row>
        <row r="235">
          <cell r="A235" t="str">
            <v>24.06.03562</v>
          </cell>
          <cell r="B235" t="str">
            <v>002</v>
          </cell>
          <cell r="C235">
            <v>45470</v>
          </cell>
          <cell r="D235"/>
          <cell r="E235">
            <v>1</v>
          </cell>
          <cell r="F235">
            <v>20240955</v>
          </cell>
          <cell r="G235">
            <v>45469</v>
          </cell>
          <cell r="H235" t="str">
            <v>GROUPE TW531</v>
          </cell>
          <cell r="I235" t="str">
            <v>A03820902</v>
          </cell>
          <cell r="J235" t="str">
            <v>L</v>
          </cell>
          <cell r="K235" t="str">
            <v>SPIE 62</v>
          </cell>
          <cell r="L235" t="str">
            <v>62223 - ST LAURENT DE BLANGY</v>
          </cell>
        </row>
        <row r="236">
          <cell r="A236" t="str">
            <v>24.06.03563</v>
          </cell>
          <cell r="B236" t="str">
            <v>002</v>
          </cell>
          <cell r="C236">
            <v>45470</v>
          </cell>
          <cell r="D236"/>
          <cell r="E236">
            <v>1</v>
          </cell>
          <cell r="F236">
            <v>20240955</v>
          </cell>
          <cell r="G236">
            <v>45469</v>
          </cell>
          <cell r="H236" t="str">
            <v>PRESSE ZH803</v>
          </cell>
          <cell r="I236">
            <v>80207188</v>
          </cell>
          <cell r="J236" t="str">
            <v>L</v>
          </cell>
          <cell r="K236" t="str">
            <v>SPIE 62</v>
          </cell>
          <cell r="L236" t="str">
            <v>62223 - ST LAURENT DE BLANGY</v>
          </cell>
        </row>
        <row r="237">
          <cell r="A237" t="str">
            <v>24.06.03564</v>
          </cell>
          <cell r="B237" t="str">
            <v>002</v>
          </cell>
          <cell r="C237">
            <v>45470</v>
          </cell>
          <cell r="D237" t="str">
            <v>C11025371</v>
          </cell>
          <cell r="E237">
            <v>1</v>
          </cell>
          <cell r="F237">
            <v>20240947</v>
          </cell>
          <cell r="G237">
            <v>45469</v>
          </cell>
          <cell r="H237" t="str">
            <v>GROUPE</v>
          </cell>
          <cell r="I237" t="str">
            <v>[47]</v>
          </cell>
          <cell r="J237" t="str">
            <v>L</v>
          </cell>
          <cell r="K237" t="str">
            <v>SPIE 62</v>
          </cell>
          <cell r="L237" t="str">
            <v>62223 - ST LAURENT DE BLANGY</v>
          </cell>
        </row>
        <row r="238">
          <cell r="A238" t="str">
            <v>24.06.03565</v>
          </cell>
          <cell r="B238" t="str">
            <v>007</v>
          </cell>
          <cell r="C238">
            <v>45470</v>
          </cell>
          <cell r="D238" t="str">
            <v>C246060</v>
          </cell>
          <cell r="E238">
            <v>1</v>
          </cell>
          <cell r="F238">
            <v>20240642</v>
          </cell>
          <cell r="G238">
            <v>45412</v>
          </cell>
          <cell r="H238" t="str">
            <v>SERTISSEUSE D51</v>
          </cell>
          <cell r="I238" t="str">
            <v>G17289 / P2404-009</v>
          </cell>
          <cell r="K238" t="str">
            <v>SOFRAICOME 95</v>
          </cell>
          <cell r="L238" t="str">
            <v>95740 - FREPILLON</v>
          </cell>
        </row>
        <row r="239">
          <cell r="A239" t="str">
            <v>24.06.03566</v>
          </cell>
          <cell r="B239" t="str">
            <v>017</v>
          </cell>
          <cell r="C239">
            <v>45470</v>
          </cell>
          <cell r="D239" t="str">
            <v>C246060</v>
          </cell>
          <cell r="E239">
            <v>1</v>
          </cell>
          <cell r="F239">
            <v>20240642</v>
          </cell>
          <cell r="G239">
            <v>45412</v>
          </cell>
          <cell r="H239" t="str">
            <v>MATRICE HNF 5/150</v>
          </cell>
          <cell r="I239" t="str">
            <v>G17289 / P2404-009</v>
          </cell>
          <cell r="K239" t="str">
            <v>SOFRAICOME 95</v>
          </cell>
          <cell r="L239" t="str">
            <v>95740 - FREPILLON</v>
          </cell>
        </row>
        <row r="240">
          <cell r="A240" t="str">
            <v>24.06.03567</v>
          </cell>
          <cell r="B240" t="str">
            <v>005</v>
          </cell>
          <cell r="C240">
            <v>45470</v>
          </cell>
          <cell r="D240">
            <v>6100420724</v>
          </cell>
          <cell r="E240">
            <v>1</v>
          </cell>
          <cell r="F240">
            <v>20240094</v>
          </cell>
          <cell r="G240">
            <v>45632</v>
          </cell>
          <cell r="H240" t="str">
            <v>COUPE CABLE HVA45</v>
          </cell>
          <cell r="I240">
            <v>926070</v>
          </cell>
          <cell r="K240" t="str">
            <v>RTE 76</v>
          </cell>
          <cell r="L240" t="str">
            <v>76153 - MAROMME</v>
          </cell>
        </row>
        <row r="241">
          <cell r="A241" t="str">
            <v>24.06.03568</v>
          </cell>
          <cell r="B241" t="str">
            <v>002</v>
          </cell>
          <cell r="C241">
            <v>45471</v>
          </cell>
          <cell r="D241">
            <v>24060386</v>
          </cell>
          <cell r="E241">
            <v>1</v>
          </cell>
          <cell r="F241">
            <v>20240948</v>
          </cell>
          <cell r="G241">
            <v>45471</v>
          </cell>
          <cell r="H241" t="str">
            <v>GROUPE EP30S</v>
          </cell>
          <cell r="I241" t="str">
            <v>U395747Y</v>
          </cell>
          <cell r="J241" t="str">
            <v>L</v>
          </cell>
          <cell r="K241" t="str">
            <v>SAEM 03</v>
          </cell>
          <cell r="L241" t="str">
            <v>03305 - CUSSET</v>
          </cell>
        </row>
        <row r="242">
          <cell r="A242" t="str">
            <v>24.06.03569</v>
          </cell>
          <cell r="B242" t="str">
            <v>002</v>
          </cell>
          <cell r="C242">
            <v>45471</v>
          </cell>
          <cell r="D242">
            <v>24060386</v>
          </cell>
          <cell r="E242">
            <v>1</v>
          </cell>
          <cell r="F242">
            <v>20240948</v>
          </cell>
          <cell r="G242">
            <v>45471</v>
          </cell>
          <cell r="H242" t="str">
            <v>PRESSE 20T</v>
          </cell>
          <cell r="I242">
            <v>15500035</v>
          </cell>
          <cell r="J242" t="str">
            <v>L</v>
          </cell>
          <cell r="K242" t="str">
            <v>SAEM 03</v>
          </cell>
          <cell r="L242" t="str">
            <v>03305 - CUSSET</v>
          </cell>
        </row>
        <row r="243">
          <cell r="A243" t="str">
            <v>24.06.03570</v>
          </cell>
          <cell r="B243" t="str">
            <v>022</v>
          </cell>
          <cell r="C243">
            <v>45471</v>
          </cell>
          <cell r="D243">
            <v>6100420217</v>
          </cell>
          <cell r="E243">
            <v>1</v>
          </cell>
          <cell r="F243">
            <v>20240769</v>
          </cell>
          <cell r="G243">
            <v>45471</v>
          </cell>
          <cell r="H243" t="str">
            <v>TREUIL PCH2000</v>
          </cell>
          <cell r="I243">
            <v>24240051</v>
          </cell>
          <cell r="J243" t="str">
            <v>N</v>
          </cell>
          <cell r="K243" t="str">
            <v>RTE 10</v>
          </cell>
          <cell r="L243" t="str">
            <v>10150 - CRENEY</v>
          </cell>
        </row>
        <row r="244">
          <cell r="A244" t="str">
            <v>24.07.03571</v>
          </cell>
          <cell r="B244" t="str">
            <v>006</v>
          </cell>
          <cell r="C244">
            <v>45474</v>
          </cell>
          <cell r="D244" t="str">
            <v>C2460066</v>
          </cell>
          <cell r="E244">
            <v>1</v>
          </cell>
          <cell r="F244">
            <v>20240798</v>
          </cell>
          <cell r="G244">
            <v>45446</v>
          </cell>
          <cell r="H244" t="str">
            <v>COUPE CABLE EK50P</v>
          </cell>
          <cell r="I244">
            <v>166183</v>
          </cell>
          <cell r="K244" t="str">
            <v>SOFRAICOME 95</v>
          </cell>
          <cell r="L244" t="str">
            <v>95740 - FREPILLON</v>
          </cell>
        </row>
        <row r="245">
          <cell r="A245" t="str">
            <v>24.07.03572</v>
          </cell>
          <cell r="B245" t="str">
            <v>011</v>
          </cell>
          <cell r="C245">
            <v>45474</v>
          </cell>
          <cell r="D245" t="str">
            <v>CCGF01/M0961263/00</v>
          </cell>
          <cell r="E245">
            <v>1</v>
          </cell>
          <cell r="F245">
            <v>20240966</v>
          </cell>
          <cell r="G245">
            <v>45470</v>
          </cell>
          <cell r="H245" t="str">
            <v>SERTISSEUSE ESC125</v>
          </cell>
          <cell r="I245" t="str">
            <v>1841016 / CN052795</v>
          </cell>
          <cell r="K245" t="str">
            <v>SPIE 53</v>
          </cell>
          <cell r="L245" t="str">
            <v>53810 - CHANGE</v>
          </cell>
        </row>
        <row r="246">
          <cell r="A246" t="str">
            <v>24.07.03573</v>
          </cell>
          <cell r="B246" t="str">
            <v>012</v>
          </cell>
          <cell r="C246">
            <v>45474</v>
          </cell>
          <cell r="D246" t="str">
            <v>CCGF01/M0961263/00</v>
          </cell>
          <cell r="E246">
            <v>1</v>
          </cell>
          <cell r="F246">
            <v>20240966</v>
          </cell>
          <cell r="G246">
            <v>45470</v>
          </cell>
          <cell r="H246" t="str">
            <v>SERTISSEUSE C130-26</v>
          </cell>
          <cell r="I246" t="str">
            <v>A96161 / CN052727</v>
          </cell>
          <cell r="K246" t="str">
            <v>SPIE 53</v>
          </cell>
          <cell r="L246" t="str">
            <v>53810 - CHANGE</v>
          </cell>
        </row>
        <row r="247">
          <cell r="A247" t="str">
            <v>24.07.03574</v>
          </cell>
          <cell r="B247" t="str">
            <v>002</v>
          </cell>
          <cell r="C247">
            <v>45474</v>
          </cell>
          <cell r="D247">
            <v>941376667</v>
          </cell>
          <cell r="E247">
            <v>2</v>
          </cell>
          <cell r="F247">
            <v>20240964</v>
          </cell>
          <cell r="G247">
            <v>45468</v>
          </cell>
          <cell r="H247" t="str">
            <v>PRESSE SU210</v>
          </cell>
          <cell r="I247" t="str">
            <v>14-03 0039 / 40001647</v>
          </cell>
          <cell r="J247" t="str">
            <v>HS</v>
          </cell>
          <cell r="K247" t="str">
            <v>FOURNIÉ GROSPAUD 31</v>
          </cell>
          <cell r="L247" t="str">
            <v>31670 - LABEGE</v>
          </cell>
        </row>
        <row r="248">
          <cell r="A248" t="str">
            <v>24.07.03575</v>
          </cell>
          <cell r="B248" t="str">
            <v>002</v>
          </cell>
          <cell r="C248">
            <v>45474</v>
          </cell>
          <cell r="D248">
            <v>941376667</v>
          </cell>
          <cell r="E248">
            <v>2</v>
          </cell>
          <cell r="F248">
            <v>20240964</v>
          </cell>
          <cell r="G248">
            <v>45468</v>
          </cell>
          <cell r="H248" t="str">
            <v>GROUPE B70M</v>
          </cell>
          <cell r="I248" t="str">
            <v>110K32 / 40001640</v>
          </cell>
          <cell r="K248" t="str">
            <v>FOURNIÉ GROSPAUD 31</v>
          </cell>
          <cell r="L248" t="str">
            <v>31670 - LABEGE</v>
          </cell>
        </row>
        <row r="249">
          <cell r="A249" t="str">
            <v>24.07.03576</v>
          </cell>
          <cell r="B249" t="str">
            <v>017</v>
          </cell>
          <cell r="C249">
            <v>45474</v>
          </cell>
          <cell r="D249">
            <v>941376667</v>
          </cell>
          <cell r="E249">
            <v>2</v>
          </cell>
          <cell r="F249">
            <v>20240964</v>
          </cell>
          <cell r="G249">
            <v>45468</v>
          </cell>
          <cell r="H249" t="str">
            <v>LOT MATRICES (5 jeux)</v>
          </cell>
          <cell r="I249" t="str">
            <v>110K32 / 40001640</v>
          </cell>
          <cell r="K249" t="str">
            <v>FOURNIÉ GROSPAUD 31</v>
          </cell>
          <cell r="L249" t="str">
            <v>31670 - LABEGE</v>
          </cell>
        </row>
        <row r="250">
          <cell r="A250" t="str">
            <v>24.07.03577</v>
          </cell>
          <cell r="B250" t="str">
            <v>002</v>
          </cell>
          <cell r="C250">
            <v>45474</v>
          </cell>
          <cell r="D250">
            <v>941376667</v>
          </cell>
          <cell r="E250">
            <v>2</v>
          </cell>
          <cell r="F250">
            <v>20240964</v>
          </cell>
          <cell r="G250">
            <v>45468</v>
          </cell>
          <cell r="H250" t="str">
            <v>PRESSE SRU210</v>
          </cell>
          <cell r="I250" t="str">
            <v>03050035 / 1038002</v>
          </cell>
          <cell r="K250" t="str">
            <v>FOURNIÉ GROSPAUD 31</v>
          </cell>
          <cell r="L250" t="str">
            <v>31670 - LABEGE</v>
          </cell>
        </row>
        <row r="251">
          <cell r="A251" t="str">
            <v>24.07.03578</v>
          </cell>
          <cell r="B251" t="str">
            <v>018</v>
          </cell>
          <cell r="C251">
            <v>45474</v>
          </cell>
          <cell r="D251">
            <v>941376667</v>
          </cell>
          <cell r="E251">
            <v>2</v>
          </cell>
          <cell r="F251">
            <v>20240964</v>
          </cell>
          <cell r="G251">
            <v>45468</v>
          </cell>
          <cell r="H251" t="str">
            <v>MATRICE PR210 N°21-27</v>
          </cell>
          <cell r="I251" t="str">
            <v>03050035 / 1038002</v>
          </cell>
          <cell r="K251" t="str">
            <v>FOURNIÉ GROSPAUD 31</v>
          </cell>
          <cell r="L251" t="str">
            <v>31670 - LABEGE</v>
          </cell>
        </row>
        <row r="252">
          <cell r="A252" t="str">
            <v>24.07.03579</v>
          </cell>
          <cell r="B252" t="str">
            <v>012</v>
          </cell>
          <cell r="C252">
            <v>45474</v>
          </cell>
          <cell r="D252">
            <v>941376724</v>
          </cell>
          <cell r="E252">
            <v>2</v>
          </cell>
          <cell r="F252">
            <v>20240959</v>
          </cell>
          <cell r="G252">
            <v>45469</v>
          </cell>
          <cell r="H252" t="str">
            <v>SERTISSEUSE B1300-LC</v>
          </cell>
          <cell r="I252" t="str">
            <v>18AA894 / 40018138</v>
          </cell>
          <cell r="K252" t="str">
            <v>FOURNIÉ GROSPAUD 31</v>
          </cell>
          <cell r="L252" t="str">
            <v>31670 - LABEGE</v>
          </cell>
        </row>
        <row r="253">
          <cell r="A253" t="str">
            <v>24.07.03580</v>
          </cell>
          <cell r="B253" t="str">
            <v>017</v>
          </cell>
          <cell r="C253">
            <v>45474</v>
          </cell>
          <cell r="D253">
            <v>941376724</v>
          </cell>
          <cell r="E253">
            <v>2</v>
          </cell>
          <cell r="F253">
            <v>20240959</v>
          </cell>
          <cell r="G253">
            <v>45469</v>
          </cell>
          <cell r="H253" t="str">
            <v>LOT MATRICES (7 jeux)</v>
          </cell>
          <cell r="I253" t="str">
            <v>18AA894 / 40018138</v>
          </cell>
          <cell r="K253" t="str">
            <v>FOURNIÉ GROSPAUD 31</v>
          </cell>
          <cell r="L253" t="str">
            <v>31670 - LABEGE</v>
          </cell>
        </row>
        <row r="254">
          <cell r="A254" t="str">
            <v>24.07.03581</v>
          </cell>
          <cell r="B254" t="str">
            <v>025</v>
          </cell>
          <cell r="C254">
            <v>45474</v>
          </cell>
          <cell r="D254">
            <v>941376724</v>
          </cell>
          <cell r="E254">
            <v>2</v>
          </cell>
          <cell r="F254">
            <v>20240959</v>
          </cell>
          <cell r="G254">
            <v>45469</v>
          </cell>
          <cell r="H254" t="str">
            <v xml:space="preserve">PINCE À COSSER </v>
          </cell>
          <cell r="I254" t="str">
            <v>B03001795 / 10658767</v>
          </cell>
          <cell r="K254" t="str">
            <v>FOURNIÉ GROSPAUD 31</v>
          </cell>
          <cell r="L254" t="str">
            <v>31670 - LABEGE</v>
          </cell>
        </row>
        <row r="255">
          <cell r="A255" t="str">
            <v>24.07.03582</v>
          </cell>
          <cell r="B255" t="str">
            <v>025</v>
          </cell>
          <cell r="C255">
            <v>45474</v>
          </cell>
          <cell r="D255">
            <v>941376724</v>
          </cell>
          <cell r="E255">
            <v>2</v>
          </cell>
          <cell r="F255">
            <v>20240959</v>
          </cell>
          <cell r="G255">
            <v>45469</v>
          </cell>
          <cell r="H255" t="str">
            <v xml:space="preserve">PINCE À COSSER </v>
          </cell>
          <cell r="I255" t="str">
            <v>B03000521 / 10658766</v>
          </cell>
          <cell r="K255" t="str">
            <v>FOURNIÉ GROSPAUD 31</v>
          </cell>
          <cell r="L255" t="str">
            <v>31670 - LABEGE</v>
          </cell>
        </row>
        <row r="256">
          <cell r="A256" t="str">
            <v>24.07.03583</v>
          </cell>
          <cell r="B256" t="str">
            <v>002</v>
          </cell>
          <cell r="C256">
            <v>45474</v>
          </cell>
          <cell r="D256">
            <v>941376724</v>
          </cell>
          <cell r="E256">
            <v>2</v>
          </cell>
          <cell r="F256">
            <v>20240959</v>
          </cell>
          <cell r="G256">
            <v>45469</v>
          </cell>
          <cell r="H256" t="str">
            <v>GROUPE B70M-P24</v>
          </cell>
          <cell r="I256" t="str">
            <v>18AR993 / 40018069</v>
          </cell>
          <cell r="K256" t="str">
            <v>FOURNIÉ GROSPAUD 31</v>
          </cell>
          <cell r="L256" t="str">
            <v>31670 - LABEGE</v>
          </cell>
        </row>
        <row r="257">
          <cell r="A257" t="str">
            <v>24.07.03584</v>
          </cell>
          <cell r="B257" t="str">
            <v>017</v>
          </cell>
          <cell r="C257">
            <v>45474</v>
          </cell>
          <cell r="D257">
            <v>941376724</v>
          </cell>
          <cell r="E257">
            <v>2</v>
          </cell>
          <cell r="F257">
            <v>20240959</v>
          </cell>
          <cell r="G257">
            <v>45469</v>
          </cell>
          <cell r="H257" t="str">
            <v>LOT MATRICES (8 jeux)</v>
          </cell>
          <cell r="I257" t="str">
            <v>18AR993 / 40018069</v>
          </cell>
          <cell r="K257" t="str">
            <v>FOURNIÉ GROSPAUD 31</v>
          </cell>
          <cell r="L257" t="str">
            <v>31670 - LABEGE</v>
          </cell>
        </row>
        <row r="258">
          <cell r="A258" t="str">
            <v>24.07.03585</v>
          </cell>
          <cell r="B258" t="str">
            <v>002</v>
          </cell>
          <cell r="C258">
            <v>45474</v>
          </cell>
          <cell r="D258">
            <v>941376724</v>
          </cell>
          <cell r="E258">
            <v>2</v>
          </cell>
          <cell r="F258">
            <v>20240959</v>
          </cell>
          <cell r="G258">
            <v>45469</v>
          </cell>
          <cell r="H258" t="str">
            <v>PRESSE RHU131</v>
          </cell>
          <cell r="I258" t="str">
            <v>17AB617 / 10443867</v>
          </cell>
          <cell r="K258" t="str">
            <v>FOURNIÉ GROSPAUD 31</v>
          </cell>
          <cell r="L258" t="str">
            <v>31670 - LABEGE</v>
          </cell>
        </row>
        <row r="259">
          <cell r="A259" t="str">
            <v>24.07.03586</v>
          </cell>
          <cell r="B259" t="str">
            <v>024</v>
          </cell>
          <cell r="C259">
            <v>45474</v>
          </cell>
          <cell r="D259">
            <v>941376724</v>
          </cell>
          <cell r="E259">
            <v>2</v>
          </cell>
          <cell r="F259">
            <v>20240959</v>
          </cell>
          <cell r="G259">
            <v>45469</v>
          </cell>
          <cell r="H259" t="str">
            <v>CLÉ DYNAMOMÉTRIQUE 20 - 100 Nm</v>
          </cell>
          <cell r="I259" t="str">
            <v>S074060 / 10378653</v>
          </cell>
          <cell r="K259" t="str">
            <v>FOURNIÉ GROSPAUD 31</v>
          </cell>
          <cell r="L259" t="str">
            <v>31670 - LABEGE</v>
          </cell>
        </row>
        <row r="260">
          <cell r="A260" t="str">
            <v>24.07.03587</v>
          </cell>
          <cell r="B260" t="str">
            <v>024</v>
          </cell>
          <cell r="C260">
            <v>45474</v>
          </cell>
          <cell r="D260">
            <v>941376724</v>
          </cell>
          <cell r="E260">
            <v>2</v>
          </cell>
          <cell r="F260">
            <v>20240959</v>
          </cell>
          <cell r="G260">
            <v>45469</v>
          </cell>
          <cell r="H260" t="str">
            <v>CLÉ DYNAMOMÉTRIQUE 20 - 100 Nm</v>
          </cell>
          <cell r="I260" t="str">
            <v>XV020034 / 10427324</v>
          </cell>
          <cell r="K260" t="str">
            <v>FOURNIÉ GROSPAUD 31</v>
          </cell>
          <cell r="L260" t="str">
            <v>31670 - LABEGE</v>
          </cell>
        </row>
        <row r="261">
          <cell r="A261" t="str">
            <v>24.07.03588</v>
          </cell>
          <cell r="B261" t="str">
            <v>024</v>
          </cell>
          <cell r="C261">
            <v>45474</v>
          </cell>
          <cell r="D261">
            <v>941376724</v>
          </cell>
          <cell r="E261">
            <v>2</v>
          </cell>
          <cell r="F261">
            <v>20240959</v>
          </cell>
          <cell r="G261">
            <v>45469</v>
          </cell>
          <cell r="H261" t="str">
            <v>CLÉ DYNAMOMÉTRIQUE 20 - 100 Nm</v>
          </cell>
          <cell r="I261" t="str">
            <v>10659804 / WD14228</v>
          </cell>
          <cell r="K261" t="str">
            <v>FOURNIÉ GROSPAUD 31</v>
          </cell>
          <cell r="L261" t="str">
            <v>31670 - LABEGE</v>
          </cell>
        </row>
        <row r="262">
          <cell r="A262" t="str">
            <v>24.07.03589</v>
          </cell>
          <cell r="B262" t="str">
            <v>018</v>
          </cell>
          <cell r="C262">
            <v>45474</v>
          </cell>
          <cell r="D262">
            <v>941376724</v>
          </cell>
          <cell r="E262">
            <v>1</v>
          </cell>
          <cell r="F262">
            <v>20240959</v>
          </cell>
          <cell r="G262">
            <v>45469</v>
          </cell>
          <cell r="H262" t="str">
            <v>VAT 63/90 Kv</v>
          </cell>
          <cell r="I262" t="str">
            <v>12376 / 10378881</v>
          </cell>
          <cell r="K262" t="str">
            <v>FOURNIÉ GROSPAUD 31</v>
          </cell>
          <cell r="L262" t="str">
            <v>31670 - LABEGE</v>
          </cell>
        </row>
        <row r="263">
          <cell r="A263" t="str">
            <v>24.07.03590</v>
          </cell>
          <cell r="B263" t="str">
            <v>018</v>
          </cell>
          <cell r="C263">
            <v>45474</v>
          </cell>
          <cell r="D263">
            <v>941376724</v>
          </cell>
          <cell r="E263">
            <v>1</v>
          </cell>
          <cell r="F263">
            <v>20240959</v>
          </cell>
          <cell r="G263">
            <v>45469</v>
          </cell>
          <cell r="H263" t="str">
            <v>PERCHE VAT PLET63U</v>
          </cell>
          <cell r="I263">
            <v>10378905</v>
          </cell>
          <cell r="K263" t="str">
            <v>FOURNIÉ GROSPAUD 31</v>
          </cell>
          <cell r="L263" t="str">
            <v>31670 - LABEGE</v>
          </cell>
        </row>
        <row r="264">
          <cell r="A264" t="str">
            <v>24.07.03591</v>
          </cell>
          <cell r="B264" t="str">
            <v>004</v>
          </cell>
          <cell r="C264">
            <v>45474</v>
          </cell>
          <cell r="D264">
            <v>941376650</v>
          </cell>
          <cell r="E264">
            <v>2</v>
          </cell>
          <cell r="F264">
            <v>20240922</v>
          </cell>
          <cell r="G264">
            <v>45467</v>
          </cell>
          <cell r="H264" t="str">
            <v>SERTISSEUSE B35-45MD</v>
          </cell>
          <cell r="I264" t="str">
            <v>298 / 40004391</v>
          </cell>
          <cell r="K264" t="str">
            <v>FOURNIÉ GROSPAUD 31</v>
          </cell>
          <cell r="L264" t="str">
            <v>31670 - LABEGE</v>
          </cell>
        </row>
        <row r="265">
          <cell r="A265" t="str">
            <v>24.07.03592</v>
          </cell>
          <cell r="B265" t="str">
            <v>017</v>
          </cell>
          <cell r="C265">
            <v>45474</v>
          </cell>
          <cell r="D265">
            <v>941376650</v>
          </cell>
          <cell r="E265">
            <v>2</v>
          </cell>
          <cell r="F265">
            <v>20240922</v>
          </cell>
          <cell r="G265">
            <v>45467</v>
          </cell>
          <cell r="H265" t="str">
            <v>LOT MATRICES (8 jeux)</v>
          </cell>
          <cell r="I265" t="str">
            <v>298 / 40004391</v>
          </cell>
          <cell r="K265" t="str">
            <v>FOURNIÉ GROSPAUD 31</v>
          </cell>
          <cell r="L265" t="str">
            <v>31670 - LABEGE</v>
          </cell>
        </row>
        <row r="266">
          <cell r="A266" t="str">
            <v>24.07.03593</v>
          </cell>
          <cell r="B266" t="str">
            <v>016</v>
          </cell>
          <cell r="C266">
            <v>45474</v>
          </cell>
          <cell r="D266" t="str">
            <v>C11038252</v>
          </cell>
          <cell r="E266">
            <v>1</v>
          </cell>
          <cell r="F266">
            <v>20240965</v>
          </cell>
          <cell r="G266">
            <v>45470</v>
          </cell>
          <cell r="H266" t="str">
            <v>CHANDELLE + 2 VERINS DE DEROULAGE</v>
          </cell>
          <cell r="I266" t="str">
            <v>14546 / IN091165</v>
          </cell>
          <cell r="K266" t="str">
            <v>SPIE 31</v>
          </cell>
          <cell r="L266" t="str">
            <v>31029 - TOULOUSE</v>
          </cell>
        </row>
        <row r="267">
          <cell r="A267" t="str">
            <v>24.07.03594</v>
          </cell>
          <cell r="B267" t="str">
            <v>002</v>
          </cell>
          <cell r="C267">
            <v>45475</v>
          </cell>
          <cell r="D267" t="str">
            <v>CS00023136</v>
          </cell>
          <cell r="E267">
            <v>1</v>
          </cell>
          <cell r="F267">
            <v>20240969</v>
          </cell>
          <cell r="G267">
            <v>45475</v>
          </cell>
          <cell r="H267" t="str">
            <v>GROUPE TW531</v>
          </cell>
          <cell r="I267" t="str">
            <v>[67]</v>
          </cell>
          <cell r="J267" t="str">
            <v>L</v>
          </cell>
          <cell r="K267" t="str">
            <v>SOCOM 57</v>
          </cell>
          <cell r="L267" t="str">
            <v>57245 - PELTRE</v>
          </cell>
        </row>
        <row r="268">
          <cell r="A268" t="str">
            <v>24.07.03595</v>
          </cell>
          <cell r="B268" t="str">
            <v>002</v>
          </cell>
          <cell r="C268">
            <v>45475</v>
          </cell>
          <cell r="D268" t="str">
            <v>CS00023136</v>
          </cell>
          <cell r="E268">
            <v>1</v>
          </cell>
          <cell r="F268">
            <v>20240969</v>
          </cell>
          <cell r="G268">
            <v>45475</v>
          </cell>
          <cell r="H268" t="str">
            <v>PRESSE ZH803</v>
          </cell>
          <cell r="I268" t="str">
            <v>[LOC240816]</v>
          </cell>
          <cell r="J268" t="str">
            <v>L</v>
          </cell>
          <cell r="K268" t="str">
            <v>SOCOM 57</v>
          </cell>
          <cell r="L268" t="str">
            <v>57245 - PELTRE</v>
          </cell>
        </row>
        <row r="269">
          <cell r="A269" t="str">
            <v>24.07.03596</v>
          </cell>
          <cell r="B269" t="str">
            <v>007</v>
          </cell>
          <cell r="C269">
            <v>45475</v>
          </cell>
          <cell r="D269" t="str">
            <v>C247001</v>
          </cell>
          <cell r="E269">
            <v>1</v>
          </cell>
          <cell r="F269">
            <v>20240945</v>
          </cell>
          <cell r="G269">
            <v>45468</v>
          </cell>
          <cell r="H269" t="str">
            <v>SERTISSEUSE BPL055</v>
          </cell>
          <cell r="I269" t="str">
            <v>L34691 / 170218</v>
          </cell>
          <cell r="K269" t="str">
            <v>SOFRAICOME 95</v>
          </cell>
          <cell r="L269" t="str">
            <v>95740 - FREPILLON</v>
          </cell>
        </row>
        <row r="270">
          <cell r="A270" t="str">
            <v>24.07.03597</v>
          </cell>
          <cell r="B270" t="str">
            <v>002</v>
          </cell>
          <cell r="C270">
            <v>45476</v>
          </cell>
          <cell r="D270" t="str">
            <v>C508596297</v>
          </cell>
          <cell r="E270">
            <v>1</v>
          </cell>
          <cell r="F270">
            <v>20240952</v>
          </cell>
          <cell r="G270">
            <v>45469</v>
          </cell>
          <cell r="H270" t="str">
            <v>PRESSE PRT060</v>
          </cell>
          <cell r="I270" t="str">
            <v>[74] AA6798-26 / 750P12001</v>
          </cell>
          <cell r="K270" t="str">
            <v>EIFFAGE 69</v>
          </cell>
          <cell r="L270" t="str">
            <v>69360 - CHASSE S/RHONE</v>
          </cell>
        </row>
        <row r="271">
          <cell r="A271" t="str">
            <v>24.07.03598</v>
          </cell>
          <cell r="B271" t="str">
            <v>002</v>
          </cell>
          <cell r="C271">
            <v>45476</v>
          </cell>
          <cell r="D271" t="str">
            <v>C508596297</v>
          </cell>
          <cell r="E271">
            <v>1</v>
          </cell>
          <cell r="F271">
            <v>20240952</v>
          </cell>
          <cell r="G271">
            <v>45469</v>
          </cell>
          <cell r="H271" t="str">
            <v>GROUPE CPP01</v>
          </cell>
          <cell r="I271" t="str">
            <v>[65] 1214329 / 750P12001</v>
          </cell>
          <cell r="K271" t="str">
            <v>EIFFAGE 69</v>
          </cell>
          <cell r="L271" t="str">
            <v>69360 - CHASSE S/RHONE</v>
          </cell>
        </row>
        <row r="272">
          <cell r="A272" t="str">
            <v>24.07.03599</v>
          </cell>
          <cell r="B272" t="str">
            <v>017</v>
          </cell>
          <cell r="C272">
            <v>45476</v>
          </cell>
          <cell r="D272" t="str">
            <v>C508596297</v>
          </cell>
          <cell r="E272">
            <v>1</v>
          </cell>
          <cell r="F272">
            <v>20240952</v>
          </cell>
          <cell r="G272">
            <v>45469</v>
          </cell>
          <cell r="H272" t="str">
            <v>FLEXIBLE JUM RACC115 5M</v>
          </cell>
          <cell r="I272" t="str">
            <v>[65] 1214329 / 750P12001</v>
          </cell>
          <cell r="K272" t="str">
            <v>EIFFAGE 69</v>
          </cell>
          <cell r="L272" t="str">
            <v>69360 - CHASSE S/RHONE</v>
          </cell>
        </row>
        <row r="273">
          <cell r="A273" t="str">
            <v>24.07.03600</v>
          </cell>
          <cell r="B273" t="str">
            <v>008</v>
          </cell>
          <cell r="C273">
            <v>45476</v>
          </cell>
          <cell r="D273" t="str">
            <v>C11042526</v>
          </cell>
          <cell r="E273">
            <v>1</v>
          </cell>
          <cell r="F273">
            <v>20240822</v>
          </cell>
          <cell r="G273">
            <v>45449</v>
          </cell>
          <cell r="H273" t="str">
            <v>SERTISSEUSE RE60</v>
          </cell>
          <cell r="I273" t="str">
            <v>LVO01620516 / IN005783</v>
          </cell>
          <cell r="K273" t="str">
            <v>SPIE 31</v>
          </cell>
          <cell r="L273" t="str">
            <v>31029 - TOULOUSE</v>
          </cell>
        </row>
        <row r="274">
          <cell r="A274" t="str">
            <v>24.07.03601</v>
          </cell>
          <cell r="B274" t="str">
            <v>017</v>
          </cell>
          <cell r="C274">
            <v>45476</v>
          </cell>
          <cell r="D274" t="str">
            <v>C11042526</v>
          </cell>
          <cell r="E274">
            <v>1</v>
          </cell>
          <cell r="F274">
            <v>20240822</v>
          </cell>
          <cell r="G274">
            <v>45449</v>
          </cell>
          <cell r="H274" t="str">
            <v>LOT MATRICES (17 jeux)</v>
          </cell>
          <cell r="I274" t="str">
            <v>LVO01620516 / IN005783</v>
          </cell>
          <cell r="K274" t="str">
            <v>SPIE 31</v>
          </cell>
          <cell r="L274" t="str">
            <v>31029 - TOULOUSE</v>
          </cell>
        </row>
        <row r="275">
          <cell r="A275" t="str">
            <v>24.07.03602</v>
          </cell>
          <cell r="B275" t="str">
            <v>024</v>
          </cell>
          <cell r="C275">
            <v>45476</v>
          </cell>
          <cell r="D275" t="str">
            <v>C11042526</v>
          </cell>
          <cell r="E275">
            <v>1</v>
          </cell>
          <cell r="F275">
            <v>20240822</v>
          </cell>
          <cell r="G275">
            <v>45449</v>
          </cell>
          <cell r="H275" t="str">
            <v>CLÉ DYNAMOMÉTRIQUE 20 - 100 Nm</v>
          </cell>
          <cell r="I275" t="str">
            <v>B110241 / IN005554</v>
          </cell>
          <cell r="K275" t="str">
            <v>SPIE 31</v>
          </cell>
          <cell r="L275" t="str">
            <v>31029 - TOULOUSE</v>
          </cell>
        </row>
        <row r="276">
          <cell r="A276" t="str">
            <v>24.07.03603</v>
          </cell>
          <cell r="B276" t="str">
            <v>024</v>
          </cell>
          <cell r="C276">
            <v>45476</v>
          </cell>
          <cell r="D276" t="str">
            <v>C11042526</v>
          </cell>
          <cell r="E276">
            <v>1</v>
          </cell>
          <cell r="F276">
            <v>20240822</v>
          </cell>
          <cell r="G276">
            <v>45449</v>
          </cell>
          <cell r="H276" t="str">
            <v>CLÉ DYNAMOMÉTRIQUE 40 - 200 Nm</v>
          </cell>
          <cell r="I276" t="str">
            <v>14-272352 / IN005519</v>
          </cell>
          <cell r="K276" t="str">
            <v>SPIE 31</v>
          </cell>
          <cell r="L276" t="str">
            <v>31029 - TOULOUSE</v>
          </cell>
        </row>
        <row r="277">
          <cell r="A277" t="str">
            <v>24.07.03604</v>
          </cell>
          <cell r="B277" t="str">
            <v>016</v>
          </cell>
          <cell r="C277">
            <v>45476</v>
          </cell>
          <cell r="D277" t="str">
            <v>C11042785</v>
          </cell>
          <cell r="E277">
            <v>1</v>
          </cell>
          <cell r="F277">
            <v>20240967</v>
          </cell>
          <cell r="G277">
            <v>45470</v>
          </cell>
          <cell r="H277" t="str">
            <v>CHANDELLE + 2 VERINS DE DEROULAGE</v>
          </cell>
          <cell r="I277" t="str">
            <v>ZH2540036 / TH000247</v>
          </cell>
          <cell r="K277" t="str">
            <v>SPIE THEPAULT 31</v>
          </cell>
          <cell r="L277" t="str">
            <v>31029 - TOULOUSE</v>
          </cell>
        </row>
        <row r="278">
          <cell r="A278" t="str">
            <v>24.07.03605</v>
          </cell>
          <cell r="B278" t="str">
            <v>016</v>
          </cell>
          <cell r="C278">
            <v>45476</v>
          </cell>
          <cell r="D278" t="str">
            <v>C11042785</v>
          </cell>
          <cell r="E278">
            <v>1</v>
          </cell>
          <cell r="F278">
            <v>20240967</v>
          </cell>
          <cell r="G278">
            <v>45470</v>
          </cell>
          <cell r="H278" t="str">
            <v>CINTREUSE OBM140</v>
          </cell>
          <cell r="I278" t="str">
            <v>200093 / TH000015</v>
          </cell>
          <cell r="K278" t="str">
            <v>SPIE THEPAULT 31</v>
          </cell>
          <cell r="L278" t="str">
            <v>31029 - TOULOUSE</v>
          </cell>
        </row>
        <row r="279">
          <cell r="A279" t="str">
            <v>24.07.03606</v>
          </cell>
          <cell r="B279" t="str">
            <v>018</v>
          </cell>
          <cell r="C279">
            <v>45476</v>
          </cell>
          <cell r="D279" t="str">
            <v>C11042785</v>
          </cell>
          <cell r="E279">
            <v>1</v>
          </cell>
          <cell r="F279">
            <v>20240967</v>
          </cell>
          <cell r="G279">
            <v>45470</v>
          </cell>
          <cell r="H279" t="str">
            <v>VAT 60/150 Kv</v>
          </cell>
          <cell r="I279" t="str">
            <v>M539130-007 / TH001511</v>
          </cell>
          <cell r="J279" t="str">
            <v>HS</v>
          </cell>
          <cell r="K279" t="str">
            <v>SPIE THEPAULT 31</v>
          </cell>
          <cell r="L279" t="str">
            <v>31029 - TOULOUSE</v>
          </cell>
        </row>
        <row r="280">
          <cell r="A280" t="str">
            <v>24.07.03607</v>
          </cell>
          <cell r="B280" t="str">
            <v>018</v>
          </cell>
          <cell r="C280">
            <v>45476</v>
          </cell>
          <cell r="D280" t="str">
            <v>C11042785</v>
          </cell>
          <cell r="E280">
            <v>1</v>
          </cell>
          <cell r="F280">
            <v>20240967</v>
          </cell>
          <cell r="G280">
            <v>45470</v>
          </cell>
          <cell r="H280" t="str">
            <v>VAT 225/420 Kv</v>
          </cell>
          <cell r="I280" t="str">
            <v>M566610-010 / TH001503</v>
          </cell>
          <cell r="J280" t="str">
            <v>HS</v>
          </cell>
          <cell r="K280" t="str">
            <v>SPIE THEPAULT 31</v>
          </cell>
          <cell r="L280" t="str">
            <v>31029 - TOULOUSE</v>
          </cell>
        </row>
        <row r="281">
          <cell r="A281" t="str">
            <v>24.07.03608</v>
          </cell>
          <cell r="B281" t="str">
            <v>018</v>
          </cell>
          <cell r="C281">
            <v>45476</v>
          </cell>
          <cell r="D281" t="str">
            <v>C11042785</v>
          </cell>
          <cell r="E281">
            <v>1</v>
          </cell>
          <cell r="F281">
            <v>20240967</v>
          </cell>
          <cell r="G281">
            <v>45470</v>
          </cell>
          <cell r="H281" t="str">
            <v>PERCHE MALT PRE3600</v>
          </cell>
          <cell r="I281" t="str">
            <v>KPM42</v>
          </cell>
          <cell r="K281" t="str">
            <v>SPIE THEPAULT 31</v>
          </cell>
          <cell r="L281" t="str">
            <v>31029 - TOULOUSE</v>
          </cell>
        </row>
        <row r="282">
          <cell r="A282" t="str">
            <v>24.07.03609</v>
          </cell>
          <cell r="B282" t="str">
            <v>018</v>
          </cell>
          <cell r="C282">
            <v>45476</v>
          </cell>
          <cell r="D282" t="str">
            <v>C11042785</v>
          </cell>
          <cell r="E282">
            <v>1</v>
          </cell>
          <cell r="F282">
            <v>20240967</v>
          </cell>
          <cell r="G282">
            <v>45470</v>
          </cell>
          <cell r="H282" t="str">
            <v>PERCHE MALT PL9R</v>
          </cell>
          <cell r="I282" t="str">
            <v>KPM33</v>
          </cell>
          <cell r="K282" t="str">
            <v>SPIE THEPAULT 31</v>
          </cell>
          <cell r="L282" t="str">
            <v>31029 - TOULOUSE</v>
          </cell>
        </row>
        <row r="283">
          <cell r="A283" t="str">
            <v>24.07.03610</v>
          </cell>
          <cell r="B283" t="str">
            <v>018</v>
          </cell>
          <cell r="C283">
            <v>45476</v>
          </cell>
          <cell r="D283" t="str">
            <v>C11042550</v>
          </cell>
          <cell r="E283">
            <v>1</v>
          </cell>
          <cell r="F283">
            <v>20240962</v>
          </cell>
          <cell r="G283">
            <v>45470</v>
          </cell>
          <cell r="H283" t="str">
            <v>VAT 225/420 Kv</v>
          </cell>
          <cell r="I283" t="str">
            <v>M972050-002 / TH006192</v>
          </cell>
          <cell r="K283" t="str">
            <v>SPIE THEPAULT 57</v>
          </cell>
          <cell r="L283" t="str">
            <v>57130 - JOUY AUX ARCHES</v>
          </cell>
        </row>
        <row r="284">
          <cell r="A284" t="str">
            <v>24.07.03611</v>
          </cell>
          <cell r="B284" t="str">
            <v>018</v>
          </cell>
          <cell r="C284">
            <v>45476</v>
          </cell>
          <cell r="D284" t="str">
            <v>C11042550</v>
          </cell>
          <cell r="E284">
            <v>1</v>
          </cell>
          <cell r="F284">
            <v>20240962</v>
          </cell>
          <cell r="G284">
            <v>45470</v>
          </cell>
          <cell r="H284" t="str">
            <v>VAT 63/90 Kv</v>
          </cell>
          <cell r="I284" t="str">
            <v>M067870-002 / TH001520</v>
          </cell>
          <cell r="K284" t="str">
            <v>SPIE THEPAULT 57</v>
          </cell>
          <cell r="L284" t="str">
            <v>57130 - JOUY AUX ARCHES</v>
          </cell>
        </row>
        <row r="285">
          <cell r="A285" t="str">
            <v>24.07.03612</v>
          </cell>
          <cell r="B285" t="str">
            <v>018</v>
          </cell>
          <cell r="C285">
            <v>45476</v>
          </cell>
          <cell r="D285" t="str">
            <v>C11042550</v>
          </cell>
          <cell r="E285">
            <v>1</v>
          </cell>
          <cell r="F285">
            <v>20240962</v>
          </cell>
          <cell r="G285">
            <v>45470</v>
          </cell>
          <cell r="H285" t="str">
            <v>PERCHE MALT PL9R</v>
          </cell>
          <cell r="I285" t="str">
            <v>KPM27</v>
          </cell>
          <cell r="K285" t="str">
            <v>SPIE THEPAULT 57</v>
          </cell>
          <cell r="L285" t="str">
            <v>57130 - JOUY AUX ARCHES</v>
          </cell>
        </row>
        <row r="286">
          <cell r="A286" t="str">
            <v>24.07.03613</v>
          </cell>
          <cell r="B286" t="str">
            <v>018</v>
          </cell>
          <cell r="C286">
            <v>45476</v>
          </cell>
          <cell r="D286" t="str">
            <v>C11042550</v>
          </cell>
          <cell r="E286">
            <v>1</v>
          </cell>
          <cell r="F286">
            <v>20240962</v>
          </cell>
          <cell r="G286">
            <v>45470</v>
          </cell>
          <cell r="H286" t="str">
            <v>PERCHE MALT</v>
          </cell>
          <cell r="I286" t="str">
            <v>KPM39</v>
          </cell>
          <cell r="K286" t="str">
            <v>SPIE THEPAULT 57</v>
          </cell>
          <cell r="L286" t="str">
            <v>57130 - JOUY AUX ARCHES</v>
          </cell>
        </row>
        <row r="287">
          <cell r="A287" t="str">
            <v>24.07.03614</v>
          </cell>
          <cell r="B287" t="str">
            <v>018</v>
          </cell>
          <cell r="C287">
            <v>45476</v>
          </cell>
          <cell r="D287" t="str">
            <v>C11042550</v>
          </cell>
          <cell r="E287">
            <v>1</v>
          </cell>
          <cell r="F287">
            <v>20240962</v>
          </cell>
          <cell r="G287">
            <v>45470</v>
          </cell>
          <cell r="H287" t="str">
            <v>PERCHE MALT</v>
          </cell>
          <cell r="K287" t="str">
            <v>SPIE THEPAULT 57</v>
          </cell>
          <cell r="L287" t="str">
            <v>57130 - JOUY AUX ARCHES</v>
          </cell>
        </row>
        <row r="288">
          <cell r="A288" t="str">
            <v>24.07.03615</v>
          </cell>
          <cell r="B288" t="str">
            <v>018</v>
          </cell>
          <cell r="C288">
            <v>45476</v>
          </cell>
          <cell r="D288" t="str">
            <v>C11042550</v>
          </cell>
          <cell r="E288">
            <v>1</v>
          </cell>
          <cell r="F288">
            <v>20240962</v>
          </cell>
          <cell r="G288">
            <v>45470</v>
          </cell>
          <cell r="H288" t="str">
            <v>PERCHE MALT PRE2450</v>
          </cell>
          <cell r="I288" t="str">
            <v>KPM40</v>
          </cell>
          <cell r="K288" t="str">
            <v>SPIE THEPAULT 57</v>
          </cell>
          <cell r="L288" t="str">
            <v>57130 - JOUY AUX ARCHES</v>
          </cell>
        </row>
        <row r="289">
          <cell r="A289" t="str">
            <v>24.07.03616</v>
          </cell>
          <cell r="B289" t="str">
            <v>002</v>
          </cell>
          <cell r="C289">
            <v>45476</v>
          </cell>
          <cell r="D289">
            <v>4501295191</v>
          </cell>
          <cell r="E289">
            <v>1</v>
          </cell>
          <cell r="F289">
            <v>20240800</v>
          </cell>
          <cell r="G289">
            <v>45439</v>
          </cell>
          <cell r="H289" t="str">
            <v>WH2000</v>
          </cell>
          <cell r="I289" t="str">
            <v>[204] / IF05</v>
          </cell>
          <cell r="K289" t="str">
            <v>INABENSA 13</v>
          </cell>
          <cell r="L289" t="str">
            <v>13340 - ROGNAC</v>
          </cell>
        </row>
        <row r="290">
          <cell r="A290" t="str">
            <v>24.07.03617</v>
          </cell>
          <cell r="B290" t="str">
            <v>002</v>
          </cell>
          <cell r="C290">
            <v>45476</v>
          </cell>
          <cell r="D290" t="str">
            <v>0324-4330585619</v>
          </cell>
          <cell r="E290">
            <v>1</v>
          </cell>
          <cell r="F290">
            <v>20240633</v>
          </cell>
          <cell r="G290">
            <v>45411</v>
          </cell>
          <cell r="H290" t="str">
            <v>GROUPE PMP1221</v>
          </cell>
          <cell r="I290" t="str">
            <v>1763048-001</v>
          </cell>
          <cell r="K290" t="str">
            <v>ENEDIS 42</v>
          </cell>
          <cell r="L290" t="str">
            <v>42000 - ST ETIENNE</v>
          </cell>
        </row>
        <row r="291">
          <cell r="A291" t="str">
            <v>24.07.03618</v>
          </cell>
          <cell r="B291" t="str">
            <v>002</v>
          </cell>
          <cell r="C291">
            <v>45477</v>
          </cell>
          <cell r="D291" t="str">
            <v>C11043427</v>
          </cell>
          <cell r="E291">
            <v>1</v>
          </cell>
          <cell r="F291">
            <v>20240973</v>
          </cell>
          <cell r="G291">
            <v>45474</v>
          </cell>
          <cell r="H291" t="str">
            <v>GROUPE TW531</v>
          </cell>
          <cell r="I291" t="str">
            <v>[281] 18X001 / TH004677</v>
          </cell>
          <cell r="K291" t="str">
            <v>SPIE THEPAULT 57</v>
          </cell>
          <cell r="L291" t="str">
            <v>57130 - JOUY AUX ARCHES</v>
          </cell>
        </row>
        <row r="292">
          <cell r="A292" t="str">
            <v>24.07.03619</v>
          </cell>
          <cell r="B292" t="str">
            <v>017</v>
          </cell>
          <cell r="C292">
            <v>45477</v>
          </cell>
          <cell r="D292" t="str">
            <v>C11043427</v>
          </cell>
          <cell r="E292">
            <v>1</v>
          </cell>
          <cell r="F292">
            <v>20240973</v>
          </cell>
          <cell r="G292">
            <v>45474</v>
          </cell>
          <cell r="H292" t="str">
            <v>FLEXIBLE JUM RACC218 6M</v>
          </cell>
          <cell r="I292" t="str">
            <v>[281] TH010658</v>
          </cell>
          <cell r="K292" t="str">
            <v>SPIE THEPAULT 57</v>
          </cell>
          <cell r="L292" t="str">
            <v>57130 - JOUY AUX ARCHES</v>
          </cell>
        </row>
        <row r="293">
          <cell r="A293" t="str">
            <v>24.07.03620</v>
          </cell>
          <cell r="B293" t="str">
            <v>002</v>
          </cell>
          <cell r="C293">
            <v>45477</v>
          </cell>
          <cell r="D293" t="str">
            <v>C11043427</v>
          </cell>
          <cell r="E293">
            <v>1</v>
          </cell>
          <cell r="F293">
            <v>20240973</v>
          </cell>
          <cell r="G293">
            <v>45474</v>
          </cell>
          <cell r="H293" t="str">
            <v>PRESSE WH1000</v>
          </cell>
          <cell r="I293" t="str">
            <v>[658] 069040 / TH008343</v>
          </cell>
          <cell r="K293" t="str">
            <v>SPIE THEPAULT 57</v>
          </cell>
          <cell r="L293" t="str">
            <v>57130 - JOUY AUX ARCHES</v>
          </cell>
        </row>
        <row r="294">
          <cell r="A294" t="str">
            <v>24.07.03621</v>
          </cell>
          <cell r="B294" t="str">
            <v>002</v>
          </cell>
          <cell r="C294">
            <v>45477</v>
          </cell>
          <cell r="D294" t="str">
            <v>C11043427</v>
          </cell>
          <cell r="E294">
            <v>1</v>
          </cell>
          <cell r="F294">
            <v>20240973</v>
          </cell>
          <cell r="G294">
            <v>45474</v>
          </cell>
          <cell r="H294" t="str">
            <v>GROUPE EP30S</v>
          </cell>
          <cell r="I294" t="str">
            <v>U2533480 / TH004680</v>
          </cell>
          <cell r="K294" t="str">
            <v>SPIE THEPAULT 57</v>
          </cell>
          <cell r="L294" t="str">
            <v>57130 - JOUY AUX ARCHES</v>
          </cell>
        </row>
        <row r="295">
          <cell r="A295" t="str">
            <v>24.07.03622</v>
          </cell>
          <cell r="B295" t="str">
            <v>017</v>
          </cell>
          <cell r="C295">
            <v>45477</v>
          </cell>
          <cell r="D295" t="str">
            <v>C11043427</v>
          </cell>
          <cell r="E295">
            <v>1</v>
          </cell>
          <cell r="F295">
            <v>20240973</v>
          </cell>
          <cell r="G295">
            <v>45474</v>
          </cell>
          <cell r="H295" t="str">
            <v>FLEXIBLE SIMPLE RACC115 3M</v>
          </cell>
          <cell r="I295" t="str">
            <v>U2533480 / TH004680</v>
          </cell>
          <cell r="K295" t="str">
            <v>SPIE THEPAULT 57</v>
          </cell>
          <cell r="L295" t="str">
            <v>57130 - JOUY AUX ARCHES</v>
          </cell>
        </row>
        <row r="296">
          <cell r="A296" t="str">
            <v>24.07.03623</v>
          </cell>
          <cell r="B296" t="str">
            <v>002</v>
          </cell>
          <cell r="C296">
            <v>45477</v>
          </cell>
          <cell r="D296" t="str">
            <v>C11043427</v>
          </cell>
          <cell r="E296">
            <v>1</v>
          </cell>
          <cell r="F296">
            <v>20240973</v>
          </cell>
          <cell r="G296">
            <v>45474</v>
          </cell>
          <cell r="H296" t="str">
            <v>PRESSE U210</v>
          </cell>
          <cell r="I296" t="str">
            <v>15-50 041 / TH001479</v>
          </cell>
          <cell r="K296" t="str">
            <v>SPIE THEPAULT 57</v>
          </cell>
          <cell r="L296" t="str">
            <v>57130 - JOUY AUX ARCHES</v>
          </cell>
        </row>
        <row r="297">
          <cell r="A297" t="str">
            <v>24.07.03624</v>
          </cell>
          <cell r="B297" t="str">
            <v>002</v>
          </cell>
          <cell r="C297">
            <v>45477</v>
          </cell>
          <cell r="D297" t="str">
            <v>C11043427</v>
          </cell>
          <cell r="E297">
            <v>1</v>
          </cell>
          <cell r="F297">
            <v>20240973</v>
          </cell>
          <cell r="G297">
            <v>45474</v>
          </cell>
          <cell r="H297" t="str">
            <v>PRESSE SRU210</v>
          </cell>
          <cell r="I297" t="str">
            <v>12122019 / TH004682</v>
          </cell>
          <cell r="K297" t="str">
            <v>SPIE THEPAULT 57</v>
          </cell>
          <cell r="L297" t="str">
            <v>57130 - JOUY AUX ARCHES</v>
          </cell>
        </row>
        <row r="298">
          <cell r="A298" t="str">
            <v>24.07.03625</v>
          </cell>
          <cell r="B298" t="str">
            <v>004</v>
          </cell>
          <cell r="C298">
            <v>45477</v>
          </cell>
          <cell r="D298" t="str">
            <v>C11043427</v>
          </cell>
          <cell r="E298">
            <v>1</v>
          </cell>
          <cell r="F298">
            <v>20240973</v>
          </cell>
          <cell r="G298">
            <v>45474</v>
          </cell>
          <cell r="H298" t="str">
            <v>SERTISSEUSE B35-45MD</v>
          </cell>
          <cell r="I298" t="str">
            <v>12AR963 / TH005852</v>
          </cell>
          <cell r="K298" t="str">
            <v>SPIE THEPAULT 57</v>
          </cell>
          <cell r="L298" t="str">
            <v>57130 - JOUY AUX ARCHES</v>
          </cell>
        </row>
        <row r="299">
          <cell r="A299" t="str">
            <v>24.07.03626</v>
          </cell>
          <cell r="B299" t="str">
            <v>017</v>
          </cell>
          <cell r="C299">
            <v>45477</v>
          </cell>
          <cell r="D299" t="str">
            <v>C11043427</v>
          </cell>
          <cell r="E299">
            <v>1</v>
          </cell>
          <cell r="F299">
            <v>20240973</v>
          </cell>
          <cell r="G299">
            <v>45474</v>
          </cell>
          <cell r="H299" t="str">
            <v>LOT MATRICES (10 jeux)</v>
          </cell>
          <cell r="I299" t="str">
            <v>12AR963 / TH005852</v>
          </cell>
          <cell r="K299" t="str">
            <v>SPIE THEPAULT 57</v>
          </cell>
          <cell r="L299" t="str">
            <v>57130 - JOUY AUX ARCHES</v>
          </cell>
        </row>
        <row r="300">
          <cell r="A300" t="str">
            <v>24.07.03627</v>
          </cell>
          <cell r="B300" t="str">
            <v>024</v>
          </cell>
          <cell r="C300">
            <v>45477</v>
          </cell>
          <cell r="D300" t="str">
            <v>C11043427</v>
          </cell>
          <cell r="E300">
            <v>1</v>
          </cell>
          <cell r="F300">
            <v>20240973</v>
          </cell>
          <cell r="G300">
            <v>45474</v>
          </cell>
          <cell r="H300" t="str">
            <v>CLÉ DYNAMOMÉTRIQUE 5 - 25 Nm</v>
          </cell>
          <cell r="I300" t="str">
            <v>G051330 / TH010994</v>
          </cell>
          <cell r="K300" t="str">
            <v>SPIE THEPAULT 57</v>
          </cell>
          <cell r="L300" t="str">
            <v>57130 - JOUY AUX ARCHES</v>
          </cell>
        </row>
        <row r="301">
          <cell r="A301" t="str">
            <v>24.07.03628</v>
          </cell>
          <cell r="B301" t="str">
            <v>017</v>
          </cell>
          <cell r="C301">
            <v>45477</v>
          </cell>
          <cell r="D301" t="str">
            <v>C11043427</v>
          </cell>
          <cell r="E301">
            <v>1</v>
          </cell>
          <cell r="F301">
            <v>20240973</v>
          </cell>
          <cell r="G301">
            <v>45474</v>
          </cell>
          <cell r="H301" t="str">
            <v>LOT MATRICES (5 jeux)</v>
          </cell>
          <cell r="K301" t="str">
            <v>SPIE THEPAULT 57</v>
          </cell>
          <cell r="L301" t="str">
            <v>57130 - JOUY AUX ARCHES</v>
          </cell>
        </row>
        <row r="302">
          <cell r="A302" t="str">
            <v>24.07.03629</v>
          </cell>
          <cell r="B302" t="str">
            <v>018</v>
          </cell>
          <cell r="C302">
            <v>45477</v>
          </cell>
          <cell r="D302" t="str">
            <v>C11043427</v>
          </cell>
          <cell r="E302">
            <v>1</v>
          </cell>
          <cell r="F302">
            <v>20240973</v>
          </cell>
          <cell r="G302">
            <v>45474</v>
          </cell>
          <cell r="H302" t="str">
            <v>VAT 63/90 Kv</v>
          </cell>
          <cell r="I302" t="str">
            <v>M137120-002 / TH001521</v>
          </cell>
          <cell r="K302" t="str">
            <v>SPIE THEPAULT 57</v>
          </cell>
          <cell r="L302" t="str">
            <v>57130 - JOUY AUX ARCHES</v>
          </cell>
        </row>
        <row r="303">
          <cell r="A303" t="str">
            <v>24.07.03630</v>
          </cell>
          <cell r="B303" t="str">
            <v>018</v>
          </cell>
          <cell r="C303">
            <v>45477</v>
          </cell>
          <cell r="D303" t="str">
            <v>C11043427</v>
          </cell>
          <cell r="E303">
            <v>1</v>
          </cell>
          <cell r="F303">
            <v>20240973</v>
          </cell>
          <cell r="G303">
            <v>45474</v>
          </cell>
          <cell r="H303" t="str">
            <v>VAT 30/45 Kv</v>
          </cell>
          <cell r="I303" t="str">
            <v>M899270-001 / TH001508</v>
          </cell>
          <cell r="K303" t="str">
            <v>SPIE THEPAULT 57</v>
          </cell>
          <cell r="L303" t="str">
            <v>57130 - JOUY AUX ARCHES</v>
          </cell>
        </row>
        <row r="304">
          <cell r="A304" t="str">
            <v>24.07.03631</v>
          </cell>
          <cell r="B304" t="str">
            <v>018</v>
          </cell>
          <cell r="C304">
            <v>45477</v>
          </cell>
          <cell r="D304" t="str">
            <v>C11043427</v>
          </cell>
          <cell r="E304">
            <v>1</v>
          </cell>
          <cell r="F304">
            <v>20240973</v>
          </cell>
          <cell r="G304">
            <v>45474</v>
          </cell>
          <cell r="H304" t="str">
            <v>PERCHE MALT PRE3600</v>
          </cell>
          <cell r="I304" t="str">
            <v>KPM1</v>
          </cell>
          <cell r="K304" t="str">
            <v>SPIE THEPAULT 57</v>
          </cell>
          <cell r="L304" t="str">
            <v>57130 - JOUY AUX ARCHES</v>
          </cell>
        </row>
        <row r="305">
          <cell r="A305" t="str">
            <v>24.07.03632</v>
          </cell>
          <cell r="B305" t="str">
            <v>018</v>
          </cell>
          <cell r="C305">
            <v>45477</v>
          </cell>
          <cell r="D305" t="str">
            <v>C11043427</v>
          </cell>
          <cell r="E305">
            <v>1</v>
          </cell>
          <cell r="F305">
            <v>20240973</v>
          </cell>
          <cell r="G305">
            <v>45474</v>
          </cell>
          <cell r="H305" t="str">
            <v>PERCHE MALT PRE2400</v>
          </cell>
          <cell r="I305" t="str">
            <v>KPM15</v>
          </cell>
          <cell r="K305" t="str">
            <v>SPIE THEPAULT 57</v>
          </cell>
          <cell r="L305" t="str">
            <v>57130 - JOUY AUX ARCHES</v>
          </cell>
        </row>
        <row r="306">
          <cell r="A306" t="str">
            <v>24.07.03633</v>
          </cell>
          <cell r="B306" t="str">
            <v>018</v>
          </cell>
          <cell r="C306">
            <v>45477</v>
          </cell>
          <cell r="D306" t="str">
            <v>C11043427</v>
          </cell>
          <cell r="E306">
            <v>1</v>
          </cell>
          <cell r="F306">
            <v>20240973</v>
          </cell>
          <cell r="G306">
            <v>45474</v>
          </cell>
          <cell r="H306" t="str">
            <v>PERCHE MALT PL9R120</v>
          </cell>
          <cell r="I306" t="str">
            <v>KPM14</v>
          </cell>
          <cell r="K306" t="str">
            <v>SPIE THEPAULT 57</v>
          </cell>
          <cell r="L306" t="str">
            <v>57130 - JOUY AUX ARCHES</v>
          </cell>
        </row>
        <row r="307">
          <cell r="A307" t="str">
            <v>24.07.03634</v>
          </cell>
          <cell r="B307" t="str">
            <v>018</v>
          </cell>
          <cell r="C307">
            <v>45477</v>
          </cell>
          <cell r="D307" t="str">
            <v>C11043427</v>
          </cell>
          <cell r="E307">
            <v>1</v>
          </cell>
          <cell r="F307">
            <v>20240973</v>
          </cell>
          <cell r="G307">
            <v>45474</v>
          </cell>
          <cell r="H307" t="str">
            <v>PERCHE VAT PLET63</v>
          </cell>
          <cell r="K307" t="str">
            <v>SPIE THEPAULT 57</v>
          </cell>
          <cell r="L307" t="str">
            <v>57130 - JOUY AUX ARCHES</v>
          </cell>
        </row>
        <row r="308">
          <cell r="A308" t="str">
            <v>24.07.03635</v>
          </cell>
          <cell r="B308" t="str">
            <v>024</v>
          </cell>
          <cell r="C308">
            <v>45477</v>
          </cell>
          <cell r="D308" t="str">
            <v>C11043427</v>
          </cell>
          <cell r="E308">
            <v>1</v>
          </cell>
          <cell r="F308">
            <v>20240973</v>
          </cell>
          <cell r="G308">
            <v>45474</v>
          </cell>
          <cell r="H308" t="str">
            <v>CLÉ DYNAMOMÉTRIQUE 20 - 100 Nm</v>
          </cell>
          <cell r="I308" t="str">
            <v>T100233 / TH004024</v>
          </cell>
          <cell r="K308" t="str">
            <v>SPIE THEPAULT 57</v>
          </cell>
          <cell r="L308" t="str">
            <v>57130 - JOUY AUX ARCHES</v>
          </cell>
        </row>
        <row r="309">
          <cell r="A309" t="str">
            <v>24.07.03636</v>
          </cell>
          <cell r="B309" t="str">
            <v>024</v>
          </cell>
          <cell r="C309">
            <v>45477</v>
          </cell>
          <cell r="D309" t="str">
            <v>C11043427</v>
          </cell>
          <cell r="E309">
            <v>1</v>
          </cell>
          <cell r="F309">
            <v>20240973</v>
          </cell>
          <cell r="G309">
            <v>45474</v>
          </cell>
          <cell r="H309" t="str">
            <v>CLÉ DYNAMOMÉTRIQUE 20 - 200 Nm</v>
          </cell>
          <cell r="I309" t="str">
            <v>E125185 / TH004736</v>
          </cell>
          <cell r="K309" t="str">
            <v>SPIE THEPAULT 57</v>
          </cell>
          <cell r="L309" t="str">
            <v>57130 - JOUY AUX ARCHES</v>
          </cell>
        </row>
        <row r="310">
          <cell r="A310" t="str">
            <v>24.07.03637</v>
          </cell>
          <cell r="B310" t="str">
            <v>024</v>
          </cell>
          <cell r="C310">
            <v>45477</v>
          </cell>
          <cell r="D310" t="str">
            <v>C11043427</v>
          </cell>
          <cell r="E310">
            <v>1</v>
          </cell>
          <cell r="F310">
            <v>20240973</v>
          </cell>
          <cell r="G310">
            <v>45474</v>
          </cell>
          <cell r="H310" t="str">
            <v>CLÉ DYNAMOMÉTRIQUE 20 - 200 Nm</v>
          </cell>
          <cell r="I310" t="str">
            <v>E125463 / TH011926</v>
          </cell>
          <cell r="K310" t="str">
            <v>SPIE THEPAULT 57</v>
          </cell>
          <cell r="L310" t="str">
            <v>57130 - JOUY AUX ARCHES</v>
          </cell>
        </row>
        <row r="311">
          <cell r="A311" t="str">
            <v>24.07.03638</v>
          </cell>
          <cell r="B311" t="str">
            <v>024</v>
          </cell>
          <cell r="C311">
            <v>45477</v>
          </cell>
          <cell r="D311" t="str">
            <v>C11043427</v>
          </cell>
          <cell r="E311">
            <v>1</v>
          </cell>
          <cell r="F311">
            <v>20240973</v>
          </cell>
          <cell r="G311">
            <v>45474</v>
          </cell>
          <cell r="H311" t="str">
            <v>CLÉ DYNAMOMÉTRIQUE 20 - 200 Nm</v>
          </cell>
          <cell r="I311" t="str">
            <v>B118130 / TH001686</v>
          </cell>
          <cell r="K311" t="str">
            <v>SPIE THEPAULT 57</v>
          </cell>
          <cell r="L311" t="str">
            <v>57130 - JOUY AUX ARCHES</v>
          </cell>
        </row>
        <row r="312">
          <cell r="A312" t="str">
            <v>24.07.03639</v>
          </cell>
          <cell r="B312" t="str">
            <v>018</v>
          </cell>
          <cell r="C312">
            <v>45477</v>
          </cell>
          <cell r="D312" t="str">
            <v>C11043427</v>
          </cell>
          <cell r="E312">
            <v>1</v>
          </cell>
          <cell r="F312">
            <v>20240973</v>
          </cell>
          <cell r="G312">
            <v>45474</v>
          </cell>
          <cell r="H312" t="str">
            <v>MATRICE 10E 44C</v>
          </cell>
          <cell r="I312" t="str">
            <v>2451 / TH006166</v>
          </cell>
          <cell r="K312" t="str">
            <v>SPIE THEPAULT 57</v>
          </cell>
          <cell r="L312" t="str">
            <v>57130 - JOUY AUX ARCHES</v>
          </cell>
        </row>
        <row r="313">
          <cell r="A313" t="str">
            <v>24.07.03640</v>
          </cell>
          <cell r="B313" t="str">
            <v>018</v>
          </cell>
          <cell r="C313">
            <v>45477</v>
          </cell>
          <cell r="D313" t="str">
            <v>C11043427</v>
          </cell>
          <cell r="E313">
            <v>1</v>
          </cell>
          <cell r="F313">
            <v>20240973</v>
          </cell>
          <cell r="G313">
            <v>45474</v>
          </cell>
          <cell r="H313" t="str">
            <v>MATRICE 10E 31,5C</v>
          </cell>
          <cell r="I313" t="str">
            <v>1802 / TH002745</v>
          </cell>
          <cell r="K313" t="str">
            <v>SPIE THEPAULT 57</v>
          </cell>
          <cell r="L313" t="str">
            <v>57130 - JOUY AUX ARCHES</v>
          </cell>
        </row>
        <row r="314">
          <cell r="A314" t="str">
            <v>24.07.03641</v>
          </cell>
          <cell r="B314" t="str">
            <v>018</v>
          </cell>
          <cell r="C314">
            <v>45477</v>
          </cell>
          <cell r="D314" t="str">
            <v>C11043427</v>
          </cell>
          <cell r="E314">
            <v>1</v>
          </cell>
          <cell r="F314">
            <v>20240973</v>
          </cell>
          <cell r="G314">
            <v>45474</v>
          </cell>
          <cell r="H314" t="str">
            <v>MATRICE 20E 62,5C</v>
          </cell>
          <cell r="I314" t="str">
            <v>1939 / TH002786</v>
          </cell>
          <cell r="K314" t="str">
            <v>SPIE THEPAULT 57</v>
          </cell>
          <cell r="L314" t="str">
            <v>57130 - JOUY AUX ARCHES</v>
          </cell>
        </row>
        <row r="315">
          <cell r="A315" t="str">
            <v>24.07.03642</v>
          </cell>
          <cell r="B315" t="str">
            <v>002</v>
          </cell>
          <cell r="C315">
            <v>45477</v>
          </cell>
          <cell r="D315">
            <v>4501295192</v>
          </cell>
          <cell r="E315">
            <v>1</v>
          </cell>
          <cell r="F315">
            <v>20240972</v>
          </cell>
          <cell r="G315">
            <v>45470</v>
          </cell>
          <cell r="H315" t="str">
            <v>GROUPE EP30S</v>
          </cell>
          <cell r="I315" t="str">
            <v>W252980B</v>
          </cell>
          <cell r="K315" t="str">
            <v>INABENSA 13</v>
          </cell>
          <cell r="L315" t="str">
            <v>13340 - ROGNAC</v>
          </cell>
        </row>
        <row r="316">
          <cell r="A316" t="str">
            <v>24.07.03643</v>
          </cell>
          <cell r="B316" t="str">
            <v>002</v>
          </cell>
          <cell r="C316">
            <v>45477</v>
          </cell>
          <cell r="D316">
            <v>4501295192</v>
          </cell>
          <cell r="E316">
            <v>1</v>
          </cell>
          <cell r="F316">
            <v>20240972</v>
          </cell>
          <cell r="G316">
            <v>45470</v>
          </cell>
          <cell r="H316" t="str">
            <v>GROUPE CPP01</v>
          </cell>
          <cell r="I316" t="str">
            <v>[55] 91254 3465 / 417622542 - IF12 BIS</v>
          </cell>
          <cell r="K316" t="str">
            <v>INABENSA 13</v>
          </cell>
          <cell r="L316" t="str">
            <v>13340 - ROGNAC</v>
          </cell>
        </row>
        <row r="317">
          <cell r="A317" t="str">
            <v>24.07.03644</v>
          </cell>
          <cell r="B317" t="str">
            <v>017</v>
          </cell>
          <cell r="C317">
            <v>45477</v>
          </cell>
          <cell r="D317">
            <v>4501295192</v>
          </cell>
          <cell r="E317">
            <v>1</v>
          </cell>
          <cell r="F317">
            <v>20240972</v>
          </cell>
          <cell r="G317">
            <v>45470</v>
          </cell>
          <cell r="H317" t="str">
            <v>FLEXIBLE JUM RACC115 5M</v>
          </cell>
          <cell r="I317" t="str">
            <v>[55] 91254 3465 / 417622542 - IF12 BIS</v>
          </cell>
          <cell r="K317" t="str">
            <v>INABENSA 13</v>
          </cell>
          <cell r="L317" t="str">
            <v>13340 - ROGNAC</v>
          </cell>
        </row>
        <row r="318">
          <cell r="A318" t="str">
            <v>24.07.03645</v>
          </cell>
          <cell r="B318" t="str">
            <v>002</v>
          </cell>
          <cell r="C318">
            <v>45477</v>
          </cell>
          <cell r="D318">
            <v>4501295192</v>
          </cell>
          <cell r="E318">
            <v>1</v>
          </cell>
          <cell r="F318">
            <v>20240972</v>
          </cell>
          <cell r="G318">
            <v>45470</v>
          </cell>
          <cell r="H318" t="str">
            <v>PRESSE PRT060</v>
          </cell>
          <cell r="I318" t="str">
            <v>[19] 1808 / 417622543 - IF07</v>
          </cell>
          <cell r="K318" t="str">
            <v>INABENSA 13</v>
          </cell>
          <cell r="L318" t="str">
            <v>13340 - ROGNAC</v>
          </cell>
        </row>
        <row r="319">
          <cell r="A319" t="str">
            <v>24.07.03646</v>
          </cell>
          <cell r="B319" t="str">
            <v>002</v>
          </cell>
          <cell r="C319">
            <v>45477</v>
          </cell>
          <cell r="D319">
            <v>4501295192</v>
          </cell>
          <cell r="E319">
            <v>1</v>
          </cell>
          <cell r="F319">
            <v>20240972</v>
          </cell>
          <cell r="G319">
            <v>45470</v>
          </cell>
          <cell r="H319" t="str">
            <v>PRESSE XH220</v>
          </cell>
          <cell r="I319" t="str">
            <v>F05360</v>
          </cell>
          <cell r="K319" t="str">
            <v>INABENSA 13</v>
          </cell>
          <cell r="L319" t="str">
            <v>13340 - ROGNAC</v>
          </cell>
        </row>
        <row r="320">
          <cell r="A320" t="str">
            <v>24.07.03647</v>
          </cell>
          <cell r="B320" t="str">
            <v>002</v>
          </cell>
          <cell r="C320">
            <v>45477</v>
          </cell>
          <cell r="D320">
            <v>4501295192</v>
          </cell>
          <cell r="E320">
            <v>1</v>
          </cell>
          <cell r="F320">
            <v>20240972</v>
          </cell>
          <cell r="G320">
            <v>45470</v>
          </cell>
          <cell r="H320" t="str">
            <v>PRESSE RHU13T</v>
          </cell>
          <cell r="I320" t="str">
            <v>15AE314</v>
          </cell>
          <cell r="K320" t="str">
            <v>INABENSA 13</v>
          </cell>
          <cell r="L320" t="str">
            <v>13340 - ROGNAC</v>
          </cell>
        </row>
        <row r="321">
          <cell r="A321" t="str">
            <v>24.07.03648</v>
          </cell>
          <cell r="B321" t="str">
            <v>024</v>
          </cell>
          <cell r="C321">
            <v>45477</v>
          </cell>
          <cell r="D321">
            <v>4501295192</v>
          </cell>
          <cell r="E321">
            <v>1</v>
          </cell>
          <cell r="F321">
            <v>20240972</v>
          </cell>
          <cell r="G321">
            <v>45470</v>
          </cell>
          <cell r="H321" t="str">
            <v>CLÉ DYNAMOMÉTRIQUE 10 - 50 Nm</v>
          </cell>
          <cell r="I321" t="str">
            <v>X010487 / 417420496</v>
          </cell>
          <cell r="K321" t="str">
            <v>INABENSA 13</v>
          </cell>
          <cell r="L321" t="str">
            <v>13340 - ROGNAC</v>
          </cell>
        </row>
        <row r="322">
          <cell r="A322" t="str">
            <v>24.07.03649</v>
          </cell>
          <cell r="B322" t="str">
            <v>024</v>
          </cell>
          <cell r="C322">
            <v>45477</v>
          </cell>
          <cell r="D322">
            <v>4501295192</v>
          </cell>
          <cell r="E322">
            <v>1</v>
          </cell>
          <cell r="F322">
            <v>20240972</v>
          </cell>
          <cell r="G322">
            <v>45470</v>
          </cell>
          <cell r="H322" t="str">
            <v>CLÉ DYNAMOMÉTRIQUE 20 - 200 Nm</v>
          </cell>
          <cell r="I322" t="str">
            <v>0612053543 / 417420497</v>
          </cell>
          <cell r="K322" t="str">
            <v>INABENSA 13</v>
          </cell>
          <cell r="L322" t="str">
            <v>13340 - ROGNAC</v>
          </cell>
        </row>
        <row r="323">
          <cell r="A323" t="str">
            <v>24.07.03650</v>
          </cell>
          <cell r="B323" t="str">
            <v>024</v>
          </cell>
          <cell r="C323">
            <v>45477</v>
          </cell>
          <cell r="D323">
            <v>4501295192</v>
          </cell>
          <cell r="E323">
            <v>1</v>
          </cell>
          <cell r="F323">
            <v>20240972</v>
          </cell>
          <cell r="G323">
            <v>45470</v>
          </cell>
          <cell r="H323" t="str">
            <v>CLÉ DYNAMOMÉTRIQUE 20 - 200 Nm</v>
          </cell>
          <cell r="I323" t="str">
            <v>1112099355 / 417420500</v>
          </cell>
          <cell r="K323" t="str">
            <v>INABENSA 13</v>
          </cell>
          <cell r="L323" t="str">
            <v>13340 - ROGNAC</v>
          </cell>
        </row>
        <row r="324">
          <cell r="A324" t="str">
            <v>24.07.03651</v>
          </cell>
          <cell r="B324" t="str">
            <v>024</v>
          </cell>
          <cell r="C324">
            <v>45477</v>
          </cell>
          <cell r="D324">
            <v>4501295192</v>
          </cell>
          <cell r="E324">
            <v>1</v>
          </cell>
          <cell r="F324">
            <v>20240972</v>
          </cell>
          <cell r="G324">
            <v>45470</v>
          </cell>
          <cell r="H324" t="str">
            <v>CLÉ DYNAMOMÉTRIQUE 60 - 340 Nm</v>
          </cell>
          <cell r="I324" t="str">
            <v>X090044 / 417420495</v>
          </cell>
          <cell r="K324" t="str">
            <v>INABENSA 13</v>
          </cell>
          <cell r="L324" t="str">
            <v>13340 - ROGNAC</v>
          </cell>
        </row>
        <row r="325">
          <cell r="A325" t="str">
            <v>24.07.03652</v>
          </cell>
          <cell r="B325" t="str">
            <v>024</v>
          </cell>
          <cell r="C325">
            <v>45477</v>
          </cell>
          <cell r="D325">
            <v>4501295192</v>
          </cell>
          <cell r="E325">
            <v>1</v>
          </cell>
          <cell r="F325">
            <v>20240972</v>
          </cell>
          <cell r="G325">
            <v>45470</v>
          </cell>
          <cell r="H325" t="str">
            <v>CLÉ DYNAMOMÉTRIQUE 60 - 340 Nm</v>
          </cell>
          <cell r="I325" t="str">
            <v>X090050 / 417420493</v>
          </cell>
          <cell r="K325" t="str">
            <v>INABENSA 13</v>
          </cell>
          <cell r="L325" t="str">
            <v>13340 - ROGNAC</v>
          </cell>
        </row>
        <row r="326">
          <cell r="A326" t="str">
            <v>24.07.03653</v>
          </cell>
          <cell r="B326" t="str">
            <v>024</v>
          </cell>
          <cell r="C326">
            <v>45477</v>
          </cell>
          <cell r="D326">
            <v>4501295192</v>
          </cell>
          <cell r="E326">
            <v>1</v>
          </cell>
          <cell r="F326">
            <v>20240972</v>
          </cell>
          <cell r="G326">
            <v>45470</v>
          </cell>
          <cell r="H326" t="str">
            <v>CLÉ DYNAMOMÉTRIQUE 60 - 340 Nm</v>
          </cell>
          <cell r="I326" t="str">
            <v>X090055 / 417420494</v>
          </cell>
          <cell r="K326" t="str">
            <v>INABENSA 13</v>
          </cell>
          <cell r="L326" t="str">
            <v>13340 - ROGNAC</v>
          </cell>
        </row>
        <row r="327">
          <cell r="A327" t="str">
            <v>24.07.03654</v>
          </cell>
          <cell r="B327" t="str">
            <v>024</v>
          </cell>
          <cell r="C327">
            <v>45477</v>
          </cell>
          <cell r="D327">
            <v>4501295192</v>
          </cell>
          <cell r="E327">
            <v>1</v>
          </cell>
          <cell r="F327">
            <v>20240972</v>
          </cell>
          <cell r="G327">
            <v>45470</v>
          </cell>
          <cell r="H327" t="str">
            <v>CLÉ DYNAMOMÉTRIQUE 40 - 200 Nm</v>
          </cell>
          <cell r="I327" t="str">
            <v>B095108 / 417420492</v>
          </cell>
          <cell r="K327" t="str">
            <v>INABENSA 13</v>
          </cell>
          <cell r="L327" t="str">
            <v>13340 - ROGNAC</v>
          </cell>
        </row>
        <row r="328">
          <cell r="A328" t="str">
            <v>24.07.03655</v>
          </cell>
          <cell r="B328" t="str">
            <v>017</v>
          </cell>
          <cell r="C328">
            <v>45477</v>
          </cell>
          <cell r="D328">
            <v>4501295192</v>
          </cell>
          <cell r="E328">
            <v>1</v>
          </cell>
          <cell r="F328">
            <v>20240972</v>
          </cell>
          <cell r="G328">
            <v>45470</v>
          </cell>
          <cell r="H328" t="str">
            <v>LOT MATRICES (2 jeux)</v>
          </cell>
          <cell r="I328" t="str">
            <v>F05360</v>
          </cell>
          <cell r="K328" t="str">
            <v>INABENSA 13</v>
          </cell>
          <cell r="L328" t="str">
            <v>13340 - ROGNAC</v>
          </cell>
        </row>
        <row r="329">
          <cell r="A329" t="str">
            <v>24.07.03656</v>
          </cell>
          <cell r="B329" t="str">
            <v>016</v>
          </cell>
          <cell r="C329">
            <v>45477</v>
          </cell>
          <cell r="D329">
            <v>6100396889</v>
          </cell>
          <cell r="E329">
            <v>1</v>
          </cell>
          <cell r="F329">
            <v>20240979</v>
          </cell>
          <cell r="G329">
            <v>45477</v>
          </cell>
          <cell r="H329" t="str">
            <v>VERIN 10T</v>
          </cell>
          <cell r="I329" t="str">
            <v>EK2155</v>
          </cell>
          <cell r="K329" t="str">
            <v>RTE 71</v>
          </cell>
          <cell r="L329" t="str">
            <v>71210 - ECUISSE</v>
          </cell>
        </row>
        <row r="330">
          <cell r="A330" t="str">
            <v>24.07.03657</v>
          </cell>
          <cell r="B330" t="str">
            <v>016</v>
          </cell>
          <cell r="C330">
            <v>45477</v>
          </cell>
          <cell r="D330">
            <v>6100396889</v>
          </cell>
          <cell r="E330">
            <v>1</v>
          </cell>
          <cell r="F330">
            <v>20240979</v>
          </cell>
          <cell r="G330">
            <v>45477</v>
          </cell>
          <cell r="H330" t="str">
            <v>VERIN 10T</v>
          </cell>
          <cell r="I330" t="str">
            <v>EK2157</v>
          </cell>
          <cell r="K330" t="str">
            <v>RTE 71</v>
          </cell>
          <cell r="L330" t="str">
            <v>71210 - ECUISSE</v>
          </cell>
        </row>
        <row r="331">
          <cell r="A331" t="str">
            <v>24.07.03658</v>
          </cell>
          <cell r="B331" t="str">
            <v>002</v>
          </cell>
          <cell r="C331">
            <v>45477</v>
          </cell>
          <cell r="D331" t="str">
            <v>C508638451</v>
          </cell>
          <cell r="E331">
            <v>2</v>
          </cell>
          <cell r="F331">
            <v>20240942</v>
          </cell>
          <cell r="G331">
            <v>45467</v>
          </cell>
          <cell r="H331" t="str">
            <v>GROUPE B70M</v>
          </cell>
          <cell r="I331" t="str">
            <v>18AR919 / 38PS10-21</v>
          </cell>
          <cell r="K331" t="str">
            <v>CLEMESSY 88</v>
          </cell>
          <cell r="L331" t="str">
            <v>88000 - EPINAL</v>
          </cell>
        </row>
        <row r="332">
          <cell r="A332" t="str">
            <v>24.07.03659</v>
          </cell>
          <cell r="B332" t="str">
            <v>017</v>
          </cell>
          <cell r="C332">
            <v>45477</v>
          </cell>
          <cell r="D332" t="str">
            <v>C508638451</v>
          </cell>
          <cell r="E332">
            <v>2</v>
          </cell>
          <cell r="F332">
            <v>20240942</v>
          </cell>
          <cell r="G332">
            <v>45467</v>
          </cell>
          <cell r="H332" t="str">
            <v>FLEXIBLE SIM RACCRFEF 3M</v>
          </cell>
          <cell r="I332" t="str">
            <v>18AR919 / 38PS10-21</v>
          </cell>
          <cell r="K332" t="str">
            <v>CLEMESSY 88</v>
          </cell>
          <cell r="L332" t="str">
            <v>88000 - EPINAL</v>
          </cell>
        </row>
        <row r="333">
          <cell r="A333" t="str">
            <v>24.07.03660</v>
          </cell>
          <cell r="B333" t="str">
            <v>002</v>
          </cell>
          <cell r="C333">
            <v>45477</v>
          </cell>
          <cell r="D333" t="str">
            <v>C508638451</v>
          </cell>
          <cell r="E333">
            <v>2</v>
          </cell>
          <cell r="F333">
            <v>20240942</v>
          </cell>
          <cell r="G333">
            <v>45467</v>
          </cell>
          <cell r="H333" t="str">
            <v>PRESSE 20T</v>
          </cell>
          <cell r="I333" t="str">
            <v>991239903PP / 38PS16-11</v>
          </cell>
          <cell r="K333" t="str">
            <v>CLEMESSY 88</v>
          </cell>
          <cell r="L333" t="str">
            <v>88000 - EPINAL</v>
          </cell>
        </row>
        <row r="334">
          <cell r="A334" t="str">
            <v>24.07.03661</v>
          </cell>
          <cell r="B334" t="str">
            <v>002</v>
          </cell>
          <cell r="C334">
            <v>45477</v>
          </cell>
          <cell r="D334" t="str">
            <v>C508641240</v>
          </cell>
          <cell r="E334">
            <v>1</v>
          </cell>
          <cell r="F334">
            <v>20240961</v>
          </cell>
          <cell r="G334">
            <v>45468</v>
          </cell>
          <cell r="H334" t="str">
            <v>POMPE À PIED</v>
          </cell>
          <cell r="I334" t="str">
            <v>110054 / TC012</v>
          </cell>
          <cell r="K334" t="str">
            <v>EIFFAGE 31</v>
          </cell>
          <cell r="L334" t="str">
            <v>31019 - TOULOUSE</v>
          </cell>
        </row>
        <row r="335">
          <cell r="A335" t="str">
            <v>24.07.03662</v>
          </cell>
          <cell r="B335" t="str">
            <v>017</v>
          </cell>
          <cell r="C335">
            <v>45477</v>
          </cell>
          <cell r="D335" t="str">
            <v>C508641240</v>
          </cell>
          <cell r="E335">
            <v>1</v>
          </cell>
          <cell r="F335">
            <v>20240961</v>
          </cell>
          <cell r="G335">
            <v>45468</v>
          </cell>
          <cell r="H335" t="str">
            <v>FLEXIBLE SIMP RACCRFEF 3M</v>
          </cell>
          <cell r="I335" t="str">
            <v>110054 / TC012</v>
          </cell>
          <cell r="K335" t="str">
            <v>EIFFAGE 31</v>
          </cell>
          <cell r="L335" t="str">
            <v>31019 - TOULOUSE</v>
          </cell>
        </row>
        <row r="336">
          <cell r="A336" t="str">
            <v>24.07.03663</v>
          </cell>
          <cell r="B336" t="str">
            <v>002</v>
          </cell>
          <cell r="C336">
            <v>45477</v>
          </cell>
          <cell r="D336" t="str">
            <v>C508641240</v>
          </cell>
          <cell r="E336">
            <v>1</v>
          </cell>
          <cell r="F336">
            <v>20240961</v>
          </cell>
          <cell r="G336">
            <v>45468</v>
          </cell>
          <cell r="H336" t="str">
            <v>PRESSE U20</v>
          </cell>
          <cell r="I336" t="str">
            <v>0174370931002 / TD026</v>
          </cell>
          <cell r="K336" t="str">
            <v>EIFFAGE 31</v>
          </cell>
          <cell r="L336" t="str">
            <v>31019 - TOULOUSE</v>
          </cell>
        </row>
        <row r="337">
          <cell r="A337" t="str">
            <v>24.07.03664</v>
          </cell>
          <cell r="B337" t="str">
            <v>016</v>
          </cell>
          <cell r="C337">
            <v>45477</v>
          </cell>
          <cell r="D337" t="str">
            <v>C508641240</v>
          </cell>
          <cell r="E337">
            <v>1</v>
          </cell>
          <cell r="F337">
            <v>20240961</v>
          </cell>
          <cell r="G337">
            <v>45468</v>
          </cell>
          <cell r="H337" t="str">
            <v>TIREFOR T516D</v>
          </cell>
          <cell r="I337" t="str">
            <v>0607185 / TV022</v>
          </cell>
          <cell r="K337" t="str">
            <v>EIFFAGE 31</v>
          </cell>
          <cell r="L337" t="str">
            <v>31019 - TOULOUSE</v>
          </cell>
        </row>
        <row r="338">
          <cell r="A338" t="str">
            <v>24.07.03665</v>
          </cell>
          <cell r="B338" t="str">
            <v>016</v>
          </cell>
          <cell r="C338">
            <v>45477</v>
          </cell>
          <cell r="D338" t="str">
            <v>C508641240</v>
          </cell>
          <cell r="E338">
            <v>1</v>
          </cell>
          <cell r="F338">
            <v>20240961</v>
          </cell>
          <cell r="G338">
            <v>45468</v>
          </cell>
          <cell r="H338" t="str">
            <v>TIREFOR T516D</v>
          </cell>
          <cell r="I338" t="str">
            <v>0501104 / TV026</v>
          </cell>
          <cell r="K338" t="str">
            <v>EIFFAGE 31</v>
          </cell>
          <cell r="L338" t="str">
            <v>31019 - TOULOUSE</v>
          </cell>
        </row>
        <row r="339">
          <cell r="A339" t="str">
            <v>24.07.03666</v>
          </cell>
          <cell r="B339" t="str">
            <v>016</v>
          </cell>
          <cell r="C339">
            <v>45477</v>
          </cell>
          <cell r="D339" t="str">
            <v>C508641240</v>
          </cell>
          <cell r="E339">
            <v>1</v>
          </cell>
          <cell r="F339">
            <v>20240961</v>
          </cell>
          <cell r="G339">
            <v>45468</v>
          </cell>
          <cell r="H339" t="str">
            <v>TIREFOR T516D</v>
          </cell>
          <cell r="I339" t="str">
            <v>1425056 / TV024</v>
          </cell>
          <cell r="K339" t="str">
            <v>EIFFAGE 31</v>
          </cell>
          <cell r="L339" t="str">
            <v>31019 - TOULOUSE</v>
          </cell>
        </row>
        <row r="340">
          <cell r="A340" t="str">
            <v>24.07.03667</v>
          </cell>
          <cell r="B340" t="str">
            <v>016</v>
          </cell>
          <cell r="C340">
            <v>45477</v>
          </cell>
          <cell r="D340" t="str">
            <v>C508641240</v>
          </cell>
          <cell r="E340">
            <v>1</v>
          </cell>
          <cell r="F340">
            <v>20240961</v>
          </cell>
          <cell r="G340">
            <v>45468</v>
          </cell>
          <cell r="H340" t="str">
            <v>TIREFOR TW15</v>
          </cell>
          <cell r="I340" t="str">
            <v>012345 / TV023</v>
          </cell>
          <cell r="K340" t="str">
            <v>EIFFAGE 31</v>
          </cell>
          <cell r="L340" t="str">
            <v>31019 - TOULOUSE</v>
          </cell>
        </row>
        <row r="341">
          <cell r="A341" t="str">
            <v>24.07.03668</v>
          </cell>
          <cell r="B341" t="str">
            <v>017</v>
          </cell>
          <cell r="C341">
            <v>45477</v>
          </cell>
          <cell r="D341" t="str">
            <v>C508641240</v>
          </cell>
          <cell r="E341">
            <v>1</v>
          </cell>
          <cell r="F341">
            <v>20240961</v>
          </cell>
          <cell r="G341">
            <v>45468</v>
          </cell>
          <cell r="H341" t="str">
            <v>LOT MATRICES (6 jeux) + 1 SOMMIER</v>
          </cell>
          <cell r="K341" t="str">
            <v>EIFFAGE 31</v>
          </cell>
          <cell r="L341" t="str">
            <v>31019 - TOULOUSE</v>
          </cell>
        </row>
        <row r="342">
          <cell r="A342" t="str">
            <v>24.07.03669</v>
          </cell>
          <cell r="B342" t="str">
            <v>004</v>
          </cell>
          <cell r="C342">
            <v>45477</v>
          </cell>
          <cell r="D342" t="str">
            <v>C508641240</v>
          </cell>
          <cell r="E342">
            <v>1</v>
          </cell>
          <cell r="F342">
            <v>20240961</v>
          </cell>
          <cell r="G342">
            <v>45468</v>
          </cell>
          <cell r="H342" t="str">
            <v>SERTISSEUSE B35-45MD</v>
          </cell>
          <cell r="I342" t="str">
            <v>17AC200 / TI105</v>
          </cell>
          <cell r="K342" t="str">
            <v>EIFFAGE 31</v>
          </cell>
          <cell r="L342" t="str">
            <v>31019 - TOULOUSE</v>
          </cell>
        </row>
        <row r="343">
          <cell r="A343" t="str">
            <v>24.07.03670</v>
          </cell>
          <cell r="B343" t="str">
            <v>022</v>
          </cell>
          <cell r="C343">
            <v>45477</v>
          </cell>
          <cell r="D343" t="str">
            <v>C508641240</v>
          </cell>
          <cell r="E343">
            <v>1</v>
          </cell>
          <cell r="F343">
            <v>20240961</v>
          </cell>
          <cell r="G343">
            <v>45468</v>
          </cell>
          <cell r="H343" t="str">
            <v>TREUIL PCW5000</v>
          </cell>
          <cell r="I343" t="str">
            <v>1019395 / TV021</v>
          </cell>
          <cell r="K343" t="str">
            <v>EIFFAGE 31</v>
          </cell>
          <cell r="L343" t="str">
            <v>31019 - TOULOUSE</v>
          </cell>
        </row>
        <row r="344">
          <cell r="A344" t="str">
            <v>24.07.03671</v>
          </cell>
          <cell r="B344" t="str">
            <v>002</v>
          </cell>
          <cell r="C344">
            <v>45477</v>
          </cell>
          <cell r="D344" t="str">
            <v>C508641240</v>
          </cell>
          <cell r="E344">
            <v>1</v>
          </cell>
          <cell r="F344">
            <v>20240961</v>
          </cell>
          <cell r="G344">
            <v>45468</v>
          </cell>
          <cell r="H344" t="str">
            <v>GROUPE GEH700</v>
          </cell>
          <cell r="I344" t="str">
            <v>99181196 / TC013</v>
          </cell>
          <cell r="K344" t="str">
            <v>EIFFAGE 31</v>
          </cell>
          <cell r="L344" t="str">
            <v>31019 - TOULOUSE</v>
          </cell>
        </row>
        <row r="345">
          <cell r="A345" t="str">
            <v>24.07.03672</v>
          </cell>
          <cell r="B345" t="str">
            <v>017</v>
          </cell>
          <cell r="C345">
            <v>45477</v>
          </cell>
          <cell r="D345" t="str">
            <v>C508641240</v>
          </cell>
          <cell r="E345">
            <v>1</v>
          </cell>
          <cell r="F345">
            <v>20240961</v>
          </cell>
          <cell r="G345">
            <v>45468</v>
          </cell>
          <cell r="H345" t="str">
            <v>FLEXIBLE SIM RACC RFEF 3M</v>
          </cell>
          <cell r="I345" t="str">
            <v>99181196 / TC013</v>
          </cell>
          <cell r="K345" t="str">
            <v>EIFFAGE 31</v>
          </cell>
          <cell r="L345" t="str">
            <v>31019 - TOULOUSE</v>
          </cell>
        </row>
        <row r="346">
          <cell r="A346" t="str">
            <v>24.07.03673</v>
          </cell>
          <cell r="B346" t="str">
            <v>018</v>
          </cell>
          <cell r="C346">
            <v>45477</v>
          </cell>
          <cell r="D346" t="str">
            <v>C508641240</v>
          </cell>
          <cell r="E346">
            <v>1</v>
          </cell>
          <cell r="F346">
            <v>20240961</v>
          </cell>
          <cell r="G346">
            <v>45468</v>
          </cell>
          <cell r="H346" t="str">
            <v>MATRICE 12T 38,5U DÉJÀ PLOMBÉE</v>
          </cell>
          <cell r="I346" t="str">
            <v>01/TE94</v>
          </cell>
          <cell r="K346" t="str">
            <v>EIFFAGE 31</v>
          </cell>
          <cell r="L346" t="str">
            <v>31019 - TOULOUSE</v>
          </cell>
        </row>
        <row r="347">
          <cell r="A347" t="str">
            <v>24.07.03674</v>
          </cell>
          <cell r="B347" t="str">
            <v>018</v>
          </cell>
          <cell r="C347">
            <v>45477</v>
          </cell>
          <cell r="D347" t="str">
            <v>C508641240</v>
          </cell>
          <cell r="E347">
            <v>1</v>
          </cell>
          <cell r="F347">
            <v>20240961</v>
          </cell>
          <cell r="G347">
            <v>45468</v>
          </cell>
          <cell r="H347" t="str">
            <v>MATRICE 12T 27R DÉJÀ PLOMBÉE</v>
          </cell>
          <cell r="I347" t="str">
            <v>3639 / TE163</v>
          </cell>
          <cell r="K347" t="str">
            <v>EIFFAGE 31</v>
          </cell>
          <cell r="L347" t="str">
            <v>31019 - TOULOUSE</v>
          </cell>
        </row>
        <row r="348">
          <cell r="A348" t="str">
            <v>24.07.03675</v>
          </cell>
          <cell r="B348" t="str">
            <v>018</v>
          </cell>
          <cell r="C348">
            <v>45477</v>
          </cell>
          <cell r="D348" t="str">
            <v>C508641240</v>
          </cell>
          <cell r="E348">
            <v>1</v>
          </cell>
          <cell r="F348">
            <v>20240961</v>
          </cell>
          <cell r="G348">
            <v>45468</v>
          </cell>
          <cell r="H348" t="str">
            <v>MATRICE 12T 28C DÉJÀ PLOMBÉE</v>
          </cell>
          <cell r="I348" t="str">
            <v>01/TE92</v>
          </cell>
          <cell r="K348" t="str">
            <v>EIFFAGE 31</v>
          </cell>
          <cell r="L348" t="str">
            <v>31019 - TOULOUSE</v>
          </cell>
        </row>
        <row r="349">
          <cell r="A349" t="str">
            <v>24.07.03676</v>
          </cell>
          <cell r="B349" t="str">
            <v>017</v>
          </cell>
          <cell r="C349">
            <v>45477</v>
          </cell>
          <cell r="D349" t="str">
            <v>C508641240</v>
          </cell>
          <cell r="E349">
            <v>1</v>
          </cell>
          <cell r="F349">
            <v>20240961</v>
          </cell>
          <cell r="G349">
            <v>45468</v>
          </cell>
          <cell r="H349" t="str">
            <v>LOT MATRICES (10 jeux)</v>
          </cell>
          <cell r="I349" t="str">
            <v>17AC200 / TI105</v>
          </cell>
          <cell r="K349" t="str">
            <v>EIFFAGE 31</v>
          </cell>
          <cell r="L349" t="str">
            <v>31019 - TOULOUSE</v>
          </cell>
        </row>
        <row r="350">
          <cell r="A350" t="str">
            <v>24.07.03677</v>
          </cell>
          <cell r="B350" t="str">
            <v>002</v>
          </cell>
          <cell r="C350">
            <v>45478</v>
          </cell>
          <cell r="D350" t="str">
            <v>C11046891</v>
          </cell>
          <cell r="E350">
            <v>1</v>
          </cell>
          <cell r="F350">
            <v>20240987</v>
          </cell>
          <cell r="G350">
            <v>45475</v>
          </cell>
          <cell r="H350" t="str">
            <v>COUPE CABLE B-TC065</v>
          </cell>
          <cell r="I350" t="str">
            <v>10AM355 / TH010428</v>
          </cell>
          <cell r="K350" t="str">
            <v>SPIE THEPAULT 57</v>
          </cell>
          <cell r="L350" t="str">
            <v>57130 - JOUY AUX ARCHES</v>
          </cell>
        </row>
        <row r="351">
          <cell r="A351" t="str">
            <v>24.07.03678</v>
          </cell>
          <cell r="B351" t="str">
            <v>025</v>
          </cell>
          <cell r="C351">
            <v>45478</v>
          </cell>
          <cell r="D351" t="str">
            <v>C11046891</v>
          </cell>
          <cell r="E351">
            <v>1</v>
          </cell>
          <cell r="F351">
            <v>20240987</v>
          </cell>
          <cell r="G351">
            <v>45475</v>
          </cell>
          <cell r="H351" t="str">
            <v>PINCE MRD26T</v>
          </cell>
          <cell r="I351" t="str">
            <v>207639 / TH011023</v>
          </cell>
          <cell r="K351" t="str">
            <v>SPIE THEPAULT 57</v>
          </cell>
          <cell r="L351" t="str">
            <v>57130 - JOUY AUX ARCHES</v>
          </cell>
        </row>
        <row r="352">
          <cell r="A352" t="str">
            <v>24.07.03679</v>
          </cell>
          <cell r="B352" t="str">
            <v>010</v>
          </cell>
          <cell r="C352">
            <v>45478</v>
          </cell>
          <cell r="D352" t="str">
            <v>C11046891</v>
          </cell>
          <cell r="E352">
            <v>1</v>
          </cell>
          <cell r="F352">
            <v>20240987</v>
          </cell>
          <cell r="G352">
            <v>45475</v>
          </cell>
          <cell r="H352" t="str">
            <v>COUPE CABLE BCP040</v>
          </cell>
          <cell r="I352" t="str">
            <v>L39640 / TH007172</v>
          </cell>
          <cell r="K352" t="str">
            <v>SPIE THEPAULT 57</v>
          </cell>
          <cell r="L352" t="str">
            <v>57130 - JOUY AUX ARCHES</v>
          </cell>
        </row>
        <row r="353">
          <cell r="A353" t="str">
            <v>24.07.03680</v>
          </cell>
          <cell r="B353" t="str">
            <v>018</v>
          </cell>
          <cell r="C353">
            <v>45478</v>
          </cell>
          <cell r="D353" t="str">
            <v>C11046891</v>
          </cell>
          <cell r="E353">
            <v>1</v>
          </cell>
          <cell r="F353">
            <v>20240987</v>
          </cell>
          <cell r="G353">
            <v>45475</v>
          </cell>
          <cell r="H353" t="str">
            <v>MATRICE 20 UE 95 CWV N°3100B</v>
          </cell>
          <cell r="I353" t="str">
            <v>TH002686</v>
          </cell>
          <cell r="K353" t="str">
            <v>SPIE THEPAULT 57</v>
          </cell>
          <cell r="L353" t="str">
            <v>57130 - JOUY AUX ARCHES</v>
          </cell>
        </row>
        <row r="354">
          <cell r="A354" t="str">
            <v>24.07.03681</v>
          </cell>
          <cell r="B354" t="str">
            <v>018</v>
          </cell>
          <cell r="C354">
            <v>45478</v>
          </cell>
          <cell r="D354" t="str">
            <v>C11046891</v>
          </cell>
          <cell r="E354">
            <v>1</v>
          </cell>
          <cell r="F354">
            <v>20240987</v>
          </cell>
          <cell r="G354">
            <v>45475</v>
          </cell>
          <cell r="H354" t="str">
            <v>MATRICE U21 CC 150 N°15-43</v>
          </cell>
          <cell r="I354" t="str">
            <v>TH002701</v>
          </cell>
          <cell r="K354" t="str">
            <v>SPIE THEPAULT 57</v>
          </cell>
          <cell r="L354" t="str">
            <v>57130 - JOUY AUX ARCHES</v>
          </cell>
        </row>
        <row r="355">
          <cell r="A355" t="str">
            <v>24.07.03682</v>
          </cell>
          <cell r="B355" t="str">
            <v>004</v>
          </cell>
          <cell r="C355">
            <v>45478</v>
          </cell>
          <cell r="D355" t="str">
            <v>C11046891</v>
          </cell>
          <cell r="E355">
            <v>1</v>
          </cell>
          <cell r="F355">
            <v>20240987</v>
          </cell>
          <cell r="G355">
            <v>45475</v>
          </cell>
          <cell r="H355" t="str">
            <v>SERTISSEUSE D31</v>
          </cell>
          <cell r="I355" t="str">
            <v>A94710 / TH009812</v>
          </cell>
          <cell r="K355" t="str">
            <v>SPIE THEPAULT 57</v>
          </cell>
          <cell r="L355" t="str">
            <v>57130 - JOUY AUX ARCHES</v>
          </cell>
        </row>
        <row r="356">
          <cell r="A356" t="str">
            <v>24.07.03683</v>
          </cell>
          <cell r="B356" t="str">
            <v>017</v>
          </cell>
          <cell r="C356">
            <v>45478</v>
          </cell>
          <cell r="D356" t="str">
            <v>C11046891</v>
          </cell>
          <cell r="E356">
            <v>1</v>
          </cell>
          <cell r="F356">
            <v>20240987</v>
          </cell>
          <cell r="G356">
            <v>45475</v>
          </cell>
          <cell r="H356" t="str">
            <v>LOT MATRICES (9 jeux)</v>
          </cell>
          <cell r="I356" t="str">
            <v>A94710 / TH009812</v>
          </cell>
          <cell r="K356" t="str">
            <v>SPIE THEPAULT 57</v>
          </cell>
          <cell r="L356" t="str">
            <v>57130 - JOUY AUX ARCHES</v>
          </cell>
        </row>
        <row r="357">
          <cell r="A357" t="str">
            <v>24.07.03684</v>
          </cell>
          <cell r="B357" t="str">
            <v>018</v>
          </cell>
          <cell r="C357">
            <v>45478</v>
          </cell>
          <cell r="D357" t="str">
            <v>C11046891</v>
          </cell>
          <cell r="E357">
            <v>1</v>
          </cell>
          <cell r="F357">
            <v>20240987</v>
          </cell>
          <cell r="G357">
            <v>45475</v>
          </cell>
          <cell r="H357" t="str">
            <v>VAT 60/150 Kv</v>
          </cell>
          <cell r="I357" t="str">
            <v>M392120-021 / TH004561</v>
          </cell>
          <cell r="K357" t="str">
            <v>SPIE THEPAULT 57</v>
          </cell>
          <cell r="L357" t="str">
            <v>57130 - JOUY AUX ARCHES</v>
          </cell>
        </row>
        <row r="358">
          <cell r="A358" t="str">
            <v>24.07.03685</v>
          </cell>
          <cell r="B358" t="str">
            <v>011</v>
          </cell>
          <cell r="C358">
            <v>45482</v>
          </cell>
          <cell r="D358" t="str">
            <v>C11051090</v>
          </cell>
          <cell r="E358">
            <v>1</v>
          </cell>
          <cell r="F358">
            <v>20240997</v>
          </cell>
          <cell r="G358">
            <v>45481</v>
          </cell>
          <cell r="H358" t="str">
            <v xml:space="preserve">SERTISSEUSE C120M </v>
          </cell>
          <cell r="I358" t="str">
            <v>984166 - A00-04-00070-INO03797</v>
          </cell>
          <cell r="K358" t="str">
            <v>SPI SUD EST 13</v>
          </cell>
          <cell r="L358" t="str">
            <v>13110 - PORT DE BOUC</v>
          </cell>
        </row>
        <row r="359">
          <cell r="A359" t="str">
            <v>24.07.03686</v>
          </cell>
          <cell r="B359" t="str">
            <v>018</v>
          </cell>
          <cell r="C359">
            <v>45482</v>
          </cell>
          <cell r="D359" t="str">
            <v>C11050165</v>
          </cell>
          <cell r="E359">
            <v>1</v>
          </cell>
          <cell r="F359">
            <v>20240986</v>
          </cell>
          <cell r="G359">
            <v>45477</v>
          </cell>
          <cell r="H359" t="str">
            <v>PERCHE MALT PL9R</v>
          </cell>
          <cell r="I359" t="str">
            <v>KPM32</v>
          </cell>
          <cell r="K359" t="str">
            <v>SPIE THEPAULT 57</v>
          </cell>
          <cell r="L359" t="str">
            <v>57130 - JOUY AUX ARCHES</v>
          </cell>
        </row>
        <row r="360">
          <cell r="A360" t="str">
            <v>24.07.03687</v>
          </cell>
          <cell r="B360" t="str">
            <v>018</v>
          </cell>
          <cell r="C360">
            <v>45482</v>
          </cell>
          <cell r="D360" t="str">
            <v>C11050165</v>
          </cell>
          <cell r="E360">
            <v>1</v>
          </cell>
          <cell r="F360">
            <v>20240986</v>
          </cell>
          <cell r="G360">
            <v>45477</v>
          </cell>
          <cell r="H360" t="str">
            <v>PERCHE MALT CM6</v>
          </cell>
          <cell r="I360" t="str">
            <v>KPM28</v>
          </cell>
          <cell r="K360" t="str">
            <v>SPIE THEPAULT 57</v>
          </cell>
          <cell r="L360" t="str">
            <v>57130 - JOUY AUX ARCHES</v>
          </cell>
        </row>
        <row r="361">
          <cell r="A361" t="str">
            <v>24.07.03688</v>
          </cell>
          <cell r="B361" t="str">
            <v>018</v>
          </cell>
          <cell r="C361">
            <v>45482</v>
          </cell>
          <cell r="D361" t="str">
            <v>C11050165</v>
          </cell>
          <cell r="E361">
            <v>1</v>
          </cell>
          <cell r="F361">
            <v>20240986</v>
          </cell>
          <cell r="G361">
            <v>45477</v>
          </cell>
          <cell r="H361" t="str">
            <v>PERCHE MALT PL9R</v>
          </cell>
          <cell r="I361" t="str">
            <v>KPM26</v>
          </cell>
          <cell r="K361" t="str">
            <v>SPIE THEPAULT 57</v>
          </cell>
          <cell r="L361" t="str">
            <v>57130 - JOUY AUX ARCHES</v>
          </cell>
        </row>
        <row r="362">
          <cell r="A362" t="str">
            <v>24.07.03689</v>
          </cell>
          <cell r="B362" t="str">
            <v>018</v>
          </cell>
          <cell r="C362">
            <v>45482</v>
          </cell>
          <cell r="D362" t="str">
            <v>C11050165</v>
          </cell>
          <cell r="E362">
            <v>1</v>
          </cell>
          <cell r="F362">
            <v>20240986</v>
          </cell>
          <cell r="G362">
            <v>45477</v>
          </cell>
          <cell r="H362" t="str">
            <v>PERCHE MALT PRE2450</v>
          </cell>
          <cell r="I362" t="str">
            <v>KPM41</v>
          </cell>
          <cell r="K362" t="str">
            <v>SPIE THEPAULT 57</v>
          </cell>
          <cell r="L362" t="str">
            <v>57130 - JOUY AUX ARCHES</v>
          </cell>
        </row>
        <row r="363">
          <cell r="A363" t="str">
            <v>24.07.03690</v>
          </cell>
          <cell r="B363" t="str">
            <v>018</v>
          </cell>
          <cell r="C363">
            <v>45482</v>
          </cell>
          <cell r="D363" t="str">
            <v>C11050165</v>
          </cell>
          <cell r="E363">
            <v>1</v>
          </cell>
          <cell r="F363">
            <v>20240986</v>
          </cell>
          <cell r="G363">
            <v>45477</v>
          </cell>
          <cell r="H363" t="str">
            <v>PERCHE VAT PLET400</v>
          </cell>
          <cell r="I363" t="str">
            <v>KPV34</v>
          </cell>
          <cell r="K363" t="str">
            <v>SPIE THEPAULT 57</v>
          </cell>
          <cell r="L363" t="str">
            <v>57130 - JOUY AUX ARCHES</v>
          </cell>
        </row>
        <row r="364">
          <cell r="A364" t="str">
            <v>24.07.03691</v>
          </cell>
          <cell r="B364" t="str">
            <v>018</v>
          </cell>
          <cell r="C364">
            <v>45482</v>
          </cell>
          <cell r="D364" t="str">
            <v>C11050165</v>
          </cell>
          <cell r="E364">
            <v>1</v>
          </cell>
          <cell r="F364">
            <v>20240986</v>
          </cell>
          <cell r="G364">
            <v>45477</v>
          </cell>
          <cell r="H364" t="str">
            <v>PERCHE VAT PLET400</v>
          </cell>
          <cell r="I364" t="str">
            <v>KPV33</v>
          </cell>
          <cell r="K364" t="str">
            <v>SPIE THEPAULT 57</v>
          </cell>
          <cell r="L364" t="str">
            <v>57130 - JOUY AUX ARCHES</v>
          </cell>
        </row>
        <row r="365">
          <cell r="A365" t="str">
            <v>24.07.03692</v>
          </cell>
          <cell r="B365" t="str">
            <v>018</v>
          </cell>
          <cell r="C365">
            <v>45482</v>
          </cell>
          <cell r="D365" t="str">
            <v>C11050165</v>
          </cell>
          <cell r="E365">
            <v>1</v>
          </cell>
          <cell r="F365">
            <v>20240986</v>
          </cell>
          <cell r="G365">
            <v>45477</v>
          </cell>
          <cell r="H365" t="str">
            <v>PERCHE VAT RTTE400</v>
          </cell>
          <cell r="I365" t="str">
            <v>KPV30</v>
          </cell>
          <cell r="K365" t="str">
            <v>SPIE THEPAULT 57</v>
          </cell>
          <cell r="L365" t="str">
            <v>57130 - JOUY AUX ARCHES</v>
          </cell>
        </row>
        <row r="366">
          <cell r="A366" t="str">
            <v>24.07.03693</v>
          </cell>
          <cell r="B366" t="str">
            <v>018</v>
          </cell>
          <cell r="C366">
            <v>45482</v>
          </cell>
          <cell r="D366" t="str">
            <v>C11050165</v>
          </cell>
          <cell r="E366">
            <v>1</v>
          </cell>
          <cell r="F366">
            <v>20240986</v>
          </cell>
          <cell r="G366">
            <v>45477</v>
          </cell>
          <cell r="H366" t="str">
            <v>PERCHE VAT RTTE400</v>
          </cell>
          <cell r="I366" t="str">
            <v>KPV32</v>
          </cell>
          <cell r="K366" t="str">
            <v>SPIE THEPAULT 57</v>
          </cell>
          <cell r="L366" t="str">
            <v>57130 - JOUY AUX ARCHES</v>
          </cell>
        </row>
        <row r="367">
          <cell r="A367" t="str">
            <v>24.07.03694</v>
          </cell>
          <cell r="B367" t="str">
            <v>002</v>
          </cell>
          <cell r="C367">
            <v>45483</v>
          </cell>
          <cell r="D367" t="str">
            <v>C508450356</v>
          </cell>
          <cell r="E367">
            <v>1</v>
          </cell>
          <cell r="F367">
            <v>20240801</v>
          </cell>
          <cell r="G367">
            <v>45447</v>
          </cell>
          <cell r="H367" t="str">
            <v>GROUPE GEH700</v>
          </cell>
          <cell r="I367" t="str">
            <v>[7079]</v>
          </cell>
          <cell r="J367" t="str">
            <v>L</v>
          </cell>
          <cell r="K367" t="str">
            <v>EIFFAGE 24</v>
          </cell>
          <cell r="L367" t="str">
            <v>24100 - BERGERAC</v>
          </cell>
        </row>
        <row r="368">
          <cell r="A368" t="str">
            <v>24.07.03695</v>
          </cell>
          <cell r="B368" t="str">
            <v>002</v>
          </cell>
          <cell r="C368">
            <v>45483</v>
          </cell>
          <cell r="D368" t="str">
            <v>C508450356</v>
          </cell>
          <cell r="E368">
            <v>1</v>
          </cell>
          <cell r="F368">
            <v>20240801</v>
          </cell>
          <cell r="G368">
            <v>45447</v>
          </cell>
          <cell r="H368" t="str">
            <v>PRESSE SRU210</v>
          </cell>
          <cell r="I368" t="str">
            <v>[15-12 0034]</v>
          </cell>
          <cell r="J368" t="str">
            <v>L</v>
          </cell>
          <cell r="K368" t="str">
            <v>EIFFAGE 24</v>
          </cell>
          <cell r="L368" t="str">
            <v>24100 - BERGERAC</v>
          </cell>
        </row>
        <row r="369">
          <cell r="A369" t="str">
            <v>24.07.03696</v>
          </cell>
          <cell r="B369" t="str">
            <v>002</v>
          </cell>
          <cell r="C369">
            <v>45484</v>
          </cell>
          <cell r="D369">
            <v>941383650</v>
          </cell>
          <cell r="E369">
            <v>2</v>
          </cell>
          <cell r="F369">
            <v>20240998</v>
          </cell>
          <cell r="G369">
            <v>45478</v>
          </cell>
          <cell r="H369" t="str">
            <v>GROUPE TW531</v>
          </cell>
          <cell r="I369" t="str">
            <v>[268] 134003 / FAM38 GTP17</v>
          </cell>
          <cell r="K369" t="str">
            <v>OMEXOM 72</v>
          </cell>
          <cell r="L369" t="str">
            <v>72021 - LE MANS CEDEX 02</v>
          </cell>
        </row>
        <row r="370">
          <cell r="A370" t="str">
            <v>24.07.03697</v>
          </cell>
          <cell r="B370" t="str">
            <v>002</v>
          </cell>
          <cell r="C370">
            <v>45484</v>
          </cell>
          <cell r="D370">
            <v>941383650</v>
          </cell>
          <cell r="E370">
            <v>2</v>
          </cell>
          <cell r="F370">
            <v>20240998</v>
          </cell>
          <cell r="G370">
            <v>45478</v>
          </cell>
          <cell r="H370" t="str">
            <v>PRESSE WH2000</v>
          </cell>
          <cell r="I370" t="str">
            <v>[251] 147001 / FAM38 GTP17</v>
          </cell>
          <cell r="K370" t="str">
            <v>OMEXOM 72</v>
          </cell>
          <cell r="L370" t="str">
            <v>72021 - LE MANS CEDEX 02</v>
          </cell>
        </row>
        <row r="371">
          <cell r="A371" t="str">
            <v>24.07.03698</v>
          </cell>
          <cell r="B371" t="str">
            <v>002</v>
          </cell>
          <cell r="C371">
            <v>45484</v>
          </cell>
          <cell r="D371">
            <v>941383650</v>
          </cell>
          <cell r="E371">
            <v>2</v>
          </cell>
          <cell r="F371">
            <v>20240998</v>
          </cell>
          <cell r="G371">
            <v>45478</v>
          </cell>
          <cell r="H371" t="str">
            <v>PRESSE U210</v>
          </cell>
          <cell r="I371" t="str">
            <v>17-37 0003</v>
          </cell>
          <cell r="K371" t="str">
            <v>OMEXOM 72</v>
          </cell>
          <cell r="L371" t="str">
            <v>72021 - LE MANS CEDEX 02</v>
          </cell>
        </row>
        <row r="372">
          <cell r="A372" t="str">
            <v>24.07.03699</v>
          </cell>
          <cell r="B372" t="str">
            <v>002</v>
          </cell>
          <cell r="C372">
            <v>45484</v>
          </cell>
          <cell r="D372">
            <v>941383650</v>
          </cell>
          <cell r="E372">
            <v>2</v>
          </cell>
          <cell r="F372">
            <v>20240998</v>
          </cell>
          <cell r="G372">
            <v>45478</v>
          </cell>
          <cell r="H372" t="str">
            <v>GROUPE GEH700</v>
          </cell>
          <cell r="I372" t="str">
            <v>1306443-195717001 / FAM62 GTP16</v>
          </cell>
          <cell r="K372" t="str">
            <v>OMEXOM 72</v>
          </cell>
          <cell r="L372" t="str">
            <v>72021 - LE MANS CEDEX 02</v>
          </cell>
        </row>
        <row r="373">
          <cell r="A373" t="str">
            <v>24.07.03700</v>
          </cell>
          <cell r="B373" t="str">
            <v>016</v>
          </cell>
          <cell r="C373">
            <v>45484</v>
          </cell>
          <cell r="D373">
            <v>941383650</v>
          </cell>
          <cell r="E373">
            <v>2</v>
          </cell>
          <cell r="F373">
            <v>20240998</v>
          </cell>
          <cell r="G373">
            <v>45478</v>
          </cell>
          <cell r="H373" t="str">
            <v>TIRFOR T516</v>
          </cell>
          <cell r="I373" t="str">
            <v>2946G / FAM301 GTP41</v>
          </cell>
          <cell r="K373" t="str">
            <v>OMEXOM 72</v>
          </cell>
          <cell r="L373" t="str">
            <v>72021 - LE MANS CEDEX 02</v>
          </cell>
        </row>
        <row r="374">
          <cell r="A374" t="str">
            <v>24.07.03701</v>
          </cell>
          <cell r="B374" t="str">
            <v>016</v>
          </cell>
          <cell r="C374">
            <v>45484</v>
          </cell>
          <cell r="D374">
            <v>941383650</v>
          </cell>
          <cell r="E374">
            <v>2</v>
          </cell>
          <cell r="F374">
            <v>20240998</v>
          </cell>
          <cell r="G374">
            <v>45478</v>
          </cell>
          <cell r="H374" t="str">
            <v>PALAN À CHAINE 1T</v>
          </cell>
          <cell r="I374" t="str">
            <v>AM993409701 / FAM302 GTP16</v>
          </cell>
          <cell r="K374" t="str">
            <v>OMEXOM 72</v>
          </cell>
          <cell r="L374" t="str">
            <v>72021 - LE MANS CEDEX 02</v>
          </cell>
        </row>
        <row r="375">
          <cell r="A375" t="str">
            <v>24.07.03702</v>
          </cell>
          <cell r="B375" t="str">
            <v>016</v>
          </cell>
          <cell r="C375">
            <v>45484</v>
          </cell>
          <cell r="D375">
            <v>941383650</v>
          </cell>
          <cell r="E375">
            <v>2</v>
          </cell>
          <cell r="F375">
            <v>20240998</v>
          </cell>
          <cell r="G375">
            <v>45478</v>
          </cell>
          <cell r="H375" t="str">
            <v>PALAN À CHAINE 1T</v>
          </cell>
          <cell r="I375" t="str">
            <v>1097 / FAM302 GTP4</v>
          </cell>
          <cell r="K375" t="str">
            <v>OMEXOM 72</v>
          </cell>
          <cell r="L375" t="str">
            <v>72021 - LE MANS CEDEX 02</v>
          </cell>
        </row>
        <row r="376">
          <cell r="A376" t="str">
            <v>24.07.03703</v>
          </cell>
          <cell r="B376" t="str">
            <v>016</v>
          </cell>
          <cell r="C376">
            <v>45484</v>
          </cell>
          <cell r="D376">
            <v>941383650</v>
          </cell>
          <cell r="E376">
            <v>2</v>
          </cell>
          <cell r="F376">
            <v>20240998</v>
          </cell>
          <cell r="G376">
            <v>45478</v>
          </cell>
          <cell r="H376" t="str">
            <v>PALAN À CHAINE 1T</v>
          </cell>
          <cell r="I376" t="str">
            <v>05041278 / FAM302 GTP11</v>
          </cell>
          <cell r="K376" t="str">
            <v>OMEXOM 72</v>
          </cell>
          <cell r="L376" t="str">
            <v>72021 - LE MANS CEDEX 02</v>
          </cell>
        </row>
        <row r="377">
          <cell r="A377" t="str">
            <v>24.07.03704</v>
          </cell>
          <cell r="B377" t="str">
            <v>016</v>
          </cell>
          <cell r="C377">
            <v>45484</v>
          </cell>
          <cell r="D377">
            <v>941383650</v>
          </cell>
          <cell r="E377">
            <v>2</v>
          </cell>
          <cell r="F377">
            <v>20240998</v>
          </cell>
          <cell r="G377">
            <v>45478</v>
          </cell>
          <cell r="H377" t="str">
            <v>PALAN À CHAINE 1T</v>
          </cell>
          <cell r="I377" t="str">
            <v>13050220 / FAM302 GTP22</v>
          </cell>
          <cell r="K377" t="str">
            <v>OMEXOM 72</v>
          </cell>
          <cell r="L377" t="str">
            <v>72021 - LE MANS CEDEX 02</v>
          </cell>
        </row>
        <row r="378">
          <cell r="A378" t="str">
            <v>24.07.03705</v>
          </cell>
          <cell r="B378" t="str">
            <v>016</v>
          </cell>
          <cell r="C378">
            <v>45484</v>
          </cell>
          <cell r="D378">
            <v>941383650</v>
          </cell>
          <cell r="E378">
            <v>2</v>
          </cell>
          <cell r="F378">
            <v>20240998</v>
          </cell>
          <cell r="G378">
            <v>45478</v>
          </cell>
          <cell r="H378" t="str">
            <v>PALAN À CHAINE 3T</v>
          </cell>
          <cell r="I378" t="str">
            <v>T507682 / FAM302 GTP13</v>
          </cell>
          <cell r="K378" t="str">
            <v>OMEXOM 72</v>
          </cell>
          <cell r="L378" t="str">
            <v>72021 - LE MANS CEDEX 02</v>
          </cell>
        </row>
        <row r="379">
          <cell r="A379" t="str">
            <v>24.07.03706</v>
          </cell>
          <cell r="B379" t="str">
            <v>002</v>
          </cell>
          <cell r="C379">
            <v>45484</v>
          </cell>
          <cell r="D379">
            <v>941383650</v>
          </cell>
          <cell r="E379">
            <v>2</v>
          </cell>
          <cell r="F379">
            <v>20240998</v>
          </cell>
          <cell r="G379">
            <v>45478</v>
          </cell>
          <cell r="H379" t="str">
            <v>GROUPE CPP01</v>
          </cell>
          <cell r="I379" t="str">
            <v>[14] 132358 / FAM36 GTP18</v>
          </cell>
          <cell r="K379" t="str">
            <v>OMEXOM 72</v>
          </cell>
          <cell r="L379" t="str">
            <v>72021 - LE MANS CEDEX 02</v>
          </cell>
        </row>
        <row r="380">
          <cell r="A380" t="str">
            <v>24.07.03707</v>
          </cell>
          <cell r="B380" t="str">
            <v>017</v>
          </cell>
          <cell r="C380">
            <v>45484</v>
          </cell>
          <cell r="D380">
            <v>941383650</v>
          </cell>
          <cell r="E380">
            <v>2</v>
          </cell>
          <cell r="F380">
            <v>20240998</v>
          </cell>
          <cell r="G380">
            <v>45478</v>
          </cell>
          <cell r="H380" t="str">
            <v>FLEXIBLE JUM RACC115 8M</v>
          </cell>
          <cell r="I380" t="str">
            <v>[14] 132358 / FAM36 GTP18</v>
          </cell>
          <cell r="K380" t="str">
            <v>OMEXOM 72</v>
          </cell>
          <cell r="L380" t="str">
            <v>72021 - LE MANS CEDEX 02</v>
          </cell>
        </row>
        <row r="381">
          <cell r="A381" t="str">
            <v>24.07.03708</v>
          </cell>
          <cell r="B381" t="str">
            <v>011</v>
          </cell>
          <cell r="C381">
            <v>45483</v>
          </cell>
          <cell r="D381" t="str">
            <v>C2413012/0</v>
          </cell>
          <cell r="E381">
            <v>1</v>
          </cell>
          <cell r="F381">
            <v>20240989</v>
          </cell>
          <cell r="G381">
            <v>45477</v>
          </cell>
          <cell r="H381" t="str">
            <v>SERTISSEUSE EC127</v>
          </cell>
          <cell r="I381" t="str">
            <v>12Y050 - 1557075</v>
          </cell>
          <cell r="K381" t="str">
            <v>LE DU TP 22</v>
          </cell>
          <cell r="L381" t="str">
            <v>22170 - CHATELAUDREN</v>
          </cell>
        </row>
        <row r="382">
          <cell r="A382" t="str">
            <v>24.07.03709</v>
          </cell>
          <cell r="B382" t="str">
            <v>002</v>
          </cell>
          <cell r="C382">
            <v>45483</v>
          </cell>
          <cell r="D382" t="str">
            <v>C11054590</v>
          </cell>
          <cell r="E382">
            <v>1</v>
          </cell>
          <cell r="F382">
            <v>20241002</v>
          </cell>
          <cell r="G382">
            <v>45482</v>
          </cell>
          <cell r="H382" t="str">
            <v>GROUPE TW531</v>
          </cell>
          <cell r="I382">
            <v>60917</v>
          </cell>
          <cell r="J382" t="str">
            <v>L</v>
          </cell>
          <cell r="K382" t="str">
            <v>SPIE THEPAULT 57</v>
          </cell>
          <cell r="L382" t="str">
            <v>57130 - JOUY AUX ARCHES</v>
          </cell>
        </row>
        <row r="383">
          <cell r="A383" t="str">
            <v>24.07.03710</v>
          </cell>
          <cell r="B383" t="str">
            <v>002</v>
          </cell>
          <cell r="C383">
            <v>45483</v>
          </cell>
          <cell r="D383" t="str">
            <v>C11054590</v>
          </cell>
          <cell r="E383">
            <v>1</v>
          </cell>
          <cell r="F383">
            <v>20241002</v>
          </cell>
          <cell r="G383">
            <v>45482</v>
          </cell>
          <cell r="H383" t="str">
            <v>PRESSE ZH803</v>
          </cell>
          <cell r="I383">
            <v>130617</v>
          </cell>
          <cell r="J383" t="str">
            <v>L</v>
          </cell>
          <cell r="K383" t="str">
            <v>SPIE THEPAULT 57</v>
          </cell>
          <cell r="L383" t="str">
            <v>57130 - JOUY AUX ARCHES</v>
          </cell>
        </row>
        <row r="384">
          <cell r="A384" t="str">
            <v>24.07.03711</v>
          </cell>
          <cell r="B384" t="str">
            <v>002</v>
          </cell>
          <cell r="C384">
            <v>45483</v>
          </cell>
          <cell r="D384">
            <v>23675483</v>
          </cell>
          <cell r="E384">
            <v>1</v>
          </cell>
          <cell r="F384">
            <v>20240983</v>
          </cell>
          <cell r="G384">
            <v>45477</v>
          </cell>
          <cell r="H384" t="str">
            <v>GROUPE TW531</v>
          </cell>
          <cell r="I384" t="str">
            <v>912004-79 - SH022</v>
          </cell>
          <cell r="K384" t="str">
            <v>INEO PC 31</v>
          </cell>
          <cell r="L384" t="str">
            <v>31770 - COLOMIERS</v>
          </cell>
        </row>
        <row r="385">
          <cell r="A385" t="str">
            <v>24.07.03712</v>
          </cell>
          <cell r="B385" t="str">
            <v>002</v>
          </cell>
          <cell r="C385">
            <v>45483</v>
          </cell>
          <cell r="D385">
            <v>23675483</v>
          </cell>
          <cell r="E385">
            <v>1</v>
          </cell>
          <cell r="F385">
            <v>20240983</v>
          </cell>
          <cell r="G385">
            <v>45477</v>
          </cell>
          <cell r="H385" t="str">
            <v>PRESSE WH1000</v>
          </cell>
          <cell r="I385" t="str">
            <v>522 - SH022</v>
          </cell>
          <cell r="K385" t="str">
            <v>INEO PC 31</v>
          </cell>
          <cell r="L385" t="str">
            <v>31770 - COLOMIERS</v>
          </cell>
        </row>
        <row r="386">
          <cell r="A386" t="str">
            <v>24.07.03713</v>
          </cell>
          <cell r="B386" t="str">
            <v>018</v>
          </cell>
          <cell r="C386">
            <v>45483</v>
          </cell>
          <cell r="D386">
            <v>23675483</v>
          </cell>
          <cell r="E386">
            <v>1</v>
          </cell>
          <cell r="F386">
            <v>20240983</v>
          </cell>
          <cell r="G386">
            <v>45477</v>
          </cell>
          <cell r="H386" t="str">
            <v>MATRICES 10E 31.5C</v>
          </cell>
          <cell r="I386">
            <v>1018</v>
          </cell>
          <cell r="K386" t="str">
            <v>INEO PC 31</v>
          </cell>
          <cell r="L386" t="str">
            <v>31770 - COLOMIERS</v>
          </cell>
        </row>
        <row r="387">
          <cell r="A387" t="str">
            <v>24.07.03714</v>
          </cell>
          <cell r="B387" t="str">
            <v>018</v>
          </cell>
          <cell r="C387">
            <v>45483</v>
          </cell>
          <cell r="D387" t="str">
            <v>F-24-0245</v>
          </cell>
          <cell r="E387">
            <v>1</v>
          </cell>
          <cell r="F387">
            <v>20240490</v>
          </cell>
          <cell r="G387">
            <v>45376</v>
          </cell>
          <cell r="H387" t="str">
            <v>GRENOUILLE</v>
          </cell>
          <cell r="I387" t="str">
            <v>F-G-012</v>
          </cell>
          <cell r="K387" t="str">
            <v>SEMI FRANCE</v>
          </cell>
          <cell r="L387" t="str">
            <v>75015 - PARIS</v>
          </cell>
        </row>
        <row r="388">
          <cell r="A388" t="str">
            <v>24.07.03715</v>
          </cell>
          <cell r="B388" t="str">
            <v>018</v>
          </cell>
          <cell r="C388">
            <v>45483</v>
          </cell>
          <cell r="D388" t="str">
            <v>F-24-0245</v>
          </cell>
          <cell r="E388">
            <v>1</v>
          </cell>
          <cell r="F388">
            <v>20240490</v>
          </cell>
          <cell r="G388">
            <v>45376</v>
          </cell>
          <cell r="H388" t="str">
            <v>GRENOUILLE</v>
          </cell>
          <cell r="I388" t="str">
            <v>F-G-018</v>
          </cell>
          <cell r="K388" t="str">
            <v>SEMI FRANCE</v>
          </cell>
          <cell r="L388" t="str">
            <v>75015 - PARIS</v>
          </cell>
        </row>
        <row r="389">
          <cell r="A389" t="str">
            <v>24.07.03716</v>
          </cell>
          <cell r="B389" t="str">
            <v>018</v>
          </cell>
          <cell r="C389">
            <v>45483</v>
          </cell>
          <cell r="D389" t="str">
            <v>F-24-0245</v>
          </cell>
          <cell r="E389">
            <v>1</v>
          </cell>
          <cell r="F389">
            <v>20240490</v>
          </cell>
          <cell r="G389">
            <v>45376</v>
          </cell>
          <cell r="H389" t="str">
            <v>GRENOUILLE</v>
          </cell>
          <cell r="I389" t="str">
            <v>F-G-021</v>
          </cell>
          <cell r="K389" t="str">
            <v>SEMI FRANCE</v>
          </cell>
          <cell r="L389" t="str">
            <v>75015 - PARIS</v>
          </cell>
        </row>
        <row r="390">
          <cell r="A390" t="str">
            <v>24.07.03717</v>
          </cell>
          <cell r="B390" t="str">
            <v>017</v>
          </cell>
          <cell r="C390">
            <v>45484</v>
          </cell>
          <cell r="D390">
            <v>941383650</v>
          </cell>
          <cell r="E390">
            <v>2</v>
          </cell>
          <cell r="F390">
            <v>20240998</v>
          </cell>
          <cell r="G390">
            <v>45478</v>
          </cell>
          <cell r="H390" t="str">
            <v>FLEXIBLE JUM RACC218 5M</v>
          </cell>
          <cell r="I390" t="str">
            <v>[14] 132358 / FAM36 GTP18</v>
          </cell>
          <cell r="K390" t="str">
            <v>OMEXOM 72</v>
          </cell>
          <cell r="L390" t="str">
            <v>72021 - LE MANS CEDEX 02</v>
          </cell>
        </row>
        <row r="391">
          <cell r="A391" t="str">
            <v>24.07.03718</v>
          </cell>
          <cell r="B391" t="str">
            <v>002</v>
          </cell>
          <cell r="C391">
            <v>45484</v>
          </cell>
          <cell r="D391">
            <v>941383650</v>
          </cell>
          <cell r="E391">
            <v>2</v>
          </cell>
          <cell r="F391">
            <v>20240998</v>
          </cell>
          <cell r="G391">
            <v>45478</v>
          </cell>
          <cell r="H391" t="str">
            <v>PRESSE DB800</v>
          </cell>
          <cell r="I391" t="str">
            <v>78 / FAM36 GTP18</v>
          </cell>
          <cell r="K391" t="str">
            <v>OMEXOM 72</v>
          </cell>
          <cell r="L391" t="str">
            <v>72021 - LE MANS CEDEX 02</v>
          </cell>
        </row>
        <row r="392">
          <cell r="A392" t="str">
            <v>24.07.03719</v>
          </cell>
          <cell r="B392" t="str">
            <v>018</v>
          </cell>
          <cell r="C392">
            <v>45484</v>
          </cell>
          <cell r="D392">
            <v>941383650</v>
          </cell>
          <cell r="E392">
            <v>2</v>
          </cell>
          <cell r="F392">
            <v>20240998</v>
          </cell>
          <cell r="G392">
            <v>45478</v>
          </cell>
          <cell r="H392" t="str">
            <v>MATRICE 8E 48U PLOMBÉE</v>
          </cell>
          <cell r="I392">
            <v>11</v>
          </cell>
          <cell r="K392" t="str">
            <v>OMEXOM 72</v>
          </cell>
          <cell r="L392" t="str">
            <v>72021 - LE MANS CEDEX 02</v>
          </cell>
        </row>
        <row r="393">
          <cell r="A393" t="str">
            <v>24.07.03720</v>
          </cell>
          <cell r="B393" t="str">
            <v>018</v>
          </cell>
          <cell r="C393">
            <v>45484</v>
          </cell>
          <cell r="D393">
            <v>941383650</v>
          </cell>
          <cell r="E393">
            <v>2</v>
          </cell>
          <cell r="F393">
            <v>20240998</v>
          </cell>
          <cell r="G393">
            <v>45478</v>
          </cell>
          <cell r="H393" t="str">
            <v xml:space="preserve">MATRICE 8E 18R </v>
          </cell>
          <cell r="I393" t="str">
            <v>141124-01</v>
          </cell>
          <cell r="K393" t="str">
            <v>OMEXOM 72</v>
          </cell>
          <cell r="L393" t="str">
            <v>72021 - LE MANS CEDEX 02</v>
          </cell>
        </row>
        <row r="394">
          <cell r="A394" t="str">
            <v>24.07.03721</v>
          </cell>
          <cell r="B394" t="str">
            <v>005</v>
          </cell>
          <cell r="C394">
            <v>45484</v>
          </cell>
          <cell r="D394" t="str">
            <v>B50-24-00260</v>
          </cell>
          <cell r="E394">
            <v>1</v>
          </cell>
          <cell r="F394">
            <v>20240984</v>
          </cell>
          <cell r="G394">
            <v>45477</v>
          </cell>
          <cell r="H394" t="str">
            <v>COUPE CABLE HTTC41</v>
          </cell>
          <cell r="I394" t="str">
            <v>15AC411 / 403354785</v>
          </cell>
          <cell r="J394" t="str">
            <v>HS</v>
          </cell>
          <cell r="K394" t="str">
            <v>EQOS 57</v>
          </cell>
          <cell r="L394" t="str">
            <v>57280  - MAIZIERES LES METZ</v>
          </cell>
        </row>
        <row r="395">
          <cell r="A395" t="str">
            <v>24.07.03722</v>
          </cell>
          <cell r="B395" t="str">
            <v>002</v>
          </cell>
          <cell r="C395">
            <v>45484</v>
          </cell>
          <cell r="D395" t="str">
            <v>B50-24-00260</v>
          </cell>
          <cell r="E395">
            <v>1</v>
          </cell>
          <cell r="F395">
            <v>20240984</v>
          </cell>
          <cell r="G395">
            <v>45477</v>
          </cell>
          <cell r="H395" t="str">
            <v>PRESSE SU210</v>
          </cell>
          <cell r="I395">
            <v>2062020</v>
          </cell>
          <cell r="K395" t="str">
            <v>EQOS 57</v>
          </cell>
          <cell r="L395" t="str">
            <v>57280  - MAIZIERES LES METZ</v>
          </cell>
        </row>
        <row r="396">
          <cell r="A396" t="str">
            <v>24.07.03723</v>
          </cell>
          <cell r="B396" t="str">
            <v>002</v>
          </cell>
          <cell r="C396">
            <v>45484</v>
          </cell>
          <cell r="D396" t="str">
            <v>B50-24-00260</v>
          </cell>
          <cell r="E396">
            <v>1</v>
          </cell>
          <cell r="F396">
            <v>20240984</v>
          </cell>
          <cell r="G396">
            <v>45477</v>
          </cell>
          <cell r="H396" t="str">
            <v>GROUPE GEH700</v>
          </cell>
          <cell r="I396" t="str">
            <v>1701725-189054001 / 448072422</v>
          </cell>
          <cell r="K396" t="str">
            <v>EQOS 57</v>
          </cell>
          <cell r="L396" t="str">
            <v>57280  - MAIZIERES LES METZ</v>
          </cell>
        </row>
        <row r="397">
          <cell r="A397" t="str">
            <v>24.07.03724</v>
          </cell>
          <cell r="B397" t="str">
            <v>017</v>
          </cell>
          <cell r="C397">
            <v>45484</v>
          </cell>
          <cell r="D397" t="str">
            <v>B50-24-00260</v>
          </cell>
          <cell r="E397">
            <v>1</v>
          </cell>
          <cell r="F397">
            <v>20240984</v>
          </cell>
          <cell r="G397">
            <v>45477</v>
          </cell>
          <cell r="H397" t="str">
            <v>FLEXIBLE RACCRFEF 3M</v>
          </cell>
          <cell r="I397" t="str">
            <v>1701725-189054001 / 448072422</v>
          </cell>
          <cell r="K397" t="str">
            <v>EQOS 57</v>
          </cell>
          <cell r="L397" t="str">
            <v>57280  - MAIZIERES LES METZ</v>
          </cell>
        </row>
        <row r="398">
          <cell r="A398" t="str">
            <v>24.07.03725</v>
          </cell>
          <cell r="B398" t="str">
            <v>002</v>
          </cell>
          <cell r="C398">
            <v>45484</v>
          </cell>
          <cell r="D398" t="str">
            <v>B50-24-00260</v>
          </cell>
          <cell r="E398">
            <v>1</v>
          </cell>
          <cell r="F398">
            <v>20240984</v>
          </cell>
          <cell r="G398">
            <v>45477</v>
          </cell>
          <cell r="H398" t="str">
            <v>PRESSE XC130</v>
          </cell>
          <cell r="I398" t="str">
            <v>A98035</v>
          </cell>
          <cell r="K398" t="str">
            <v>EQOS 57</v>
          </cell>
          <cell r="L398" t="str">
            <v>57280  - MAIZIERES LES METZ</v>
          </cell>
        </row>
        <row r="399">
          <cell r="A399" t="str">
            <v>24.07.03726</v>
          </cell>
          <cell r="B399" t="str">
            <v>017</v>
          </cell>
          <cell r="C399">
            <v>45484</v>
          </cell>
          <cell r="D399" t="str">
            <v>B50-24-00260</v>
          </cell>
          <cell r="E399">
            <v>1</v>
          </cell>
          <cell r="F399">
            <v>20240984</v>
          </cell>
          <cell r="G399">
            <v>45477</v>
          </cell>
          <cell r="H399" t="str">
            <v>MATRICE C12 CC95 N°12-29</v>
          </cell>
          <cell r="I399" t="str">
            <v>A98035</v>
          </cell>
          <cell r="K399" t="str">
            <v>EQOS 57</v>
          </cell>
          <cell r="L399" t="str">
            <v>57280  - MAIZIERES LES METZ</v>
          </cell>
        </row>
        <row r="400">
          <cell r="A400" t="str">
            <v>24.07.03727</v>
          </cell>
          <cell r="B400" t="str">
            <v>002</v>
          </cell>
          <cell r="C400">
            <v>45484</v>
          </cell>
          <cell r="D400" t="str">
            <v>B50-24-00260</v>
          </cell>
          <cell r="E400">
            <v>1</v>
          </cell>
          <cell r="F400">
            <v>20240984</v>
          </cell>
          <cell r="G400">
            <v>45477</v>
          </cell>
          <cell r="H400" t="str">
            <v>GROUPE GEH700</v>
          </cell>
          <cell r="I400" t="str">
            <v>1701725-132902002 / 423170067</v>
          </cell>
          <cell r="K400" t="str">
            <v>EQOS 57</v>
          </cell>
          <cell r="L400" t="str">
            <v>57280  - MAIZIERES LES METZ</v>
          </cell>
        </row>
        <row r="401">
          <cell r="A401" t="str">
            <v>24.07.03728</v>
          </cell>
          <cell r="B401" t="str">
            <v>017</v>
          </cell>
          <cell r="C401">
            <v>45484</v>
          </cell>
          <cell r="D401" t="str">
            <v>B50-24-00260</v>
          </cell>
          <cell r="E401">
            <v>1</v>
          </cell>
          <cell r="F401">
            <v>20240984</v>
          </cell>
          <cell r="G401">
            <v>45477</v>
          </cell>
          <cell r="H401" t="str">
            <v>FLEXIBLE RACC115 3M</v>
          </cell>
          <cell r="I401" t="str">
            <v>1701725-132902002 / 423170067</v>
          </cell>
          <cell r="K401" t="str">
            <v>EQOS 57</v>
          </cell>
          <cell r="L401" t="str">
            <v>57280  - MAIZIERES LES METZ</v>
          </cell>
        </row>
        <row r="402">
          <cell r="A402" t="str">
            <v>24.07.03729</v>
          </cell>
          <cell r="B402" t="str">
            <v>002</v>
          </cell>
          <cell r="C402">
            <v>45484</v>
          </cell>
          <cell r="D402" t="str">
            <v>B50-24-00260</v>
          </cell>
          <cell r="E402">
            <v>1</v>
          </cell>
          <cell r="F402">
            <v>20240984</v>
          </cell>
          <cell r="G402">
            <v>45477</v>
          </cell>
          <cell r="H402" t="str">
            <v>GROUPE AHP700-L</v>
          </cell>
          <cell r="I402" t="str">
            <v>101016317NV10 / 448081233</v>
          </cell>
          <cell r="K402" t="str">
            <v>EQOS 57</v>
          </cell>
          <cell r="L402" t="str">
            <v>57280  - MAIZIERES LES METZ</v>
          </cell>
        </row>
        <row r="403">
          <cell r="A403" t="str">
            <v>24.07.03730</v>
          </cell>
          <cell r="B403" t="str">
            <v>017</v>
          </cell>
          <cell r="C403">
            <v>45484</v>
          </cell>
          <cell r="D403" t="str">
            <v>B50-24-00260</v>
          </cell>
          <cell r="E403">
            <v>1</v>
          </cell>
          <cell r="F403">
            <v>20240984</v>
          </cell>
          <cell r="G403">
            <v>45477</v>
          </cell>
          <cell r="H403" t="str">
            <v>FLEXIBLE SIM RACC115 3M</v>
          </cell>
          <cell r="I403" t="str">
            <v>101016317NV10 / 448081233</v>
          </cell>
          <cell r="K403" t="str">
            <v>EQOS 57</v>
          </cell>
          <cell r="L403" t="str">
            <v>57280  - MAIZIERES LES METZ</v>
          </cell>
        </row>
        <row r="404">
          <cell r="A404" t="str">
            <v>24.07.03731</v>
          </cell>
          <cell r="B404" t="str">
            <v>002</v>
          </cell>
          <cell r="C404">
            <v>45484</v>
          </cell>
          <cell r="D404" t="str">
            <v>B50-24-00260</v>
          </cell>
          <cell r="E404">
            <v>1</v>
          </cell>
          <cell r="F404">
            <v>20240984</v>
          </cell>
          <cell r="G404">
            <v>45477</v>
          </cell>
          <cell r="H404" t="str">
            <v>PRESSE PK1000</v>
          </cell>
          <cell r="I404" t="str">
            <v>101031598NY001 / 446126507</v>
          </cell>
          <cell r="K404" t="str">
            <v>EQOS 57</v>
          </cell>
          <cell r="L404" t="str">
            <v>57280  - MAIZIERES LES METZ</v>
          </cell>
        </row>
        <row r="405">
          <cell r="A405" t="str">
            <v>24.07.03732</v>
          </cell>
          <cell r="B405" t="str">
            <v>018</v>
          </cell>
          <cell r="C405">
            <v>45484</v>
          </cell>
          <cell r="D405" t="str">
            <v>B50-24-00260</v>
          </cell>
          <cell r="E405">
            <v>1</v>
          </cell>
          <cell r="F405">
            <v>20240984</v>
          </cell>
          <cell r="G405">
            <v>45477</v>
          </cell>
          <cell r="H405" t="str">
            <v>VAT 150/420 Kv</v>
          </cell>
          <cell r="I405" t="str">
            <v>S00002H / 404225176</v>
          </cell>
          <cell r="K405" t="str">
            <v>EQOS 57</v>
          </cell>
          <cell r="L405" t="str">
            <v>57280  - MAIZIERES LES METZ</v>
          </cell>
        </row>
        <row r="406">
          <cell r="A406" t="str">
            <v>24.07.03733</v>
          </cell>
          <cell r="B406" t="str">
            <v>018</v>
          </cell>
          <cell r="C406">
            <v>45484</v>
          </cell>
          <cell r="D406" t="str">
            <v>B50-24-00260</v>
          </cell>
          <cell r="E406">
            <v>1</v>
          </cell>
          <cell r="F406">
            <v>20240984</v>
          </cell>
          <cell r="G406">
            <v>45477</v>
          </cell>
          <cell r="H406" t="str">
            <v>VAT 150/420 Kv</v>
          </cell>
          <cell r="I406" t="str">
            <v>M616330-003 / 403944971</v>
          </cell>
          <cell r="K406" t="str">
            <v>EQOS 57</v>
          </cell>
          <cell r="L406" t="str">
            <v>57280  - MAIZIERES LES METZ</v>
          </cell>
        </row>
        <row r="407">
          <cell r="A407" t="str">
            <v>24.07.03734</v>
          </cell>
          <cell r="B407" t="str">
            <v>018</v>
          </cell>
          <cell r="C407">
            <v>45484</v>
          </cell>
          <cell r="D407" t="str">
            <v>B50-24-00260</v>
          </cell>
          <cell r="E407">
            <v>1</v>
          </cell>
          <cell r="F407">
            <v>20240984</v>
          </cell>
          <cell r="G407">
            <v>45477</v>
          </cell>
          <cell r="H407" t="str">
            <v>VAT 60/90 Kv</v>
          </cell>
          <cell r="I407" t="str">
            <v>M1446-028 / 403134800</v>
          </cell>
          <cell r="K407" t="str">
            <v>EQOS 57</v>
          </cell>
          <cell r="L407" t="str">
            <v>57280  - MAIZIERES LES METZ</v>
          </cell>
        </row>
        <row r="408">
          <cell r="A408" t="str">
            <v>24.07.03735</v>
          </cell>
          <cell r="B408" t="str">
            <v>018</v>
          </cell>
          <cell r="C408">
            <v>45484</v>
          </cell>
          <cell r="D408" t="str">
            <v>B50-24-00260</v>
          </cell>
          <cell r="E408">
            <v>1</v>
          </cell>
          <cell r="F408">
            <v>20240984</v>
          </cell>
          <cell r="G408">
            <v>45477</v>
          </cell>
          <cell r="H408" t="str">
            <v>VAT 60/90 Kv</v>
          </cell>
          <cell r="I408" t="str">
            <v>M204-005 / 403226914</v>
          </cell>
          <cell r="K408" t="str">
            <v>EQOS 57</v>
          </cell>
          <cell r="L408" t="str">
            <v>57280  - MAIZIERES LES METZ</v>
          </cell>
        </row>
        <row r="409">
          <cell r="A409" t="str">
            <v>24.07.03736</v>
          </cell>
          <cell r="B409" t="str">
            <v>018</v>
          </cell>
          <cell r="C409">
            <v>45484</v>
          </cell>
          <cell r="D409" t="str">
            <v>B50-24-00260</v>
          </cell>
          <cell r="E409">
            <v>1</v>
          </cell>
          <cell r="F409">
            <v>20240984</v>
          </cell>
          <cell r="G409">
            <v>45477</v>
          </cell>
          <cell r="H409" t="str">
            <v>VAT 63/90 Kv</v>
          </cell>
          <cell r="I409" t="str">
            <v>M1510-006 / 403193941</v>
          </cell>
          <cell r="K409" t="str">
            <v>EQOS 57</v>
          </cell>
          <cell r="L409" t="str">
            <v>57280  - MAIZIERES LES METZ</v>
          </cell>
        </row>
        <row r="410">
          <cell r="A410" t="str">
            <v>24.07.03737</v>
          </cell>
          <cell r="B410" t="str">
            <v>018</v>
          </cell>
          <cell r="C410">
            <v>45484</v>
          </cell>
          <cell r="D410" t="str">
            <v>B50-24-00260</v>
          </cell>
          <cell r="E410">
            <v>1</v>
          </cell>
          <cell r="F410">
            <v>20240984</v>
          </cell>
          <cell r="G410">
            <v>45477</v>
          </cell>
          <cell r="H410" t="str">
            <v>VAT 60/150 Kv</v>
          </cell>
          <cell r="I410" t="str">
            <v>M614470-004 / 404225875</v>
          </cell>
          <cell r="K410" t="str">
            <v>EQOS 57</v>
          </cell>
          <cell r="L410" t="str">
            <v>57280  - MAIZIERES LES METZ</v>
          </cell>
        </row>
        <row r="411">
          <cell r="A411" t="str">
            <v>24.07.03738</v>
          </cell>
          <cell r="B411" t="str">
            <v>018</v>
          </cell>
          <cell r="C411">
            <v>45484</v>
          </cell>
          <cell r="D411" t="str">
            <v>B50-24-00260</v>
          </cell>
          <cell r="E411">
            <v>1</v>
          </cell>
          <cell r="F411">
            <v>20240984</v>
          </cell>
          <cell r="G411">
            <v>45477</v>
          </cell>
          <cell r="H411" t="str">
            <v>VAT 60/150 Kv</v>
          </cell>
          <cell r="I411" t="str">
            <v>M614470-001 / 404225874</v>
          </cell>
          <cell r="K411" t="str">
            <v>EQOS 57</v>
          </cell>
          <cell r="L411" t="str">
            <v>57280  - MAIZIERES LES METZ</v>
          </cell>
        </row>
        <row r="412">
          <cell r="A412" t="str">
            <v>24.07.03739</v>
          </cell>
          <cell r="B412" t="str">
            <v>018</v>
          </cell>
          <cell r="C412">
            <v>45484</v>
          </cell>
          <cell r="D412" t="str">
            <v>B50-24-00260</v>
          </cell>
          <cell r="E412">
            <v>1</v>
          </cell>
          <cell r="F412">
            <v>20240984</v>
          </cell>
          <cell r="G412">
            <v>45477</v>
          </cell>
          <cell r="H412" t="str">
            <v>VAT 60/150 Kv</v>
          </cell>
          <cell r="I412" t="str">
            <v>M614470-003 / 403140928</v>
          </cell>
          <cell r="K412" t="str">
            <v>EQOS 57</v>
          </cell>
          <cell r="L412" t="str">
            <v>57280  - MAIZIERES LES METZ</v>
          </cell>
        </row>
        <row r="413">
          <cell r="A413" t="str">
            <v>24.07.03740</v>
          </cell>
          <cell r="B413" t="str">
            <v>018</v>
          </cell>
          <cell r="C413">
            <v>45484</v>
          </cell>
          <cell r="D413" t="str">
            <v>B50-24-00260</v>
          </cell>
          <cell r="E413">
            <v>1</v>
          </cell>
          <cell r="F413">
            <v>20240984</v>
          </cell>
          <cell r="G413">
            <v>45477</v>
          </cell>
          <cell r="H413" t="str">
            <v>VAT 225/400 Kv</v>
          </cell>
          <cell r="I413" t="str">
            <v>M231-0073 / 403140927</v>
          </cell>
          <cell r="K413" t="str">
            <v>EQOS 57</v>
          </cell>
          <cell r="L413" t="str">
            <v>57280  - MAIZIERES LES METZ</v>
          </cell>
        </row>
        <row r="414">
          <cell r="A414" t="str">
            <v>24.07.03741</v>
          </cell>
          <cell r="B414" t="str">
            <v>014</v>
          </cell>
          <cell r="C414">
            <v>45484</v>
          </cell>
          <cell r="D414">
            <v>941383542</v>
          </cell>
          <cell r="E414">
            <v>2</v>
          </cell>
          <cell r="F414">
            <v>20240982</v>
          </cell>
          <cell r="G414">
            <v>45475</v>
          </cell>
          <cell r="H414" t="str">
            <v>TREUIL FAM300</v>
          </cell>
          <cell r="I414" t="str">
            <v>222106014 - GTP2</v>
          </cell>
          <cell r="K414" t="str">
            <v>OMEXOM 72</v>
          </cell>
          <cell r="L414" t="str">
            <v>72021 - LE MANS</v>
          </cell>
        </row>
        <row r="415">
          <cell r="A415" t="str">
            <v>24.07.03742</v>
          </cell>
          <cell r="B415" t="str">
            <v>017</v>
          </cell>
          <cell r="C415">
            <v>45484</v>
          </cell>
          <cell r="D415" t="str">
            <v>CMDE158593</v>
          </cell>
          <cell r="E415">
            <v>1</v>
          </cell>
          <cell r="F415">
            <v>20241005</v>
          </cell>
          <cell r="G415">
            <v>45481</v>
          </cell>
          <cell r="H415" t="str">
            <v>COFFRET MATRICES XH220</v>
          </cell>
          <cell r="I415" t="str">
            <v>46DA225</v>
          </cell>
          <cell r="K415" t="str">
            <v>COLAS RAIL 38</v>
          </cell>
          <cell r="L415" t="str">
            <v>38297 - ST QUENTIN LA VERPILLIERE</v>
          </cell>
        </row>
        <row r="416">
          <cell r="A416" t="str">
            <v>24.07.03743</v>
          </cell>
          <cell r="B416" t="str">
            <v>017</v>
          </cell>
          <cell r="C416">
            <v>45484</v>
          </cell>
          <cell r="D416" t="str">
            <v>CMDE158593</v>
          </cell>
          <cell r="E416">
            <v>1</v>
          </cell>
          <cell r="F416">
            <v>20241005</v>
          </cell>
          <cell r="G416">
            <v>45481</v>
          </cell>
          <cell r="H416" t="str">
            <v>COFFRET MATRICES XH220</v>
          </cell>
          <cell r="I416" t="str">
            <v>46DA212</v>
          </cell>
          <cell r="K416" t="str">
            <v>COLAS RAIL 38</v>
          </cell>
          <cell r="L416" t="str">
            <v>38297 - ST QUENTIN LA VERPILLIERE</v>
          </cell>
        </row>
        <row r="417">
          <cell r="A417" t="str">
            <v>24.07.03744</v>
          </cell>
          <cell r="B417" t="str">
            <v>017</v>
          </cell>
          <cell r="C417">
            <v>45484</v>
          </cell>
          <cell r="D417" t="str">
            <v>CMDE158593</v>
          </cell>
          <cell r="E417">
            <v>1</v>
          </cell>
          <cell r="F417">
            <v>20241005</v>
          </cell>
          <cell r="G417">
            <v>45481</v>
          </cell>
          <cell r="H417" t="str">
            <v>COFFRET MATRICES XH220</v>
          </cell>
          <cell r="I417" t="str">
            <v>46DA214</v>
          </cell>
          <cell r="K417" t="str">
            <v>COLAS RAIL 38</v>
          </cell>
          <cell r="L417" t="str">
            <v>38297 - ST QUENTIN LA VERPILLIERE</v>
          </cell>
        </row>
        <row r="418">
          <cell r="A418" t="str">
            <v>24.07.03745</v>
          </cell>
          <cell r="B418" t="str">
            <v>002</v>
          </cell>
          <cell r="C418">
            <v>45484</v>
          </cell>
          <cell r="D418" t="str">
            <v>CMDE158593</v>
          </cell>
          <cell r="E418">
            <v>1</v>
          </cell>
          <cell r="F418">
            <v>20241005</v>
          </cell>
          <cell r="G418">
            <v>45481</v>
          </cell>
          <cell r="H418" t="str">
            <v>GROUPE PHE706</v>
          </cell>
          <cell r="I418" t="str">
            <v>G01565 / 46DB33</v>
          </cell>
          <cell r="K418" t="str">
            <v>COLAS RAIL 38</v>
          </cell>
          <cell r="L418" t="str">
            <v>38297 - ST QUENTIN LA VERPILLIERE</v>
          </cell>
        </row>
        <row r="419">
          <cell r="A419" t="str">
            <v>24.07.03746</v>
          </cell>
          <cell r="B419" t="str">
            <v>002</v>
          </cell>
          <cell r="C419">
            <v>45484</v>
          </cell>
          <cell r="D419" t="str">
            <v>CMDE158593</v>
          </cell>
          <cell r="E419">
            <v>1</v>
          </cell>
          <cell r="F419">
            <v>20241005</v>
          </cell>
          <cell r="G419">
            <v>45481</v>
          </cell>
          <cell r="H419" t="str">
            <v>GROUPE GHA705</v>
          </cell>
          <cell r="I419" t="str">
            <v>G02609 / 10400349</v>
          </cell>
          <cell r="K419" t="str">
            <v>COLAS RAIL 38</v>
          </cell>
          <cell r="L419" t="str">
            <v>38297 - ST QUENTIN LA VERPILLIERE</v>
          </cell>
        </row>
        <row r="420">
          <cell r="A420" t="str">
            <v>24.07.03747</v>
          </cell>
          <cell r="B420" t="str">
            <v>002</v>
          </cell>
          <cell r="C420">
            <v>45484</v>
          </cell>
          <cell r="D420" t="str">
            <v>CMDE158593</v>
          </cell>
          <cell r="E420">
            <v>1</v>
          </cell>
          <cell r="F420">
            <v>20241005</v>
          </cell>
          <cell r="G420">
            <v>45481</v>
          </cell>
          <cell r="H420" t="str">
            <v>GROUPE GHA702</v>
          </cell>
          <cell r="I420" t="str">
            <v>G01044</v>
          </cell>
          <cell r="K420" t="str">
            <v>COLAS RAIL 38</v>
          </cell>
          <cell r="L420" t="str">
            <v>38297 - ST QUENTIN LA VERPILLIERE</v>
          </cell>
        </row>
        <row r="421">
          <cell r="A421" t="str">
            <v>24.07.03748</v>
          </cell>
          <cell r="B421" t="str">
            <v>002</v>
          </cell>
          <cell r="C421">
            <v>45484</v>
          </cell>
          <cell r="D421" t="str">
            <v>CMDE158593</v>
          </cell>
          <cell r="E421">
            <v>1</v>
          </cell>
          <cell r="F421">
            <v>20241005</v>
          </cell>
          <cell r="G421">
            <v>45481</v>
          </cell>
          <cell r="H421" t="str">
            <v>GROUPE GHA702</v>
          </cell>
          <cell r="I421" t="str">
            <v>G02874</v>
          </cell>
          <cell r="K421" t="str">
            <v>COLAS RAIL 38</v>
          </cell>
          <cell r="L421" t="str">
            <v>38297 - ST QUENTIN LA VERPILLIERE</v>
          </cell>
        </row>
        <row r="422">
          <cell r="A422" t="str">
            <v>24.07.03749</v>
          </cell>
          <cell r="B422" t="str">
            <v>002</v>
          </cell>
          <cell r="C422">
            <v>45484</v>
          </cell>
          <cell r="D422" t="str">
            <v>CMDE158593</v>
          </cell>
          <cell r="E422">
            <v>1</v>
          </cell>
          <cell r="F422">
            <v>20241005</v>
          </cell>
          <cell r="G422">
            <v>45481</v>
          </cell>
          <cell r="H422" t="str">
            <v>PRESSE XH220</v>
          </cell>
          <cell r="I422" t="str">
            <v>46DA107</v>
          </cell>
          <cell r="K422" t="str">
            <v>COLAS RAIL 38</v>
          </cell>
          <cell r="L422" t="str">
            <v>38297 - ST QUENTIN LA VERPILLIERE</v>
          </cell>
        </row>
        <row r="423">
          <cell r="A423" t="str">
            <v>24.07.03750</v>
          </cell>
          <cell r="B423" t="str">
            <v>002</v>
          </cell>
          <cell r="C423">
            <v>45484</v>
          </cell>
          <cell r="D423" t="str">
            <v>CMDE158593</v>
          </cell>
          <cell r="E423">
            <v>1</v>
          </cell>
          <cell r="F423">
            <v>20241005</v>
          </cell>
          <cell r="G423">
            <v>45481</v>
          </cell>
          <cell r="H423" t="str">
            <v>PRESSE XH220</v>
          </cell>
          <cell r="I423" t="str">
            <v>F02907</v>
          </cell>
          <cell r="K423" t="str">
            <v>COLAS RAIL 38</v>
          </cell>
          <cell r="L423" t="str">
            <v>38297 - ST QUENTIN LA VERPILLIERE</v>
          </cell>
        </row>
        <row r="424">
          <cell r="A424" t="str">
            <v>24.07.03751</v>
          </cell>
          <cell r="B424" t="str">
            <v>002</v>
          </cell>
          <cell r="C424">
            <v>45484</v>
          </cell>
          <cell r="D424" t="str">
            <v>CMDE158593</v>
          </cell>
          <cell r="E424">
            <v>1</v>
          </cell>
          <cell r="F424">
            <v>20241005</v>
          </cell>
          <cell r="G424">
            <v>45481</v>
          </cell>
          <cell r="H424" t="str">
            <v>PRESSE XH220</v>
          </cell>
          <cell r="I424" t="str">
            <v>F06674</v>
          </cell>
          <cell r="K424" t="str">
            <v>COLAS RAIL 38</v>
          </cell>
          <cell r="L424" t="str">
            <v>38297 - ST QUENTIN LA VERPILLIERE</v>
          </cell>
        </row>
        <row r="425">
          <cell r="A425" t="str">
            <v>24.07.03752</v>
          </cell>
          <cell r="B425" t="str">
            <v>002</v>
          </cell>
          <cell r="C425">
            <v>45484</v>
          </cell>
          <cell r="D425" t="str">
            <v>CMDE158593</v>
          </cell>
          <cell r="E425">
            <v>1</v>
          </cell>
          <cell r="F425">
            <v>20241005</v>
          </cell>
          <cell r="G425">
            <v>45481</v>
          </cell>
          <cell r="H425" t="str">
            <v>PRESSE XH220</v>
          </cell>
          <cell r="I425" t="str">
            <v>F06676</v>
          </cell>
          <cell r="K425" t="str">
            <v>COLAS RAIL 38</v>
          </cell>
          <cell r="L425" t="str">
            <v>38297 - ST QUENTIN LA VERPILLIERE</v>
          </cell>
        </row>
        <row r="426">
          <cell r="A426" t="str">
            <v>24.07.03753</v>
          </cell>
          <cell r="B426" t="str">
            <v>002</v>
          </cell>
          <cell r="C426">
            <v>45484</v>
          </cell>
          <cell r="D426" t="str">
            <v>CMDE152585</v>
          </cell>
          <cell r="E426">
            <v>1</v>
          </cell>
          <cell r="F426">
            <v>20240156</v>
          </cell>
          <cell r="G426">
            <v>45484</v>
          </cell>
          <cell r="H426" t="str">
            <v>PRESSE XH220</v>
          </cell>
          <cell r="I426" t="str">
            <v>F07038</v>
          </cell>
          <cell r="J426" t="str">
            <v>N</v>
          </cell>
          <cell r="K426" t="str">
            <v>COLAS RAIL 38</v>
          </cell>
          <cell r="L426" t="str">
            <v>38297 - ST QUENTIN LA VERPILLIERE</v>
          </cell>
        </row>
        <row r="427">
          <cell r="A427" t="str">
            <v>24.07.03754</v>
          </cell>
          <cell r="B427" t="str">
            <v>022</v>
          </cell>
          <cell r="C427">
            <v>45488</v>
          </cell>
          <cell r="D427" t="str">
            <v>CD22572</v>
          </cell>
          <cell r="E427">
            <v>1</v>
          </cell>
          <cell r="F427">
            <v>20240957</v>
          </cell>
          <cell r="G427">
            <v>45470</v>
          </cell>
          <cell r="H427" t="str">
            <v>TREUIL PCW3000</v>
          </cell>
          <cell r="I427">
            <v>32240577</v>
          </cell>
          <cell r="J427" t="str">
            <v>N</v>
          </cell>
          <cell r="K427" t="str">
            <v>SOLSTYCE 75</v>
          </cell>
          <cell r="L427" t="str">
            <v>75020 - PARIS</v>
          </cell>
        </row>
        <row r="428">
          <cell r="A428" t="str">
            <v>24.07.03755</v>
          </cell>
          <cell r="B428" t="str">
            <v>003</v>
          </cell>
          <cell r="C428">
            <v>45488</v>
          </cell>
          <cell r="D428">
            <v>6100400712</v>
          </cell>
          <cell r="E428">
            <v>1</v>
          </cell>
          <cell r="F428">
            <v>20230547</v>
          </cell>
          <cell r="G428">
            <v>45488</v>
          </cell>
          <cell r="H428" t="str">
            <v>COUPE CABLE HVA24-81S</v>
          </cell>
          <cell r="I428" t="str">
            <v>21X048</v>
          </cell>
          <cell r="K428" t="str">
            <v>RTE 06</v>
          </cell>
          <cell r="L428" t="str">
            <v>06205 - NICE</v>
          </cell>
        </row>
        <row r="429">
          <cell r="A429" t="str">
            <v>24.07.03756</v>
          </cell>
          <cell r="B429" t="str">
            <v>018</v>
          </cell>
          <cell r="C429">
            <v>45488</v>
          </cell>
          <cell r="D429" t="str">
            <v>F-24-0605</v>
          </cell>
          <cell r="E429">
            <v>1</v>
          </cell>
          <cell r="F429">
            <v>20241020</v>
          </cell>
          <cell r="G429">
            <v>45484</v>
          </cell>
          <cell r="H429" t="str">
            <v>PERCHE VAT RTTE400</v>
          </cell>
          <cell r="I429" t="str">
            <v>SF0724</v>
          </cell>
          <cell r="K429" t="str">
            <v>SEMI France 31</v>
          </cell>
          <cell r="L429" t="str">
            <v>31140 - ST ALBAN</v>
          </cell>
        </row>
        <row r="430">
          <cell r="A430" t="str">
            <v>24.07.03757</v>
          </cell>
          <cell r="B430" t="str">
            <v>018</v>
          </cell>
          <cell r="C430">
            <v>45488</v>
          </cell>
          <cell r="D430" t="str">
            <v>F-24-0605</v>
          </cell>
          <cell r="E430">
            <v>1</v>
          </cell>
          <cell r="F430">
            <v>20241020</v>
          </cell>
          <cell r="G430">
            <v>45484</v>
          </cell>
          <cell r="H430" t="str">
            <v>PERCHE VAT RTTE400</v>
          </cell>
          <cell r="I430" t="str">
            <v>FPEV-06</v>
          </cell>
          <cell r="K430" t="str">
            <v>SEMI France 31</v>
          </cell>
          <cell r="L430" t="str">
            <v>31140 - ST ALBAN</v>
          </cell>
        </row>
        <row r="431">
          <cell r="A431" t="str">
            <v>24.07.03758</v>
          </cell>
          <cell r="B431" t="str">
            <v>018</v>
          </cell>
          <cell r="C431">
            <v>45488</v>
          </cell>
          <cell r="D431" t="str">
            <v>F-24-0605</v>
          </cell>
          <cell r="E431">
            <v>1</v>
          </cell>
          <cell r="F431">
            <v>20241020</v>
          </cell>
          <cell r="G431">
            <v>45484</v>
          </cell>
          <cell r="H431" t="str">
            <v>PERCHE VAT RTTE400</v>
          </cell>
          <cell r="I431" t="str">
            <v>FPEV-09</v>
          </cell>
          <cell r="K431" t="str">
            <v>SEMI France 31</v>
          </cell>
          <cell r="L431" t="str">
            <v>31140 - ST ALBAN</v>
          </cell>
        </row>
        <row r="432">
          <cell r="A432" t="str">
            <v>24.07.03759</v>
          </cell>
          <cell r="B432" t="str">
            <v>018</v>
          </cell>
          <cell r="C432">
            <v>45488</v>
          </cell>
          <cell r="D432" t="str">
            <v>F-24-0605</v>
          </cell>
          <cell r="E432">
            <v>1</v>
          </cell>
          <cell r="F432">
            <v>20241020</v>
          </cell>
          <cell r="G432">
            <v>45484</v>
          </cell>
          <cell r="H432" t="str">
            <v>PERCHE VAT RTTE400</v>
          </cell>
          <cell r="I432" t="str">
            <v>SF0624</v>
          </cell>
          <cell r="K432" t="str">
            <v>SEMI France 31</v>
          </cell>
          <cell r="L432" t="str">
            <v>31140 - ST ALBAN</v>
          </cell>
        </row>
        <row r="433">
          <cell r="A433" t="str">
            <v>24.07.03760</v>
          </cell>
          <cell r="B433" t="str">
            <v>018</v>
          </cell>
          <cell r="C433">
            <v>45488</v>
          </cell>
          <cell r="D433" t="str">
            <v>F-24-0605</v>
          </cell>
          <cell r="E433">
            <v>1</v>
          </cell>
          <cell r="F433">
            <v>20241020</v>
          </cell>
          <cell r="G433">
            <v>45484</v>
          </cell>
          <cell r="H433" t="str">
            <v>PERCHE VAT PRE1150</v>
          </cell>
          <cell r="I433" t="str">
            <v>SF PM007</v>
          </cell>
          <cell r="K433" t="str">
            <v>SEMI France 31</v>
          </cell>
          <cell r="L433" t="str">
            <v>31140 - ST ALBAN</v>
          </cell>
        </row>
        <row r="434">
          <cell r="A434" t="str">
            <v>24.07.03761</v>
          </cell>
          <cell r="B434" t="str">
            <v>018</v>
          </cell>
          <cell r="C434">
            <v>45488</v>
          </cell>
          <cell r="D434" t="str">
            <v>F-24-0605</v>
          </cell>
          <cell r="E434">
            <v>1</v>
          </cell>
          <cell r="F434">
            <v>20241020</v>
          </cell>
          <cell r="G434">
            <v>45484</v>
          </cell>
          <cell r="H434" t="str">
            <v>PERCHE VAT PRE1150</v>
          </cell>
          <cell r="I434" t="str">
            <v>SF PM010</v>
          </cell>
          <cell r="K434" t="str">
            <v>SEMI France 31</v>
          </cell>
          <cell r="L434" t="str">
            <v>31140 - ST ALBAN</v>
          </cell>
        </row>
        <row r="435">
          <cell r="A435" t="str">
            <v>24.07.03762</v>
          </cell>
          <cell r="B435" t="str">
            <v>018</v>
          </cell>
          <cell r="C435">
            <v>45488</v>
          </cell>
          <cell r="D435" t="str">
            <v>F-24-0605</v>
          </cell>
          <cell r="E435">
            <v>1</v>
          </cell>
          <cell r="F435">
            <v>20241020</v>
          </cell>
          <cell r="G435">
            <v>45484</v>
          </cell>
          <cell r="H435" t="str">
            <v>PERCHE MALT PRE3500</v>
          </cell>
          <cell r="I435" t="str">
            <v>SF PM020</v>
          </cell>
          <cell r="K435" t="str">
            <v>SEMI France 31</v>
          </cell>
          <cell r="L435" t="str">
            <v>31140 - ST ALBAN</v>
          </cell>
        </row>
        <row r="436">
          <cell r="A436" t="str">
            <v>24.07.03763</v>
          </cell>
          <cell r="B436" t="str">
            <v>018</v>
          </cell>
          <cell r="C436">
            <v>45488</v>
          </cell>
          <cell r="D436" t="str">
            <v>F-24-0605</v>
          </cell>
          <cell r="E436">
            <v>1</v>
          </cell>
          <cell r="F436">
            <v>20241020</v>
          </cell>
          <cell r="G436">
            <v>45484</v>
          </cell>
          <cell r="H436" t="str">
            <v>PERCHE MALT PRE3600</v>
          </cell>
          <cell r="I436" t="str">
            <v>SF PM036</v>
          </cell>
          <cell r="K436" t="str">
            <v>SEMI France 31</v>
          </cell>
          <cell r="L436" t="str">
            <v>31140 - ST ALBAN</v>
          </cell>
        </row>
        <row r="437">
          <cell r="A437" t="str">
            <v>24.07.03764</v>
          </cell>
          <cell r="B437" t="str">
            <v>018</v>
          </cell>
          <cell r="C437">
            <v>45488</v>
          </cell>
          <cell r="D437" t="str">
            <v>F-24-0605</v>
          </cell>
          <cell r="E437">
            <v>1</v>
          </cell>
          <cell r="F437">
            <v>20241020</v>
          </cell>
          <cell r="G437">
            <v>45484</v>
          </cell>
          <cell r="H437" t="str">
            <v>PERCHE MALT PRE3600</v>
          </cell>
          <cell r="I437" t="str">
            <v>SF PM034</v>
          </cell>
          <cell r="K437" t="str">
            <v>SEMI France 31</v>
          </cell>
          <cell r="L437" t="str">
            <v>31140 - ST ALBAN</v>
          </cell>
        </row>
        <row r="438">
          <cell r="A438" t="str">
            <v>24.07.03765</v>
          </cell>
          <cell r="B438" t="str">
            <v>018</v>
          </cell>
          <cell r="C438">
            <v>45488</v>
          </cell>
          <cell r="D438" t="str">
            <v>F-24-0605</v>
          </cell>
          <cell r="E438">
            <v>1</v>
          </cell>
          <cell r="F438">
            <v>20241020</v>
          </cell>
          <cell r="G438">
            <v>45484</v>
          </cell>
          <cell r="H438" t="str">
            <v>PERCHE MALT PRE3600</v>
          </cell>
          <cell r="I438" t="str">
            <v>SF PM035</v>
          </cell>
          <cell r="K438" t="str">
            <v>SEMI France 31</v>
          </cell>
          <cell r="L438" t="str">
            <v>31140 - ST ALBAN</v>
          </cell>
        </row>
        <row r="439">
          <cell r="A439" t="str">
            <v>24.07.03766</v>
          </cell>
          <cell r="B439" t="str">
            <v>018</v>
          </cell>
          <cell r="C439">
            <v>45488</v>
          </cell>
          <cell r="D439" t="str">
            <v>F-24-0604</v>
          </cell>
          <cell r="E439">
            <v>1</v>
          </cell>
          <cell r="F439">
            <v>20241028</v>
          </cell>
          <cell r="G439">
            <v>45484</v>
          </cell>
          <cell r="H439" t="str">
            <v>PERCHE MALT PRE3600</v>
          </cell>
          <cell r="I439" t="str">
            <v>F-PE-04BIS</v>
          </cell>
          <cell r="K439" t="str">
            <v>SEMI France 31</v>
          </cell>
          <cell r="L439" t="str">
            <v>31140 - ST ALBAN</v>
          </cell>
        </row>
        <row r="440">
          <cell r="A440" t="str">
            <v>24.07.03767</v>
          </cell>
          <cell r="B440" t="str">
            <v>018</v>
          </cell>
          <cell r="C440">
            <v>45488</v>
          </cell>
          <cell r="D440" t="str">
            <v>F-24-0604</v>
          </cell>
          <cell r="E440">
            <v>1</v>
          </cell>
          <cell r="F440">
            <v>20241028</v>
          </cell>
          <cell r="G440">
            <v>45484</v>
          </cell>
          <cell r="H440" t="str">
            <v>PERCHE MALT PRE3600</v>
          </cell>
          <cell r="I440" t="str">
            <v>F-PE-59</v>
          </cell>
          <cell r="K440" t="str">
            <v>SEMI France 31</v>
          </cell>
          <cell r="L440" t="str">
            <v>31140 - ST ALBAN</v>
          </cell>
        </row>
        <row r="441">
          <cell r="A441" t="str">
            <v>24.07.03768</v>
          </cell>
          <cell r="B441" t="str">
            <v>018</v>
          </cell>
          <cell r="C441">
            <v>45488</v>
          </cell>
          <cell r="D441" t="str">
            <v>F-24-0604</v>
          </cell>
          <cell r="E441">
            <v>1</v>
          </cell>
          <cell r="F441">
            <v>20241028</v>
          </cell>
          <cell r="G441">
            <v>45484</v>
          </cell>
          <cell r="H441" t="str">
            <v>PERCHE MALT PRE3600</v>
          </cell>
          <cell r="I441" t="str">
            <v>SF-PM051</v>
          </cell>
          <cell r="K441" t="str">
            <v>SEMI France 31</v>
          </cell>
          <cell r="L441" t="str">
            <v>31140 - ST ALBAN</v>
          </cell>
        </row>
        <row r="442">
          <cell r="A442" t="str">
            <v>24.07.03769</v>
          </cell>
          <cell r="B442" t="str">
            <v>018</v>
          </cell>
          <cell r="C442">
            <v>45488</v>
          </cell>
          <cell r="D442" t="str">
            <v>F-24-0604</v>
          </cell>
          <cell r="E442">
            <v>1</v>
          </cell>
          <cell r="F442">
            <v>20241028</v>
          </cell>
          <cell r="G442">
            <v>45484</v>
          </cell>
          <cell r="H442" t="str">
            <v>PERCHE MALT PRE3550</v>
          </cell>
          <cell r="I442" t="str">
            <v>F-PE-73</v>
          </cell>
          <cell r="K442" t="str">
            <v>SEMI France 31</v>
          </cell>
          <cell r="L442" t="str">
            <v>31140 - ST ALBAN</v>
          </cell>
        </row>
        <row r="443">
          <cell r="A443" t="str">
            <v>24.07.03770</v>
          </cell>
          <cell r="B443" t="str">
            <v>018</v>
          </cell>
          <cell r="C443">
            <v>45488</v>
          </cell>
          <cell r="D443" t="str">
            <v>F-24-0604</v>
          </cell>
          <cell r="E443">
            <v>1</v>
          </cell>
          <cell r="F443">
            <v>20241028</v>
          </cell>
          <cell r="G443">
            <v>45484</v>
          </cell>
          <cell r="H443" t="str">
            <v>PERCHE VAT RTTE400</v>
          </cell>
          <cell r="I443" t="str">
            <v>FPEV-15</v>
          </cell>
          <cell r="K443" t="str">
            <v>SEMI France 31</v>
          </cell>
          <cell r="L443" t="str">
            <v>31140 - ST ALBAN</v>
          </cell>
        </row>
        <row r="444">
          <cell r="A444" t="str">
            <v>24.07.03771</v>
          </cell>
          <cell r="B444" t="str">
            <v>018</v>
          </cell>
          <cell r="C444">
            <v>45488</v>
          </cell>
          <cell r="D444" t="str">
            <v>F-24-0604</v>
          </cell>
          <cell r="E444">
            <v>1</v>
          </cell>
          <cell r="F444">
            <v>20241028</v>
          </cell>
          <cell r="G444">
            <v>45484</v>
          </cell>
          <cell r="H444" t="str">
            <v>PERCHE VAT RTTE400</v>
          </cell>
          <cell r="I444" t="str">
            <v>FPEV-23</v>
          </cell>
          <cell r="K444" t="str">
            <v>SEMI France 31</v>
          </cell>
          <cell r="L444" t="str">
            <v>31140 - ST ALBAN</v>
          </cell>
        </row>
        <row r="445">
          <cell r="A445" t="str">
            <v>24.07.03772</v>
          </cell>
          <cell r="B445" t="str">
            <v>018</v>
          </cell>
          <cell r="C445">
            <v>45488</v>
          </cell>
          <cell r="D445" t="str">
            <v>F-24-0604</v>
          </cell>
          <cell r="E445">
            <v>1</v>
          </cell>
          <cell r="F445">
            <v>20241028</v>
          </cell>
          <cell r="G445">
            <v>45484</v>
          </cell>
          <cell r="H445" t="str">
            <v>PERCHE VAT RTTE400</v>
          </cell>
          <cell r="I445" t="str">
            <v>FPEV-18</v>
          </cell>
          <cell r="K445" t="str">
            <v>SEMI France 31</v>
          </cell>
          <cell r="L445" t="str">
            <v>31140 - ST ALBAN</v>
          </cell>
        </row>
        <row r="446">
          <cell r="A446" t="str">
            <v>24.07.03773</v>
          </cell>
          <cell r="B446" t="str">
            <v>018</v>
          </cell>
          <cell r="C446">
            <v>45488</v>
          </cell>
          <cell r="D446" t="str">
            <v>F-24-0604</v>
          </cell>
          <cell r="E446">
            <v>1</v>
          </cell>
          <cell r="F446">
            <v>20241028</v>
          </cell>
          <cell r="G446">
            <v>45484</v>
          </cell>
          <cell r="H446" t="str">
            <v>PERCHE VAT RTTE400</v>
          </cell>
          <cell r="I446" t="str">
            <v>FPEV-16</v>
          </cell>
          <cell r="K446" t="str">
            <v>SEMI France 31</v>
          </cell>
          <cell r="L446" t="str">
            <v>31140 - ST ALBAN</v>
          </cell>
        </row>
        <row r="447">
          <cell r="A447" t="str">
            <v>24.07.03774</v>
          </cell>
          <cell r="B447" t="str">
            <v>018</v>
          </cell>
          <cell r="C447">
            <v>45488</v>
          </cell>
          <cell r="D447" t="str">
            <v>F-24-0604</v>
          </cell>
          <cell r="E447">
            <v>1</v>
          </cell>
          <cell r="F447">
            <v>20241028</v>
          </cell>
          <cell r="G447">
            <v>45484</v>
          </cell>
          <cell r="H447" t="str">
            <v>PERCHE VAT RTTE400</v>
          </cell>
          <cell r="I447" t="str">
            <v>FPEV-14</v>
          </cell>
          <cell r="K447" t="str">
            <v>SEMI France 31</v>
          </cell>
          <cell r="L447" t="str">
            <v>31140 - ST ALBAN</v>
          </cell>
        </row>
        <row r="448">
          <cell r="A448" t="str">
            <v>24.07.03775</v>
          </cell>
          <cell r="B448" t="str">
            <v>018</v>
          </cell>
          <cell r="C448">
            <v>45488</v>
          </cell>
          <cell r="D448" t="str">
            <v>F-24-0604</v>
          </cell>
          <cell r="E448">
            <v>1</v>
          </cell>
          <cell r="F448">
            <v>20241028</v>
          </cell>
          <cell r="G448">
            <v>45484</v>
          </cell>
          <cell r="H448" t="str">
            <v>PERCHE VAT RTTE400</v>
          </cell>
          <cell r="I448" t="str">
            <v>FPEV-08</v>
          </cell>
          <cell r="K448" t="str">
            <v>SEMI France 31</v>
          </cell>
          <cell r="L448" t="str">
            <v>31140 - ST ALBAN</v>
          </cell>
        </row>
        <row r="449">
          <cell r="A449" t="str">
            <v>24.07.03776</v>
          </cell>
          <cell r="B449" t="str">
            <v>018</v>
          </cell>
          <cell r="C449">
            <v>45488</v>
          </cell>
          <cell r="D449" t="str">
            <v>F-24-0604</v>
          </cell>
          <cell r="E449">
            <v>1</v>
          </cell>
          <cell r="F449">
            <v>20241028</v>
          </cell>
          <cell r="G449">
            <v>45484</v>
          </cell>
          <cell r="H449" t="str">
            <v>PERCHETTE LEQ PRE1150</v>
          </cell>
          <cell r="I449" t="str">
            <v>SFPM024</v>
          </cell>
          <cell r="K449" t="str">
            <v>SEMI France 31</v>
          </cell>
          <cell r="L449" t="str">
            <v>31140 - ST ALBAN</v>
          </cell>
        </row>
        <row r="450">
          <cell r="A450" t="str">
            <v>24.07.03777</v>
          </cell>
          <cell r="B450" t="str">
            <v>018</v>
          </cell>
          <cell r="C450">
            <v>45488</v>
          </cell>
          <cell r="D450" t="str">
            <v>F-24-0604</v>
          </cell>
          <cell r="E450">
            <v>1</v>
          </cell>
          <cell r="F450">
            <v>20241028</v>
          </cell>
          <cell r="G450">
            <v>45484</v>
          </cell>
          <cell r="H450" t="str">
            <v>PERCHETTE LEQ PRE1150</v>
          </cell>
          <cell r="I450" t="str">
            <v>SFPM008</v>
          </cell>
          <cell r="J450" t="str">
            <v>HS</v>
          </cell>
          <cell r="K450" t="str">
            <v>SEMI France 31</v>
          </cell>
          <cell r="L450" t="str">
            <v>31140 - ST ALBAN</v>
          </cell>
        </row>
        <row r="451">
          <cell r="A451" t="str">
            <v>24.07.03778</v>
          </cell>
          <cell r="B451" t="str">
            <v>002</v>
          </cell>
          <cell r="C451">
            <v>45488</v>
          </cell>
          <cell r="D451" t="str">
            <v>941386873/0/10362</v>
          </cell>
          <cell r="E451">
            <v>1</v>
          </cell>
          <cell r="F451">
            <v>20241031</v>
          </cell>
          <cell r="G451">
            <v>45488</v>
          </cell>
          <cell r="H451" t="str">
            <v>GROUPE GEH700</v>
          </cell>
          <cell r="I451">
            <v>10</v>
          </cell>
          <cell r="J451" t="str">
            <v>L</v>
          </cell>
          <cell r="K451" t="str">
            <v>ACTEMIUM 33</v>
          </cell>
          <cell r="L451" t="str">
            <v>33530 - BASSENS</v>
          </cell>
        </row>
        <row r="452">
          <cell r="A452" t="str">
            <v>24.07.03779</v>
          </cell>
          <cell r="B452" t="str">
            <v>002</v>
          </cell>
          <cell r="C452">
            <v>45488</v>
          </cell>
          <cell r="D452" t="str">
            <v>941386873/0/10362</v>
          </cell>
          <cell r="E452">
            <v>1</v>
          </cell>
          <cell r="F452">
            <v>20241031</v>
          </cell>
          <cell r="G452">
            <v>45488</v>
          </cell>
          <cell r="H452" t="str">
            <v>PRESSE SU210</v>
          </cell>
          <cell r="I452" t="str">
            <v>14-03 0016</v>
          </cell>
          <cell r="J452" t="str">
            <v>L</v>
          </cell>
          <cell r="K452" t="str">
            <v>ACTEMIUM 33</v>
          </cell>
          <cell r="L452" t="str">
            <v>33530 - BASSENS</v>
          </cell>
        </row>
        <row r="453">
          <cell r="A453" t="str">
            <v>24.07.03780</v>
          </cell>
          <cell r="B453" t="str">
            <v>018</v>
          </cell>
          <cell r="C453">
            <v>45488</v>
          </cell>
          <cell r="D453" t="str">
            <v>941386873/0/10362</v>
          </cell>
          <cell r="E453">
            <v>1</v>
          </cell>
          <cell r="F453">
            <v>20241031</v>
          </cell>
          <cell r="G453">
            <v>45488</v>
          </cell>
          <cell r="H453" t="str">
            <v>MATRICE MC5E</v>
          </cell>
          <cell r="I453">
            <v>14.38</v>
          </cell>
          <cell r="J453" t="str">
            <v>L</v>
          </cell>
          <cell r="K453" t="str">
            <v>ACTEMIUM 33</v>
          </cell>
          <cell r="L453" t="str">
            <v>33530 - BASSENS</v>
          </cell>
        </row>
        <row r="454">
          <cell r="A454" t="str">
            <v>24.07.03781</v>
          </cell>
          <cell r="B454" t="str">
            <v>018</v>
          </cell>
          <cell r="C454">
            <v>45488</v>
          </cell>
          <cell r="D454" t="str">
            <v>941386873/0/10362</v>
          </cell>
          <cell r="E454">
            <v>1</v>
          </cell>
          <cell r="F454">
            <v>20241031</v>
          </cell>
          <cell r="G454">
            <v>45488</v>
          </cell>
          <cell r="H454" t="str">
            <v>POINCON 5E</v>
          </cell>
          <cell r="I454">
            <v>10</v>
          </cell>
          <cell r="J454" t="str">
            <v>L</v>
          </cell>
          <cell r="K454" t="str">
            <v>ACTEMIUM 33</v>
          </cell>
          <cell r="L454" t="str">
            <v>33530 - BASSENS</v>
          </cell>
        </row>
        <row r="455">
          <cell r="A455" t="str">
            <v>24.07.03782</v>
          </cell>
          <cell r="B455" t="str">
            <v>018</v>
          </cell>
          <cell r="C455">
            <v>45489</v>
          </cell>
          <cell r="D455" t="str">
            <v>CF241016</v>
          </cell>
          <cell r="E455">
            <v>1</v>
          </cell>
          <cell r="F455">
            <v>20240974</v>
          </cell>
          <cell r="G455">
            <v>45475</v>
          </cell>
          <cell r="H455" t="str">
            <v>VAT 225/400 Kv</v>
          </cell>
          <cell r="I455" t="str">
            <v>M216/063 - 401133201</v>
          </cell>
          <cell r="K455" t="str">
            <v>ELO ENERGIE 44</v>
          </cell>
          <cell r="L455" t="str">
            <v>44119 - GRANDCHAMP LES F.</v>
          </cell>
        </row>
        <row r="456">
          <cell r="A456" t="str">
            <v>24.07.03783</v>
          </cell>
          <cell r="B456" t="str">
            <v>018</v>
          </cell>
          <cell r="C456">
            <v>45489</v>
          </cell>
          <cell r="D456" t="str">
            <v>CF241016</v>
          </cell>
          <cell r="E456">
            <v>1</v>
          </cell>
          <cell r="F456">
            <v>20240974</v>
          </cell>
          <cell r="G456">
            <v>45475</v>
          </cell>
          <cell r="H456" t="str">
            <v>VAT 225/400 Kv</v>
          </cell>
          <cell r="I456" t="str">
            <v>M216/007 - 407023202</v>
          </cell>
          <cell r="K456" t="str">
            <v>ELO ENERGIE 44</v>
          </cell>
          <cell r="L456" t="str">
            <v>44119 - GRANDCHAMP LES F.</v>
          </cell>
        </row>
        <row r="457">
          <cell r="A457" t="str">
            <v>24.07.03784</v>
          </cell>
          <cell r="B457" t="str">
            <v>018</v>
          </cell>
          <cell r="C457">
            <v>45489</v>
          </cell>
          <cell r="D457" t="str">
            <v>CF241016</v>
          </cell>
          <cell r="E457">
            <v>1</v>
          </cell>
          <cell r="F457">
            <v>20240974</v>
          </cell>
          <cell r="G457">
            <v>45475</v>
          </cell>
          <cell r="H457" t="str">
            <v>VAT 225/400 Kv</v>
          </cell>
          <cell r="I457" t="str">
            <v>M225/013 - 401133202</v>
          </cell>
          <cell r="K457" t="str">
            <v>ELO ENERGIE 44</v>
          </cell>
          <cell r="L457" t="str">
            <v>44119 - GRANDCHAMP LES F.</v>
          </cell>
        </row>
        <row r="458">
          <cell r="A458" t="str">
            <v>24.07.03785</v>
          </cell>
          <cell r="B458" t="str">
            <v>018</v>
          </cell>
          <cell r="C458">
            <v>45489</v>
          </cell>
          <cell r="D458" t="str">
            <v>CF241016</v>
          </cell>
          <cell r="E458">
            <v>1</v>
          </cell>
          <cell r="F458">
            <v>20240974</v>
          </cell>
          <cell r="G458">
            <v>45475</v>
          </cell>
          <cell r="H458" t="str">
            <v>VAT 63/150 Kv</v>
          </cell>
          <cell r="I458" t="str">
            <v>M195790/001 - 400169685</v>
          </cell>
          <cell r="K458" t="str">
            <v>ELO ENERGIE 44</v>
          </cell>
          <cell r="L458" t="str">
            <v>44119 - GRANDCHAMP LES F.</v>
          </cell>
        </row>
        <row r="459">
          <cell r="A459" t="str">
            <v>24.07.03786</v>
          </cell>
          <cell r="B459" t="str">
            <v>018</v>
          </cell>
          <cell r="C459">
            <v>45489</v>
          </cell>
          <cell r="D459" t="str">
            <v>CF241016</v>
          </cell>
          <cell r="E459">
            <v>1</v>
          </cell>
          <cell r="F459">
            <v>20240974</v>
          </cell>
          <cell r="G459">
            <v>45475</v>
          </cell>
          <cell r="H459" t="str">
            <v>VAT 225/400 Kv</v>
          </cell>
          <cell r="I459" t="str">
            <v>S00008H - 408336536</v>
          </cell>
          <cell r="K459" t="str">
            <v>ELO ENERGIE 44</v>
          </cell>
          <cell r="L459" t="str">
            <v>44119 - GRANDCHAMP LES F.</v>
          </cell>
        </row>
        <row r="460">
          <cell r="A460" t="str">
            <v>24.07.03787</v>
          </cell>
          <cell r="B460" t="str">
            <v>011</v>
          </cell>
          <cell r="C460">
            <v>45489</v>
          </cell>
          <cell r="D460" t="str">
            <v>964720489/0/10541</v>
          </cell>
          <cell r="E460">
            <v>1</v>
          </cell>
          <cell r="F460">
            <v>20241037</v>
          </cell>
          <cell r="G460">
            <v>45488</v>
          </cell>
          <cell r="H460" t="str">
            <v>SERTISSEUSE EK120U-L</v>
          </cell>
          <cell r="I460" t="str">
            <v>818796KT003 - 40001252</v>
          </cell>
          <cell r="K460" t="str">
            <v>CEGELEC PORTES DE BRETAGNE</v>
          </cell>
          <cell r="L460" t="str">
            <v>22300 - LANNION</v>
          </cell>
        </row>
        <row r="461">
          <cell r="A461" t="str">
            <v>24.07.03788</v>
          </cell>
          <cell r="B461" t="str">
            <v>002</v>
          </cell>
          <cell r="C461">
            <v>45489</v>
          </cell>
          <cell r="D461" t="str">
            <v>0324-4330587802</v>
          </cell>
          <cell r="E461">
            <v>1</v>
          </cell>
          <cell r="F461">
            <v>20241035</v>
          </cell>
          <cell r="G461">
            <v>45488</v>
          </cell>
          <cell r="H461" t="str">
            <v>GROUPE PMP1221</v>
          </cell>
          <cell r="I461" t="str">
            <v>1335062-002</v>
          </cell>
          <cell r="K461" t="str">
            <v>ENDIS TST ST EGREVE</v>
          </cell>
          <cell r="L461" t="str">
            <v>38120 - ST EGREVE</v>
          </cell>
        </row>
        <row r="462">
          <cell r="A462" t="str">
            <v>24.07.03789</v>
          </cell>
          <cell r="B462" t="str">
            <v>012</v>
          </cell>
          <cell r="C462">
            <v>45489</v>
          </cell>
          <cell r="D462" t="str">
            <v>P0443461-00 902264</v>
          </cell>
          <cell r="E462">
            <v>1</v>
          </cell>
          <cell r="F462">
            <v>20240924</v>
          </cell>
          <cell r="G462">
            <v>45467</v>
          </cell>
          <cell r="H462" t="str">
            <v>PRESSE XC130</v>
          </cell>
          <cell r="I462" t="str">
            <v>F02926 - 0211690831001</v>
          </cell>
          <cell r="K462" t="str">
            <v>SICAME 19</v>
          </cell>
          <cell r="L462" t="str">
            <v>19231 - POMPADOUR</v>
          </cell>
        </row>
        <row r="463">
          <cell r="A463" t="str">
            <v>24.07.03790</v>
          </cell>
          <cell r="B463" t="str">
            <v>002</v>
          </cell>
          <cell r="C463">
            <v>45489</v>
          </cell>
          <cell r="D463" t="str">
            <v>GARANTIE</v>
          </cell>
          <cell r="E463">
            <v>1</v>
          </cell>
          <cell r="F463" t="str">
            <v>GARANTIE</v>
          </cell>
          <cell r="G463">
            <v>45489</v>
          </cell>
          <cell r="H463" t="str">
            <v>GROUPE GSHE35</v>
          </cell>
          <cell r="I463">
            <v>310</v>
          </cell>
          <cell r="K463" t="str">
            <v>STRASBOURG ELECTRICITE 67</v>
          </cell>
          <cell r="L463" t="str">
            <v>67000 - STRASBOURG</v>
          </cell>
        </row>
        <row r="464">
          <cell r="A464" t="str">
            <v>24.07.03791</v>
          </cell>
          <cell r="B464" t="str">
            <v>002</v>
          </cell>
          <cell r="C464">
            <v>45489</v>
          </cell>
          <cell r="D464" t="str">
            <v>GARANTIE</v>
          </cell>
          <cell r="E464">
            <v>1</v>
          </cell>
          <cell r="F464" t="str">
            <v>GARANTIE</v>
          </cell>
          <cell r="G464">
            <v>45489</v>
          </cell>
          <cell r="H464" t="str">
            <v>PRESSE DB801 T</v>
          </cell>
          <cell r="I464">
            <v>3</v>
          </cell>
          <cell r="K464" t="str">
            <v>STRASBOURG ELECTRICITE 67</v>
          </cell>
          <cell r="L464" t="str">
            <v>67000 - STRASBOURG</v>
          </cell>
        </row>
        <row r="465">
          <cell r="A465" t="str">
            <v>24.07.03792</v>
          </cell>
          <cell r="B465" t="str">
            <v>004</v>
          </cell>
          <cell r="C465">
            <v>45491</v>
          </cell>
          <cell r="D465">
            <v>23709326</v>
          </cell>
          <cell r="E465">
            <v>1</v>
          </cell>
          <cell r="F465">
            <v>20241048</v>
          </cell>
          <cell r="G465">
            <v>45490</v>
          </cell>
          <cell r="H465" t="str">
            <v>SERTISSEUSE D31 M</v>
          </cell>
          <cell r="I465" t="str">
            <v>A28811 - 413795690 - SM003</v>
          </cell>
          <cell r="K465" t="str">
            <v>INEO PC 92</v>
          </cell>
          <cell r="L465" t="str">
            <v>92130 - ISSY LES MOULINEAUX</v>
          </cell>
        </row>
        <row r="466">
          <cell r="A466" t="str">
            <v>24.07.03793</v>
          </cell>
          <cell r="B466" t="str">
            <v>018</v>
          </cell>
          <cell r="C466">
            <v>45491</v>
          </cell>
          <cell r="D466">
            <v>23709326</v>
          </cell>
          <cell r="E466">
            <v>1</v>
          </cell>
          <cell r="F466">
            <v>20241048</v>
          </cell>
          <cell r="G466">
            <v>45490</v>
          </cell>
          <cell r="H466" t="str">
            <v>VAT 63/90 Kv</v>
          </cell>
          <cell r="I466" t="str">
            <v>S0012D - ES021</v>
          </cell>
          <cell r="K466" t="str">
            <v>INEO PC 92</v>
          </cell>
          <cell r="L466" t="str">
            <v>92130 - ISSY LES MOULINEAUX</v>
          </cell>
        </row>
        <row r="467">
          <cell r="A467" t="str">
            <v>24.07.03794</v>
          </cell>
          <cell r="B467" t="str">
            <v>018</v>
          </cell>
          <cell r="C467">
            <v>45491</v>
          </cell>
          <cell r="D467">
            <v>23709326</v>
          </cell>
          <cell r="E467">
            <v>1</v>
          </cell>
          <cell r="F467">
            <v>20241048</v>
          </cell>
          <cell r="G467">
            <v>45490</v>
          </cell>
          <cell r="H467" t="str">
            <v>VAT 63/90 Kv</v>
          </cell>
          <cell r="I467" t="str">
            <v>S00001J - ES006</v>
          </cell>
          <cell r="K467" t="str">
            <v>INEO PC 92</v>
          </cell>
          <cell r="L467" t="str">
            <v>92130 - ISSY LES MOULINEAUX</v>
          </cell>
        </row>
        <row r="468">
          <cell r="A468" t="str">
            <v>24.07.03795</v>
          </cell>
          <cell r="B468" t="str">
            <v>018</v>
          </cell>
          <cell r="C468">
            <v>45491</v>
          </cell>
          <cell r="D468">
            <v>23709326</v>
          </cell>
          <cell r="E468">
            <v>1</v>
          </cell>
          <cell r="F468">
            <v>20241048</v>
          </cell>
          <cell r="G468">
            <v>45490</v>
          </cell>
          <cell r="H468" t="str">
            <v>VAT 225/400 Kv</v>
          </cell>
          <cell r="I468" t="str">
            <v>M204/253 - ES10</v>
          </cell>
          <cell r="K468" t="str">
            <v>INEO PC 92</v>
          </cell>
          <cell r="L468" t="str">
            <v>92130 - ISSY LES MOULINEAUX</v>
          </cell>
        </row>
        <row r="469">
          <cell r="A469" t="str">
            <v>24.07.03796</v>
          </cell>
          <cell r="B469" t="str">
            <v>024</v>
          </cell>
          <cell r="C469">
            <v>45491</v>
          </cell>
          <cell r="D469">
            <v>23709326</v>
          </cell>
          <cell r="E469">
            <v>1</v>
          </cell>
          <cell r="F469">
            <v>20241048</v>
          </cell>
          <cell r="G469">
            <v>45490</v>
          </cell>
          <cell r="H469" t="str">
            <v>CLÉ DYNAMOMÉTRIQUE 20 - 100 Nm</v>
          </cell>
          <cell r="I469" t="str">
            <v>SC009 - H280130</v>
          </cell>
          <cell r="K469" t="str">
            <v>INEO PC 92</v>
          </cell>
          <cell r="L469" t="str">
            <v>92130 - ISSY LES MOULINEAUX</v>
          </cell>
        </row>
        <row r="470">
          <cell r="A470" t="str">
            <v>24.07.03797</v>
          </cell>
          <cell r="B470" t="str">
            <v>024</v>
          </cell>
          <cell r="C470">
            <v>45491</v>
          </cell>
          <cell r="D470">
            <v>23709326</v>
          </cell>
          <cell r="E470">
            <v>1</v>
          </cell>
          <cell r="F470">
            <v>20241048</v>
          </cell>
          <cell r="G470">
            <v>45490</v>
          </cell>
          <cell r="H470" t="str">
            <v>CLÉ DYNAMOMÉTRIQUE 20 - 100 Nm</v>
          </cell>
          <cell r="I470" t="str">
            <v>SC010 - B020046</v>
          </cell>
          <cell r="K470" t="str">
            <v>INEO PC 92</v>
          </cell>
          <cell r="L470" t="str">
            <v>92130 - ISSY LES MOULINEAUX</v>
          </cell>
        </row>
        <row r="471">
          <cell r="A471" t="str">
            <v>24.07.03798</v>
          </cell>
          <cell r="B471" t="str">
            <v>024</v>
          </cell>
          <cell r="C471">
            <v>45491</v>
          </cell>
          <cell r="D471">
            <v>23709326</v>
          </cell>
          <cell r="E471">
            <v>1</v>
          </cell>
          <cell r="F471">
            <v>20241048</v>
          </cell>
          <cell r="G471">
            <v>45490</v>
          </cell>
          <cell r="H471" t="str">
            <v>CLÉ DYNAMOMÉTRIQUE 20 - 100 Nm</v>
          </cell>
          <cell r="I471" t="str">
            <v>SC016 - 044992</v>
          </cell>
          <cell r="K471" t="str">
            <v>INEO PC 92</v>
          </cell>
          <cell r="L471" t="str">
            <v>92130 - ISSY LES MOULINEAUX</v>
          </cell>
        </row>
        <row r="472">
          <cell r="A472" t="str">
            <v>24.07.03799</v>
          </cell>
          <cell r="B472" t="str">
            <v>024</v>
          </cell>
          <cell r="C472">
            <v>45491</v>
          </cell>
          <cell r="D472">
            <v>23709326</v>
          </cell>
          <cell r="E472">
            <v>1</v>
          </cell>
          <cell r="F472">
            <v>20241048</v>
          </cell>
          <cell r="G472">
            <v>45490</v>
          </cell>
          <cell r="H472" t="str">
            <v>CLÉ DYNAMOMÉTRIQUE 20 - 100 Nm</v>
          </cell>
          <cell r="I472" t="str">
            <v>SC017 - A110326</v>
          </cell>
          <cell r="K472" t="str">
            <v>INEO PC 92</v>
          </cell>
          <cell r="L472" t="str">
            <v>92130 - ISSY LES MOULINEAUX</v>
          </cell>
        </row>
        <row r="473">
          <cell r="A473" t="str">
            <v>24.07.03800</v>
          </cell>
          <cell r="B473" t="str">
            <v>024</v>
          </cell>
          <cell r="C473">
            <v>45491</v>
          </cell>
          <cell r="D473">
            <v>23709326</v>
          </cell>
          <cell r="E473">
            <v>1</v>
          </cell>
          <cell r="F473">
            <v>20241048</v>
          </cell>
          <cell r="G473">
            <v>45490</v>
          </cell>
          <cell r="H473" t="str">
            <v>CLÉ DYNAMOMÉTRIQUE 20 - 100 Nm</v>
          </cell>
          <cell r="I473" t="str">
            <v>SC011 - S485009</v>
          </cell>
          <cell r="K473" t="str">
            <v>INEO PC 92</v>
          </cell>
          <cell r="L473" t="str">
            <v>92130 - ISSY LES MOULINEAUX</v>
          </cell>
        </row>
        <row r="474">
          <cell r="A474" t="str">
            <v>24.07.03801</v>
          </cell>
          <cell r="B474" t="str">
            <v>024</v>
          </cell>
          <cell r="C474">
            <v>45491</v>
          </cell>
          <cell r="D474">
            <v>23709326</v>
          </cell>
          <cell r="E474">
            <v>1</v>
          </cell>
          <cell r="F474">
            <v>20241048</v>
          </cell>
          <cell r="G474">
            <v>45490</v>
          </cell>
          <cell r="H474" t="str">
            <v>CLÉ DYNAMOMÉTRIQUE 40 - 200 Nm</v>
          </cell>
          <cell r="I474" t="str">
            <v>C063548</v>
          </cell>
          <cell r="K474" t="str">
            <v>INEO PC 92</v>
          </cell>
          <cell r="L474" t="str">
            <v>92130 - ISSY LES MOULINEAUX</v>
          </cell>
        </row>
        <row r="475">
          <cell r="A475" t="str">
            <v>24.07.03802</v>
          </cell>
          <cell r="B475" t="str">
            <v>025</v>
          </cell>
          <cell r="C475">
            <v>45491</v>
          </cell>
          <cell r="D475" t="str">
            <v>941388889/0/11976</v>
          </cell>
          <cell r="E475">
            <v>2</v>
          </cell>
          <cell r="F475">
            <v>20241015</v>
          </cell>
          <cell r="G475">
            <v>45483</v>
          </cell>
          <cell r="H475" t="str">
            <v>PINCE À COSSER</v>
          </cell>
          <cell r="I475" t="str">
            <v>9130220 - 10379867</v>
          </cell>
          <cell r="K475" t="str">
            <v>FOURNIE GROSPAUD 31</v>
          </cell>
          <cell r="L475" t="str">
            <v>31670 - LABEGE</v>
          </cell>
        </row>
        <row r="476">
          <cell r="A476" t="str">
            <v>24.07.03803</v>
          </cell>
          <cell r="B476" t="str">
            <v>025</v>
          </cell>
          <cell r="C476">
            <v>45491</v>
          </cell>
          <cell r="D476" t="str">
            <v>941388889/0/11976</v>
          </cell>
          <cell r="E476">
            <v>2</v>
          </cell>
          <cell r="F476">
            <v>20241015</v>
          </cell>
          <cell r="G476">
            <v>45483</v>
          </cell>
          <cell r="H476" t="str">
            <v>PINCE À COSSER</v>
          </cell>
          <cell r="I476" t="str">
            <v>T030449 - 10378549</v>
          </cell>
          <cell r="K476" t="str">
            <v>FOURNIE GROSPAUD 31</v>
          </cell>
          <cell r="L476" t="str">
            <v>31670 - LABEGE</v>
          </cell>
        </row>
        <row r="477">
          <cell r="A477" t="str">
            <v>24.07.03804</v>
          </cell>
          <cell r="B477" t="str">
            <v>025</v>
          </cell>
          <cell r="C477">
            <v>45491</v>
          </cell>
          <cell r="D477" t="str">
            <v>941388889/0/11976</v>
          </cell>
          <cell r="E477">
            <v>2</v>
          </cell>
          <cell r="F477">
            <v>20241015</v>
          </cell>
          <cell r="G477">
            <v>45483</v>
          </cell>
          <cell r="H477" t="str">
            <v>PINCE À COSSER</v>
          </cell>
          <cell r="I477" t="str">
            <v>C06001065</v>
          </cell>
          <cell r="K477" t="str">
            <v>FOURNIE GROSPAUD 31</v>
          </cell>
          <cell r="L477" t="str">
            <v>31670 - LABEGE</v>
          </cell>
        </row>
        <row r="478">
          <cell r="A478" t="str">
            <v>24.07.03805</v>
          </cell>
          <cell r="B478" t="str">
            <v>025</v>
          </cell>
          <cell r="C478">
            <v>45491</v>
          </cell>
          <cell r="D478" t="str">
            <v>941388889/0/11976</v>
          </cell>
          <cell r="E478">
            <v>2</v>
          </cell>
          <cell r="F478">
            <v>20241015</v>
          </cell>
          <cell r="G478">
            <v>45483</v>
          </cell>
          <cell r="H478" t="str">
            <v>PINCE À COSSER</v>
          </cell>
          <cell r="I478" t="str">
            <v>B03000121 - 10650159</v>
          </cell>
          <cell r="K478" t="str">
            <v>FOURNIE GROSPAUD 31</v>
          </cell>
          <cell r="L478" t="str">
            <v>31670 - LABEGE</v>
          </cell>
        </row>
        <row r="479">
          <cell r="A479" t="str">
            <v>24.07.03806</v>
          </cell>
          <cell r="B479" t="str">
            <v>025</v>
          </cell>
          <cell r="C479">
            <v>45491</v>
          </cell>
          <cell r="D479" t="str">
            <v>941388889/0/11976</v>
          </cell>
          <cell r="E479">
            <v>2</v>
          </cell>
          <cell r="F479">
            <v>20241015</v>
          </cell>
          <cell r="G479">
            <v>45483</v>
          </cell>
          <cell r="H479" t="str">
            <v>PINCE À COSSER</v>
          </cell>
          <cell r="I479" t="str">
            <v>B03000325 - 10650147</v>
          </cell>
          <cell r="K479" t="str">
            <v>FOURNIE GROSPAUD 31</v>
          </cell>
          <cell r="L479" t="str">
            <v>31670 - LABEGE</v>
          </cell>
        </row>
        <row r="480">
          <cell r="A480" t="str">
            <v>24.07.03807</v>
          </cell>
          <cell r="B480" t="str">
            <v>022</v>
          </cell>
          <cell r="C480">
            <v>45491</v>
          </cell>
          <cell r="D480" t="str">
            <v>941388889/0/11976</v>
          </cell>
          <cell r="E480">
            <v>2</v>
          </cell>
          <cell r="F480">
            <v>20241015</v>
          </cell>
          <cell r="G480">
            <v>45483</v>
          </cell>
          <cell r="H480" t="str">
            <v>TREUIL PC3000LI</v>
          </cell>
          <cell r="I480" t="str">
            <v>32230108 - 40074467</v>
          </cell>
          <cell r="K480" t="str">
            <v>FOURNIE GROSPAUD 31</v>
          </cell>
          <cell r="L480" t="str">
            <v>31670 - LABEGE</v>
          </cell>
        </row>
        <row r="481">
          <cell r="A481" t="str">
            <v>24.07.03808</v>
          </cell>
          <cell r="B481" t="str">
            <v>018</v>
          </cell>
          <cell r="C481">
            <v>45491</v>
          </cell>
          <cell r="D481" t="str">
            <v>941388889/0/11976</v>
          </cell>
          <cell r="E481">
            <v>2</v>
          </cell>
          <cell r="F481">
            <v>20241015</v>
          </cell>
          <cell r="G481">
            <v>45483</v>
          </cell>
          <cell r="H481" t="str">
            <v>MATRICE 20UE95CWV</v>
          </cell>
          <cell r="I481" t="str">
            <v>43/86 - 10430780</v>
          </cell>
          <cell r="K481" t="str">
            <v>FOURNIE GROSPAUD 31</v>
          </cell>
          <cell r="L481" t="str">
            <v>31670 - LABEGE</v>
          </cell>
        </row>
        <row r="482">
          <cell r="A482" t="str">
            <v>24.07.03809</v>
          </cell>
          <cell r="B482" t="str">
            <v>002</v>
          </cell>
          <cell r="C482">
            <v>45491</v>
          </cell>
          <cell r="D482" t="str">
            <v>C11068431</v>
          </cell>
          <cell r="E482">
            <v>1</v>
          </cell>
          <cell r="F482">
            <v>20241042</v>
          </cell>
          <cell r="G482">
            <v>45489</v>
          </cell>
          <cell r="H482" t="str">
            <v>GROUPE GSHD48</v>
          </cell>
          <cell r="I482" t="str">
            <v>49 - TH001436</v>
          </cell>
          <cell r="K482" t="str">
            <v>SPIE THEPAULT 57</v>
          </cell>
          <cell r="L482" t="str">
            <v>57130  - JOUY AUX ARCHES</v>
          </cell>
        </row>
        <row r="483">
          <cell r="A483" t="str">
            <v>24.07.03810</v>
          </cell>
          <cell r="B483" t="str">
            <v>018</v>
          </cell>
          <cell r="C483">
            <v>45491</v>
          </cell>
          <cell r="D483" t="str">
            <v>C11068431</v>
          </cell>
          <cell r="E483">
            <v>1</v>
          </cell>
          <cell r="F483">
            <v>20241042</v>
          </cell>
          <cell r="G483">
            <v>45489</v>
          </cell>
          <cell r="H483" t="str">
            <v>PERCHE MALT PFE250</v>
          </cell>
          <cell r="I483" t="str">
            <v>TH007412</v>
          </cell>
          <cell r="K483" t="str">
            <v>SPIE THEPAULT 57</v>
          </cell>
          <cell r="L483" t="str">
            <v>57130  - JOUY AUX ARCHES</v>
          </cell>
        </row>
        <row r="484">
          <cell r="A484" t="str">
            <v>24.07.03811</v>
          </cell>
          <cell r="B484" t="str">
            <v>018</v>
          </cell>
          <cell r="C484">
            <v>45491</v>
          </cell>
          <cell r="D484" t="str">
            <v>C11068431</v>
          </cell>
          <cell r="E484">
            <v>1</v>
          </cell>
          <cell r="F484">
            <v>20241042</v>
          </cell>
          <cell r="G484">
            <v>45489</v>
          </cell>
          <cell r="H484" t="str">
            <v>PERCHE MALT PSE200</v>
          </cell>
          <cell r="I484" t="str">
            <v>TH012625</v>
          </cell>
          <cell r="K484" t="str">
            <v>SPIE THEPAULT 57</v>
          </cell>
          <cell r="L484" t="str">
            <v>57130  - JOUY AUX ARCHES</v>
          </cell>
        </row>
        <row r="485">
          <cell r="A485" t="str">
            <v>24.07.03812</v>
          </cell>
          <cell r="B485" t="str">
            <v>018</v>
          </cell>
          <cell r="C485">
            <v>45491</v>
          </cell>
          <cell r="D485" t="str">
            <v>C11068431</v>
          </cell>
          <cell r="E485">
            <v>1</v>
          </cell>
          <cell r="F485">
            <v>20241042</v>
          </cell>
          <cell r="G485">
            <v>45489</v>
          </cell>
          <cell r="H485" t="str">
            <v>PERCHE MALT PSE200</v>
          </cell>
          <cell r="I485" t="str">
            <v>TH012324</v>
          </cell>
          <cell r="K485" t="str">
            <v>SPIE THEPAULT 57</v>
          </cell>
          <cell r="L485" t="str">
            <v>57130  - JOUY AUX ARCHES</v>
          </cell>
        </row>
        <row r="486">
          <cell r="A486" t="str">
            <v>24.07.03813</v>
          </cell>
          <cell r="B486" t="str">
            <v>018</v>
          </cell>
          <cell r="C486">
            <v>45491</v>
          </cell>
          <cell r="D486" t="str">
            <v>C11068431</v>
          </cell>
          <cell r="E486">
            <v>1</v>
          </cell>
          <cell r="F486">
            <v>20241042</v>
          </cell>
          <cell r="G486">
            <v>45489</v>
          </cell>
          <cell r="H486" t="str">
            <v>PERCHE MALT PSE200</v>
          </cell>
          <cell r="I486" t="str">
            <v>TH012890</v>
          </cell>
          <cell r="K486" t="str">
            <v>SPIE THEPAULT 57</v>
          </cell>
          <cell r="L486" t="str">
            <v>57130  - JOUY AUX ARCHES</v>
          </cell>
        </row>
        <row r="487">
          <cell r="A487" t="str">
            <v>24.07.03814</v>
          </cell>
          <cell r="B487" t="str">
            <v>018</v>
          </cell>
          <cell r="C487">
            <v>45491</v>
          </cell>
          <cell r="D487" t="str">
            <v>C11068431</v>
          </cell>
          <cell r="E487">
            <v>1</v>
          </cell>
          <cell r="F487">
            <v>20241042</v>
          </cell>
          <cell r="G487">
            <v>45489</v>
          </cell>
          <cell r="H487" t="str">
            <v>PERCHE MALT PSE200</v>
          </cell>
          <cell r="I487" t="str">
            <v>TH012891</v>
          </cell>
          <cell r="K487" t="str">
            <v>SPIE THEPAULT 57</v>
          </cell>
          <cell r="L487" t="str">
            <v>57130  - JOUY AUX ARCHES</v>
          </cell>
        </row>
        <row r="488">
          <cell r="A488" t="str">
            <v>24.07.03815</v>
          </cell>
          <cell r="B488" t="str">
            <v>018</v>
          </cell>
          <cell r="C488">
            <v>45491</v>
          </cell>
          <cell r="D488" t="str">
            <v>C11068431</v>
          </cell>
          <cell r="E488">
            <v>1</v>
          </cell>
          <cell r="F488">
            <v>20241042</v>
          </cell>
          <cell r="G488">
            <v>45489</v>
          </cell>
          <cell r="H488" t="str">
            <v>MATRICE 8E 34..5C</v>
          </cell>
          <cell r="I488" t="str">
            <v>TH002754 - 81778</v>
          </cell>
          <cell r="K488" t="str">
            <v>SPIE THEPAULT 57</v>
          </cell>
          <cell r="L488" t="str">
            <v>57130  - JOUY AUX ARCHES</v>
          </cell>
        </row>
        <row r="489">
          <cell r="A489" t="str">
            <v>24.07.03816</v>
          </cell>
          <cell r="B489" t="str">
            <v>018</v>
          </cell>
          <cell r="C489">
            <v>45491</v>
          </cell>
          <cell r="D489" t="str">
            <v>C11068431</v>
          </cell>
          <cell r="E489">
            <v>1</v>
          </cell>
          <cell r="F489">
            <v>20241042</v>
          </cell>
          <cell r="G489">
            <v>45489</v>
          </cell>
          <cell r="H489" t="str">
            <v>MATRICE 10E 31.5C</v>
          </cell>
          <cell r="I489" t="str">
            <v>TH004523 - GSER80010019</v>
          </cell>
          <cell r="K489" t="str">
            <v>SPIE THEPAULT 57</v>
          </cell>
          <cell r="L489" t="str">
            <v>57130  - JOUY AUX ARCHES</v>
          </cell>
        </row>
        <row r="490">
          <cell r="A490" t="str">
            <v>24.07.03817</v>
          </cell>
          <cell r="B490" t="str">
            <v>018</v>
          </cell>
          <cell r="C490">
            <v>45491</v>
          </cell>
          <cell r="D490" t="str">
            <v>C11068431</v>
          </cell>
          <cell r="E490">
            <v>1</v>
          </cell>
          <cell r="F490">
            <v>20241042</v>
          </cell>
          <cell r="G490">
            <v>45489</v>
          </cell>
          <cell r="H490" t="str">
            <v>MATRICE 10E 45C</v>
          </cell>
          <cell r="I490" t="str">
            <v>TH002778 - HG007</v>
          </cell>
          <cell r="K490" t="str">
            <v>SPIE THEPAULT 57</v>
          </cell>
          <cell r="L490" t="str">
            <v>57130  - JOUY AUX ARCHES</v>
          </cell>
        </row>
        <row r="491">
          <cell r="A491" t="str">
            <v>24.07.03818</v>
          </cell>
          <cell r="B491" t="str">
            <v>018</v>
          </cell>
          <cell r="C491">
            <v>45491</v>
          </cell>
          <cell r="D491" t="str">
            <v>C11068431</v>
          </cell>
          <cell r="E491">
            <v>1</v>
          </cell>
          <cell r="F491">
            <v>20241042</v>
          </cell>
          <cell r="G491">
            <v>45489</v>
          </cell>
          <cell r="H491" t="str">
            <v>MATRICE 10E 25C</v>
          </cell>
          <cell r="I491" t="str">
            <v>TH009361 - HG003</v>
          </cell>
          <cell r="K491" t="str">
            <v>SPIE THEPAULT 57</v>
          </cell>
          <cell r="L491" t="str">
            <v>57130  - JOUY AUX ARCHES</v>
          </cell>
        </row>
        <row r="492">
          <cell r="A492" t="str">
            <v>24.07.03819</v>
          </cell>
          <cell r="B492" t="str">
            <v>018</v>
          </cell>
          <cell r="C492">
            <v>45491</v>
          </cell>
          <cell r="D492" t="str">
            <v>C11068431</v>
          </cell>
          <cell r="E492">
            <v>1</v>
          </cell>
          <cell r="F492">
            <v>20241042</v>
          </cell>
          <cell r="G492">
            <v>45489</v>
          </cell>
          <cell r="H492" t="str">
            <v>MATRICE 10E 45C</v>
          </cell>
          <cell r="I492" t="str">
            <v>TH002775 - 123</v>
          </cell>
          <cell r="K492" t="str">
            <v>SPIE THEPAULT 57</v>
          </cell>
          <cell r="L492" t="str">
            <v>57130  - JOUY AUX ARCHES</v>
          </cell>
        </row>
        <row r="493">
          <cell r="A493" t="str">
            <v>24.07.03820</v>
          </cell>
          <cell r="B493" t="str">
            <v>018</v>
          </cell>
          <cell r="C493">
            <v>45491</v>
          </cell>
          <cell r="D493" t="str">
            <v>C11068431</v>
          </cell>
          <cell r="E493">
            <v>1</v>
          </cell>
          <cell r="F493">
            <v>20241042</v>
          </cell>
          <cell r="G493">
            <v>45489</v>
          </cell>
          <cell r="H493" t="str">
            <v>MATRICE 20E 55C</v>
          </cell>
          <cell r="I493" t="str">
            <v>TH006535 - 1349</v>
          </cell>
          <cell r="K493" t="str">
            <v>SPIE THEPAULT 57</v>
          </cell>
          <cell r="L493" t="str">
            <v>57130  - JOUY AUX ARCHES</v>
          </cell>
        </row>
        <row r="494">
          <cell r="A494" t="str">
            <v>24.07.03821</v>
          </cell>
          <cell r="B494" t="str">
            <v>018</v>
          </cell>
          <cell r="C494">
            <v>45491</v>
          </cell>
          <cell r="D494" t="str">
            <v>C11068431</v>
          </cell>
          <cell r="E494">
            <v>1</v>
          </cell>
          <cell r="F494">
            <v>20241042</v>
          </cell>
          <cell r="G494">
            <v>45489</v>
          </cell>
          <cell r="H494" t="str">
            <v>MATRICE 20E 74C</v>
          </cell>
          <cell r="I494" t="str">
            <v>TH004774 - 2357</v>
          </cell>
          <cell r="K494" t="str">
            <v>SPIE THEPAULT 57</v>
          </cell>
          <cell r="L494" t="str">
            <v>57130  - JOUY AUX ARCHES</v>
          </cell>
        </row>
        <row r="495">
          <cell r="A495" t="str">
            <v>24.07.03822</v>
          </cell>
          <cell r="B495" t="str">
            <v>018</v>
          </cell>
          <cell r="C495">
            <v>45491</v>
          </cell>
          <cell r="D495" t="str">
            <v>C11068431</v>
          </cell>
          <cell r="E495">
            <v>1</v>
          </cell>
          <cell r="F495">
            <v>20241042</v>
          </cell>
          <cell r="G495">
            <v>45489</v>
          </cell>
          <cell r="H495" t="str">
            <v>MATRICE 20E 28.5C</v>
          </cell>
          <cell r="I495" t="str">
            <v>TH003142 - 1725-146</v>
          </cell>
          <cell r="K495" t="str">
            <v>SPIE THEPAULT 57</v>
          </cell>
          <cell r="L495" t="str">
            <v>57130  - JOUY AUX ARCHES</v>
          </cell>
        </row>
        <row r="496">
          <cell r="A496" t="str">
            <v>24.07.03823</v>
          </cell>
          <cell r="B496" t="str">
            <v>018</v>
          </cell>
          <cell r="C496">
            <v>45491</v>
          </cell>
          <cell r="D496" t="str">
            <v>C11068431</v>
          </cell>
          <cell r="E496">
            <v>1</v>
          </cell>
          <cell r="F496">
            <v>20241042</v>
          </cell>
          <cell r="G496">
            <v>45489</v>
          </cell>
          <cell r="H496" t="str">
            <v>MATRICE 20E 62.5C</v>
          </cell>
          <cell r="I496" t="str">
            <v>TH001606 - 1728-152</v>
          </cell>
          <cell r="K496" t="str">
            <v>SPIE THEPAULT 57</v>
          </cell>
          <cell r="L496" t="str">
            <v>57130  - JOUY AUX ARCHES</v>
          </cell>
        </row>
        <row r="497">
          <cell r="A497" t="str">
            <v>24.07.03824</v>
          </cell>
          <cell r="B497" t="str">
            <v>002</v>
          </cell>
          <cell r="C497">
            <v>45491</v>
          </cell>
          <cell r="D497">
            <v>23544915</v>
          </cell>
          <cell r="E497">
            <v>1</v>
          </cell>
          <cell r="F497">
            <v>20240705</v>
          </cell>
          <cell r="G497">
            <v>45491</v>
          </cell>
          <cell r="H497" t="str">
            <v>GROUPE BGH700</v>
          </cell>
          <cell r="I497" t="str">
            <v>G03519</v>
          </cell>
          <cell r="J497" t="str">
            <v>N</v>
          </cell>
          <cell r="K497" t="str">
            <v>INEO 31 P&amp;C</v>
          </cell>
          <cell r="L497" t="str">
            <v>31047 - TOULOUSE CEDEX</v>
          </cell>
        </row>
        <row r="498">
          <cell r="A498" t="str">
            <v>24.07.03825</v>
          </cell>
          <cell r="B498" t="str">
            <v>002</v>
          </cell>
          <cell r="C498">
            <v>45491</v>
          </cell>
          <cell r="D498">
            <v>23544915</v>
          </cell>
          <cell r="E498">
            <v>1</v>
          </cell>
          <cell r="F498">
            <v>20240705</v>
          </cell>
          <cell r="G498">
            <v>45491</v>
          </cell>
          <cell r="H498" t="str">
            <v>PRESSE 20T</v>
          </cell>
          <cell r="I498" t="str">
            <v>[180724]</v>
          </cell>
          <cell r="J498" t="str">
            <v>N</v>
          </cell>
          <cell r="K498" t="str">
            <v>INEO 31 P&amp;C</v>
          </cell>
          <cell r="L498" t="str">
            <v>31047 - TOULOUSE CEDEX</v>
          </cell>
        </row>
        <row r="499">
          <cell r="A499" t="str">
            <v>24.07.03826</v>
          </cell>
          <cell r="B499" t="str">
            <v>012</v>
          </cell>
          <cell r="C499">
            <v>45491</v>
          </cell>
          <cell r="D499">
            <v>23544915</v>
          </cell>
          <cell r="E499">
            <v>1</v>
          </cell>
          <cell r="F499">
            <v>20240705</v>
          </cell>
          <cell r="G499">
            <v>45491</v>
          </cell>
          <cell r="H499" t="str">
            <v>SERTISSEUSE XC130-26</v>
          </cell>
          <cell r="I499" t="str">
            <v>F0753</v>
          </cell>
          <cell r="J499" t="str">
            <v>N</v>
          </cell>
          <cell r="K499" t="str">
            <v>INEO 31 P&amp;C</v>
          </cell>
          <cell r="L499" t="str">
            <v>31047 - TOULOUSE CEDEX</v>
          </cell>
        </row>
        <row r="500">
          <cell r="A500" t="str">
            <v>24.07.03827</v>
          </cell>
          <cell r="B500" t="str">
            <v>002</v>
          </cell>
          <cell r="C500">
            <v>45492</v>
          </cell>
          <cell r="E500">
            <v>1</v>
          </cell>
          <cell r="G500">
            <v>45466</v>
          </cell>
          <cell r="H500" t="str">
            <v>GROUPE PGM24R</v>
          </cell>
          <cell r="I500" t="str">
            <v>0309C6</v>
          </cell>
          <cell r="K500" t="str">
            <v>HELCOM 24</v>
          </cell>
          <cell r="L500" t="str">
            <v>24270 - LANOUAILLE</v>
          </cell>
        </row>
        <row r="501">
          <cell r="A501" t="str">
            <v>24.07.03828</v>
          </cell>
          <cell r="B501" t="str">
            <v>006</v>
          </cell>
          <cell r="C501">
            <v>45492</v>
          </cell>
          <cell r="D501" t="str">
            <v>CCGF01/M0969579/00 E50638</v>
          </cell>
          <cell r="E501">
            <v>1</v>
          </cell>
          <cell r="F501">
            <v>20241067</v>
          </cell>
          <cell r="G501">
            <v>45490</v>
          </cell>
          <cell r="H501" t="str">
            <v>SERTISSEUSE EMD50</v>
          </cell>
          <cell r="I501" t="str">
            <v>102045 / CN052783</v>
          </cell>
          <cell r="K501" t="str">
            <v>SPIE 53</v>
          </cell>
          <cell r="L501" t="str">
            <v>53810 - CHANGE</v>
          </cell>
        </row>
        <row r="502">
          <cell r="A502" t="str">
            <v>24.07.03829</v>
          </cell>
          <cell r="B502" t="str">
            <v>006</v>
          </cell>
          <cell r="C502">
            <v>45492</v>
          </cell>
          <cell r="D502" t="str">
            <v>CCGF01/M0969579/00 E50638</v>
          </cell>
          <cell r="E502">
            <v>1</v>
          </cell>
          <cell r="F502">
            <v>20241067</v>
          </cell>
          <cell r="G502">
            <v>45490</v>
          </cell>
          <cell r="H502" t="str">
            <v>SERTISSEUSE EMD50</v>
          </cell>
          <cell r="I502" t="str">
            <v>181029 / CN052793</v>
          </cell>
          <cell r="K502" t="str">
            <v>SPIE 53</v>
          </cell>
          <cell r="L502" t="str">
            <v>53810 - CHANGE</v>
          </cell>
        </row>
        <row r="503">
          <cell r="A503" t="str">
            <v>24.07.03830</v>
          </cell>
          <cell r="B503" t="str">
            <v>007</v>
          </cell>
          <cell r="C503">
            <v>45497</v>
          </cell>
          <cell r="D503">
            <v>23725005</v>
          </cell>
          <cell r="E503">
            <v>1</v>
          </cell>
          <cell r="F503">
            <v>20240848</v>
          </cell>
          <cell r="G503">
            <v>45454</v>
          </cell>
          <cell r="H503" t="str">
            <v>SERTISSEUSE BPL055</v>
          </cell>
          <cell r="I503" t="str">
            <v>L29474 - SERT1150</v>
          </cell>
          <cell r="K503" t="str">
            <v>INEO LOGISTIQUE 77</v>
          </cell>
          <cell r="L503" t="str">
            <v>77183 CROISSY BEAUBOURG</v>
          </cell>
        </row>
        <row r="504">
          <cell r="A504" t="str">
            <v>24.07.03831</v>
          </cell>
          <cell r="B504" t="str">
            <v>006</v>
          </cell>
          <cell r="C504">
            <v>45495</v>
          </cell>
          <cell r="D504" t="str">
            <v>C508712173</v>
          </cell>
          <cell r="E504">
            <v>1</v>
          </cell>
          <cell r="F504">
            <v>20241044</v>
          </cell>
          <cell r="G504">
            <v>45490</v>
          </cell>
          <cell r="H504" t="str">
            <v>COUPE CAB EA50-600</v>
          </cell>
          <cell r="I504" t="str">
            <v>009600382 - 1893</v>
          </cell>
          <cell r="K504" t="str">
            <v>EIFFAGE 33</v>
          </cell>
          <cell r="L504" t="str">
            <v>33600 PESSAC</v>
          </cell>
        </row>
        <row r="505">
          <cell r="A505" t="str">
            <v>24.07.03832</v>
          </cell>
          <cell r="B505" t="str">
            <v>012</v>
          </cell>
          <cell r="C505">
            <v>45496</v>
          </cell>
          <cell r="D505" t="str">
            <v>CF/24070022 / E.TON</v>
          </cell>
          <cell r="E505">
            <v>1</v>
          </cell>
          <cell r="F505">
            <v>20241033</v>
          </cell>
          <cell r="G505">
            <v>45488</v>
          </cell>
          <cell r="H505" t="str">
            <v>SERT ESU137</v>
          </cell>
          <cell r="I505">
            <v>19060048</v>
          </cell>
          <cell r="K505" t="str">
            <v>ETS INDUSTRIE 33</v>
          </cell>
          <cell r="L505" t="str">
            <v>33185 LE HAILLAN</v>
          </cell>
        </row>
        <row r="506">
          <cell r="A506" t="str">
            <v>24.07.03833</v>
          </cell>
          <cell r="B506" t="str">
            <v>002</v>
          </cell>
          <cell r="C506">
            <v>45497</v>
          </cell>
          <cell r="D506" t="str">
            <v>C508741233</v>
          </cell>
          <cell r="E506">
            <v>2</v>
          </cell>
          <cell r="F506">
            <v>20241078</v>
          </cell>
          <cell r="G506">
            <v>45495</v>
          </cell>
          <cell r="H506" t="str">
            <v>GROUPE B70M -P24</v>
          </cell>
          <cell r="I506" t="str">
            <v>18AR910 - 38PS10/24</v>
          </cell>
          <cell r="K506" t="str">
            <v>EES CLEMESSY 88</v>
          </cell>
          <cell r="L506" t="str">
            <v>88000 EPINAL</v>
          </cell>
        </row>
        <row r="507">
          <cell r="A507" t="str">
            <v>24.07.03834</v>
          </cell>
          <cell r="B507" t="str">
            <v>002</v>
          </cell>
          <cell r="C507">
            <v>45497</v>
          </cell>
          <cell r="D507" t="str">
            <v>C508741233</v>
          </cell>
          <cell r="E507">
            <v>2</v>
          </cell>
          <cell r="F507">
            <v>20241078</v>
          </cell>
          <cell r="G507">
            <v>45495</v>
          </cell>
          <cell r="H507" t="str">
            <v xml:space="preserve">TETE 20T </v>
          </cell>
          <cell r="I507" t="str">
            <v>718440-1-3-32098 - 38PS16/37</v>
          </cell>
          <cell r="K507" t="str">
            <v>EES CLEMESSY 88</v>
          </cell>
          <cell r="L507" t="str">
            <v>88000 EPINAL</v>
          </cell>
        </row>
        <row r="508">
          <cell r="A508" t="str">
            <v>24.07.03835</v>
          </cell>
          <cell r="B508" t="str">
            <v>002</v>
          </cell>
          <cell r="C508">
            <v>45497</v>
          </cell>
          <cell r="D508" t="str">
            <v>C508741233</v>
          </cell>
          <cell r="E508">
            <v>2</v>
          </cell>
          <cell r="F508">
            <v>20241078</v>
          </cell>
          <cell r="G508">
            <v>45495</v>
          </cell>
          <cell r="H508" t="str">
            <v>GROUPE SPT20-585</v>
          </cell>
          <cell r="I508" t="str">
            <v>08Z062 - 38PS16/11</v>
          </cell>
          <cell r="K508" t="str">
            <v>EES CLEMESSY 88</v>
          </cell>
          <cell r="L508" t="str">
            <v>88000 EPINAL</v>
          </cell>
        </row>
        <row r="509">
          <cell r="A509" t="str">
            <v>24.07.03836</v>
          </cell>
          <cell r="B509" t="str">
            <v>002</v>
          </cell>
          <cell r="C509">
            <v>45497</v>
          </cell>
          <cell r="D509">
            <v>6100421071</v>
          </cell>
          <cell r="E509">
            <v>1</v>
          </cell>
          <cell r="F509">
            <v>20240936</v>
          </cell>
          <cell r="G509">
            <v>45468</v>
          </cell>
          <cell r="H509" t="str">
            <v>PRESSE DB200K</v>
          </cell>
          <cell r="I509" t="str">
            <v>273 - AA151414U</v>
          </cell>
          <cell r="J509" t="str">
            <v>N</v>
          </cell>
          <cell r="K509" t="str">
            <v>RTE 10 EMSP</v>
          </cell>
          <cell r="L509" t="str">
            <v>10150 CRENEY</v>
          </cell>
        </row>
        <row r="510">
          <cell r="A510" t="str">
            <v>24.07.03837</v>
          </cell>
          <cell r="B510" t="str">
            <v>018</v>
          </cell>
          <cell r="C510">
            <v>45497</v>
          </cell>
          <cell r="D510">
            <v>23723282</v>
          </cell>
          <cell r="E510">
            <v>1</v>
          </cell>
          <cell r="F510">
            <v>20241081</v>
          </cell>
          <cell r="G510">
            <v>45495</v>
          </cell>
          <cell r="H510" t="str">
            <v>LEQ 35² 25M</v>
          </cell>
          <cell r="I510" t="str">
            <v>LEQ 1/11</v>
          </cell>
          <cell r="J510" t="str">
            <v>HS</v>
          </cell>
          <cell r="K510" t="str">
            <v>INEO PC NANTES 44</v>
          </cell>
          <cell r="L510" t="str">
            <v>44242 LA CHAPELLE / ERDRE</v>
          </cell>
        </row>
        <row r="511">
          <cell r="A511" t="str">
            <v>24.07.03838</v>
          </cell>
          <cell r="B511" t="str">
            <v>018</v>
          </cell>
          <cell r="C511">
            <v>45497</v>
          </cell>
          <cell r="D511">
            <v>23723282</v>
          </cell>
          <cell r="E511">
            <v>1</v>
          </cell>
          <cell r="F511">
            <v>20241081</v>
          </cell>
          <cell r="G511">
            <v>45495</v>
          </cell>
          <cell r="H511" t="str">
            <v>MALT 95² 10M + SMAPE</v>
          </cell>
          <cell r="I511" t="str">
            <v>MAT2-13A</v>
          </cell>
          <cell r="K511" t="str">
            <v>INEO PC NANTES 44</v>
          </cell>
          <cell r="L511" t="str">
            <v>44242 LA CHAPELLE / ERDRE</v>
          </cell>
        </row>
        <row r="512">
          <cell r="A512" t="str">
            <v>24.07.03839</v>
          </cell>
          <cell r="B512" t="str">
            <v>018</v>
          </cell>
          <cell r="C512">
            <v>45497</v>
          </cell>
          <cell r="D512">
            <v>23723282</v>
          </cell>
          <cell r="E512">
            <v>1</v>
          </cell>
          <cell r="F512">
            <v>20241081</v>
          </cell>
          <cell r="G512">
            <v>45495</v>
          </cell>
          <cell r="H512" t="str">
            <v>MALT 95² 10M + SMAPE</v>
          </cell>
          <cell r="I512" t="str">
            <v>MATT301C</v>
          </cell>
          <cell r="K512" t="str">
            <v>INEO PC NANTES 44</v>
          </cell>
          <cell r="L512" t="str">
            <v>44242 LA CHAPELLE / ERDRE</v>
          </cell>
        </row>
        <row r="513">
          <cell r="A513" t="str">
            <v>24.07.03840</v>
          </cell>
          <cell r="B513" t="str">
            <v>018</v>
          </cell>
          <cell r="C513">
            <v>45497</v>
          </cell>
          <cell r="D513">
            <v>23723282</v>
          </cell>
          <cell r="E513">
            <v>1</v>
          </cell>
          <cell r="F513">
            <v>20241081</v>
          </cell>
          <cell r="G513">
            <v>45495</v>
          </cell>
          <cell r="H513" t="str">
            <v>DETECTEUR VAT 225/40KV</v>
          </cell>
          <cell r="I513" t="str">
            <v>M202/121 - LABO423</v>
          </cell>
          <cell r="K513" t="str">
            <v>INEO PC NANTES 44</v>
          </cell>
          <cell r="L513" t="str">
            <v>44242 LA CHAPELLE / ERDRE</v>
          </cell>
        </row>
        <row r="514">
          <cell r="A514" t="str">
            <v>24.07.03841</v>
          </cell>
          <cell r="B514" t="str">
            <v>005</v>
          </cell>
          <cell r="C514">
            <v>45497</v>
          </cell>
          <cell r="D514">
            <v>6100424239</v>
          </cell>
          <cell r="E514">
            <v>1</v>
          </cell>
          <cell r="F514">
            <v>20241041</v>
          </cell>
          <cell r="G514">
            <v>45489</v>
          </cell>
          <cell r="H514" t="str">
            <v>COUPE CAB HYSC45</v>
          </cell>
          <cell r="I514" t="str">
            <v>V101185J</v>
          </cell>
          <cell r="K514" t="str">
            <v>RTE 13 BOUC BEL AIR P</v>
          </cell>
          <cell r="L514" t="str">
            <v>13320 BOUC BEL AIR</v>
          </cell>
        </row>
        <row r="515">
          <cell r="A515" t="str">
            <v>24.07.03842</v>
          </cell>
          <cell r="B515" t="str">
            <v>005</v>
          </cell>
          <cell r="C515">
            <v>45497</v>
          </cell>
          <cell r="D515">
            <v>6100424239</v>
          </cell>
          <cell r="E515">
            <v>1</v>
          </cell>
          <cell r="F515">
            <v>20241041</v>
          </cell>
          <cell r="G515">
            <v>45489</v>
          </cell>
          <cell r="H515" t="str">
            <v>COUPE CAB LEC-S55</v>
          </cell>
          <cell r="I515" t="str">
            <v>X212402X</v>
          </cell>
          <cell r="K515" t="str">
            <v>RTE 13 BOUC BEL AIR P</v>
          </cell>
          <cell r="L515" t="str">
            <v>13320 BOUC BEL AIR</v>
          </cell>
        </row>
        <row r="516">
          <cell r="A516" t="str">
            <v>24.07.03843</v>
          </cell>
          <cell r="B516" t="str">
            <v>002</v>
          </cell>
          <cell r="C516">
            <v>45497</v>
          </cell>
          <cell r="D516" t="str">
            <v>C508226575</v>
          </cell>
          <cell r="E516">
            <v>1</v>
          </cell>
          <cell r="F516">
            <v>20240479</v>
          </cell>
          <cell r="G516">
            <v>45497</v>
          </cell>
          <cell r="H516" t="str">
            <v>GROUPE TW531 RADIOCOM</v>
          </cell>
          <cell r="I516">
            <v>319</v>
          </cell>
          <cell r="J516" t="str">
            <v>N</v>
          </cell>
          <cell r="K516" t="str">
            <v>EIFFAGE ENERGIES 45</v>
          </cell>
          <cell r="L516" t="str">
            <v>45700 VILLEMANDEUR</v>
          </cell>
        </row>
        <row r="517">
          <cell r="A517" t="str">
            <v>24.07.03844</v>
          </cell>
          <cell r="B517" t="str">
            <v>002</v>
          </cell>
          <cell r="C517">
            <v>45497</v>
          </cell>
          <cell r="D517" t="str">
            <v>C508747305</v>
          </cell>
          <cell r="E517">
            <v>1</v>
          </cell>
          <cell r="F517">
            <v>20241082</v>
          </cell>
          <cell r="G517">
            <v>45495</v>
          </cell>
          <cell r="H517" t="str">
            <v>GROUPE TW460</v>
          </cell>
          <cell r="I517" t="str">
            <v>3337314 - TC016</v>
          </cell>
          <cell r="K517" t="str">
            <v>EIFFAGE ENERGIES 31</v>
          </cell>
          <cell r="L517" t="str">
            <v>31019 TOULOUSE</v>
          </cell>
        </row>
        <row r="518">
          <cell r="A518" t="str">
            <v>24.07.03845</v>
          </cell>
          <cell r="B518" t="str">
            <v>002</v>
          </cell>
          <cell r="C518">
            <v>45497</v>
          </cell>
          <cell r="D518" t="str">
            <v>C508747305</v>
          </cell>
          <cell r="E518">
            <v>1</v>
          </cell>
          <cell r="F518">
            <v>20241082</v>
          </cell>
          <cell r="G518">
            <v>45495</v>
          </cell>
          <cell r="H518" t="str">
            <v>PRESSE PRT060</v>
          </cell>
          <cell r="I518" t="str">
            <v>35878 - TD023</v>
          </cell>
          <cell r="K518" t="str">
            <v>EIFFAGE ENERGIES 31</v>
          </cell>
          <cell r="L518" t="str">
            <v>31019 TOULOUSE</v>
          </cell>
        </row>
        <row r="519">
          <cell r="A519" t="str">
            <v>24.07.03846</v>
          </cell>
          <cell r="B519" t="str">
            <v>002</v>
          </cell>
          <cell r="C519">
            <v>45497</v>
          </cell>
          <cell r="D519" t="str">
            <v>B50-24-00273</v>
          </cell>
          <cell r="E519">
            <v>1</v>
          </cell>
          <cell r="F519">
            <v>20241034</v>
          </cell>
          <cell r="G519">
            <v>45488</v>
          </cell>
          <cell r="H519" t="str">
            <v>GROUPE GSHE35</v>
          </cell>
          <cell r="I519" t="str">
            <v>52 - MOT003 - 445166603</v>
          </cell>
          <cell r="K519" t="str">
            <v>EQOS ENERGIE 57</v>
          </cell>
          <cell r="L519" t="str">
            <v>57280 MAIZIERES LES METZ</v>
          </cell>
        </row>
        <row r="520">
          <cell r="A520" t="str">
            <v>24.07.03847</v>
          </cell>
          <cell r="B520" t="str">
            <v>002</v>
          </cell>
          <cell r="C520">
            <v>45497</v>
          </cell>
          <cell r="D520" t="str">
            <v>B50-24-00273</v>
          </cell>
          <cell r="E520">
            <v>1</v>
          </cell>
          <cell r="F520">
            <v>20241034</v>
          </cell>
          <cell r="G520">
            <v>45488</v>
          </cell>
          <cell r="H520" t="str">
            <v>GROUPE GSHE35</v>
          </cell>
          <cell r="I520" t="str">
            <v>37 - MOT007 - 446126408</v>
          </cell>
          <cell r="K520" t="str">
            <v>EQOS ENERGIE 57</v>
          </cell>
          <cell r="L520" t="str">
            <v>57280 MAIZIERES LES METZ</v>
          </cell>
        </row>
        <row r="521">
          <cell r="A521" t="str">
            <v>24.07.03848</v>
          </cell>
          <cell r="B521" t="str">
            <v>002</v>
          </cell>
          <cell r="C521">
            <v>45497</v>
          </cell>
          <cell r="D521" t="str">
            <v>B50-24-00273</v>
          </cell>
          <cell r="E521">
            <v>1</v>
          </cell>
          <cell r="F521">
            <v>20241034</v>
          </cell>
          <cell r="G521">
            <v>45488</v>
          </cell>
          <cell r="H521" t="str">
            <v>PRESSE WH2000</v>
          </cell>
          <cell r="I521" t="str">
            <v>183 - P200-003 - 448081213</v>
          </cell>
          <cell r="J521" t="str">
            <v>HS</v>
          </cell>
          <cell r="K521" t="str">
            <v>EQOS ENERGIE 57</v>
          </cell>
          <cell r="L521" t="str">
            <v>57280 MAIZIERES LES METZ</v>
          </cell>
        </row>
        <row r="522">
          <cell r="A522" t="str">
            <v>24.07.03849</v>
          </cell>
          <cell r="B522" t="str">
            <v>002</v>
          </cell>
          <cell r="C522">
            <v>45497</v>
          </cell>
          <cell r="D522" t="str">
            <v>B50-24-00273</v>
          </cell>
          <cell r="E522">
            <v>1</v>
          </cell>
          <cell r="F522">
            <v>20241034</v>
          </cell>
          <cell r="G522">
            <v>45488</v>
          </cell>
          <cell r="H522" t="str">
            <v>PRESSE WH2000</v>
          </cell>
          <cell r="I522" t="str">
            <v>12Y001-219 - P200-001 - 448082277</v>
          </cell>
          <cell r="K522" t="str">
            <v>EQOS ENERGIE 57</v>
          </cell>
          <cell r="L522" t="str">
            <v>57280 MAIZIERES LES METZ</v>
          </cell>
        </row>
        <row r="523">
          <cell r="A523" t="str">
            <v>24.07.03850</v>
          </cell>
          <cell r="B523" t="str">
            <v>002</v>
          </cell>
          <cell r="C523">
            <v>45497</v>
          </cell>
          <cell r="D523" t="str">
            <v>B50-24-00273</v>
          </cell>
          <cell r="E523">
            <v>1</v>
          </cell>
          <cell r="F523">
            <v>20241034</v>
          </cell>
          <cell r="G523">
            <v>45488</v>
          </cell>
          <cell r="H523" t="str">
            <v>PRESSE WH2000</v>
          </cell>
          <cell r="I523" t="str">
            <v>131002-220 - P200-002 - 448081354</v>
          </cell>
          <cell r="K523" t="str">
            <v>EQOS ENERGIE 57</v>
          </cell>
          <cell r="L523" t="str">
            <v>57280 MAIZIERES LES METZ</v>
          </cell>
        </row>
        <row r="524">
          <cell r="A524" t="str">
            <v>24.07.03851</v>
          </cell>
          <cell r="B524" t="str">
            <v>002</v>
          </cell>
          <cell r="C524">
            <v>45497</v>
          </cell>
          <cell r="D524" t="str">
            <v>B50-24-00275</v>
          </cell>
          <cell r="E524">
            <v>1</v>
          </cell>
          <cell r="F524">
            <v>20241079</v>
          </cell>
          <cell r="G524">
            <v>45495</v>
          </cell>
          <cell r="H524" t="str">
            <v>PRESSE WH1000</v>
          </cell>
          <cell r="I524" t="str">
            <v>518 - 448223689</v>
          </cell>
          <cell r="K524" t="str">
            <v>EQOS ENERGIE 57</v>
          </cell>
          <cell r="L524" t="str">
            <v>57280 MAIZIERES LES METZ</v>
          </cell>
        </row>
        <row r="525">
          <cell r="A525" t="str">
            <v>24.07.03852</v>
          </cell>
          <cell r="B525" t="str">
            <v>002</v>
          </cell>
          <cell r="C525">
            <v>45497</v>
          </cell>
          <cell r="D525" t="str">
            <v>B50-24-00275</v>
          </cell>
          <cell r="E525">
            <v>1</v>
          </cell>
          <cell r="F525">
            <v>20241079</v>
          </cell>
          <cell r="G525">
            <v>45495</v>
          </cell>
          <cell r="H525" t="str">
            <v>PRESSE WH1000</v>
          </cell>
          <cell r="I525" t="str">
            <v>519 - 445166629 - LA-MANCH-001</v>
          </cell>
          <cell r="J525" t="str">
            <v>HS</v>
          </cell>
          <cell r="K525" t="str">
            <v>EQOS ENERGIE 57</v>
          </cell>
          <cell r="L525" t="str">
            <v>57280 MAIZIERES LES METZ</v>
          </cell>
        </row>
        <row r="526">
          <cell r="A526" t="str">
            <v>24.07.03853</v>
          </cell>
          <cell r="B526" t="str">
            <v>002</v>
          </cell>
          <cell r="C526">
            <v>45497</v>
          </cell>
          <cell r="D526" t="str">
            <v>B50-24-00275</v>
          </cell>
          <cell r="E526">
            <v>1</v>
          </cell>
          <cell r="F526">
            <v>20241079</v>
          </cell>
          <cell r="G526">
            <v>45495</v>
          </cell>
          <cell r="H526" t="str">
            <v>GROUPE PHE705</v>
          </cell>
          <cell r="I526" t="str">
            <v>G01982</v>
          </cell>
          <cell r="K526" t="str">
            <v>EQOS ENERGIE 57</v>
          </cell>
          <cell r="L526" t="str">
            <v>57280 MAIZIERES LES METZ</v>
          </cell>
        </row>
        <row r="527">
          <cell r="A527" t="str">
            <v>24.07.03854</v>
          </cell>
          <cell r="B527" t="str">
            <v>002</v>
          </cell>
          <cell r="C527">
            <v>45497</v>
          </cell>
          <cell r="D527" t="str">
            <v>B50-24-00275</v>
          </cell>
          <cell r="E527">
            <v>1</v>
          </cell>
          <cell r="F527">
            <v>20241079</v>
          </cell>
          <cell r="G527">
            <v>45495</v>
          </cell>
          <cell r="H527" t="str">
            <v>PRESSE SU210</v>
          </cell>
          <cell r="I527" t="str">
            <v>15-39 0031</v>
          </cell>
          <cell r="K527" t="str">
            <v>EQOS ENERGIE 57</v>
          </cell>
          <cell r="L527" t="str">
            <v>57280 MAIZIERES LES METZ</v>
          </cell>
        </row>
        <row r="528">
          <cell r="A528" t="str">
            <v>24.07.03855</v>
          </cell>
          <cell r="B528" t="str">
            <v>002</v>
          </cell>
          <cell r="C528">
            <v>45497</v>
          </cell>
          <cell r="D528" t="str">
            <v>B50-24-00275</v>
          </cell>
          <cell r="E528">
            <v>1</v>
          </cell>
          <cell r="F528">
            <v>20241079</v>
          </cell>
          <cell r="G528">
            <v>45495</v>
          </cell>
          <cell r="H528" t="str">
            <v>GROUPE SPT21/585</v>
          </cell>
          <cell r="I528" t="str">
            <v>169150 - POHY-002 - 448072428</v>
          </cell>
          <cell r="K528" t="str">
            <v>EQOS ENERGIE 57</v>
          </cell>
          <cell r="L528" t="str">
            <v>57280 MAIZIERES LES METZ</v>
          </cell>
        </row>
        <row r="529">
          <cell r="A529" t="str">
            <v>24.07.03856</v>
          </cell>
          <cell r="B529" t="str">
            <v>025</v>
          </cell>
          <cell r="C529">
            <v>45497</v>
          </cell>
          <cell r="D529" t="str">
            <v>9413922598/0/11976</v>
          </cell>
          <cell r="E529">
            <v>2</v>
          </cell>
          <cell r="F529">
            <v>20241073</v>
          </cell>
          <cell r="G529">
            <v>45492</v>
          </cell>
          <cell r="H529" t="str">
            <v>PINCE A COSSER</v>
          </cell>
          <cell r="I529" t="str">
            <v>X010000339 - 10445298</v>
          </cell>
          <cell r="K529" t="str">
            <v>FOURNIE GROSPAUD 31</v>
          </cell>
          <cell r="L529" t="str">
            <v>31670 LABEGE</v>
          </cell>
        </row>
        <row r="530">
          <cell r="A530" t="str">
            <v>24.07.03857</v>
          </cell>
          <cell r="B530" t="str">
            <v>025</v>
          </cell>
          <cell r="C530">
            <v>45497</v>
          </cell>
          <cell r="D530" t="str">
            <v>9413922598/0/11976</v>
          </cell>
          <cell r="E530">
            <v>2</v>
          </cell>
          <cell r="F530">
            <v>20241073</v>
          </cell>
          <cell r="G530">
            <v>45492</v>
          </cell>
          <cell r="H530" t="str">
            <v>PINCE A COSSER</v>
          </cell>
          <cell r="I530" t="str">
            <v>A11000759 - 10655540</v>
          </cell>
          <cell r="K530" t="str">
            <v>FOURNIE GROSPAUD 31</v>
          </cell>
          <cell r="L530" t="str">
            <v>31670 LABEGE</v>
          </cell>
        </row>
        <row r="531">
          <cell r="A531" t="str">
            <v>24.07.03858</v>
          </cell>
          <cell r="B531" t="str">
            <v>025</v>
          </cell>
          <cell r="C531">
            <v>45497</v>
          </cell>
          <cell r="D531" t="str">
            <v>9413922598/0/11976</v>
          </cell>
          <cell r="E531">
            <v>2</v>
          </cell>
          <cell r="F531">
            <v>20241073</v>
          </cell>
          <cell r="G531">
            <v>45492</v>
          </cell>
          <cell r="H531" t="str">
            <v>PINCE A COSSER</v>
          </cell>
          <cell r="I531" t="str">
            <v>S120536 - 1087855</v>
          </cell>
          <cell r="K531" t="str">
            <v>FOURNIE GROSPAUD 31</v>
          </cell>
          <cell r="L531" t="str">
            <v>31670 LABEGE</v>
          </cell>
        </row>
        <row r="532">
          <cell r="A532" t="str">
            <v>24.07.03859</v>
          </cell>
          <cell r="B532" t="str">
            <v>025</v>
          </cell>
          <cell r="C532">
            <v>45497</v>
          </cell>
          <cell r="D532" t="str">
            <v>9413922598/0/11976</v>
          </cell>
          <cell r="E532">
            <v>2</v>
          </cell>
          <cell r="F532">
            <v>20241073</v>
          </cell>
          <cell r="G532">
            <v>45492</v>
          </cell>
          <cell r="H532" t="str">
            <v>PINCE A COSSER</v>
          </cell>
          <cell r="I532" t="str">
            <v>B03002170 - 10659809</v>
          </cell>
          <cell r="K532" t="str">
            <v>FOURNIE GROSPAUD 31</v>
          </cell>
          <cell r="L532" t="str">
            <v>31670 LABEGE</v>
          </cell>
        </row>
        <row r="533">
          <cell r="A533" t="str">
            <v>24.07.03860</v>
          </cell>
          <cell r="B533" t="str">
            <v>024</v>
          </cell>
          <cell r="C533">
            <v>45497</v>
          </cell>
          <cell r="D533" t="str">
            <v>9413922598/0/11976</v>
          </cell>
          <cell r="E533">
            <v>2</v>
          </cell>
          <cell r="F533">
            <v>20241073</v>
          </cell>
          <cell r="G533">
            <v>45492</v>
          </cell>
          <cell r="H533" t="str">
            <v>TOURNEVIS DYNAMOMETRIQUE</v>
          </cell>
          <cell r="I533" t="str">
            <v>T040046 - 10428419</v>
          </cell>
          <cell r="K533" t="str">
            <v>FOURNIE GROSPAUD 31</v>
          </cell>
          <cell r="L533" t="str">
            <v>31670 LABEGE</v>
          </cell>
        </row>
        <row r="534">
          <cell r="A534" t="str">
            <v>24.07.03861</v>
          </cell>
          <cell r="B534" t="str">
            <v>024</v>
          </cell>
          <cell r="C534">
            <v>45497</v>
          </cell>
          <cell r="D534" t="str">
            <v>9413922598/0/11976</v>
          </cell>
          <cell r="E534">
            <v>2</v>
          </cell>
          <cell r="F534">
            <v>20241073</v>
          </cell>
          <cell r="G534">
            <v>45492</v>
          </cell>
          <cell r="H534" t="str">
            <v>CLE DYNAMOMETRIQUE 8 - 60 Nm</v>
          </cell>
          <cell r="I534" t="str">
            <v>265987 - 10378637</v>
          </cell>
          <cell r="K534" t="str">
            <v>FOURNIE GROSPAUD 31</v>
          </cell>
          <cell r="L534" t="str">
            <v>31670 LABEGE</v>
          </cell>
        </row>
        <row r="535">
          <cell r="A535" t="str">
            <v>24.07.03862</v>
          </cell>
          <cell r="B535" t="str">
            <v>024</v>
          </cell>
          <cell r="C535">
            <v>45497</v>
          </cell>
          <cell r="D535" t="str">
            <v>9413922598/0/11976</v>
          </cell>
          <cell r="E535">
            <v>2</v>
          </cell>
          <cell r="F535">
            <v>20241073</v>
          </cell>
          <cell r="G535">
            <v>45492</v>
          </cell>
          <cell r="H535" t="str">
            <v>CLÉ DYNAMOMÉTRIQUE 4 - 20 Nm</v>
          </cell>
          <cell r="I535" t="str">
            <v>IEC60900 - 10379959</v>
          </cell>
          <cell r="K535" t="str">
            <v>FOURNIE GROSPAUD 31</v>
          </cell>
          <cell r="L535" t="str">
            <v>31670 LABEGE</v>
          </cell>
        </row>
        <row r="536">
          <cell r="A536" t="str">
            <v>24.07.03863</v>
          </cell>
          <cell r="B536" t="str">
            <v>024</v>
          </cell>
          <cell r="C536">
            <v>45497</v>
          </cell>
          <cell r="D536" t="str">
            <v>9413922598/0/11976</v>
          </cell>
          <cell r="E536">
            <v>2</v>
          </cell>
          <cell r="F536">
            <v>20241073</v>
          </cell>
          <cell r="G536">
            <v>45492</v>
          </cell>
          <cell r="H536" t="str">
            <v>CLÉ DYNAMOMÉTRIQUE 10 - 50 Nm</v>
          </cell>
          <cell r="I536" t="str">
            <v>V020346 - 10427322</v>
          </cell>
          <cell r="K536" t="str">
            <v>FOURNIE GROSPAUD 31</v>
          </cell>
          <cell r="L536" t="str">
            <v>31670 LABEGE</v>
          </cell>
        </row>
        <row r="537">
          <cell r="A537" t="str">
            <v>24.07.03864</v>
          </cell>
          <cell r="B537" t="str">
            <v>004</v>
          </cell>
          <cell r="C537">
            <v>45497</v>
          </cell>
          <cell r="D537" t="str">
            <v>9413922598/0/11976</v>
          </cell>
          <cell r="E537">
            <v>2</v>
          </cell>
          <cell r="F537">
            <v>20241073</v>
          </cell>
          <cell r="G537">
            <v>45492</v>
          </cell>
          <cell r="H537" t="str">
            <v>SERT B35-45</v>
          </cell>
          <cell r="I537" t="str">
            <v>15AK850 - 40001694</v>
          </cell>
          <cell r="K537" t="str">
            <v>FOURNIE GROSPAUD 31</v>
          </cell>
          <cell r="L537" t="str">
            <v>31670 LABEGE</v>
          </cell>
        </row>
        <row r="538">
          <cell r="A538" t="str">
            <v>24.07.03865</v>
          </cell>
          <cell r="B538" t="str">
            <v>002</v>
          </cell>
          <cell r="C538">
            <v>45498</v>
          </cell>
          <cell r="D538" t="str">
            <v>941394205/0/15863</v>
          </cell>
          <cell r="E538">
            <v>1</v>
          </cell>
          <cell r="F538">
            <v>20241093</v>
          </cell>
          <cell r="G538">
            <v>45497</v>
          </cell>
          <cell r="H538" t="str">
            <v>GROUPE TW531</v>
          </cell>
          <cell r="I538" t="str">
            <v>37 - LOC12</v>
          </cell>
          <cell r="J538" t="str">
            <v>L</v>
          </cell>
          <cell r="K538" t="str">
            <v>OMEXOM 26</v>
          </cell>
          <cell r="L538" t="str">
            <v>26200 MONTELIMAR</v>
          </cell>
        </row>
        <row r="539">
          <cell r="A539" t="str">
            <v>24.07.03866</v>
          </cell>
          <cell r="B539" t="str">
            <v>002</v>
          </cell>
          <cell r="C539">
            <v>45498</v>
          </cell>
          <cell r="D539" t="str">
            <v>941394205/0/15863</v>
          </cell>
          <cell r="E539">
            <v>1</v>
          </cell>
          <cell r="F539">
            <v>20241093</v>
          </cell>
          <cell r="G539">
            <v>45497</v>
          </cell>
          <cell r="H539" t="str">
            <v>PRESSE PRT510</v>
          </cell>
          <cell r="I539">
            <v>7</v>
          </cell>
          <cell r="J539" t="str">
            <v>L</v>
          </cell>
          <cell r="K539" t="str">
            <v>OMEXOM 26</v>
          </cell>
          <cell r="L539" t="str">
            <v>26200 MONTELIMAR</v>
          </cell>
        </row>
        <row r="540">
          <cell r="A540" t="str">
            <v>24.07.03867</v>
          </cell>
          <cell r="B540" t="str">
            <v>002</v>
          </cell>
          <cell r="C540">
            <v>45414</v>
          </cell>
          <cell r="D540">
            <v>23484368</v>
          </cell>
          <cell r="E540">
            <v>1</v>
          </cell>
          <cell r="F540">
            <v>20240601</v>
          </cell>
          <cell r="G540">
            <v>45404</v>
          </cell>
          <cell r="H540" t="str">
            <v>GROUPE GHA702</v>
          </cell>
          <cell r="I540" t="str">
            <v>G02465-408227432 - SH001</v>
          </cell>
          <cell r="K540" t="str">
            <v>INEO PC 92</v>
          </cell>
          <cell r="L540" t="str">
            <v>92130 ISSY LES MOULINEAUX</v>
          </cell>
        </row>
        <row r="541">
          <cell r="A541" t="str">
            <v>24.07.03868</v>
          </cell>
          <cell r="B541" t="str">
            <v>002</v>
          </cell>
          <cell r="C541">
            <v>45502</v>
          </cell>
          <cell r="D541" t="str">
            <v>B50-24-00275</v>
          </cell>
          <cell r="E541">
            <v>1</v>
          </cell>
          <cell r="F541">
            <v>20241079</v>
          </cell>
          <cell r="G541">
            <v>45502</v>
          </cell>
          <cell r="H541" t="str">
            <v>PRESSE WH1000</v>
          </cell>
          <cell r="I541" t="str">
            <v>538 - AA040597</v>
          </cell>
          <cell r="J541" t="str">
            <v>N</v>
          </cell>
          <cell r="K541" t="str">
            <v>EQOS ENERGIE 57</v>
          </cell>
          <cell r="L541" t="str">
            <v>57280 MAIZIERES LES METZ</v>
          </cell>
        </row>
        <row r="542">
          <cell r="A542" t="str">
            <v>24.07.03869</v>
          </cell>
          <cell r="B542" t="str">
            <v>002</v>
          </cell>
          <cell r="C542">
            <v>45502</v>
          </cell>
          <cell r="D542" t="str">
            <v>F-24-0645</v>
          </cell>
          <cell r="E542">
            <v>1</v>
          </cell>
          <cell r="F542">
            <v>20241084</v>
          </cell>
          <cell r="G542">
            <v>45502</v>
          </cell>
          <cell r="H542" t="str">
            <v>GROUPE VERINAGE 700B</v>
          </cell>
          <cell r="I542" t="str">
            <v>TU32H</v>
          </cell>
          <cell r="J542" t="str">
            <v>L</v>
          </cell>
          <cell r="K542" t="str">
            <v>SEMI France 31</v>
          </cell>
          <cell r="L542" t="str">
            <v>31140 ST ALBAN</v>
          </cell>
        </row>
        <row r="543">
          <cell r="A543" t="str">
            <v>24.07.03870</v>
          </cell>
          <cell r="B543" t="str">
            <v>002</v>
          </cell>
          <cell r="C543">
            <v>45502</v>
          </cell>
          <cell r="D543" t="str">
            <v>F-24-0645</v>
          </cell>
          <cell r="E543">
            <v>1</v>
          </cell>
          <cell r="F543">
            <v>20241084</v>
          </cell>
          <cell r="G543">
            <v>45502</v>
          </cell>
          <cell r="H543" t="str">
            <v>VERIN</v>
          </cell>
          <cell r="I543">
            <v>9634</v>
          </cell>
          <cell r="J543" t="str">
            <v>L</v>
          </cell>
          <cell r="K543" t="str">
            <v>SEMI France 31</v>
          </cell>
          <cell r="L543" t="str">
            <v>31140 ST ALBAN</v>
          </cell>
        </row>
        <row r="544">
          <cell r="A544" t="str">
            <v>24.07.03871</v>
          </cell>
          <cell r="B544" t="str">
            <v>002</v>
          </cell>
          <cell r="C544">
            <v>45502</v>
          </cell>
          <cell r="D544" t="str">
            <v>24060386 - R23023</v>
          </cell>
          <cell r="E544">
            <v>1</v>
          </cell>
          <cell r="F544">
            <v>20240948</v>
          </cell>
          <cell r="G544">
            <v>45502</v>
          </cell>
          <cell r="H544" t="str">
            <v>GROUPE EP30S</v>
          </cell>
          <cell r="I544" t="str">
            <v>U39574Y</v>
          </cell>
          <cell r="J544" t="str">
            <v>L</v>
          </cell>
          <cell r="K544" t="str">
            <v>SAEM 03</v>
          </cell>
          <cell r="L544" t="str">
            <v>03300 CUSSET</v>
          </cell>
        </row>
        <row r="545">
          <cell r="A545" t="str">
            <v>24.07.03872</v>
          </cell>
          <cell r="B545" t="str">
            <v>002</v>
          </cell>
          <cell r="C545">
            <v>45502</v>
          </cell>
          <cell r="D545" t="str">
            <v>24060386 - R23023</v>
          </cell>
          <cell r="E545">
            <v>1</v>
          </cell>
          <cell r="F545">
            <v>20240948</v>
          </cell>
          <cell r="G545">
            <v>45502</v>
          </cell>
          <cell r="H545" t="str">
            <v>TETE 20T</v>
          </cell>
          <cell r="I545" t="str">
            <v>15-50 0035</v>
          </cell>
          <cell r="J545" t="str">
            <v>L</v>
          </cell>
          <cell r="K545" t="str">
            <v>SAEM 03</v>
          </cell>
          <cell r="L545" t="str">
            <v>03300 CUSSET</v>
          </cell>
        </row>
        <row r="546">
          <cell r="A546" t="str">
            <v>24.07.03873</v>
          </cell>
          <cell r="B546" t="str">
            <v>018</v>
          </cell>
          <cell r="C546">
            <v>45502</v>
          </cell>
          <cell r="D546" t="str">
            <v>24060386 - R23023</v>
          </cell>
          <cell r="E546">
            <v>1</v>
          </cell>
          <cell r="F546">
            <v>20240948</v>
          </cell>
          <cell r="G546">
            <v>45502</v>
          </cell>
          <cell r="H546" t="str">
            <v>MATRICE MC5E</v>
          </cell>
          <cell r="I546">
            <v>712</v>
          </cell>
          <cell r="J546" t="str">
            <v>L</v>
          </cell>
          <cell r="K546" t="str">
            <v>SAEM 03</v>
          </cell>
          <cell r="L546" t="str">
            <v>03300 CUSSET</v>
          </cell>
        </row>
        <row r="547">
          <cell r="A547" t="str">
            <v>24.07.03874</v>
          </cell>
          <cell r="B547" t="str">
            <v>018</v>
          </cell>
          <cell r="C547">
            <v>45502</v>
          </cell>
          <cell r="D547" t="str">
            <v>24060386 - R23023</v>
          </cell>
          <cell r="E547">
            <v>1</v>
          </cell>
          <cell r="F547">
            <v>20240948</v>
          </cell>
          <cell r="G547">
            <v>45502</v>
          </cell>
          <cell r="H547" t="str">
            <v>MATRICE MJ5E</v>
          </cell>
          <cell r="I547">
            <v>538</v>
          </cell>
          <cell r="J547" t="str">
            <v>L</v>
          </cell>
          <cell r="K547" t="str">
            <v>SAEM 03</v>
          </cell>
          <cell r="L547" t="str">
            <v>03300 CUSSET</v>
          </cell>
        </row>
        <row r="548">
          <cell r="A548" t="str">
            <v>24.07.03875</v>
          </cell>
          <cell r="B548" t="str">
            <v>018</v>
          </cell>
          <cell r="C548">
            <v>45502</v>
          </cell>
          <cell r="D548" t="str">
            <v>24060386 - R23023</v>
          </cell>
          <cell r="E548">
            <v>1</v>
          </cell>
          <cell r="F548">
            <v>20240948</v>
          </cell>
          <cell r="G548">
            <v>45502</v>
          </cell>
          <cell r="H548" t="str">
            <v>POINCON 5E</v>
          </cell>
          <cell r="I548">
            <v>9804</v>
          </cell>
          <cell r="J548" t="str">
            <v>L</v>
          </cell>
          <cell r="K548" t="str">
            <v>SAEM 03</v>
          </cell>
          <cell r="L548" t="str">
            <v>03300 CUSSET</v>
          </cell>
        </row>
        <row r="549">
          <cell r="A549" t="str">
            <v>24.07.03876</v>
          </cell>
          <cell r="B549" t="str">
            <v>022</v>
          </cell>
          <cell r="C549">
            <v>45502</v>
          </cell>
          <cell r="D549" t="str">
            <v>C11112596</v>
          </cell>
          <cell r="E549">
            <v>1</v>
          </cell>
          <cell r="F549">
            <v>20241103</v>
          </cell>
          <cell r="G549">
            <v>45498</v>
          </cell>
          <cell r="H549" t="str">
            <v>PALAN ERGO 360</v>
          </cell>
          <cell r="I549" t="str">
            <v>EA7895 - TH006345</v>
          </cell>
          <cell r="K549" t="str">
            <v>SPIE THEPAULT 44</v>
          </cell>
          <cell r="L549" t="str">
            <v>44800 ST HERBLAIN</v>
          </cell>
        </row>
        <row r="550">
          <cell r="A550" t="str">
            <v>24.07.03877</v>
          </cell>
          <cell r="B550" t="str">
            <v>022</v>
          </cell>
          <cell r="C550">
            <v>45502</v>
          </cell>
          <cell r="D550" t="str">
            <v>C11112596</v>
          </cell>
          <cell r="E550">
            <v>1</v>
          </cell>
          <cell r="F550">
            <v>20241103</v>
          </cell>
          <cell r="G550">
            <v>45498</v>
          </cell>
          <cell r="H550" t="str">
            <v>CHAINE 4 BRINS</v>
          </cell>
          <cell r="I550" t="str">
            <v>070621 - TH000820</v>
          </cell>
          <cell r="K550" t="str">
            <v>SPIE THEPAULT 44</v>
          </cell>
          <cell r="L550" t="str">
            <v>44800 ST HERBLAIN</v>
          </cell>
        </row>
        <row r="551">
          <cell r="A551" t="str">
            <v>24.07.03878</v>
          </cell>
          <cell r="B551" t="str">
            <v>022</v>
          </cell>
          <cell r="C551">
            <v>45502</v>
          </cell>
          <cell r="D551" t="str">
            <v>C11112596</v>
          </cell>
          <cell r="E551">
            <v>1</v>
          </cell>
          <cell r="F551">
            <v>20241103</v>
          </cell>
          <cell r="G551">
            <v>45498</v>
          </cell>
          <cell r="H551" t="str">
            <v>TIRFOR TU16 + CABLE20M</v>
          </cell>
          <cell r="I551" t="str">
            <v>793012 - TH0011574</v>
          </cell>
          <cell r="K551" t="str">
            <v>SPIE THEPAULT 44</v>
          </cell>
          <cell r="L551" t="str">
            <v>44800 ST HERBLAIN</v>
          </cell>
        </row>
        <row r="552">
          <cell r="A552" t="str">
            <v>24.07.03879</v>
          </cell>
          <cell r="B552" t="str">
            <v>017</v>
          </cell>
          <cell r="C552">
            <v>45502</v>
          </cell>
          <cell r="D552" t="str">
            <v>C11112596</v>
          </cell>
          <cell r="E552">
            <v>1</v>
          </cell>
          <cell r="F552">
            <v>20241103</v>
          </cell>
          <cell r="G552">
            <v>45498</v>
          </cell>
          <cell r="H552" t="str">
            <v>FLEXIBLE JUMELE 10M/218</v>
          </cell>
          <cell r="I552" t="str">
            <v>TH011292</v>
          </cell>
          <cell r="K552" t="str">
            <v>SPIE THEPAULT 44</v>
          </cell>
          <cell r="L552" t="str">
            <v>44800 ST HERBLAIN</v>
          </cell>
        </row>
        <row r="553">
          <cell r="A553" t="str">
            <v>24.07.03880</v>
          </cell>
          <cell r="B553" t="str">
            <v>017</v>
          </cell>
          <cell r="C553">
            <v>45502</v>
          </cell>
          <cell r="D553" t="str">
            <v>C11112596</v>
          </cell>
          <cell r="E553">
            <v>1</v>
          </cell>
          <cell r="F553">
            <v>20241103</v>
          </cell>
          <cell r="G553">
            <v>45498</v>
          </cell>
          <cell r="H553" t="str">
            <v>FLEXIBLE JUMELE 20M/218</v>
          </cell>
          <cell r="I553" t="str">
            <v>TH011395</v>
          </cell>
          <cell r="K553" t="str">
            <v>SPIE THEPAULT 44</v>
          </cell>
          <cell r="L553" t="str">
            <v>44800 ST HERBLAIN</v>
          </cell>
        </row>
        <row r="554">
          <cell r="A554" t="str">
            <v>24.07.03881</v>
          </cell>
          <cell r="B554" t="str">
            <v>002</v>
          </cell>
          <cell r="C554">
            <v>45502</v>
          </cell>
          <cell r="D554" t="str">
            <v>C11112596</v>
          </cell>
          <cell r="E554">
            <v>1</v>
          </cell>
          <cell r="F554">
            <v>20241103</v>
          </cell>
          <cell r="G554">
            <v>45498</v>
          </cell>
          <cell r="H554" t="str">
            <v>GROUPE APH700</v>
          </cell>
          <cell r="I554" t="str">
            <v>TH004505</v>
          </cell>
          <cell r="K554" t="str">
            <v>SPIE THEPAULT 44</v>
          </cell>
          <cell r="L554" t="str">
            <v>44800 ST HERBLAIN</v>
          </cell>
        </row>
        <row r="555">
          <cell r="A555" t="str">
            <v>24.07.03882</v>
          </cell>
          <cell r="B555" t="str">
            <v>002</v>
          </cell>
          <cell r="C555">
            <v>45502</v>
          </cell>
          <cell r="D555" t="str">
            <v>C11112596</v>
          </cell>
          <cell r="E555">
            <v>1</v>
          </cell>
          <cell r="F555">
            <v>20241103</v>
          </cell>
          <cell r="G555">
            <v>45498</v>
          </cell>
          <cell r="H555" t="str">
            <v>TETE PK220U</v>
          </cell>
          <cell r="I555" t="str">
            <v>T20532 - TH004505</v>
          </cell>
          <cell r="K555" t="str">
            <v>SPIE THEPAULT 44</v>
          </cell>
          <cell r="L555" t="str">
            <v>44800 ST HERBLAIN</v>
          </cell>
        </row>
        <row r="556">
          <cell r="A556" t="str">
            <v>24.07.03883</v>
          </cell>
          <cell r="B556" t="str">
            <v>022</v>
          </cell>
          <cell r="C556">
            <v>45502</v>
          </cell>
          <cell r="D556" t="str">
            <v>C11112596</v>
          </cell>
          <cell r="E556">
            <v>1</v>
          </cell>
          <cell r="F556">
            <v>20241103</v>
          </cell>
          <cell r="G556">
            <v>45498</v>
          </cell>
          <cell r="H556" t="str">
            <v>POULIE 802</v>
          </cell>
          <cell r="I556" t="str">
            <v>TH010371</v>
          </cell>
          <cell r="K556" t="str">
            <v>SPIE THEPAULT 44</v>
          </cell>
          <cell r="L556" t="str">
            <v>44800 ST HERBLAIN</v>
          </cell>
        </row>
        <row r="557">
          <cell r="A557" t="str">
            <v>24.07.03884</v>
          </cell>
          <cell r="B557" t="str">
            <v>022</v>
          </cell>
          <cell r="C557">
            <v>45502</v>
          </cell>
          <cell r="D557" t="str">
            <v>C11112596</v>
          </cell>
          <cell r="E557">
            <v>1</v>
          </cell>
          <cell r="F557">
            <v>20241103</v>
          </cell>
          <cell r="G557">
            <v>45498</v>
          </cell>
          <cell r="H557" t="str">
            <v>CROCHET TOURNANT 3T15</v>
          </cell>
          <cell r="I557" t="str">
            <v>TH006968</v>
          </cell>
          <cell r="K557" t="str">
            <v>SPIE THEPAULT 44</v>
          </cell>
          <cell r="L557" t="str">
            <v>44800 ST HERBLAIN</v>
          </cell>
        </row>
        <row r="558">
          <cell r="A558" t="str">
            <v>24.07.03885</v>
          </cell>
          <cell r="B558" t="str">
            <v>022</v>
          </cell>
          <cell r="C558">
            <v>45502</v>
          </cell>
          <cell r="D558" t="str">
            <v>C11112596</v>
          </cell>
          <cell r="E558">
            <v>1</v>
          </cell>
          <cell r="F558">
            <v>20241103</v>
          </cell>
          <cell r="G558">
            <v>45498</v>
          </cell>
          <cell r="H558" t="str">
            <v>MANILLE LYRE 2T</v>
          </cell>
          <cell r="I558">
            <v>1</v>
          </cell>
          <cell r="K558" t="str">
            <v>SPIE THEPAULT 44</v>
          </cell>
          <cell r="L558" t="str">
            <v>44800 ST HERBLAIN</v>
          </cell>
        </row>
        <row r="559">
          <cell r="A559" t="str">
            <v>24.07.03886</v>
          </cell>
          <cell r="B559" t="str">
            <v>022</v>
          </cell>
          <cell r="C559">
            <v>45502</v>
          </cell>
          <cell r="D559" t="str">
            <v>C11112596</v>
          </cell>
          <cell r="E559">
            <v>1</v>
          </cell>
          <cell r="F559">
            <v>20241103</v>
          </cell>
          <cell r="G559">
            <v>45498</v>
          </cell>
          <cell r="H559" t="str">
            <v>MANILLE LYRE 2T</v>
          </cell>
          <cell r="I559">
            <v>2</v>
          </cell>
          <cell r="K559" t="str">
            <v>SPIE THEPAULT 44</v>
          </cell>
          <cell r="L559" t="str">
            <v>44800 ST HERBLAIN</v>
          </cell>
        </row>
        <row r="560">
          <cell r="A560" t="str">
            <v>24.07.03887</v>
          </cell>
          <cell r="B560" t="str">
            <v>022</v>
          </cell>
          <cell r="C560">
            <v>45502</v>
          </cell>
          <cell r="D560" t="str">
            <v>C11112596</v>
          </cell>
          <cell r="E560">
            <v>1</v>
          </cell>
          <cell r="F560">
            <v>20241103</v>
          </cell>
          <cell r="G560">
            <v>45498</v>
          </cell>
          <cell r="H560" t="str">
            <v>MANILLE LYRE 2T</v>
          </cell>
          <cell r="I560">
            <v>3</v>
          </cell>
          <cell r="K560" t="str">
            <v>SPIE THEPAULT 44</v>
          </cell>
          <cell r="L560" t="str">
            <v>44800 ST HERBLAIN</v>
          </cell>
        </row>
        <row r="561">
          <cell r="A561" t="str">
            <v>24.07.03888</v>
          </cell>
          <cell r="B561" t="str">
            <v>022</v>
          </cell>
          <cell r="C561">
            <v>45502</v>
          </cell>
          <cell r="D561" t="str">
            <v>C11112596</v>
          </cell>
          <cell r="E561">
            <v>1</v>
          </cell>
          <cell r="F561">
            <v>20241103</v>
          </cell>
          <cell r="G561">
            <v>45498</v>
          </cell>
          <cell r="H561" t="str">
            <v>MANILLE LYRE 2T</v>
          </cell>
          <cell r="I561">
            <v>4</v>
          </cell>
          <cell r="K561" t="str">
            <v>SPIE THEPAULT 44</v>
          </cell>
          <cell r="L561" t="str">
            <v>44800 ST HERBLAIN</v>
          </cell>
        </row>
        <row r="562">
          <cell r="A562" t="str">
            <v>24.07.03889</v>
          </cell>
          <cell r="B562" t="str">
            <v>022</v>
          </cell>
          <cell r="C562">
            <v>45502</v>
          </cell>
          <cell r="D562" t="str">
            <v>C11112596</v>
          </cell>
          <cell r="E562">
            <v>1</v>
          </cell>
          <cell r="F562">
            <v>20241103</v>
          </cell>
          <cell r="G562">
            <v>45498</v>
          </cell>
          <cell r="H562" t="str">
            <v>MANILLE LYRE 3T 1/4</v>
          </cell>
          <cell r="I562">
            <v>1</v>
          </cell>
          <cell r="K562" t="str">
            <v>SPIE THEPAULT 44</v>
          </cell>
          <cell r="L562" t="str">
            <v>44800 ST HERBLAIN</v>
          </cell>
        </row>
        <row r="563">
          <cell r="A563" t="str">
            <v>24.07.03890</v>
          </cell>
          <cell r="B563" t="str">
            <v>022</v>
          </cell>
          <cell r="C563">
            <v>45502</v>
          </cell>
          <cell r="D563" t="str">
            <v>C11112596</v>
          </cell>
          <cell r="E563">
            <v>1</v>
          </cell>
          <cell r="F563">
            <v>20241103</v>
          </cell>
          <cell r="G563">
            <v>45498</v>
          </cell>
          <cell r="H563" t="str">
            <v>MANILLE LYRE 3T 1/4</v>
          </cell>
          <cell r="I563">
            <v>2</v>
          </cell>
          <cell r="K563" t="str">
            <v>SPIE THEPAULT 44</v>
          </cell>
          <cell r="L563" t="str">
            <v>44800 ST HERBLAIN</v>
          </cell>
        </row>
        <row r="564">
          <cell r="A564" t="str">
            <v>24.07.03891</v>
          </cell>
          <cell r="B564" t="str">
            <v>022</v>
          </cell>
          <cell r="C564">
            <v>45502</v>
          </cell>
          <cell r="D564" t="str">
            <v>C11112596</v>
          </cell>
          <cell r="E564">
            <v>1</v>
          </cell>
          <cell r="F564">
            <v>20241103</v>
          </cell>
          <cell r="G564">
            <v>45498</v>
          </cell>
          <cell r="H564" t="str">
            <v>MANILLE LYRE 3T 1/4</v>
          </cell>
          <cell r="I564">
            <v>3</v>
          </cell>
          <cell r="K564" t="str">
            <v>SPIE THEPAULT 44</v>
          </cell>
          <cell r="L564" t="str">
            <v>44800 ST HERBLAIN</v>
          </cell>
        </row>
        <row r="565">
          <cell r="A565" t="str">
            <v>24.07.03892</v>
          </cell>
          <cell r="B565" t="str">
            <v>022</v>
          </cell>
          <cell r="C565">
            <v>45502</v>
          </cell>
          <cell r="D565" t="str">
            <v>C11112596</v>
          </cell>
          <cell r="E565">
            <v>1</v>
          </cell>
          <cell r="F565">
            <v>20241103</v>
          </cell>
          <cell r="G565">
            <v>45498</v>
          </cell>
          <cell r="H565" t="str">
            <v>MANILLE LYRE 4T 3/4</v>
          </cell>
          <cell r="I565">
            <v>1</v>
          </cell>
          <cell r="K565" t="str">
            <v>SPIE THEPAULT 44</v>
          </cell>
          <cell r="L565" t="str">
            <v>44800 ST HERBLAIN</v>
          </cell>
        </row>
        <row r="566">
          <cell r="A566" t="str">
            <v>24.07.03893</v>
          </cell>
          <cell r="B566" t="str">
            <v>022</v>
          </cell>
          <cell r="C566">
            <v>45502</v>
          </cell>
          <cell r="D566" t="str">
            <v>C11112596</v>
          </cell>
          <cell r="E566">
            <v>1</v>
          </cell>
          <cell r="F566">
            <v>20241103</v>
          </cell>
          <cell r="G566">
            <v>45498</v>
          </cell>
          <cell r="H566" t="str">
            <v>MANILLE 2T</v>
          </cell>
          <cell r="I566" t="str">
            <v>TH002208</v>
          </cell>
          <cell r="K566" t="str">
            <v>SPIE THEPAULT 44</v>
          </cell>
          <cell r="L566" t="str">
            <v>44800 ST HERBLAIN</v>
          </cell>
        </row>
        <row r="567">
          <cell r="A567" t="str">
            <v>24.07.03894</v>
          </cell>
          <cell r="B567" t="str">
            <v>022</v>
          </cell>
          <cell r="C567">
            <v>45502</v>
          </cell>
          <cell r="D567" t="str">
            <v>C11112596</v>
          </cell>
          <cell r="E567">
            <v>1</v>
          </cell>
          <cell r="F567">
            <v>20241103</v>
          </cell>
          <cell r="G567">
            <v>45498</v>
          </cell>
          <cell r="H567" t="str">
            <v>MANILLE 2T</v>
          </cell>
          <cell r="I567" t="str">
            <v>TH002209</v>
          </cell>
          <cell r="K567" t="str">
            <v>SPIE THEPAULT 44</v>
          </cell>
          <cell r="L567" t="str">
            <v>44800 ST HERBLAIN</v>
          </cell>
        </row>
        <row r="568">
          <cell r="A568" t="str">
            <v>24.07.03895</v>
          </cell>
          <cell r="B568" t="str">
            <v>022</v>
          </cell>
          <cell r="C568">
            <v>45502</v>
          </cell>
          <cell r="D568" t="str">
            <v>C11112596</v>
          </cell>
          <cell r="E568">
            <v>1</v>
          </cell>
          <cell r="F568">
            <v>20241103</v>
          </cell>
          <cell r="G568">
            <v>45498</v>
          </cell>
          <cell r="H568" t="str">
            <v>MANILLE 2T</v>
          </cell>
          <cell r="I568" t="str">
            <v>TH002537</v>
          </cell>
          <cell r="K568" t="str">
            <v>SPIE THEPAULT 44</v>
          </cell>
          <cell r="L568" t="str">
            <v>44800 ST HERBLAIN</v>
          </cell>
        </row>
        <row r="569">
          <cell r="A569" t="str">
            <v>24.07.03896</v>
          </cell>
          <cell r="B569" t="str">
            <v>022</v>
          </cell>
          <cell r="C569">
            <v>45502</v>
          </cell>
          <cell r="D569" t="str">
            <v>C11112596</v>
          </cell>
          <cell r="E569">
            <v>1</v>
          </cell>
          <cell r="F569">
            <v>20241103</v>
          </cell>
          <cell r="G569">
            <v>45498</v>
          </cell>
          <cell r="H569" t="str">
            <v>MANILLE 2T 95</v>
          </cell>
          <cell r="I569">
            <v>1</v>
          </cell>
          <cell r="J569" t="str">
            <v>HS</v>
          </cell>
          <cell r="K569" t="str">
            <v>SPIE THEPAULT 44</v>
          </cell>
          <cell r="L569" t="str">
            <v>44800 ST HERBLAIN</v>
          </cell>
        </row>
        <row r="570">
          <cell r="A570" t="str">
            <v>24.07.03897</v>
          </cell>
          <cell r="B570" t="str">
            <v>022</v>
          </cell>
          <cell r="C570">
            <v>45502</v>
          </cell>
          <cell r="D570" t="str">
            <v>C11112596</v>
          </cell>
          <cell r="E570">
            <v>1</v>
          </cell>
          <cell r="F570">
            <v>20241103</v>
          </cell>
          <cell r="G570">
            <v>45498</v>
          </cell>
          <cell r="H570" t="str">
            <v>MANILLE 2T 95</v>
          </cell>
          <cell r="I570">
            <v>2</v>
          </cell>
          <cell r="J570" t="str">
            <v>HS</v>
          </cell>
          <cell r="K570" t="str">
            <v>SPIE THEPAULT 44</v>
          </cell>
          <cell r="L570" t="str">
            <v>44800 ST HERBLAIN</v>
          </cell>
        </row>
        <row r="571">
          <cell r="A571" t="str">
            <v>24.07.03898</v>
          </cell>
          <cell r="B571" t="str">
            <v>018</v>
          </cell>
          <cell r="C571">
            <v>45502</v>
          </cell>
          <cell r="D571" t="str">
            <v>C11112596</v>
          </cell>
          <cell r="E571">
            <v>1</v>
          </cell>
          <cell r="F571">
            <v>20241103</v>
          </cell>
          <cell r="G571">
            <v>45498</v>
          </cell>
          <cell r="H571" t="str">
            <v>MATRICE 20T U21HCT75</v>
          </cell>
          <cell r="I571" t="str">
            <v>10.36 - TH007283</v>
          </cell>
          <cell r="K571" t="str">
            <v>SPIE THEPAULT 44</v>
          </cell>
          <cell r="L571" t="str">
            <v>44800 ST HERBLAIN</v>
          </cell>
        </row>
        <row r="572">
          <cell r="A572" t="str">
            <v>24.07.03899</v>
          </cell>
          <cell r="B572" t="str">
            <v>018</v>
          </cell>
          <cell r="C572">
            <v>45502</v>
          </cell>
          <cell r="D572" t="str">
            <v>C11112596</v>
          </cell>
          <cell r="E572">
            <v>1</v>
          </cell>
          <cell r="F572">
            <v>20241103</v>
          </cell>
          <cell r="G572">
            <v>45498</v>
          </cell>
          <cell r="H572" t="str">
            <v>MATRICE 20T U21CC150</v>
          </cell>
          <cell r="I572" t="str">
            <v>18.24 - TH011462</v>
          </cell>
          <cell r="K572" t="str">
            <v>SPIE THEPAULT 44</v>
          </cell>
          <cell r="L572" t="str">
            <v>44800 ST HERBLAIN</v>
          </cell>
        </row>
        <row r="573">
          <cell r="A573" t="str">
            <v>24.07.03900</v>
          </cell>
          <cell r="B573" t="str">
            <v>002</v>
          </cell>
          <cell r="C573">
            <v>45502</v>
          </cell>
          <cell r="D573" t="str">
            <v>C11112596</v>
          </cell>
          <cell r="E573">
            <v>1</v>
          </cell>
          <cell r="F573">
            <v>20241103</v>
          </cell>
          <cell r="G573">
            <v>45498</v>
          </cell>
          <cell r="H573" t="str">
            <v>GROUPE SPT20-585</v>
          </cell>
          <cell r="I573" t="str">
            <v>1202099 - TH001438</v>
          </cell>
          <cell r="K573" t="str">
            <v>SPIE THEPAULT 44</v>
          </cell>
          <cell r="L573" t="str">
            <v>44800 ST HERBLAIN</v>
          </cell>
        </row>
        <row r="574">
          <cell r="A574" t="str">
            <v>24.07.03901</v>
          </cell>
          <cell r="B574" t="str">
            <v>002</v>
          </cell>
          <cell r="C574">
            <v>45502</v>
          </cell>
          <cell r="D574" t="str">
            <v>C11112596</v>
          </cell>
          <cell r="E574">
            <v>1</v>
          </cell>
          <cell r="F574">
            <v>20241103</v>
          </cell>
          <cell r="G574">
            <v>45498</v>
          </cell>
          <cell r="H574" t="str">
            <v>PRESSE SU210</v>
          </cell>
          <cell r="I574" t="str">
            <v>18122019 - TH004683</v>
          </cell>
          <cell r="K574" t="str">
            <v>SPIE THEPAULT 44</v>
          </cell>
          <cell r="L574" t="str">
            <v>44800 ST HERBLAIN</v>
          </cell>
        </row>
        <row r="575">
          <cell r="A575" t="str">
            <v>24.07.03902</v>
          </cell>
          <cell r="B575" t="str">
            <v>019</v>
          </cell>
          <cell r="C575">
            <v>45502</v>
          </cell>
          <cell r="D575" t="str">
            <v>C11112596</v>
          </cell>
          <cell r="E575">
            <v>1</v>
          </cell>
          <cell r="F575">
            <v>20241103</v>
          </cell>
          <cell r="G575">
            <v>45498</v>
          </cell>
          <cell r="H575" t="str">
            <v>PINCE ISOLEC II</v>
          </cell>
          <cell r="I575" t="str">
            <v>201075 - TH004509</v>
          </cell>
          <cell r="K575" t="str">
            <v>SPIE THEPAULT 44</v>
          </cell>
          <cell r="L575" t="str">
            <v>44800 ST HERBLAIN</v>
          </cell>
        </row>
        <row r="576">
          <cell r="A576" t="str">
            <v>24.07.03903</v>
          </cell>
          <cell r="B576" t="str">
            <v>024</v>
          </cell>
          <cell r="C576">
            <v>45502</v>
          </cell>
          <cell r="D576" t="str">
            <v>C11112596</v>
          </cell>
          <cell r="E576">
            <v>1</v>
          </cell>
          <cell r="F576">
            <v>20241103</v>
          </cell>
          <cell r="G576">
            <v>45498</v>
          </cell>
          <cell r="H576" t="str">
            <v>CLÉ DYNAMOMÉTRIQUE 20 - 100 Nm</v>
          </cell>
          <cell r="I576" t="str">
            <v>210645 - TH002413</v>
          </cell>
          <cell r="K576" t="str">
            <v>SPIE THEPAULT 44</v>
          </cell>
          <cell r="L576" t="str">
            <v>44800 ST HERBLAIN</v>
          </cell>
        </row>
        <row r="577">
          <cell r="A577" t="str">
            <v>24.07.03904</v>
          </cell>
          <cell r="B577" t="str">
            <v>018</v>
          </cell>
          <cell r="C577">
            <v>45502</v>
          </cell>
          <cell r="D577" t="str">
            <v>C11112596</v>
          </cell>
          <cell r="E577">
            <v>1</v>
          </cell>
          <cell r="F577">
            <v>20241103</v>
          </cell>
          <cell r="G577">
            <v>45498</v>
          </cell>
          <cell r="H577" t="str">
            <v xml:space="preserve">PERCHE MALT </v>
          </cell>
          <cell r="I577" t="str">
            <v>TH007338 - TH007337</v>
          </cell>
          <cell r="K577" t="str">
            <v>SPIE THEPAULT 44</v>
          </cell>
          <cell r="L577" t="str">
            <v>44800 ST HERBLAIN</v>
          </cell>
        </row>
        <row r="578">
          <cell r="A578" t="str">
            <v>24.07.03905</v>
          </cell>
          <cell r="B578" t="str">
            <v>018</v>
          </cell>
          <cell r="C578">
            <v>45502</v>
          </cell>
          <cell r="D578" t="str">
            <v>C11112596</v>
          </cell>
          <cell r="E578">
            <v>1</v>
          </cell>
          <cell r="F578">
            <v>20241103</v>
          </cell>
          <cell r="G578">
            <v>45498</v>
          </cell>
          <cell r="H578" t="str">
            <v>PERCHE VAT</v>
          </cell>
          <cell r="I578" t="str">
            <v>TH010111 - TH008703 - TH001247</v>
          </cell>
          <cell r="K578" t="str">
            <v>SPIE THEPAULT 44</v>
          </cell>
          <cell r="L578" t="str">
            <v>44800 ST HERBLAIN</v>
          </cell>
        </row>
        <row r="579">
          <cell r="A579" t="str">
            <v>24.07.03906</v>
          </cell>
          <cell r="B579" t="str">
            <v>018</v>
          </cell>
          <cell r="C579">
            <v>45502</v>
          </cell>
          <cell r="D579" t="str">
            <v>C11112596</v>
          </cell>
          <cell r="E579">
            <v>1</v>
          </cell>
          <cell r="F579">
            <v>20241103</v>
          </cell>
          <cell r="G579">
            <v>45498</v>
          </cell>
          <cell r="H579" t="str">
            <v>PERCHE VAT</v>
          </cell>
          <cell r="I579" t="str">
            <v>TH007343 - TH008391 - TH008392</v>
          </cell>
          <cell r="K579" t="str">
            <v>SPIE THEPAULT 44</v>
          </cell>
          <cell r="L579" t="str">
            <v>44800 ST HERBLAIN</v>
          </cell>
        </row>
        <row r="580">
          <cell r="A580" t="str">
            <v>24.07.03907</v>
          </cell>
          <cell r="B580" t="str">
            <v>018</v>
          </cell>
          <cell r="C580">
            <v>45502</v>
          </cell>
          <cell r="D580" t="str">
            <v>C11112596</v>
          </cell>
          <cell r="E580">
            <v>1</v>
          </cell>
          <cell r="F580">
            <v>20241103</v>
          </cell>
          <cell r="G580">
            <v>45498</v>
          </cell>
          <cell r="H580" t="str">
            <v>PERCHE VAT</v>
          </cell>
          <cell r="I580" t="str">
            <v>TH007351 - TH007352 - TH008385</v>
          </cell>
          <cell r="K580" t="str">
            <v>SPIE THEPAULT 44</v>
          </cell>
          <cell r="L580" t="str">
            <v>44800 ST HERBLAIN</v>
          </cell>
        </row>
        <row r="581">
          <cell r="A581" t="str">
            <v>24.07.03908</v>
          </cell>
          <cell r="B581" t="str">
            <v>018</v>
          </cell>
          <cell r="C581">
            <v>45502</v>
          </cell>
          <cell r="D581" t="str">
            <v>C11112596</v>
          </cell>
          <cell r="E581">
            <v>1</v>
          </cell>
          <cell r="F581">
            <v>20241103</v>
          </cell>
          <cell r="G581">
            <v>45498</v>
          </cell>
          <cell r="H581" t="str">
            <v>PERCHE VAT</v>
          </cell>
          <cell r="I581" t="str">
            <v>TH001220 - TH008701 - TH001249</v>
          </cell>
          <cell r="K581" t="str">
            <v>SPIE THEPAULT 44</v>
          </cell>
          <cell r="L581" t="str">
            <v>44800 ST HERBLAIN</v>
          </cell>
        </row>
        <row r="582">
          <cell r="A582" t="str">
            <v>24.07.03909</v>
          </cell>
          <cell r="B582" t="str">
            <v>018</v>
          </cell>
          <cell r="C582">
            <v>45502</v>
          </cell>
          <cell r="D582" t="str">
            <v>C11112596</v>
          </cell>
          <cell r="E582">
            <v>1</v>
          </cell>
          <cell r="F582">
            <v>20241103</v>
          </cell>
          <cell r="G582">
            <v>45498</v>
          </cell>
          <cell r="H582" t="str">
            <v>PERCHE VAT</v>
          </cell>
          <cell r="I582" t="str">
            <v>TH008702 - TH001243 - TH008700</v>
          </cell>
          <cell r="K582" t="str">
            <v>SPIE THEPAULT 44</v>
          </cell>
          <cell r="L582" t="str">
            <v>44800 ST HERBLAIN</v>
          </cell>
        </row>
        <row r="583">
          <cell r="A583" t="str">
            <v>24.07.03910</v>
          </cell>
          <cell r="B583" t="str">
            <v>018</v>
          </cell>
          <cell r="C583">
            <v>45502</v>
          </cell>
          <cell r="D583" t="str">
            <v>C11112596</v>
          </cell>
          <cell r="E583">
            <v>1</v>
          </cell>
          <cell r="F583">
            <v>20241103</v>
          </cell>
          <cell r="G583">
            <v>45498</v>
          </cell>
          <cell r="H583" t="str">
            <v>VAT 225/400 Kv</v>
          </cell>
          <cell r="I583" t="str">
            <v>S00004J - TH012407</v>
          </cell>
          <cell r="K583" t="str">
            <v>SPIE THEPAULT 44</v>
          </cell>
          <cell r="L583" t="str">
            <v>44800 ST HERBLAIN</v>
          </cell>
        </row>
        <row r="584">
          <cell r="A584" t="str">
            <v>24.07.03911</v>
          </cell>
          <cell r="B584" t="str">
            <v>018</v>
          </cell>
          <cell r="C584">
            <v>45502</v>
          </cell>
          <cell r="D584" t="str">
            <v>C11112596</v>
          </cell>
          <cell r="E584">
            <v>1</v>
          </cell>
          <cell r="F584">
            <v>20241103</v>
          </cell>
          <cell r="G584">
            <v>45498</v>
          </cell>
          <cell r="H584" t="str">
            <v>VAT 225/400 Kv</v>
          </cell>
          <cell r="I584" t="str">
            <v>M1402.0445 - TH007979</v>
          </cell>
          <cell r="K584" t="str">
            <v>SPIE THEPAULT 44</v>
          </cell>
          <cell r="L584" t="str">
            <v>44800 ST HERBLAIN</v>
          </cell>
        </row>
        <row r="585">
          <cell r="A585" t="str">
            <v>24.07.03912</v>
          </cell>
          <cell r="B585" t="str">
            <v>018</v>
          </cell>
          <cell r="C585">
            <v>45502</v>
          </cell>
          <cell r="D585" t="str">
            <v>C11112596</v>
          </cell>
          <cell r="E585">
            <v>1</v>
          </cell>
          <cell r="F585">
            <v>20241103</v>
          </cell>
          <cell r="G585">
            <v>45498</v>
          </cell>
          <cell r="H585" t="str">
            <v>VAT 225/400 Kv</v>
          </cell>
          <cell r="I585" t="str">
            <v>S00017G - TH007169</v>
          </cell>
          <cell r="K585" t="str">
            <v>SPIE THEPAULT 44</v>
          </cell>
          <cell r="L585" t="str">
            <v>44800 ST HERBLAIN</v>
          </cell>
        </row>
        <row r="586">
          <cell r="A586" t="str">
            <v>24.07.03913</v>
          </cell>
          <cell r="B586" t="str">
            <v>018</v>
          </cell>
          <cell r="C586">
            <v>45502</v>
          </cell>
          <cell r="D586" t="str">
            <v>C11112596</v>
          </cell>
          <cell r="E586">
            <v>1</v>
          </cell>
          <cell r="F586">
            <v>20241103</v>
          </cell>
          <cell r="G586">
            <v>45498</v>
          </cell>
          <cell r="H586" t="str">
            <v>VAT 63/90 Kv</v>
          </cell>
          <cell r="I586" t="str">
            <v>OAB531 - TH010332</v>
          </cell>
          <cell r="K586" t="str">
            <v>SPIE THEPAULT 44</v>
          </cell>
          <cell r="L586" t="str">
            <v>44800 ST HERBLAIN</v>
          </cell>
        </row>
        <row r="587">
          <cell r="A587" t="str">
            <v>24.07.03914</v>
          </cell>
          <cell r="B587" t="str">
            <v>018</v>
          </cell>
          <cell r="C587">
            <v>45502</v>
          </cell>
          <cell r="D587" t="str">
            <v>C11112596</v>
          </cell>
          <cell r="E587">
            <v>1</v>
          </cell>
          <cell r="F587">
            <v>20241103</v>
          </cell>
          <cell r="G587">
            <v>45498</v>
          </cell>
          <cell r="H587" t="str">
            <v>VAT 63/90 Kv</v>
          </cell>
          <cell r="I587" t="str">
            <v>041.18.OAB357 - TH004735</v>
          </cell>
          <cell r="K587" t="str">
            <v>SPIE THEPAULT 44</v>
          </cell>
          <cell r="L587" t="str">
            <v>44800 ST HERBLAIN</v>
          </cell>
        </row>
        <row r="588">
          <cell r="A588" t="str">
            <v>24.07.03915</v>
          </cell>
          <cell r="B588" t="str">
            <v>017</v>
          </cell>
          <cell r="C588">
            <v>45491</v>
          </cell>
          <cell r="D588" t="str">
            <v>C11068431</v>
          </cell>
          <cell r="E588">
            <v>1</v>
          </cell>
          <cell r="F588">
            <v>20241042</v>
          </cell>
          <cell r="G588">
            <v>45489</v>
          </cell>
          <cell r="H588" t="str">
            <v>FLEXIBLE JUMELE 6M RACC218</v>
          </cell>
          <cell r="I588" t="str">
            <v>TH010655</v>
          </cell>
          <cell r="K588" t="str">
            <v>SPIE THEPAULT 57</v>
          </cell>
          <cell r="L588" t="str">
            <v>57130 JOUY AUX ARCHES</v>
          </cell>
        </row>
        <row r="589">
          <cell r="A589" t="str">
            <v>24.07.03916</v>
          </cell>
          <cell r="B589" t="str">
            <v>018</v>
          </cell>
          <cell r="C589">
            <v>45503</v>
          </cell>
          <cell r="D589" t="str">
            <v>B50-24-00273</v>
          </cell>
          <cell r="E589">
            <v>1</v>
          </cell>
          <cell r="F589">
            <v>20241040</v>
          </cell>
          <cell r="G589">
            <v>45489</v>
          </cell>
          <cell r="H589" t="str">
            <v>MACHOIRE ACSS 687</v>
          </cell>
          <cell r="I589" t="str">
            <v>408596760 - LA-ACSS-014</v>
          </cell>
          <cell r="K589" t="str">
            <v>EQOS ENERGIE 57</v>
          </cell>
          <cell r="L589" t="str">
            <v>57280 MAIZIERES LES METZ</v>
          </cell>
        </row>
        <row r="590">
          <cell r="A590" t="str">
            <v>24.07.03917</v>
          </cell>
          <cell r="B590" t="str">
            <v>018</v>
          </cell>
          <cell r="C590">
            <v>45503</v>
          </cell>
          <cell r="D590" t="str">
            <v>B50-24-00273</v>
          </cell>
          <cell r="E590">
            <v>1</v>
          </cell>
          <cell r="F590">
            <v>20241040</v>
          </cell>
          <cell r="G590">
            <v>45489</v>
          </cell>
          <cell r="H590" t="str">
            <v>MACHOIRE ACSS 687</v>
          </cell>
          <cell r="I590" t="str">
            <v>408596755 - LA-ACSS-008</v>
          </cell>
          <cell r="K590" t="str">
            <v>EQOS ENERGIE 57</v>
          </cell>
          <cell r="L590" t="str">
            <v>57280 MAIZIERES LES METZ</v>
          </cell>
        </row>
        <row r="591">
          <cell r="A591" t="str">
            <v>24.07.03918</v>
          </cell>
          <cell r="B591" t="str">
            <v>018</v>
          </cell>
          <cell r="C591">
            <v>45503</v>
          </cell>
          <cell r="D591" t="str">
            <v>B50-24-00273</v>
          </cell>
          <cell r="E591">
            <v>1</v>
          </cell>
          <cell r="F591">
            <v>20241040</v>
          </cell>
          <cell r="G591">
            <v>45489</v>
          </cell>
          <cell r="H591" t="str">
            <v>MACHOIRE ACSS 687</v>
          </cell>
          <cell r="I591" t="str">
            <v>408596754 - LA-ACSS-015</v>
          </cell>
          <cell r="K591" t="str">
            <v>EQOS ENERGIE 57</v>
          </cell>
          <cell r="L591" t="str">
            <v>57280 MAIZIERES LES METZ</v>
          </cell>
        </row>
        <row r="592">
          <cell r="A592" t="str">
            <v>24.07.03919</v>
          </cell>
          <cell r="B592" t="str">
            <v>018</v>
          </cell>
          <cell r="C592">
            <v>45503</v>
          </cell>
          <cell r="D592" t="str">
            <v>B50-24-00273</v>
          </cell>
          <cell r="E592">
            <v>1</v>
          </cell>
          <cell r="F592">
            <v>20241040</v>
          </cell>
          <cell r="G592">
            <v>45489</v>
          </cell>
          <cell r="H592" t="str">
            <v>MACHOIRE ACSS 687</v>
          </cell>
          <cell r="I592" t="str">
            <v>408596762 - LA-ACSS-013</v>
          </cell>
          <cell r="K592" t="str">
            <v>EQOS ENERGIE 57</v>
          </cell>
          <cell r="L592" t="str">
            <v>57280 MAIZIERES LES METZ</v>
          </cell>
        </row>
        <row r="593">
          <cell r="A593" t="str">
            <v>24.07.03920</v>
          </cell>
          <cell r="B593" t="str">
            <v>018</v>
          </cell>
          <cell r="C593">
            <v>45503</v>
          </cell>
          <cell r="D593" t="str">
            <v>B50-24-00273</v>
          </cell>
          <cell r="E593">
            <v>1</v>
          </cell>
          <cell r="F593">
            <v>20241040</v>
          </cell>
          <cell r="G593">
            <v>45489</v>
          </cell>
          <cell r="H593" t="str">
            <v>MACHOIRE ACSS 687</v>
          </cell>
          <cell r="I593" t="str">
            <v>408596766 - LA-ACSS-011</v>
          </cell>
          <cell r="K593" t="str">
            <v>EQOS ENERGIE 57</v>
          </cell>
          <cell r="L593" t="str">
            <v>57280 MAIZIERES LES METZ</v>
          </cell>
        </row>
        <row r="594">
          <cell r="A594" t="str">
            <v>24.07.03921</v>
          </cell>
          <cell r="B594" t="str">
            <v>018</v>
          </cell>
          <cell r="C594">
            <v>45503</v>
          </cell>
          <cell r="D594" t="str">
            <v>B50-24-00273</v>
          </cell>
          <cell r="E594">
            <v>1</v>
          </cell>
          <cell r="F594">
            <v>20241040</v>
          </cell>
          <cell r="G594">
            <v>45489</v>
          </cell>
          <cell r="H594" t="str">
            <v>MACHOIRE ACSS 687</v>
          </cell>
          <cell r="I594" t="str">
            <v>408596757 - LA-ACSS-007</v>
          </cell>
          <cell r="K594" t="str">
            <v>EQOS ENERGIE 57</v>
          </cell>
          <cell r="L594" t="str">
            <v>57280 MAIZIERES LES METZ</v>
          </cell>
        </row>
        <row r="595">
          <cell r="A595" t="str">
            <v>24.07.03922</v>
          </cell>
          <cell r="B595" t="str">
            <v>018</v>
          </cell>
          <cell r="C595">
            <v>45503</v>
          </cell>
          <cell r="D595" t="str">
            <v>B50-24-00273</v>
          </cell>
          <cell r="E595">
            <v>1</v>
          </cell>
          <cell r="F595">
            <v>20241040</v>
          </cell>
          <cell r="G595">
            <v>45489</v>
          </cell>
          <cell r="H595" t="str">
            <v>MACHOIRE ACSS 687</v>
          </cell>
          <cell r="I595" t="str">
            <v>408596767 - LA-ACSS-012</v>
          </cell>
          <cell r="K595" t="str">
            <v>EQOS ENERGIE 57</v>
          </cell>
          <cell r="L595" t="str">
            <v>57280 MAIZIERES LES METZ</v>
          </cell>
        </row>
        <row r="596">
          <cell r="A596" t="str">
            <v>24.07.03923</v>
          </cell>
          <cell r="B596" t="str">
            <v>018</v>
          </cell>
          <cell r="C596">
            <v>45503</v>
          </cell>
          <cell r="D596" t="str">
            <v>B50-24-00273</v>
          </cell>
          <cell r="E596">
            <v>1</v>
          </cell>
          <cell r="F596">
            <v>20241040</v>
          </cell>
          <cell r="G596">
            <v>45489</v>
          </cell>
          <cell r="H596" t="str">
            <v>MACHOIRE ACSS 687</v>
          </cell>
          <cell r="I596" t="str">
            <v>408596763 - LA-ACSS-006</v>
          </cell>
          <cell r="K596" t="str">
            <v>EQOS ENERGIE 57</v>
          </cell>
          <cell r="L596" t="str">
            <v>57280 MAIZIERES LES METZ</v>
          </cell>
        </row>
        <row r="597">
          <cell r="A597" t="str">
            <v>24.07.03924</v>
          </cell>
          <cell r="B597" t="str">
            <v>018</v>
          </cell>
          <cell r="C597">
            <v>45503</v>
          </cell>
          <cell r="D597" t="str">
            <v>B50-24-00273</v>
          </cell>
          <cell r="E597">
            <v>1</v>
          </cell>
          <cell r="F597">
            <v>20241040</v>
          </cell>
          <cell r="G597">
            <v>45489</v>
          </cell>
          <cell r="H597" t="str">
            <v>MACHOIRE ACSS 687</v>
          </cell>
          <cell r="I597" t="str">
            <v>408596750 - LA-ACSS-009</v>
          </cell>
          <cell r="K597" t="str">
            <v>EQOS ENERGIE 57</v>
          </cell>
          <cell r="L597" t="str">
            <v>57280 MAIZIERES LES METZ</v>
          </cell>
        </row>
        <row r="598">
          <cell r="A598" t="str">
            <v>24.07.03925</v>
          </cell>
          <cell r="B598" t="str">
            <v>018</v>
          </cell>
          <cell r="C598">
            <v>45503</v>
          </cell>
          <cell r="D598" t="str">
            <v>B50-24-00273</v>
          </cell>
          <cell r="E598">
            <v>1</v>
          </cell>
          <cell r="F598">
            <v>20241040</v>
          </cell>
          <cell r="G598">
            <v>45489</v>
          </cell>
          <cell r="H598" t="str">
            <v>MACHOIRE ACSS 687</v>
          </cell>
          <cell r="I598" t="str">
            <v>408596747 - LA-ACSS-010</v>
          </cell>
          <cell r="K598" t="str">
            <v>EQOS ENERGIE 57</v>
          </cell>
          <cell r="L598" t="str">
            <v>57280 MAIZIERES LES METZ</v>
          </cell>
        </row>
        <row r="599">
          <cell r="A599" t="str">
            <v>24.07.03926</v>
          </cell>
          <cell r="B599" t="str">
            <v>018</v>
          </cell>
          <cell r="C599">
            <v>45503</v>
          </cell>
          <cell r="D599" t="str">
            <v>B50-24-00273</v>
          </cell>
          <cell r="E599">
            <v>1</v>
          </cell>
          <cell r="F599">
            <v>20241040</v>
          </cell>
          <cell r="G599">
            <v>45489</v>
          </cell>
          <cell r="H599" t="str">
            <v>MACHOIRE ACSS 687</v>
          </cell>
          <cell r="I599" t="str">
            <v>408596761 - LA-ACSS-005</v>
          </cell>
          <cell r="K599" t="str">
            <v>EQOS ENERGIE 57</v>
          </cell>
          <cell r="L599" t="str">
            <v>57280 MAIZIERES LES METZ</v>
          </cell>
        </row>
        <row r="600">
          <cell r="A600" t="str">
            <v>24.07.03927</v>
          </cell>
          <cell r="B600" t="str">
            <v>018</v>
          </cell>
          <cell r="C600">
            <v>45503</v>
          </cell>
          <cell r="D600" t="str">
            <v>B50-24-00273</v>
          </cell>
          <cell r="E600">
            <v>1</v>
          </cell>
          <cell r="F600">
            <v>20241040</v>
          </cell>
          <cell r="G600">
            <v>45489</v>
          </cell>
          <cell r="H600" t="str">
            <v>MACHOIRE ACSS 687</v>
          </cell>
          <cell r="I600" t="str">
            <v>408596746 - LA-ACSS-001</v>
          </cell>
          <cell r="K600" t="str">
            <v>EQOS ENERGIE 57</v>
          </cell>
          <cell r="L600" t="str">
            <v>57280 MAIZIERES LES METZ</v>
          </cell>
        </row>
        <row r="601">
          <cell r="A601" t="str">
            <v>24.07.03928</v>
          </cell>
          <cell r="B601" t="str">
            <v>018</v>
          </cell>
          <cell r="C601">
            <v>45503</v>
          </cell>
          <cell r="D601" t="str">
            <v>B50-24-00273</v>
          </cell>
          <cell r="E601">
            <v>1</v>
          </cell>
          <cell r="F601">
            <v>20241040</v>
          </cell>
          <cell r="G601">
            <v>45489</v>
          </cell>
          <cell r="H601" t="str">
            <v>MACHOIRE ACSS 687</v>
          </cell>
          <cell r="I601" t="str">
            <v>408596759 - LA-ACSS-004</v>
          </cell>
          <cell r="K601" t="str">
            <v>EQOS ENERGIE 57</v>
          </cell>
          <cell r="L601" t="str">
            <v>57280 MAIZIERES LES METZ</v>
          </cell>
        </row>
        <row r="602">
          <cell r="A602" t="str">
            <v>24.07.03929</v>
          </cell>
          <cell r="B602" t="str">
            <v>018</v>
          </cell>
          <cell r="C602">
            <v>45503</v>
          </cell>
          <cell r="D602" t="str">
            <v>B50-24-00273</v>
          </cell>
          <cell r="E602">
            <v>1</v>
          </cell>
          <cell r="F602">
            <v>20241040</v>
          </cell>
          <cell r="G602">
            <v>45489</v>
          </cell>
          <cell r="H602" t="str">
            <v>MACHOIRE ACSS 687</v>
          </cell>
          <cell r="I602" t="str">
            <v>408596749 - LA-ACSS-002</v>
          </cell>
          <cell r="K602" t="str">
            <v>EQOS ENERGIE 57</v>
          </cell>
          <cell r="L602" t="str">
            <v>57280 MAIZIERES LES METZ</v>
          </cell>
        </row>
        <row r="603">
          <cell r="A603" t="str">
            <v>24.07.03930</v>
          </cell>
          <cell r="B603" t="str">
            <v>018</v>
          </cell>
          <cell r="C603">
            <v>45503</v>
          </cell>
          <cell r="D603" t="str">
            <v>B50-24-00273</v>
          </cell>
          <cell r="E603">
            <v>1</v>
          </cell>
          <cell r="F603">
            <v>20241040</v>
          </cell>
          <cell r="G603">
            <v>45489</v>
          </cell>
          <cell r="H603" t="str">
            <v>MACHOIRE ACSS 687</v>
          </cell>
          <cell r="I603" t="str">
            <v>408596748 - LA-ACSS-003</v>
          </cell>
          <cell r="K603" t="str">
            <v>EQOS ENERGIE 57</v>
          </cell>
          <cell r="L603" t="str">
            <v>57280 MAIZIERES LES METZ</v>
          </cell>
        </row>
        <row r="604">
          <cell r="A604" t="str">
            <v>24.07.03931</v>
          </cell>
          <cell r="B604" t="str">
            <v>018</v>
          </cell>
          <cell r="C604">
            <v>45503</v>
          </cell>
          <cell r="D604" t="str">
            <v>B50-24-00273</v>
          </cell>
          <cell r="E604">
            <v>1</v>
          </cell>
          <cell r="F604">
            <v>20241040</v>
          </cell>
          <cell r="G604">
            <v>45489</v>
          </cell>
          <cell r="H604" t="str">
            <v>MACHOIRE ACSS 687</v>
          </cell>
          <cell r="I604" t="str">
            <v>408596753 - LA-ACSS-016</v>
          </cell>
          <cell r="K604" t="str">
            <v>EQOS ENERGIE 57</v>
          </cell>
          <cell r="L604" t="str">
            <v>57280 MAIZIERES LES METZ</v>
          </cell>
        </row>
        <row r="605">
          <cell r="A605" t="str">
            <v>24.07.03932</v>
          </cell>
          <cell r="B605" t="str">
            <v>018</v>
          </cell>
          <cell r="C605">
            <v>45503</v>
          </cell>
          <cell r="D605" t="str">
            <v>B50-24-00273</v>
          </cell>
          <cell r="E605">
            <v>1</v>
          </cell>
          <cell r="F605">
            <v>20241040</v>
          </cell>
          <cell r="G605">
            <v>45489</v>
          </cell>
          <cell r="H605" t="str">
            <v>FOURREAU ACSS</v>
          </cell>
          <cell r="I605" t="str">
            <v>423708938 - LA-ACSSF-031</v>
          </cell>
          <cell r="K605" t="str">
            <v>EQOS ENERGIE 57</v>
          </cell>
          <cell r="L605" t="str">
            <v>57280 MAIZIERES LES METZ</v>
          </cell>
        </row>
        <row r="606">
          <cell r="A606" t="str">
            <v>24.07.03933</v>
          </cell>
          <cell r="B606" t="str">
            <v>018</v>
          </cell>
          <cell r="C606">
            <v>45503</v>
          </cell>
          <cell r="D606" t="str">
            <v>B50-24-00273</v>
          </cell>
          <cell r="E606">
            <v>1</v>
          </cell>
          <cell r="F606">
            <v>20241040</v>
          </cell>
          <cell r="G606">
            <v>45489</v>
          </cell>
          <cell r="H606" t="str">
            <v>FOURREAU ACSS</v>
          </cell>
          <cell r="I606" t="str">
            <v>423708947 - LA-ACSSF-015/1</v>
          </cell>
          <cell r="K606" t="str">
            <v>EQOS ENERGIE 57</v>
          </cell>
          <cell r="L606" t="str">
            <v>57280 MAIZIERES LES METZ</v>
          </cell>
        </row>
        <row r="607">
          <cell r="A607" t="str">
            <v>24.07.03934</v>
          </cell>
          <cell r="B607" t="str">
            <v>018</v>
          </cell>
          <cell r="C607">
            <v>45503</v>
          </cell>
          <cell r="D607" t="str">
            <v>B50-24-00273</v>
          </cell>
          <cell r="E607">
            <v>1</v>
          </cell>
          <cell r="F607">
            <v>20241040</v>
          </cell>
          <cell r="G607">
            <v>45489</v>
          </cell>
          <cell r="H607" t="str">
            <v>FOURREAU ACSS</v>
          </cell>
          <cell r="I607" t="str">
            <v>423708939 - LA-ACSSF-002</v>
          </cell>
          <cell r="K607" t="str">
            <v>EQOS ENERGIE 57</v>
          </cell>
          <cell r="L607" t="str">
            <v>57280 MAIZIERES LES METZ</v>
          </cell>
        </row>
        <row r="608">
          <cell r="A608" t="str">
            <v>24.07.03935</v>
          </cell>
          <cell r="B608" t="str">
            <v>018</v>
          </cell>
          <cell r="C608">
            <v>45503</v>
          </cell>
          <cell r="D608" t="str">
            <v>B50-24-00273</v>
          </cell>
          <cell r="E608">
            <v>1</v>
          </cell>
          <cell r="F608">
            <v>20241040</v>
          </cell>
          <cell r="G608">
            <v>45489</v>
          </cell>
          <cell r="H608" t="str">
            <v>FOURREAU ACSS</v>
          </cell>
          <cell r="I608" t="str">
            <v>423708950 - LA-ACSSF-029</v>
          </cell>
          <cell r="K608" t="str">
            <v>EQOS ENERGIE 57</v>
          </cell>
          <cell r="L608" t="str">
            <v>57280 MAIZIERES LES METZ</v>
          </cell>
        </row>
        <row r="609">
          <cell r="A609" t="str">
            <v>24.07.03936</v>
          </cell>
          <cell r="B609" t="str">
            <v>018</v>
          </cell>
          <cell r="C609">
            <v>45503</v>
          </cell>
          <cell r="D609" t="str">
            <v>B50-24-00273</v>
          </cell>
          <cell r="E609">
            <v>1</v>
          </cell>
          <cell r="F609">
            <v>20241040</v>
          </cell>
          <cell r="G609">
            <v>45489</v>
          </cell>
          <cell r="H609" t="str">
            <v>FOURREAU ACSS</v>
          </cell>
          <cell r="I609" t="str">
            <v>LA-ACSSF-022</v>
          </cell>
          <cell r="K609" t="str">
            <v>EQOS ENERGIE 57</v>
          </cell>
          <cell r="L609" t="str">
            <v>57280 MAIZIERES LES METZ</v>
          </cell>
        </row>
        <row r="610">
          <cell r="A610" t="str">
            <v>24.07.03937</v>
          </cell>
          <cell r="B610" t="str">
            <v>018</v>
          </cell>
          <cell r="C610">
            <v>45503</v>
          </cell>
          <cell r="D610" t="str">
            <v>B50-24-00273</v>
          </cell>
          <cell r="E610">
            <v>1</v>
          </cell>
          <cell r="F610">
            <v>20241040</v>
          </cell>
          <cell r="G610">
            <v>45489</v>
          </cell>
          <cell r="H610" t="str">
            <v>FOURREAU ACSS</v>
          </cell>
          <cell r="I610" t="str">
            <v>LA-ACSSF-001</v>
          </cell>
          <cell r="K610" t="str">
            <v>EQOS ENERGIE 57</v>
          </cell>
          <cell r="L610" t="str">
            <v>57280 MAIZIERES LES METZ</v>
          </cell>
        </row>
        <row r="611">
          <cell r="A611" t="str">
            <v>24.07.03938</v>
          </cell>
          <cell r="B611" t="str">
            <v>018</v>
          </cell>
          <cell r="C611">
            <v>45503</v>
          </cell>
          <cell r="D611" t="str">
            <v>B50-24-00273</v>
          </cell>
          <cell r="E611">
            <v>1</v>
          </cell>
          <cell r="F611">
            <v>20241040</v>
          </cell>
          <cell r="G611">
            <v>45489</v>
          </cell>
          <cell r="H611" t="str">
            <v>FOURREAU ACSS</v>
          </cell>
          <cell r="I611" t="str">
            <v>LA-ACSSF-017</v>
          </cell>
          <cell r="K611" t="str">
            <v>EQOS ENERGIE 57</v>
          </cell>
          <cell r="L611" t="str">
            <v>57280 MAIZIERES LES METZ</v>
          </cell>
        </row>
        <row r="612">
          <cell r="A612" t="str">
            <v>24.07.03939</v>
          </cell>
          <cell r="B612" t="str">
            <v>018</v>
          </cell>
          <cell r="C612">
            <v>45503</v>
          </cell>
          <cell r="D612" t="str">
            <v>B50-24-00273</v>
          </cell>
          <cell r="E612">
            <v>1</v>
          </cell>
          <cell r="F612">
            <v>20241040</v>
          </cell>
          <cell r="G612">
            <v>45489</v>
          </cell>
          <cell r="H612" t="str">
            <v>FOURREAU ACSS</v>
          </cell>
          <cell r="I612" t="str">
            <v>423708942 - LA-ACSSF-018</v>
          </cell>
          <cell r="K612" t="str">
            <v>EQOS ENERGIE 57</v>
          </cell>
          <cell r="L612" t="str">
            <v>57280 MAIZIERES LES METZ</v>
          </cell>
        </row>
        <row r="613">
          <cell r="A613" t="str">
            <v>24.07.03940</v>
          </cell>
          <cell r="B613" t="str">
            <v>018</v>
          </cell>
          <cell r="C613">
            <v>45503</v>
          </cell>
          <cell r="D613" t="str">
            <v>B50-24-00273</v>
          </cell>
          <cell r="E613">
            <v>1</v>
          </cell>
          <cell r="F613">
            <v>20241040</v>
          </cell>
          <cell r="G613">
            <v>45489</v>
          </cell>
          <cell r="H613" t="str">
            <v>FOURREAU ACSS</v>
          </cell>
          <cell r="I613" t="str">
            <v>423708948 - LA-ACSSF-014</v>
          </cell>
          <cell r="K613" t="str">
            <v>EQOS ENERGIE 57</v>
          </cell>
          <cell r="L613" t="str">
            <v>57280 MAIZIERES LES METZ</v>
          </cell>
        </row>
        <row r="614">
          <cell r="A614" t="str">
            <v>24.07.03941</v>
          </cell>
          <cell r="B614" t="str">
            <v>018</v>
          </cell>
          <cell r="C614">
            <v>45503</v>
          </cell>
          <cell r="D614" t="str">
            <v>B50-24-00273</v>
          </cell>
          <cell r="E614">
            <v>1</v>
          </cell>
          <cell r="F614">
            <v>20241040</v>
          </cell>
          <cell r="G614">
            <v>45489</v>
          </cell>
          <cell r="H614" t="str">
            <v>FOURREAU ACSS</v>
          </cell>
          <cell r="I614" t="str">
            <v>LA-ACSSF-020</v>
          </cell>
          <cell r="K614" t="str">
            <v>EQOS ENERGIE 57</v>
          </cell>
          <cell r="L614" t="str">
            <v>57280 MAIZIERES LES METZ</v>
          </cell>
        </row>
        <row r="615">
          <cell r="A615" t="str">
            <v>24.07.03942</v>
          </cell>
          <cell r="B615" t="str">
            <v>018</v>
          </cell>
          <cell r="C615">
            <v>45503</v>
          </cell>
          <cell r="D615" t="str">
            <v>B50-24-00273</v>
          </cell>
          <cell r="E615">
            <v>1</v>
          </cell>
          <cell r="F615">
            <v>20241040</v>
          </cell>
          <cell r="G615">
            <v>45489</v>
          </cell>
          <cell r="H615" t="str">
            <v>FOURREAU ACSS</v>
          </cell>
          <cell r="I615" t="str">
            <v>LA-ACSSF-016</v>
          </cell>
          <cell r="K615" t="str">
            <v>EQOS ENERGIE 57</v>
          </cell>
          <cell r="L615" t="str">
            <v>57280 MAIZIERES LES METZ</v>
          </cell>
        </row>
        <row r="616">
          <cell r="A616" t="str">
            <v>24.07.03943</v>
          </cell>
          <cell r="B616" t="str">
            <v>018</v>
          </cell>
          <cell r="C616">
            <v>45503</v>
          </cell>
          <cell r="D616" t="str">
            <v>B50-24-00273</v>
          </cell>
          <cell r="E616">
            <v>1</v>
          </cell>
          <cell r="F616">
            <v>20241040</v>
          </cell>
          <cell r="G616">
            <v>45489</v>
          </cell>
          <cell r="H616" t="str">
            <v>FOURREAU ACSS</v>
          </cell>
          <cell r="I616" t="str">
            <v>LA-ACSSF-015/2</v>
          </cell>
          <cell r="K616" t="str">
            <v>EQOS ENERGIE 57</v>
          </cell>
          <cell r="L616" t="str">
            <v>57280 MAIZIERES LES METZ</v>
          </cell>
        </row>
        <row r="617">
          <cell r="A617" t="str">
            <v>24.07.03944</v>
          </cell>
          <cell r="B617" t="str">
            <v>018</v>
          </cell>
          <cell r="C617">
            <v>45503</v>
          </cell>
          <cell r="D617" t="str">
            <v>B50-24-00273</v>
          </cell>
          <cell r="E617">
            <v>1</v>
          </cell>
          <cell r="F617">
            <v>20241040</v>
          </cell>
          <cell r="G617">
            <v>45489</v>
          </cell>
          <cell r="H617" t="str">
            <v>FOURREAU ACSS</v>
          </cell>
          <cell r="I617" t="str">
            <v>4237089445 - LA-ACSSF-011</v>
          </cell>
          <cell r="K617" t="str">
            <v>EQOS ENERGIE 57</v>
          </cell>
          <cell r="L617" t="str">
            <v>57280 MAIZIERES LES METZ</v>
          </cell>
        </row>
        <row r="618">
          <cell r="A618" t="str">
            <v>24.07.03945</v>
          </cell>
          <cell r="B618" t="str">
            <v>018</v>
          </cell>
          <cell r="C618">
            <v>45503</v>
          </cell>
          <cell r="D618" t="str">
            <v>B50-24-00273</v>
          </cell>
          <cell r="E618">
            <v>1</v>
          </cell>
          <cell r="F618">
            <v>20241040</v>
          </cell>
          <cell r="G618">
            <v>45489</v>
          </cell>
          <cell r="H618" t="str">
            <v>FOURREAU ACSS</v>
          </cell>
          <cell r="I618" t="str">
            <v>423708949 - LA-ACSSF-025</v>
          </cell>
          <cell r="K618" t="str">
            <v>EQOS ENERGIE 57</v>
          </cell>
          <cell r="L618" t="str">
            <v>57280 MAIZIERES LES METZ</v>
          </cell>
        </row>
        <row r="619">
          <cell r="A619" t="str">
            <v>24.07.03946</v>
          </cell>
          <cell r="B619" t="str">
            <v>018</v>
          </cell>
          <cell r="C619">
            <v>45503</v>
          </cell>
          <cell r="D619" t="str">
            <v>B50-24-00273</v>
          </cell>
          <cell r="E619">
            <v>1</v>
          </cell>
          <cell r="F619">
            <v>20241040</v>
          </cell>
          <cell r="G619">
            <v>45489</v>
          </cell>
          <cell r="H619" t="str">
            <v>FOURREAU ACSS</v>
          </cell>
          <cell r="I619" t="str">
            <v>423708941 - LA-ACSSF-019</v>
          </cell>
          <cell r="K619" t="str">
            <v>EQOS ENERGIE 57</v>
          </cell>
          <cell r="L619" t="str">
            <v>57280 MAIZIERES LES METZ</v>
          </cell>
        </row>
        <row r="620">
          <cell r="A620" t="str">
            <v>24.07.03947</v>
          </cell>
          <cell r="B620" t="str">
            <v>018</v>
          </cell>
          <cell r="C620">
            <v>45503</v>
          </cell>
          <cell r="D620" t="str">
            <v>B50-24-00273</v>
          </cell>
          <cell r="E620">
            <v>1</v>
          </cell>
          <cell r="F620">
            <v>20241040</v>
          </cell>
          <cell r="G620">
            <v>45489</v>
          </cell>
          <cell r="H620" t="str">
            <v>FOURREAU ACSS</v>
          </cell>
          <cell r="I620" t="str">
            <v>LA-ACSSF-021</v>
          </cell>
          <cell r="K620" t="str">
            <v>EQOS ENERGIE 57</v>
          </cell>
          <cell r="L620" t="str">
            <v>57280 MAIZIERES LES METZ</v>
          </cell>
        </row>
        <row r="621">
          <cell r="A621" t="str">
            <v>24.07.03948</v>
          </cell>
          <cell r="B621" t="str">
            <v>022</v>
          </cell>
          <cell r="C621">
            <v>45502</v>
          </cell>
          <cell r="D621" t="str">
            <v>C11112596</v>
          </cell>
          <cell r="E621">
            <v>1</v>
          </cell>
          <cell r="F621">
            <v>20241103</v>
          </cell>
          <cell r="G621">
            <v>45498</v>
          </cell>
          <cell r="H621" t="str">
            <v>MANILLE 2T</v>
          </cell>
          <cell r="I621" t="str">
            <v>TH002542</v>
          </cell>
          <cell r="K621" t="str">
            <v>SPIE THEPAULT 44</v>
          </cell>
          <cell r="L621" t="str">
            <v>44800 ST HERBLAIN</v>
          </cell>
        </row>
        <row r="622">
          <cell r="A622" t="str">
            <v>24.08.03949</v>
          </cell>
          <cell r="B622" t="str">
            <v>002</v>
          </cell>
          <cell r="C622">
            <v>45524</v>
          </cell>
          <cell r="D622" t="str">
            <v>C11125952</v>
          </cell>
          <cell r="E622">
            <v>1</v>
          </cell>
          <cell r="F622">
            <v>20241125</v>
          </cell>
          <cell r="G622">
            <v>45504</v>
          </cell>
          <cell r="H622" t="str">
            <v>GROUPE AHP700-L</v>
          </cell>
          <cell r="I622" t="str">
            <v>697030HQ002 / ODG036603</v>
          </cell>
          <cell r="K622" t="str">
            <v>SPIE BUILDING SOLUTIONS 33</v>
          </cell>
          <cell r="L622" t="str">
            <v>33400 TALENCE</v>
          </cell>
        </row>
        <row r="623">
          <cell r="A623" t="str">
            <v>24.08.03950</v>
          </cell>
          <cell r="B623" t="str">
            <v>017</v>
          </cell>
          <cell r="C623">
            <v>45524</v>
          </cell>
          <cell r="D623" t="str">
            <v>C11125952</v>
          </cell>
          <cell r="E623">
            <v>1</v>
          </cell>
          <cell r="F623">
            <v>20241125</v>
          </cell>
          <cell r="G623">
            <v>45504</v>
          </cell>
          <cell r="H623" t="str">
            <v>FLEXIBLE SIMPLE RACC115 3M</v>
          </cell>
          <cell r="I623" t="str">
            <v>697030HQ002 / ODG036603</v>
          </cell>
          <cell r="K623" t="str">
            <v>SPIE BUILDING SOLUTIONS 33</v>
          </cell>
          <cell r="L623" t="str">
            <v>33400 TALENCE</v>
          </cell>
        </row>
        <row r="624">
          <cell r="A624" t="str">
            <v>24.08.03951</v>
          </cell>
          <cell r="B624" t="str">
            <v>013</v>
          </cell>
          <cell r="C624">
            <v>45524</v>
          </cell>
          <cell r="D624" t="str">
            <v>C11125952</v>
          </cell>
          <cell r="E624">
            <v>1</v>
          </cell>
          <cell r="F624">
            <v>20241125</v>
          </cell>
          <cell r="G624">
            <v>45504</v>
          </cell>
          <cell r="H624" t="str">
            <v>POINCONNEUSE LSK 120K</v>
          </cell>
          <cell r="I624" t="str">
            <v>114863 / 036003</v>
          </cell>
          <cell r="K624" t="str">
            <v>SPIE BUILDING SOLUTIONS 33</v>
          </cell>
          <cell r="L624" t="str">
            <v>33400 TALENCE</v>
          </cell>
        </row>
        <row r="625">
          <cell r="A625" t="str">
            <v>24.08.03952</v>
          </cell>
          <cell r="B625" t="str">
            <v>002</v>
          </cell>
          <cell r="C625">
            <v>45524</v>
          </cell>
          <cell r="D625" t="str">
            <v>C11125952</v>
          </cell>
          <cell r="E625">
            <v>1</v>
          </cell>
          <cell r="F625">
            <v>20241125</v>
          </cell>
          <cell r="G625">
            <v>45504</v>
          </cell>
          <cell r="H625" t="str">
            <v>PRESSE SU210</v>
          </cell>
          <cell r="I625" t="str">
            <v>19-04 0028 / TE022140</v>
          </cell>
          <cell r="K625" t="str">
            <v>SPIE BUILDING SOLUTIONS 33</v>
          </cell>
          <cell r="L625" t="str">
            <v>33400 TALENCE</v>
          </cell>
        </row>
        <row r="626">
          <cell r="A626" t="str">
            <v>24.08.03953</v>
          </cell>
          <cell r="B626" t="str">
            <v>017</v>
          </cell>
          <cell r="C626">
            <v>45524</v>
          </cell>
          <cell r="D626" t="str">
            <v>C11125952</v>
          </cell>
          <cell r="E626">
            <v>1</v>
          </cell>
          <cell r="F626">
            <v>20241125</v>
          </cell>
          <cell r="G626">
            <v>45504</v>
          </cell>
          <cell r="H626" t="str">
            <v>LOT MATRICES (2 jeux)</v>
          </cell>
          <cell r="I626" t="str">
            <v>19-04 0028 / TE022140</v>
          </cell>
          <cell r="K626" t="str">
            <v>SPIE BUILDING SOLUTIONS 33</v>
          </cell>
          <cell r="L626" t="str">
            <v>33400 TALENCE</v>
          </cell>
        </row>
        <row r="627">
          <cell r="A627" t="str">
            <v>24.08.03954</v>
          </cell>
          <cell r="B627" t="str">
            <v>017</v>
          </cell>
          <cell r="C627">
            <v>45524</v>
          </cell>
          <cell r="D627" t="str">
            <v>C11125952</v>
          </cell>
          <cell r="E627">
            <v>1</v>
          </cell>
          <cell r="F627">
            <v>20241125</v>
          </cell>
          <cell r="G627">
            <v>45504</v>
          </cell>
          <cell r="H627" t="str">
            <v>COFFRET MATRICES</v>
          </cell>
          <cell r="I627">
            <v>31801</v>
          </cell>
          <cell r="K627" t="str">
            <v>SPIE BUILDING SOLUTIONS 33</v>
          </cell>
          <cell r="L627" t="str">
            <v>33400 TALENCE</v>
          </cell>
        </row>
        <row r="628">
          <cell r="A628" t="str">
            <v>24.08.03955</v>
          </cell>
          <cell r="B628" t="str">
            <v>008</v>
          </cell>
          <cell r="C628">
            <v>45524</v>
          </cell>
          <cell r="E628">
            <v>1</v>
          </cell>
          <cell r="F628">
            <v>20241036</v>
          </cell>
          <cell r="G628">
            <v>45484</v>
          </cell>
          <cell r="H628" t="str">
            <v>SERTISSEUSE AUTOPRESS L62</v>
          </cell>
          <cell r="I628" t="str">
            <v>L30549</v>
          </cell>
          <cell r="K628" t="str">
            <v>ENEDIS 38</v>
          </cell>
          <cell r="L628" t="str">
            <v>38540 HEYRIEUX</v>
          </cell>
        </row>
        <row r="629">
          <cell r="A629" t="str">
            <v>24.08.03956</v>
          </cell>
          <cell r="B629" t="str">
            <v>018</v>
          </cell>
          <cell r="C629">
            <v>45524</v>
          </cell>
          <cell r="D629" t="str">
            <v>B50-24-00273</v>
          </cell>
          <cell r="E629">
            <v>1</v>
          </cell>
          <cell r="F629">
            <v>20241040</v>
          </cell>
          <cell r="G629">
            <v>45489</v>
          </cell>
          <cell r="H629" t="str">
            <v>MACHOIRE ACSS 687</v>
          </cell>
          <cell r="I629" t="str">
            <v>408596760 / LA-ACSS-014</v>
          </cell>
          <cell r="K629" t="str">
            <v>EQOS ENERGIE 57</v>
          </cell>
          <cell r="L629" t="str">
            <v>57280 MAIZIERES LES METZ</v>
          </cell>
        </row>
        <row r="630">
          <cell r="A630" t="str">
            <v>24.08.03957</v>
          </cell>
          <cell r="B630" t="str">
            <v>018</v>
          </cell>
          <cell r="C630">
            <v>45524</v>
          </cell>
          <cell r="D630" t="str">
            <v>B50-24-00273</v>
          </cell>
          <cell r="E630">
            <v>1</v>
          </cell>
          <cell r="F630">
            <v>20241040</v>
          </cell>
          <cell r="G630">
            <v>45489</v>
          </cell>
          <cell r="H630" t="str">
            <v>MACHOIRE ACSS 687</v>
          </cell>
          <cell r="I630" t="str">
            <v>408596755 / LA-ACSS-008</v>
          </cell>
          <cell r="K630" t="str">
            <v>EQOS ENERGIE 57</v>
          </cell>
          <cell r="L630" t="str">
            <v>57280 MAIZIERES LES METZ</v>
          </cell>
        </row>
        <row r="631">
          <cell r="A631" t="str">
            <v>24.08.03958</v>
          </cell>
          <cell r="B631" t="str">
            <v>018</v>
          </cell>
          <cell r="C631">
            <v>45524</v>
          </cell>
          <cell r="D631" t="str">
            <v>B50-24-00273</v>
          </cell>
          <cell r="E631">
            <v>1</v>
          </cell>
          <cell r="F631">
            <v>20241040</v>
          </cell>
          <cell r="G631">
            <v>45489</v>
          </cell>
          <cell r="H631" t="str">
            <v>MACHOIRE ACSS 687</v>
          </cell>
          <cell r="I631" t="str">
            <v>408596754 / LA-ACSS-015</v>
          </cell>
          <cell r="K631" t="str">
            <v>EQOS ENERGIE 57</v>
          </cell>
          <cell r="L631" t="str">
            <v>57280 MAIZIERES LES METZ</v>
          </cell>
        </row>
        <row r="632">
          <cell r="A632" t="str">
            <v>24.08.03959</v>
          </cell>
          <cell r="B632" t="str">
            <v>018</v>
          </cell>
          <cell r="C632">
            <v>45524</v>
          </cell>
          <cell r="D632" t="str">
            <v>B50-24-00273</v>
          </cell>
          <cell r="E632">
            <v>1</v>
          </cell>
          <cell r="F632">
            <v>20241040</v>
          </cell>
          <cell r="G632">
            <v>45489</v>
          </cell>
          <cell r="H632" t="str">
            <v>MACHOIRE ACSS 687</v>
          </cell>
          <cell r="I632" t="str">
            <v>408596762 / LA-ACSS-013</v>
          </cell>
          <cell r="K632" t="str">
            <v>EQOS ENERGIE 57</v>
          </cell>
          <cell r="L632" t="str">
            <v>57280 MAIZIERES LES METZ</v>
          </cell>
        </row>
        <row r="633">
          <cell r="A633" t="str">
            <v>24.08.03960</v>
          </cell>
          <cell r="B633" t="str">
            <v>018</v>
          </cell>
          <cell r="C633">
            <v>45524</v>
          </cell>
          <cell r="D633" t="str">
            <v>B50-24-00273</v>
          </cell>
          <cell r="E633">
            <v>1</v>
          </cell>
          <cell r="F633">
            <v>20241040</v>
          </cell>
          <cell r="G633">
            <v>45489</v>
          </cell>
          <cell r="H633" t="str">
            <v>MACHOIRE ACSS 687</v>
          </cell>
          <cell r="I633" t="str">
            <v>408596766 / LA-ACSS-011</v>
          </cell>
          <cell r="K633" t="str">
            <v>EQOS ENERGIE 57</v>
          </cell>
          <cell r="L633" t="str">
            <v>57280 MAIZIERES LES METZ</v>
          </cell>
        </row>
        <row r="634">
          <cell r="A634" t="str">
            <v>24.08.03961</v>
          </cell>
          <cell r="B634" t="str">
            <v>018</v>
          </cell>
          <cell r="C634">
            <v>45524</v>
          </cell>
          <cell r="D634" t="str">
            <v>B50-24-00273</v>
          </cell>
          <cell r="E634">
            <v>1</v>
          </cell>
          <cell r="F634">
            <v>20241040</v>
          </cell>
          <cell r="G634">
            <v>45489</v>
          </cell>
          <cell r="H634" t="str">
            <v>MACHOIRE ACSS 687</v>
          </cell>
          <cell r="I634" t="str">
            <v>408596757 / LA-ACSS-007</v>
          </cell>
          <cell r="K634" t="str">
            <v>EQOS ENERGIE 57</v>
          </cell>
          <cell r="L634" t="str">
            <v>57280 MAIZIERES LES METZ</v>
          </cell>
        </row>
        <row r="635">
          <cell r="A635" t="str">
            <v>24.08.03962</v>
          </cell>
          <cell r="B635" t="str">
            <v>018</v>
          </cell>
          <cell r="C635">
            <v>45524</v>
          </cell>
          <cell r="D635" t="str">
            <v>B50-24-00273</v>
          </cell>
          <cell r="E635">
            <v>1</v>
          </cell>
          <cell r="F635">
            <v>20241040</v>
          </cell>
          <cell r="G635">
            <v>45489</v>
          </cell>
          <cell r="H635" t="str">
            <v>MACHOIRE ACSS 687</v>
          </cell>
          <cell r="I635" t="str">
            <v>408596767 / LA-ACSS-012</v>
          </cell>
          <cell r="K635" t="str">
            <v>EQOS ENERGIE 57</v>
          </cell>
          <cell r="L635" t="str">
            <v>57280 MAIZIERES LES METZ</v>
          </cell>
        </row>
        <row r="636">
          <cell r="A636" t="str">
            <v>24.08.03963</v>
          </cell>
          <cell r="B636" t="str">
            <v>018</v>
          </cell>
          <cell r="C636">
            <v>45524</v>
          </cell>
          <cell r="D636" t="str">
            <v>B50-24-00273</v>
          </cell>
          <cell r="E636">
            <v>1</v>
          </cell>
          <cell r="F636">
            <v>20241040</v>
          </cell>
          <cell r="G636">
            <v>45489</v>
          </cell>
          <cell r="H636" t="str">
            <v>MACHOIRE ACSS 687</v>
          </cell>
          <cell r="I636" t="str">
            <v>408596763 / LA-ACSS-006</v>
          </cell>
          <cell r="K636" t="str">
            <v>EQOS ENERGIE 57</v>
          </cell>
          <cell r="L636" t="str">
            <v>57280 MAIZIERES LES METZ</v>
          </cell>
        </row>
        <row r="637">
          <cell r="A637" t="str">
            <v>24.08.03964</v>
          </cell>
          <cell r="B637" t="str">
            <v>018</v>
          </cell>
          <cell r="C637">
            <v>45524</v>
          </cell>
          <cell r="D637" t="str">
            <v>B50-24-00273</v>
          </cell>
          <cell r="E637">
            <v>1</v>
          </cell>
          <cell r="F637">
            <v>20241040</v>
          </cell>
          <cell r="G637">
            <v>45489</v>
          </cell>
          <cell r="H637" t="str">
            <v>MACHOIRE ACSS 687</v>
          </cell>
          <cell r="I637" t="str">
            <v>408596750 / LA-ACSS-009</v>
          </cell>
          <cell r="K637" t="str">
            <v>EQOS ENERGIE 57</v>
          </cell>
          <cell r="L637" t="str">
            <v>57280 MAIZIERES LES METZ</v>
          </cell>
        </row>
        <row r="638">
          <cell r="A638" t="str">
            <v>24.08.03965</v>
          </cell>
          <cell r="B638" t="str">
            <v>018</v>
          </cell>
          <cell r="C638">
            <v>45524</v>
          </cell>
          <cell r="D638" t="str">
            <v>B50-24-00273</v>
          </cell>
          <cell r="E638">
            <v>1</v>
          </cell>
          <cell r="F638">
            <v>20241040</v>
          </cell>
          <cell r="G638">
            <v>45489</v>
          </cell>
          <cell r="H638" t="str">
            <v>MACHOIRE ACSS 687</v>
          </cell>
          <cell r="I638" t="str">
            <v>408596747 / LA-ACSS-010</v>
          </cell>
          <cell r="K638" t="str">
            <v>EQOS ENERGIE 57</v>
          </cell>
          <cell r="L638" t="str">
            <v>57280 MAIZIERES LES METZ</v>
          </cell>
        </row>
        <row r="639">
          <cell r="A639" t="str">
            <v>24.08.03966</v>
          </cell>
          <cell r="B639" t="str">
            <v>018</v>
          </cell>
          <cell r="C639">
            <v>45524</v>
          </cell>
          <cell r="D639" t="str">
            <v>B50-24-00273</v>
          </cell>
          <cell r="E639">
            <v>1</v>
          </cell>
          <cell r="F639">
            <v>20241040</v>
          </cell>
          <cell r="G639">
            <v>45489</v>
          </cell>
          <cell r="H639" t="str">
            <v>MACHOIRE ACSS 687</v>
          </cell>
          <cell r="I639" t="str">
            <v>408596761 / LA-ACSS-005</v>
          </cell>
          <cell r="K639" t="str">
            <v>EQOS ENERGIE 57</v>
          </cell>
          <cell r="L639" t="str">
            <v>57280 MAIZIERES LES METZ</v>
          </cell>
        </row>
        <row r="640">
          <cell r="A640" t="str">
            <v>24.08.03967</v>
          </cell>
          <cell r="B640" t="str">
            <v>018</v>
          </cell>
          <cell r="C640">
            <v>45524</v>
          </cell>
          <cell r="D640" t="str">
            <v>B50-24-00273</v>
          </cell>
          <cell r="E640">
            <v>1</v>
          </cell>
          <cell r="F640">
            <v>20241040</v>
          </cell>
          <cell r="G640">
            <v>45489</v>
          </cell>
          <cell r="H640" t="str">
            <v>MACHOIRE ACSS 687</v>
          </cell>
          <cell r="I640" t="str">
            <v>408596746 / LA-ACSS-001</v>
          </cell>
          <cell r="K640" t="str">
            <v>EQOS ENERGIE 57</v>
          </cell>
          <cell r="L640" t="str">
            <v>57280 MAIZIERES LES METZ</v>
          </cell>
        </row>
        <row r="641">
          <cell r="A641" t="str">
            <v>24.08.03968</v>
          </cell>
          <cell r="B641" t="str">
            <v>018</v>
          </cell>
          <cell r="C641">
            <v>45524</v>
          </cell>
          <cell r="D641" t="str">
            <v>B50-24-00273</v>
          </cell>
          <cell r="E641">
            <v>1</v>
          </cell>
          <cell r="F641">
            <v>20241040</v>
          </cell>
          <cell r="G641">
            <v>45489</v>
          </cell>
          <cell r="H641" t="str">
            <v>MACHOIRE ACSS 687</v>
          </cell>
          <cell r="I641" t="str">
            <v>408596759 / LA-ACSS-004</v>
          </cell>
          <cell r="K641" t="str">
            <v>EQOS ENERGIE 57</v>
          </cell>
          <cell r="L641" t="str">
            <v>57280 MAIZIERES LES METZ</v>
          </cell>
        </row>
        <row r="642">
          <cell r="A642" t="str">
            <v>24.08.03969</v>
          </cell>
          <cell r="B642" t="str">
            <v>018</v>
          </cell>
          <cell r="C642">
            <v>45524</v>
          </cell>
          <cell r="D642" t="str">
            <v>B50-24-00273</v>
          </cell>
          <cell r="E642">
            <v>1</v>
          </cell>
          <cell r="F642">
            <v>20241040</v>
          </cell>
          <cell r="G642">
            <v>45489</v>
          </cell>
          <cell r="H642" t="str">
            <v>MACHOIRE ACSS 687</v>
          </cell>
          <cell r="I642" t="str">
            <v>408596749 / LA-ACSS-002</v>
          </cell>
          <cell r="K642" t="str">
            <v>EQOS ENERGIE 57</v>
          </cell>
          <cell r="L642" t="str">
            <v>57280 MAIZIERES LES METZ</v>
          </cell>
        </row>
        <row r="643">
          <cell r="A643" t="str">
            <v>24.08.03970</v>
          </cell>
          <cell r="B643" t="str">
            <v>018</v>
          </cell>
          <cell r="C643">
            <v>45524</v>
          </cell>
          <cell r="D643" t="str">
            <v>B50-24-00273</v>
          </cell>
          <cell r="E643">
            <v>1</v>
          </cell>
          <cell r="F643">
            <v>20241040</v>
          </cell>
          <cell r="G643">
            <v>45489</v>
          </cell>
          <cell r="H643" t="str">
            <v>MACHOIRE ACSS 687</v>
          </cell>
          <cell r="I643" t="str">
            <v>408596748 / LA-ACSS-003</v>
          </cell>
          <cell r="K643" t="str">
            <v>EQOS ENERGIE 57</v>
          </cell>
          <cell r="L643" t="str">
            <v>57280 MAIZIERES LES METZ</v>
          </cell>
        </row>
        <row r="644">
          <cell r="A644" t="str">
            <v>24.08.03971</v>
          </cell>
          <cell r="B644" t="str">
            <v>018</v>
          </cell>
          <cell r="C644">
            <v>45524</v>
          </cell>
          <cell r="D644" t="str">
            <v>B50-24-00273</v>
          </cell>
          <cell r="E644">
            <v>1</v>
          </cell>
          <cell r="F644">
            <v>20241040</v>
          </cell>
          <cell r="G644">
            <v>45489</v>
          </cell>
          <cell r="H644" t="str">
            <v>MACHOIRE ACSS 687</v>
          </cell>
          <cell r="I644" t="str">
            <v>408596753 / LA-ACSS-016</v>
          </cell>
          <cell r="K644" t="str">
            <v>EQOS ENERGIE 57</v>
          </cell>
          <cell r="L644" t="str">
            <v>57280 MAIZIERES LES METZ</v>
          </cell>
        </row>
        <row r="645">
          <cell r="A645" t="str">
            <v>24.08.03972</v>
          </cell>
          <cell r="B645" t="str">
            <v>018</v>
          </cell>
          <cell r="C645">
            <v>45524</v>
          </cell>
          <cell r="D645" t="str">
            <v>B50-24-00273</v>
          </cell>
          <cell r="E645">
            <v>1</v>
          </cell>
          <cell r="F645">
            <v>20241040</v>
          </cell>
          <cell r="G645">
            <v>45489</v>
          </cell>
          <cell r="H645" t="str">
            <v>FOURREAUX ACSS</v>
          </cell>
          <cell r="I645" t="str">
            <v>423708938 / LA-ACSSF-031</v>
          </cell>
          <cell r="K645" t="str">
            <v>EQOS ENERGIE 57</v>
          </cell>
          <cell r="L645" t="str">
            <v>57280 MAIZIERES LES METZ</v>
          </cell>
        </row>
        <row r="646">
          <cell r="A646" t="str">
            <v>24.08.03973</v>
          </cell>
          <cell r="B646" t="str">
            <v>018</v>
          </cell>
          <cell r="C646">
            <v>45524</v>
          </cell>
          <cell r="D646" t="str">
            <v>B50-24-00273</v>
          </cell>
          <cell r="E646">
            <v>1</v>
          </cell>
          <cell r="F646">
            <v>20241040</v>
          </cell>
          <cell r="G646">
            <v>45489</v>
          </cell>
          <cell r="H646" t="str">
            <v>FOURREAUX ACSS</v>
          </cell>
          <cell r="I646" t="str">
            <v>423708947 / LA-ACSSF-015/1</v>
          </cell>
          <cell r="K646" t="str">
            <v>EQOS ENERGIE 57</v>
          </cell>
          <cell r="L646" t="str">
            <v>57280 MAIZIERES LES METZ</v>
          </cell>
        </row>
        <row r="647">
          <cell r="A647" t="str">
            <v>24.08.03974</v>
          </cell>
          <cell r="B647" t="str">
            <v>018</v>
          </cell>
          <cell r="C647">
            <v>45524</v>
          </cell>
          <cell r="D647" t="str">
            <v>B50-24-00273</v>
          </cell>
          <cell r="E647">
            <v>1</v>
          </cell>
          <cell r="F647">
            <v>20241040</v>
          </cell>
          <cell r="G647">
            <v>45489</v>
          </cell>
          <cell r="H647" t="str">
            <v>FOURREAUX ACSS</v>
          </cell>
          <cell r="I647" t="str">
            <v>423708939 / LA-ACSSF-002</v>
          </cell>
          <cell r="K647" t="str">
            <v>EQOS ENERGIE 57</v>
          </cell>
          <cell r="L647" t="str">
            <v>57280 MAIZIERES LES METZ</v>
          </cell>
        </row>
        <row r="648">
          <cell r="A648" t="str">
            <v>24.08.03975</v>
          </cell>
          <cell r="B648" t="str">
            <v>018</v>
          </cell>
          <cell r="C648">
            <v>45524</v>
          </cell>
          <cell r="D648" t="str">
            <v>B50-24-00273</v>
          </cell>
          <cell r="E648">
            <v>1</v>
          </cell>
          <cell r="F648">
            <v>20241040</v>
          </cell>
          <cell r="G648">
            <v>45489</v>
          </cell>
          <cell r="H648" t="str">
            <v>FOURREAUX ACSS</v>
          </cell>
          <cell r="I648" t="str">
            <v>423708950 / LA-ACSSF-029</v>
          </cell>
          <cell r="K648" t="str">
            <v>EQOS ENERGIE 57</v>
          </cell>
          <cell r="L648" t="str">
            <v>57280 MAIZIERES LES METZ</v>
          </cell>
        </row>
        <row r="649">
          <cell r="A649" t="str">
            <v>24.08.03976</v>
          </cell>
          <cell r="B649" t="str">
            <v>018</v>
          </cell>
          <cell r="C649">
            <v>45524</v>
          </cell>
          <cell r="D649" t="str">
            <v>B50-24-00273</v>
          </cell>
          <cell r="E649">
            <v>1</v>
          </cell>
          <cell r="F649">
            <v>20241040</v>
          </cell>
          <cell r="G649">
            <v>45489</v>
          </cell>
          <cell r="H649" t="str">
            <v>FOURREAUX ACSS</v>
          </cell>
          <cell r="I649" t="str">
            <v xml:space="preserve"> LA-ACSSF-022</v>
          </cell>
          <cell r="K649" t="str">
            <v>EQOS ENERGIE 57</v>
          </cell>
          <cell r="L649" t="str">
            <v>57280 MAIZIERES LES METZ</v>
          </cell>
        </row>
        <row r="650">
          <cell r="A650" t="str">
            <v>24.08.03977</v>
          </cell>
          <cell r="B650" t="str">
            <v>018</v>
          </cell>
          <cell r="C650">
            <v>45524</v>
          </cell>
          <cell r="D650" t="str">
            <v>B50-24-00273</v>
          </cell>
          <cell r="E650">
            <v>1</v>
          </cell>
          <cell r="F650">
            <v>20241040</v>
          </cell>
          <cell r="G650">
            <v>45489</v>
          </cell>
          <cell r="H650" t="str">
            <v>FOURREAUX ACSS</v>
          </cell>
          <cell r="I650" t="str">
            <v xml:space="preserve"> LA-ACSSF-001</v>
          </cell>
          <cell r="K650" t="str">
            <v>EQOS ENERGIE 57</v>
          </cell>
          <cell r="L650" t="str">
            <v>57280 MAIZIERES LES METZ</v>
          </cell>
        </row>
        <row r="651">
          <cell r="A651" t="str">
            <v>24.08.03978</v>
          </cell>
          <cell r="B651" t="str">
            <v>018</v>
          </cell>
          <cell r="C651">
            <v>45524</v>
          </cell>
          <cell r="D651" t="str">
            <v>B50-24-00273</v>
          </cell>
          <cell r="E651">
            <v>1</v>
          </cell>
          <cell r="F651">
            <v>20241040</v>
          </cell>
          <cell r="G651">
            <v>45489</v>
          </cell>
          <cell r="H651" t="str">
            <v>FOURREAUX ACSS</v>
          </cell>
          <cell r="I651" t="str">
            <v xml:space="preserve"> LA-ACSSF-017</v>
          </cell>
          <cell r="K651" t="str">
            <v>EQOS ENERGIE 57</v>
          </cell>
          <cell r="L651" t="str">
            <v>57280 MAIZIERES LES METZ</v>
          </cell>
        </row>
        <row r="652">
          <cell r="A652" t="str">
            <v>24.08.03979</v>
          </cell>
          <cell r="B652" t="str">
            <v>018</v>
          </cell>
          <cell r="C652">
            <v>45524</v>
          </cell>
          <cell r="D652" t="str">
            <v>B50-24-00273</v>
          </cell>
          <cell r="E652">
            <v>1</v>
          </cell>
          <cell r="F652">
            <v>20241040</v>
          </cell>
          <cell r="G652">
            <v>45489</v>
          </cell>
          <cell r="H652" t="str">
            <v>FOURREAUX ACSS</v>
          </cell>
          <cell r="I652" t="str">
            <v xml:space="preserve"> 423708942 / LA-ACSSF-018</v>
          </cell>
          <cell r="K652" t="str">
            <v>EQOS ENERGIE 57</v>
          </cell>
          <cell r="L652" t="str">
            <v>57280 MAIZIERES LES METZ</v>
          </cell>
        </row>
        <row r="653">
          <cell r="A653" t="str">
            <v>24.08.03980</v>
          </cell>
          <cell r="B653" t="str">
            <v>018</v>
          </cell>
          <cell r="C653">
            <v>45524</v>
          </cell>
          <cell r="D653" t="str">
            <v>B50-24-00273</v>
          </cell>
          <cell r="E653">
            <v>1</v>
          </cell>
          <cell r="F653">
            <v>20241040</v>
          </cell>
          <cell r="G653">
            <v>45489</v>
          </cell>
          <cell r="H653" t="str">
            <v>FOURREAUX ACSS</v>
          </cell>
          <cell r="I653" t="str">
            <v>423708948 / LA-ACSSF-014</v>
          </cell>
          <cell r="K653" t="str">
            <v>EQOS ENERGIE 57</v>
          </cell>
          <cell r="L653" t="str">
            <v>57280 MAIZIERES LES METZ</v>
          </cell>
        </row>
        <row r="654">
          <cell r="A654" t="str">
            <v>24.08.03981</v>
          </cell>
          <cell r="B654" t="str">
            <v>018</v>
          </cell>
          <cell r="C654">
            <v>45524</v>
          </cell>
          <cell r="D654" t="str">
            <v>B50-24-00273</v>
          </cell>
          <cell r="E654">
            <v>1</v>
          </cell>
          <cell r="F654">
            <v>20241040</v>
          </cell>
          <cell r="G654">
            <v>45489</v>
          </cell>
          <cell r="H654" t="str">
            <v>FOURREAUX ACSS</v>
          </cell>
          <cell r="I654" t="str">
            <v xml:space="preserve"> LA-ACSSF-020</v>
          </cell>
          <cell r="K654" t="str">
            <v>EQOS ENERGIE 57</v>
          </cell>
          <cell r="L654" t="str">
            <v>57280 MAIZIERES LES METZ</v>
          </cell>
        </row>
        <row r="655">
          <cell r="A655" t="str">
            <v>24.08.03982</v>
          </cell>
          <cell r="B655" t="str">
            <v>018</v>
          </cell>
          <cell r="C655">
            <v>45524</v>
          </cell>
          <cell r="D655" t="str">
            <v>B50-24-00273</v>
          </cell>
          <cell r="E655">
            <v>1</v>
          </cell>
          <cell r="F655">
            <v>20241040</v>
          </cell>
          <cell r="G655">
            <v>45489</v>
          </cell>
          <cell r="H655" t="str">
            <v>FOURREAUX ACSS</v>
          </cell>
          <cell r="I655" t="str">
            <v xml:space="preserve"> LA-ACSSF-016</v>
          </cell>
          <cell r="K655" t="str">
            <v>EQOS ENERGIE 57</v>
          </cell>
          <cell r="L655" t="str">
            <v>57280 MAIZIERES LES METZ</v>
          </cell>
        </row>
        <row r="656">
          <cell r="A656" t="str">
            <v>24.08.03983</v>
          </cell>
          <cell r="B656" t="str">
            <v>018</v>
          </cell>
          <cell r="C656">
            <v>45524</v>
          </cell>
          <cell r="D656" t="str">
            <v>B50-24-00273</v>
          </cell>
          <cell r="E656">
            <v>1</v>
          </cell>
          <cell r="F656">
            <v>20241040</v>
          </cell>
          <cell r="G656">
            <v>45489</v>
          </cell>
          <cell r="H656" t="str">
            <v>FOURREAUX ACSS</v>
          </cell>
          <cell r="I656" t="str">
            <v xml:space="preserve"> LA-ACSSF-015/2</v>
          </cell>
          <cell r="K656" t="str">
            <v>EQOS ENERGIE 57</v>
          </cell>
          <cell r="L656" t="str">
            <v>57280 MAIZIERES LES METZ</v>
          </cell>
        </row>
        <row r="657">
          <cell r="A657" t="str">
            <v>24.08.03984</v>
          </cell>
          <cell r="B657" t="str">
            <v>018</v>
          </cell>
          <cell r="C657">
            <v>45524</v>
          </cell>
          <cell r="D657" t="str">
            <v>B50-24-00273</v>
          </cell>
          <cell r="E657">
            <v>1</v>
          </cell>
          <cell r="F657">
            <v>20241040</v>
          </cell>
          <cell r="G657">
            <v>45489</v>
          </cell>
          <cell r="H657" t="str">
            <v>FOURREAUX ACSS</v>
          </cell>
          <cell r="I657" t="str">
            <v>423708945 / LA-ACSSF-011</v>
          </cell>
          <cell r="K657" t="str">
            <v>EQOS ENERGIE 57</v>
          </cell>
          <cell r="L657" t="str">
            <v>57280 MAIZIERES LES METZ</v>
          </cell>
        </row>
        <row r="658">
          <cell r="A658" t="str">
            <v>24.08.03985</v>
          </cell>
          <cell r="B658" t="str">
            <v>018</v>
          </cell>
          <cell r="C658">
            <v>45524</v>
          </cell>
          <cell r="D658" t="str">
            <v>B50-24-00273</v>
          </cell>
          <cell r="E658">
            <v>1</v>
          </cell>
          <cell r="F658">
            <v>20241040</v>
          </cell>
          <cell r="G658">
            <v>45489</v>
          </cell>
          <cell r="H658" t="str">
            <v>FOURREAUX ACSS</v>
          </cell>
          <cell r="I658" t="str">
            <v>423708949 / LA-ACSSF-025</v>
          </cell>
          <cell r="K658" t="str">
            <v>EQOS ENERGIE 57</v>
          </cell>
          <cell r="L658" t="str">
            <v>57280 MAIZIERES LES METZ</v>
          </cell>
        </row>
        <row r="659">
          <cell r="A659" t="str">
            <v>24.08.03986</v>
          </cell>
          <cell r="B659" t="str">
            <v>018</v>
          </cell>
          <cell r="C659">
            <v>45524</v>
          </cell>
          <cell r="D659" t="str">
            <v>B50-24-00273</v>
          </cell>
          <cell r="E659">
            <v>1</v>
          </cell>
          <cell r="F659">
            <v>20241040</v>
          </cell>
          <cell r="G659">
            <v>45489</v>
          </cell>
          <cell r="H659" t="str">
            <v>FOURREAUX ACSS</v>
          </cell>
          <cell r="I659" t="str">
            <v>423708941 / LA-ACSSF-019</v>
          </cell>
          <cell r="K659" t="str">
            <v>EQOS ENERGIE 57</v>
          </cell>
          <cell r="L659" t="str">
            <v>57280 MAIZIERES LES METZ</v>
          </cell>
        </row>
        <row r="660">
          <cell r="A660" t="str">
            <v>24.08.03987</v>
          </cell>
          <cell r="B660" t="str">
            <v>018</v>
          </cell>
          <cell r="C660">
            <v>45524</v>
          </cell>
          <cell r="D660" t="str">
            <v>B50-24-00273</v>
          </cell>
          <cell r="E660">
            <v>1</v>
          </cell>
          <cell r="F660">
            <v>20241040</v>
          </cell>
          <cell r="G660">
            <v>45489</v>
          </cell>
          <cell r="H660" t="str">
            <v>FOURREAUX ACSS</v>
          </cell>
          <cell r="I660" t="str">
            <v xml:space="preserve"> LA-ACSSF-021</v>
          </cell>
          <cell r="K660" t="str">
            <v>EQOS ENERGIE 57</v>
          </cell>
          <cell r="L660" t="str">
            <v>57280 MAIZIERES LES METZ</v>
          </cell>
        </row>
        <row r="661">
          <cell r="A661" t="str">
            <v>24.08.03988</v>
          </cell>
          <cell r="B661" t="str">
            <v>002</v>
          </cell>
          <cell r="C661">
            <v>45524</v>
          </cell>
          <cell r="D661" t="str">
            <v>F-24-0640</v>
          </cell>
          <cell r="E661">
            <v>1</v>
          </cell>
          <cell r="F661">
            <v>20241066</v>
          </cell>
          <cell r="G661">
            <v>45490</v>
          </cell>
          <cell r="H661" t="str">
            <v>COUPE MANCHON CM26</v>
          </cell>
          <cell r="I661" t="str">
            <v>TX85B / F-CM-01</v>
          </cell>
          <cell r="K661" t="str">
            <v>SEMI France 31</v>
          </cell>
          <cell r="L661" t="str">
            <v>31140 ST ALBAN</v>
          </cell>
        </row>
        <row r="662">
          <cell r="A662" t="str">
            <v>24.08.03989</v>
          </cell>
          <cell r="B662" t="str">
            <v>017</v>
          </cell>
          <cell r="C662">
            <v>45524</v>
          </cell>
          <cell r="D662" t="str">
            <v>F-24-0640</v>
          </cell>
          <cell r="E662">
            <v>1</v>
          </cell>
          <cell r="F662">
            <v>20241066</v>
          </cell>
          <cell r="G662">
            <v>45490</v>
          </cell>
          <cell r="H662" t="str">
            <v>MANCHETTE RACC115 50CM</v>
          </cell>
          <cell r="I662" t="str">
            <v>TX85B / F-CM-01</v>
          </cell>
          <cell r="K662" t="str">
            <v>SEMI France 31</v>
          </cell>
          <cell r="L662" t="str">
            <v>31140 ST ALBAN</v>
          </cell>
        </row>
        <row r="663">
          <cell r="A663" t="str">
            <v>24.08.03990</v>
          </cell>
          <cell r="B663" t="str">
            <v>002</v>
          </cell>
          <cell r="C663">
            <v>45524</v>
          </cell>
          <cell r="D663" t="str">
            <v>F-24-0640</v>
          </cell>
          <cell r="E663">
            <v>1</v>
          </cell>
          <cell r="F663">
            <v>20241066</v>
          </cell>
          <cell r="G663">
            <v>45490</v>
          </cell>
          <cell r="H663" t="str">
            <v>GROUPE PMP1221</v>
          </cell>
          <cell r="I663" t="str">
            <v>1544556-002 / F-CCM-01</v>
          </cell>
          <cell r="K663" t="str">
            <v>SEMI France 31</v>
          </cell>
          <cell r="L663" t="str">
            <v>31140 ST ALBAN</v>
          </cell>
        </row>
        <row r="664">
          <cell r="A664" t="str">
            <v>24.08.03991</v>
          </cell>
          <cell r="B664" t="str">
            <v>017</v>
          </cell>
          <cell r="C664">
            <v>45524</v>
          </cell>
          <cell r="D664" t="str">
            <v>F-24-0640</v>
          </cell>
          <cell r="E664">
            <v>1</v>
          </cell>
          <cell r="F664">
            <v>20241066</v>
          </cell>
          <cell r="G664">
            <v>45490</v>
          </cell>
          <cell r="H664" t="str">
            <v>FLEXIBLE RACC115 6M</v>
          </cell>
          <cell r="I664" t="str">
            <v>1544556-002 / F-CCM-01</v>
          </cell>
          <cell r="K664" t="str">
            <v>SEMI France 31</v>
          </cell>
          <cell r="L664" t="str">
            <v>31140 ST ALBAN</v>
          </cell>
        </row>
        <row r="665">
          <cell r="A665" t="str">
            <v>24.08.03992</v>
          </cell>
          <cell r="B665" t="str">
            <v>022</v>
          </cell>
          <cell r="C665">
            <v>45524</v>
          </cell>
          <cell r="D665" t="str">
            <v>F-24-0640</v>
          </cell>
          <cell r="E665">
            <v>1</v>
          </cell>
          <cell r="F665">
            <v>20241066</v>
          </cell>
          <cell r="G665">
            <v>45490</v>
          </cell>
          <cell r="H665" t="str">
            <v>TREUIL PCH1000</v>
          </cell>
          <cell r="I665" t="str">
            <v>20190039 / 419156326</v>
          </cell>
          <cell r="K665" t="str">
            <v>SEMI France 31</v>
          </cell>
          <cell r="L665" t="str">
            <v>31140 ST ALBAN</v>
          </cell>
        </row>
        <row r="666">
          <cell r="A666" t="str">
            <v>24.08.03993</v>
          </cell>
          <cell r="B666" t="str">
            <v>022</v>
          </cell>
          <cell r="C666">
            <v>45524</v>
          </cell>
          <cell r="D666" t="str">
            <v>F-24-0640</v>
          </cell>
          <cell r="E666">
            <v>1</v>
          </cell>
          <cell r="F666">
            <v>20241066</v>
          </cell>
          <cell r="G666">
            <v>45490</v>
          </cell>
          <cell r="H666" t="str">
            <v>TREUIL PCH1000</v>
          </cell>
          <cell r="I666" t="str">
            <v>1018295 / F-PT-08 - 419156327</v>
          </cell>
          <cell r="K666" t="str">
            <v>SEMI France 31</v>
          </cell>
          <cell r="L666" t="str">
            <v>31140 ST ALBAN</v>
          </cell>
        </row>
        <row r="667">
          <cell r="A667" t="str">
            <v>24.08.03994</v>
          </cell>
          <cell r="B667" t="str">
            <v>022</v>
          </cell>
          <cell r="C667">
            <v>45524</v>
          </cell>
          <cell r="D667" t="str">
            <v>F-24-0640</v>
          </cell>
          <cell r="E667">
            <v>1</v>
          </cell>
          <cell r="F667">
            <v>20241066</v>
          </cell>
          <cell r="G667">
            <v>45490</v>
          </cell>
          <cell r="H667" t="str">
            <v>TREUIL PCH1000</v>
          </cell>
          <cell r="I667" t="str">
            <v>1018304 / F-PT-11 - 419156346</v>
          </cell>
          <cell r="K667" t="str">
            <v>SEMI France 31</v>
          </cell>
          <cell r="L667" t="str">
            <v>31140 ST ALBAN</v>
          </cell>
        </row>
        <row r="668">
          <cell r="A668" t="str">
            <v>24.08.03995</v>
          </cell>
          <cell r="B668" t="str">
            <v>005</v>
          </cell>
          <cell r="C668">
            <v>45524</v>
          </cell>
          <cell r="D668">
            <v>941397433</v>
          </cell>
          <cell r="E668">
            <v>2</v>
          </cell>
          <cell r="F668">
            <v>20241108</v>
          </cell>
          <cell r="G668">
            <v>45499</v>
          </cell>
          <cell r="H668" t="str">
            <v>SERTISSEUSE B450 ND-BV</v>
          </cell>
          <cell r="I668" t="str">
            <v>21AT783 / 40059513</v>
          </cell>
          <cell r="K668" t="str">
            <v>FOURNIE GROSPAUD 31</v>
          </cell>
          <cell r="L668" t="str">
            <v>31670 LABEGE</v>
          </cell>
        </row>
        <row r="669">
          <cell r="A669" t="str">
            <v>24.08.03996</v>
          </cell>
          <cell r="B669" t="str">
            <v>017</v>
          </cell>
          <cell r="C669">
            <v>45524</v>
          </cell>
          <cell r="D669">
            <v>941397433</v>
          </cell>
          <cell r="E669">
            <v>2</v>
          </cell>
          <cell r="F669">
            <v>20241108</v>
          </cell>
          <cell r="G669">
            <v>45499</v>
          </cell>
          <cell r="H669" t="str">
            <v>LOT MATRICES (12 jeux)</v>
          </cell>
          <cell r="I669" t="str">
            <v>21AT783 / 40059513</v>
          </cell>
          <cell r="K669" t="str">
            <v>FOURNIE GROSPAUD 31</v>
          </cell>
          <cell r="L669" t="str">
            <v>31670 LABEGE</v>
          </cell>
        </row>
        <row r="670">
          <cell r="A670" t="str">
            <v>24.08.03997</v>
          </cell>
          <cell r="B670" t="str">
            <v>002</v>
          </cell>
          <cell r="C670">
            <v>45524</v>
          </cell>
          <cell r="D670">
            <v>941397433</v>
          </cell>
          <cell r="E670">
            <v>2</v>
          </cell>
          <cell r="F670">
            <v>20241108</v>
          </cell>
          <cell r="G670">
            <v>45499</v>
          </cell>
          <cell r="H670" t="str">
            <v>GROUPE B70 M-P24</v>
          </cell>
          <cell r="I670" t="str">
            <v>001-009-550 / 10378799</v>
          </cell>
          <cell r="K670" t="str">
            <v>FOURNIE GROSPAUD 31</v>
          </cell>
          <cell r="L670" t="str">
            <v>31670 LABEGE</v>
          </cell>
        </row>
        <row r="671">
          <cell r="A671" t="str">
            <v>24.08.03998</v>
          </cell>
          <cell r="B671" t="str">
            <v>002</v>
          </cell>
          <cell r="C671">
            <v>45524</v>
          </cell>
          <cell r="D671">
            <v>941397433</v>
          </cell>
          <cell r="E671">
            <v>2</v>
          </cell>
          <cell r="F671">
            <v>20241108</v>
          </cell>
          <cell r="G671">
            <v>45499</v>
          </cell>
          <cell r="H671" t="str">
            <v>PRESSE 20T</v>
          </cell>
          <cell r="I671" t="str">
            <v>971239710PP / 10425008</v>
          </cell>
          <cell r="K671" t="str">
            <v>FOURNIE GROSPAUD 31</v>
          </cell>
          <cell r="L671" t="str">
            <v>31670 LABEGE</v>
          </cell>
        </row>
        <row r="672">
          <cell r="A672" t="str">
            <v>24.08.03999</v>
          </cell>
          <cell r="B672" t="str">
            <v>017</v>
          </cell>
          <cell r="C672">
            <v>45524</v>
          </cell>
          <cell r="D672">
            <v>941397433</v>
          </cell>
          <cell r="E672">
            <v>2</v>
          </cell>
          <cell r="F672">
            <v>20241108</v>
          </cell>
          <cell r="G672">
            <v>45499</v>
          </cell>
          <cell r="H672" t="str">
            <v>LOT MATRICES (6 jeux)</v>
          </cell>
          <cell r="I672" t="str">
            <v>971239710PP / 10425008</v>
          </cell>
          <cell r="K672" t="str">
            <v>FOURNIE GROSPAUD 31</v>
          </cell>
          <cell r="L672" t="str">
            <v>31670 LABEGE</v>
          </cell>
        </row>
        <row r="673">
          <cell r="A673" t="str">
            <v>24.08.04000</v>
          </cell>
          <cell r="B673" t="str">
            <v>002</v>
          </cell>
          <cell r="C673">
            <v>45524</v>
          </cell>
          <cell r="D673">
            <v>941397433</v>
          </cell>
          <cell r="E673">
            <v>2</v>
          </cell>
          <cell r="F673">
            <v>20241108</v>
          </cell>
          <cell r="G673">
            <v>45499</v>
          </cell>
          <cell r="H673" t="str">
            <v>PRESSE 13T</v>
          </cell>
          <cell r="I673" t="str">
            <v>9612396102PP / 10425009</v>
          </cell>
          <cell r="K673" t="str">
            <v>FOURNIE GROSPAUD 31</v>
          </cell>
          <cell r="L673" t="str">
            <v>31670 LABEGE</v>
          </cell>
        </row>
        <row r="674">
          <cell r="A674" t="str">
            <v>24.08.04001</v>
          </cell>
          <cell r="B674" t="str">
            <v>017</v>
          </cell>
          <cell r="C674">
            <v>45524</v>
          </cell>
          <cell r="D674">
            <v>941397433</v>
          </cell>
          <cell r="E674">
            <v>2</v>
          </cell>
          <cell r="F674">
            <v>20241108</v>
          </cell>
          <cell r="G674">
            <v>45499</v>
          </cell>
          <cell r="H674" t="str">
            <v>MATRICE 13UE 300 CU AMP 3098A / 72001481</v>
          </cell>
          <cell r="I674" t="str">
            <v>9612396102PP / 10425009</v>
          </cell>
          <cell r="K674" t="str">
            <v>FOURNIE GROSPAUD 31</v>
          </cell>
          <cell r="L674" t="str">
            <v>31670 LABEGE</v>
          </cell>
        </row>
        <row r="675">
          <cell r="A675" t="str">
            <v>24.08.04002</v>
          </cell>
          <cell r="B675" t="str">
            <v>002</v>
          </cell>
          <cell r="C675">
            <v>45524</v>
          </cell>
          <cell r="D675">
            <v>941397433</v>
          </cell>
          <cell r="E675">
            <v>2</v>
          </cell>
          <cell r="F675">
            <v>20241108</v>
          </cell>
          <cell r="G675">
            <v>45499</v>
          </cell>
          <cell r="H675" t="str">
            <v xml:space="preserve">TÊTE COUPE CABLE </v>
          </cell>
          <cell r="I675">
            <v>1328</v>
          </cell>
          <cell r="K675" t="str">
            <v>FOURNIE GROSPAUD 31</v>
          </cell>
          <cell r="L675" t="str">
            <v>31670 LABEGE</v>
          </cell>
        </row>
        <row r="676">
          <cell r="A676" t="str">
            <v>24.08.04003</v>
          </cell>
          <cell r="B676" t="str">
            <v>024</v>
          </cell>
          <cell r="C676">
            <v>45524</v>
          </cell>
          <cell r="D676">
            <v>941397433</v>
          </cell>
          <cell r="E676">
            <v>2</v>
          </cell>
          <cell r="F676">
            <v>20241108</v>
          </cell>
          <cell r="G676">
            <v>45499</v>
          </cell>
          <cell r="H676" t="str">
            <v>CLÉ DYNAMOMÉTRIQUE 20 - 100 Nm</v>
          </cell>
          <cell r="I676" t="str">
            <v>05075621001 / 10659065</v>
          </cell>
          <cell r="K676" t="str">
            <v>FOURNIE GROSPAUD 31</v>
          </cell>
          <cell r="L676" t="str">
            <v>31670 LABEGE</v>
          </cell>
        </row>
        <row r="677">
          <cell r="A677" t="str">
            <v>24.08.04004</v>
          </cell>
          <cell r="B677" t="str">
            <v>024</v>
          </cell>
          <cell r="C677">
            <v>45524</v>
          </cell>
          <cell r="D677">
            <v>941397433</v>
          </cell>
          <cell r="E677">
            <v>2</v>
          </cell>
          <cell r="F677">
            <v>20241108</v>
          </cell>
          <cell r="G677">
            <v>45499</v>
          </cell>
          <cell r="H677" t="str">
            <v>CLÉ DYNAMOMÉTRIQUE 20 - 100 Nm</v>
          </cell>
          <cell r="I677" t="str">
            <v>M280090 / 10427538</v>
          </cell>
          <cell r="K677" t="str">
            <v>FOURNIE GROSPAUD 31</v>
          </cell>
          <cell r="L677" t="str">
            <v>31670 LABEGE</v>
          </cell>
        </row>
        <row r="678">
          <cell r="A678" t="str">
            <v>24.08.04005</v>
          </cell>
          <cell r="B678" t="str">
            <v>024</v>
          </cell>
          <cell r="C678">
            <v>45524</v>
          </cell>
          <cell r="D678">
            <v>941397433</v>
          </cell>
          <cell r="E678">
            <v>2</v>
          </cell>
          <cell r="F678">
            <v>20241108</v>
          </cell>
          <cell r="G678">
            <v>45499</v>
          </cell>
          <cell r="H678" t="str">
            <v>CLÉ DYNAMOMÉTRIQUE 70 - 350 Nm</v>
          </cell>
          <cell r="I678" t="str">
            <v>001026336 / 10378657</v>
          </cell>
          <cell r="K678" t="str">
            <v>FOURNIE GROSPAUD 31</v>
          </cell>
          <cell r="L678" t="str">
            <v>31670 LABEGE</v>
          </cell>
        </row>
        <row r="679">
          <cell r="A679" t="str">
            <v>24.08.04006</v>
          </cell>
          <cell r="B679" t="str">
            <v>002</v>
          </cell>
          <cell r="C679">
            <v>45524</v>
          </cell>
          <cell r="D679" t="str">
            <v>92988 / TS 29 15773Y T</v>
          </cell>
          <cell r="E679">
            <v>1</v>
          </cell>
          <cell r="F679">
            <v>20241119</v>
          </cell>
          <cell r="G679">
            <v>45503</v>
          </cell>
          <cell r="H679" t="str">
            <v>GROUPE PGM24</v>
          </cell>
          <cell r="I679" t="str">
            <v>[1] 4910C / 1104013</v>
          </cell>
          <cell r="K679" t="str">
            <v>CADIOU</v>
          </cell>
          <cell r="L679" t="str">
            <v>29200 BREST</v>
          </cell>
        </row>
        <row r="680">
          <cell r="A680" t="str">
            <v>24.08.04007</v>
          </cell>
          <cell r="B680" t="str">
            <v>017</v>
          </cell>
          <cell r="C680">
            <v>45524</v>
          </cell>
          <cell r="D680" t="str">
            <v>92988 / TS 29 15773Y T</v>
          </cell>
          <cell r="E680">
            <v>1</v>
          </cell>
          <cell r="F680">
            <v>20241119</v>
          </cell>
          <cell r="G680">
            <v>45503</v>
          </cell>
          <cell r="H680" t="str">
            <v>FLEXIBLE JUM RACC115 6M</v>
          </cell>
          <cell r="I680" t="str">
            <v>[1] 4910C / 1104013</v>
          </cell>
          <cell r="K680" t="str">
            <v>CADIOU</v>
          </cell>
          <cell r="L680" t="str">
            <v>29200 BREST</v>
          </cell>
        </row>
        <row r="681">
          <cell r="A681" t="str">
            <v>24.08.04008</v>
          </cell>
          <cell r="B681" t="str">
            <v>002</v>
          </cell>
          <cell r="C681">
            <v>45524</v>
          </cell>
          <cell r="D681" t="str">
            <v>92988 / TS 29 15773Y T</v>
          </cell>
          <cell r="E681">
            <v>1</v>
          </cell>
          <cell r="F681">
            <v>20241119</v>
          </cell>
          <cell r="G681">
            <v>45503</v>
          </cell>
          <cell r="H681" t="str">
            <v>PRESSE WH1000</v>
          </cell>
          <cell r="I681" t="str">
            <v>[623] V386448 / 1104012</v>
          </cell>
          <cell r="K681" t="str">
            <v>CADIOU</v>
          </cell>
          <cell r="L681" t="str">
            <v>29200 BREST</v>
          </cell>
        </row>
        <row r="682">
          <cell r="A682" t="str">
            <v>24.08.04009</v>
          </cell>
          <cell r="B682" t="str">
            <v>002</v>
          </cell>
          <cell r="C682">
            <v>45524</v>
          </cell>
          <cell r="D682">
            <v>23742907</v>
          </cell>
          <cell r="E682">
            <v>1</v>
          </cell>
          <cell r="F682">
            <v>20241118</v>
          </cell>
          <cell r="G682">
            <v>45502</v>
          </cell>
          <cell r="H682" t="str">
            <v>GROUPE TW531</v>
          </cell>
          <cell r="I682" t="str">
            <v>22Y001 / GRHY534</v>
          </cell>
          <cell r="K682" t="str">
            <v>INEO RHT 38</v>
          </cell>
          <cell r="L682" t="str">
            <v>38070 ST QUENTIN FALLAVIER</v>
          </cell>
        </row>
        <row r="683">
          <cell r="A683" t="str">
            <v>24.08.04010</v>
          </cell>
          <cell r="B683" t="str">
            <v>018</v>
          </cell>
          <cell r="C683">
            <v>45524</v>
          </cell>
          <cell r="D683">
            <v>23742907</v>
          </cell>
          <cell r="E683">
            <v>1</v>
          </cell>
          <cell r="F683">
            <v>20241118</v>
          </cell>
          <cell r="G683">
            <v>45502</v>
          </cell>
          <cell r="H683" t="str">
            <v>FOURREAUX 9,0 - 24,5</v>
          </cell>
          <cell r="I683" t="str">
            <v>01287</v>
          </cell>
          <cell r="K683" t="str">
            <v>INEO RHT 38</v>
          </cell>
          <cell r="L683" t="str">
            <v>38070 ST QUENTIN FALLAVIER</v>
          </cell>
        </row>
        <row r="684">
          <cell r="A684" t="str">
            <v>24.08.04011</v>
          </cell>
          <cell r="B684" t="str">
            <v>018</v>
          </cell>
          <cell r="C684">
            <v>45524</v>
          </cell>
          <cell r="D684">
            <v>23742907</v>
          </cell>
          <cell r="E684">
            <v>1</v>
          </cell>
          <cell r="F684">
            <v>20241118</v>
          </cell>
          <cell r="G684">
            <v>45502</v>
          </cell>
          <cell r="H684" t="str">
            <v>FOURREAUX 9,0 - 24,5</v>
          </cell>
          <cell r="I684" t="str">
            <v>01266</v>
          </cell>
          <cell r="K684" t="str">
            <v>INEO RHT 38</v>
          </cell>
          <cell r="L684" t="str">
            <v>38070 ST QUENTIN FALLAVIER</v>
          </cell>
        </row>
        <row r="685">
          <cell r="A685" t="str">
            <v>24.08.04012</v>
          </cell>
          <cell r="B685" t="str">
            <v>018</v>
          </cell>
          <cell r="C685">
            <v>45524</v>
          </cell>
          <cell r="D685">
            <v>23742907</v>
          </cell>
          <cell r="E685">
            <v>1</v>
          </cell>
          <cell r="F685">
            <v>20241118</v>
          </cell>
          <cell r="G685">
            <v>45502</v>
          </cell>
          <cell r="H685" t="str">
            <v>FOURREAUX 9,0 - 24,5</v>
          </cell>
          <cell r="I685" t="str">
            <v>01276</v>
          </cell>
          <cell r="K685" t="str">
            <v>INEO RHT 38</v>
          </cell>
          <cell r="L685" t="str">
            <v>38070 ST QUENTIN FALLAVIER</v>
          </cell>
        </row>
        <row r="686">
          <cell r="A686" t="str">
            <v>24.08.04013</v>
          </cell>
          <cell r="B686" t="str">
            <v>018</v>
          </cell>
          <cell r="C686">
            <v>45524</v>
          </cell>
          <cell r="D686">
            <v>23742907</v>
          </cell>
          <cell r="E686">
            <v>1</v>
          </cell>
          <cell r="F686">
            <v>20241118</v>
          </cell>
          <cell r="G686">
            <v>45502</v>
          </cell>
          <cell r="H686" t="str">
            <v>FOURREAUX 9,0 - 24,5</v>
          </cell>
          <cell r="I686" t="str">
            <v>01151</v>
          </cell>
          <cell r="K686" t="str">
            <v>INEO RHT 38</v>
          </cell>
          <cell r="L686" t="str">
            <v>38070 ST QUENTIN FALLAVIER</v>
          </cell>
        </row>
        <row r="687">
          <cell r="A687" t="str">
            <v>24.08.04014</v>
          </cell>
          <cell r="B687" t="str">
            <v>018</v>
          </cell>
          <cell r="C687">
            <v>45524</v>
          </cell>
          <cell r="D687">
            <v>23742907</v>
          </cell>
          <cell r="E687">
            <v>1</v>
          </cell>
          <cell r="F687">
            <v>20241118</v>
          </cell>
          <cell r="G687">
            <v>45502</v>
          </cell>
          <cell r="H687" t="str">
            <v>FOURREAUX 24,5 - 32,0</v>
          </cell>
          <cell r="I687" t="str">
            <v>02005</v>
          </cell>
          <cell r="K687" t="str">
            <v>INEO RHT 38</v>
          </cell>
          <cell r="L687" t="str">
            <v>38070 ST QUENTIN FALLAVIER</v>
          </cell>
        </row>
        <row r="688">
          <cell r="A688" t="str">
            <v>24.08.04015</v>
          </cell>
          <cell r="B688" t="str">
            <v>018</v>
          </cell>
          <cell r="C688">
            <v>45524</v>
          </cell>
          <cell r="D688">
            <v>23742907</v>
          </cell>
          <cell r="E688">
            <v>1</v>
          </cell>
          <cell r="F688">
            <v>20241118</v>
          </cell>
          <cell r="G688">
            <v>45502</v>
          </cell>
          <cell r="H688" t="str">
            <v>FOURREAUX 24,5 - 32,0</v>
          </cell>
          <cell r="I688" t="str">
            <v>02125</v>
          </cell>
          <cell r="K688" t="str">
            <v>INEO RHT 38</v>
          </cell>
          <cell r="L688" t="str">
            <v>38070 ST QUENTIN FALLAVIER</v>
          </cell>
        </row>
        <row r="689">
          <cell r="A689" t="str">
            <v>24.08.04016</v>
          </cell>
          <cell r="B689" t="str">
            <v>018</v>
          </cell>
          <cell r="C689">
            <v>45524</v>
          </cell>
          <cell r="D689">
            <v>23742907</v>
          </cell>
          <cell r="E689">
            <v>1</v>
          </cell>
          <cell r="F689">
            <v>20241118</v>
          </cell>
          <cell r="G689">
            <v>45502</v>
          </cell>
          <cell r="H689" t="str">
            <v>FOURREAUX 24,5 - 32,0</v>
          </cell>
          <cell r="I689" t="str">
            <v>02234</v>
          </cell>
          <cell r="K689" t="str">
            <v>INEO RHT 38</v>
          </cell>
          <cell r="L689" t="str">
            <v>38070 ST QUENTIN FALLAVIER</v>
          </cell>
        </row>
        <row r="690">
          <cell r="A690" t="str">
            <v>24.08.04017</v>
          </cell>
          <cell r="B690" t="str">
            <v>018</v>
          </cell>
          <cell r="C690">
            <v>45524</v>
          </cell>
          <cell r="D690">
            <v>23742907</v>
          </cell>
          <cell r="E690">
            <v>1</v>
          </cell>
          <cell r="F690">
            <v>20241118</v>
          </cell>
          <cell r="G690">
            <v>45502</v>
          </cell>
          <cell r="H690" t="str">
            <v>FOURREAUX 24,5 - 32,0</v>
          </cell>
          <cell r="I690" t="str">
            <v>02143</v>
          </cell>
          <cell r="K690" t="str">
            <v>INEO RHT 38</v>
          </cell>
          <cell r="L690" t="str">
            <v>38070 ST QUENTIN FALLAVIER</v>
          </cell>
        </row>
        <row r="691">
          <cell r="A691" t="str">
            <v>24.08.04018</v>
          </cell>
          <cell r="B691" t="str">
            <v>018</v>
          </cell>
          <cell r="C691">
            <v>45524</v>
          </cell>
          <cell r="D691">
            <v>23742907</v>
          </cell>
          <cell r="E691">
            <v>1</v>
          </cell>
          <cell r="F691">
            <v>20241118</v>
          </cell>
          <cell r="G691">
            <v>45502</v>
          </cell>
          <cell r="H691" t="str">
            <v>FOURREAUX 24,5 - 32,0</v>
          </cell>
          <cell r="I691" t="str">
            <v>02067</v>
          </cell>
          <cell r="K691" t="str">
            <v>INEO RHT 38</v>
          </cell>
          <cell r="L691" t="str">
            <v>38070 ST QUENTIN FALLAVIER</v>
          </cell>
        </row>
        <row r="692">
          <cell r="A692" t="str">
            <v>24.08.04019</v>
          </cell>
          <cell r="B692" t="str">
            <v>018</v>
          </cell>
          <cell r="C692">
            <v>45524</v>
          </cell>
          <cell r="D692">
            <v>23742907</v>
          </cell>
          <cell r="E692">
            <v>1</v>
          </cell>
          <cell r="F692">
            <v>20241118</v>
          </cell>
          <cell r="G692">
            <v>45502</v>
          </cell>
          <cell r="H692" t="str">
            <v>FOURREAUX 24,5 - 32,0</v>
          </cell>
          <cell r="I692" t="str">
            <v>02133</v>
          </cell>
          <cell r="K692" t="str">
            <v>INEO RHT 38</v>
          </cell>
          <cell r="L692" t="str">
            <v>38070 ST QUENTIN FALLAVIER</v>
          </cell>
        </row>
        <row r="693">
          <cell r="A693" t="str">
            <v>24.08.04020</v>
          </cell>
          <cell r="B693" t="str">
            <v>018</v>
          </cell>
          <cell r="C693">
            <v>45524</v>
          </cell>
          <cell r="D693">
            <v>23742907</v>
          </cell>
          <cell r="E693">
            <v>1</v>
          </cell>
          <cell r="F693">
            <v>20241118</v>
          </cell>
          <cell r="G693">
            <v>45502</v>
          </cell>
          <cell r="H693" t="str">
            <v>MACHOIRE 20,5 - 22,5</v>
          </cell>
          <cell r="I693">
            <v>17088</v>
          </cell>
          <cell r="K693" t="str">
            <v>INEO RHT 38</v>
          </cell>
          <cell r="L693" t="str">
            <v>38070 ST QUENTIN FALLAVIER</v>
          </cell>
        </row>
        <row r="694">
          <cell r="A694" t="str">
            <v>24.08.04021</v>
          </cell>
          <cell r="B694" t="str">
            <v>018</v>
          </cell>
          <cell r="C694">
            <v>45524</v>
          </cell>
          <cell r="D694">
            <v>23742907</v>
          </cell>
          <cell r="E694">
            <v>1</v>
          </cell>
          <cell r="F694">
            <v>20241118</v>
          </cell>
          <cell r="G694">
            <v>45502</v>
          </cell>
          <cell r="H694" t="str">
            <v>MACHOIRE 18,3 - 20,4</v>
          </cell>
          <cell r="I694">
            <v>16023</v>
          </cell>
          <cell r="K694" t="str">
            <v>INEO RHT 38</v>
          </cell>
          <cell r="L694" t="str">
            <v>38070 ST QUENTIN FALLAVIER</v>
          </cell>
        </row>
        <row r="695">
          <cell r="A695" t="str">
            <v>24.08.04022</v>
          </cell>
          <cell r="B695" t="str">
            <v>018</v>
          </cell>
          <cell r="C695">
            <v>45524</v>
          </cell>
          <cell r="D695">
            <v>23742907</v>
          </cell>
          <cell r="E695">
            <v>1</v>
          </cell>
          <cell r="F695">
            <v>20241118</v>
          </cell>
          <cell r="G695">
            <v>45502</v>
          </cell>
          <cell r="H695" t="str">
            <v>MACHOIRE 24,5 - 26,9</v>
          </cell>
          <cell r="I695">
            <v>21039</v>
          </cell>
          <cell r="K695" t="str">
            <v>INEO RHT 38</v>
          </cell>
          <cell r="L695" t="str">
            <v>38070 ST QUENTIN FALLAVIER</v>
          </cell>
        </row>
        <row r="696">
          <cell r="A696" t="str">
            <v>24.08.04023</v>
          </cell>
          <cell r="B696" t="str">
            <v>018</v>
          </cell>
          <cell r="C696">
            <v>45524</v>
          </cell>
          <cell r="D696">
            <v>23742907</v>
          </cell>
          <cell r="E696">
            <v>1</v>
          </cell>
          <cell r="F696">
            <v>20241118</v>
          </cell>
          <cell r="G696">
            <v>45502</v>
          </cell>
          <cell r="H696" t="str">
            <v>MACHOIRE 24,5 - 26,9</v>
          </cell>
          <cell r="I696">
            <v>21017</v>
          </cell>
          <cell r="K696" t="str">
            <v>INEO RHT 38</v>
          </cell>
          <cell r="L696" t="str">
            <v>38070 ST QUENTIN FALLAVIER</v>
          </cell>
        </row>
        <row r="697">
          <cell r="A697" t="str">
            <v>24.08.04024</v>
          </cell>
          <cell r="B697" t="str">
            <v>018</v>
          </cell>
          <cell r="C697">
            <v>45524</v>
          </cell>
          <cell r="D697">
            <v>23742907</v>
          </cell>
          <cell r="E697">
            <v>1</v>
          </cell>
          <cell r="F697">
            <v>20241118</v>
          </cell>
          <cell r="G697">
            <v>45502</v>
          </cell>
          <cell r="H697" t="str">
            <v>MACHOIRE 24,5 - 26,9</v>
          </cell>
          <cell r="I697">
            <v>21020</v>
          </cell>
          <cell r="K697" t="str">
            <v>INEO RHT 38</v>
          </cell>
          <cell r="L697" t="str">
            <v>38070 ST QUENTIN FALLAVIER</v>
          </cell>
        </row>
        <row r="698">
          <cell r="A698" t="str">
            <v>24.08.04025</v>
          </cell>
          <cell r="B698" t="str">
            <v>018</v>
          </cell>
          <cell r="C698">
            <v>45524</v>
          </cell>
          <cell r="D698">
            <v>23742907</v>
          </cell>
          <cell r="E698">
            <v>1</v>
          </cell>
          <cell r="F698">
            <v>20241118</v>
          </cell>
          <cell r="G698">
            <v>45502</v>
          </cell>
          <cell r="H698" t="str">
            <v>MACHOIRE 24,5 - 26,9</v>
          </cell>
          <cell r="I698">
            <v>21081</v>
          </cell>
          <cell r="K698" t="str">
            <v>INEO RHT 38</v>
          </cell>
          <cell r="L698" t="str">
            <v>38070 ST QUENTIN FALLAVIER</v>
          </cell>
        </row>
        <row r="699">
          <cell r="A699" t="str">
            <v>24.08.04026</v>
          </cell>
          <cell r="B699" t="str">
            <v>018</v>
          </cell>
          <cell r="C699">
            <v>45524</v>
          </cell>
          <cell r="D699">
            <v>23742907</v>
          </cell>
          <cell r="E699">
            <v>1</v>
          </cell>
          <cell r="F699">
            <v>20241118</v>
          </cell>
          <cell r="G699">
            <v>45502</v>
          </cell>
          <cell r="H699" t="str">
            <v>MACHOIRE 24,5 - 26,9</v>
          </cell>
          <cell r="I699">
            <v>21010</v>
          </cell>
          <cell r="K699" t="str">
            <v>INEO RHT 38</v>
          </cell>
          <cell r="L699" t="str">
            <v>38070 ST QUENTIN FALLAVIER</v>
          </cell>
        </row>
        <row r="700">
          <cell r="A700" t="str">
            <v>24.08.04027</v>
          </cell>
          <cell r="B700" t="str">
            <v>018</v>
          </cell>
          <cell r="C700">
            <v>45524</v>
          </cell>
          <cell r="D700">
            <v>23742907</v>
          </cell>
          <cell r="E700">
            <v>1</v>
          </cell>
          <cell r="F700">
            <v>20241118</v>
          </cell>
          <cell r="G700">
            <v>45502</v>
          </cell>
          <cell r="H700" t="str">
            <v>MACHOIRE 16,2 - 18,2</v>
          </cell>
          <cell r="I700">
            <v>15028</v>
          </cell>
          <cell r="K700" t="str">
            <v>INEO RHT 38</v>
          </cell>
          <cell r="L700" t="str">
            <v>38070 ST QUENTIN FALLAVIER</v>
          </cell>
        </row>
        <row r="701">
          <cell r="A701" t="str">
            <v>24.08.04028</v>
          </cell>
          <cell r="B701" t="str">
            <v>018</v>
          </cell>
          <cell r="C701">
            <v>45524</v>
          </cell>
          <cell r="D701">
            <v>23742907</v>
          </cell>
          <cell r="E701">
            <v>1</v>
          </cell>
          <cell r="F701">
            <v>20241118</v>
          </cell>
          <cell r="G701">
            <v>45502</v>
          </cell>
          <cell r="H701" t="str">
            <v>MACHOIRE 24,5 - 26,9</v>
          </cell>
          <cell r="I701">
            <v>21077</v>
          </cell>
          <cell r="K701" t="str">
            <v>INEO RHT 38</v>
          </cell>
          <cell r="L701" t="str">
            <v>38070 ST QUENTIN FALLAVIER</v>
          </cell>
        </row>
        <row r="702">
          <cell r="A702" t="str">
            <v>24.08.04029</v>
          </cell>
          <cell r="B702" t="str">
            <v>010</v>
          </cell>
          <cell r="C702">
            <v>45524</v>
          </cell>
          <cell r="D702">
            <v>23729547</v>
          </cell>
          <cell r="E702">
            <v>1</v>
          </cell>
          <cell r="F702">
            <v>20240051</v>
          </cell>
          <cell r="G702">
            <v>45499</v>
          </cell>
          <cell r="H702" t="str">
            <v>COUPE CABLE BCP040</v>
          </cell>
          <cell r="I702" t="str">
            <v>L-30789</v>
          </cell>
          <cell r="K702" t="str">
            <v>INEO RHT 38</v>
          </cell>
          <cell r="L702" t="str">
            <v>38070 ST QUENTIN FALLAVIER</v>
          </cell>
        </row>
        <row r="703">
          <cell r="A703" t="str">
            <v>24.08.04030</v>
          </cell>
          <cell r="B703" t="str">
            <v>025</v>
          </cell>
          <cell r="C703">
            <v>45524</v>
          </cell>
          <cell r="D703">
            <v>23718254</v>
          </cell>
          <cell r="E703">
            <v>1</v>
          </cell>
          <cell r="F703">
            <v>20241077</v>
          </cell>
          <cell r="G703">
            <v>45484</v>
          </cell>
          <cell r="H703" t="str">
            <v>PINCE À COSSER TH3</v>
          </cell>
          <cell r="I703" t="str">
            <v>186016 / SERM0006</v>
          </cell>
          <cell r="K703" t="str">
            <v>INEO 77</v>
          </cell>
          <cell r="L703" t="str">
            <v>77183 CROISSY BEAUBOURG</v>
          </cell>
        </row>
        <row r="704">
          <cell r="A704" t="str">
            <v>24.08.04031</v>
          </cell>
          <cell r="B704" t="str">
            <v>025</v>
          </cell>
          <cell r="C704">
            <v>45524</v>
          </cell>
          <cell r="D704">
            <v>23718254</v>
          </cell>
          <cell r="E704">
            <v>1</v>
          </cell>
          <cell r="F704">
            <v>20241077</v>
          </cell>
          <cell r="G704">
            <v>45484</v>
          </cell>
          <cell r="H704" t="str">
            <v>PINCE À COSSER TH1</v>
          </cell>
          <cell r="I704" t="str">
            <v>11258 / SERM1023</v>
          </cell>
          <cell r="K704" t="str">
            <v>INEO 77</v>
          </cell>
          <cell r="L704" t="str">
            <v>77183 CROISSY BEAUBOURG</v>
          </cell>
        </row>
        <row r="705">
          <cell r="A705" t="str">
            <v>24.08.04032</v>
          </cell>
          <cell r="B705" t="str">
            <v>025</v>
          </cell>
          <cell r="C705">
            <v>45524</v>
          </cell>
          <cell r="D705">
            <v>23718254</v>
          </cell>
          <cell r="E705">
            <v>1</v>
          </cell>
          <cell r="F705">
            <v>20241077</v>
          </cell>
          <cell r="G705">
            <v>45484</v>
          </cell>
          <cell r="H705" t="str">
            <v>PINCE À COSSER TH1</v>
          </cell>
          <cell r="I705" t="str">
            <v>12451 / SERM1022</v>
          </cell>
          <cell r="K705" t="str">
            <v>INEO 77</v>
          </cell>
          <cell r="L705" t="str">
            <v>77183 CROISSY BEAUBOURG</v>
          </cell>
        </row>
        <row r="706">
          <cell r="A706" t="str">
            <v>24.08.04033</v>
          </cell>
          <cell r="B706" t="str">
            <v>025</v>
          </cell>
          <cell r="C706">
            <v>45524</v>
          </cell>
          <cell r="D706">
            <v>23718254</v>
          </cell>
          <cell r="E706">
            <v>1</v>
          </cell>
          <cell r="F706">
            <v>20241077</v>
          </cell>
          <cell r="G706">
            <v>45484</v>
          </cell>
          <cell r="H706" t="str">
            <v>PINCE À COSSER TH1-S</v>
          </cell>
          <cell r="I706" t="str">
            <v>14088 / SERM14019</v>
          </cell>
          <cell r="K706" t="str">
            <v>INEO 77</v>
          </cell>
          <cell r="L706" t="str">
            <v>77183 CROISSY BEAUBOURG</v>
          </cell>
        </row>
        <row r="707">
          <cell r="A707" t="str">
            <v>24.08.04034</v>
          </cell>
          <cell r="B707" t="str">
            <v>025</v>
          </cell>
          <cell r="C707">
            <v>45524</v>
          </cell>
          <cell r="D707">
            <v>23718254</v>
          </cell>
          <cell r="E707">
            <v>1</v>
          </cell>
          <cell r="F707">
            <v>20241077</v>
          </cell>
          <cell r="G707">
            <v>45484</v>
          </cell>
          <cell r="H707" t="str">
            <v>PINCE À COSSER TH1</v>
          </cell>
          <cell r="I707" t="str">
            <v>12061 / 1347</v>
          </cell>
          <cell r="K707" t="str">
            <v>INEO 77</v>
          </cell>
          <cell r="L707" t="str">
            <v>77183 CROISSY BEAUBOURG</v>
          </cell>
        </row>
        <row r="708">
          <cell r="A708" t="str">
            <v>24.08.04035</v>
          </cell>
          <cell r="B708" t="str">
            <v>002</v>
          </cell>
          <cell r="C708">
            <v>45524</v>
          </cell>
          <cell r="D708">
            <v>23718254</v>
          </cell>
          <cell r="E708">
            <v>1</v>
          </cell>
          <cell r="F708">
            <v>20241077</v>
          </cell>
          <cell r="G708">
            <v>45484</v>
          </cell>
          <cell r="H708" t="str">
            <v>GROUPE GHA702</v>
          </cell>
          <cell r="I708" t="str">
            <v>G01965 / SERT4534</v>
          </cell>
          <cell r="K708" t="str">
            <v>INEO 77</v>
          </cell>
          <cell r="L708" t="str">
            <v>77183 CROISSY BEAUBOURG</v>
          </cell>
        </row>
        <row r="709">
          <cell r="A709" t="str">
            <v>24.08.04036</v>
          </cell>
          <cell r="B709" t="str">
            <v>002</v>
          </cell>
          <cell r="C709">
            <v>45524</v>
          </cell>
          <cell r="D709">
            <v>23718254</v>
          </cell>
          <cell r="E709">
            <v>1</v>
          </cell>
          <cell r="F709">
            <v>20241077</v>
          </cell>
          <cell r="G709">
            <v>45484</v>
          </cell>
          <cell r="H709" t="str">
            <v>PRESSE PK220U</v>
          </cell>
          <cell r="I709" t="str">
            <v>T20641 / SERT0061</v>
          </cell>
          <cell r="K709" t="str">
            <v>INEO 77</v>
          </cell>
          <cell r="L709" t="str">
            <v>77183 CROISSY BEAUBOURG</v>
          </cell>
        </row>
        <row r="710">
          <cell r="A710" t="str">
            <v>24.08.04037</v>
          </cell>
          <cell r="B710" t="str">
            <v>016</v>
          </cell>
          <cell r="C710">
            <v>45524</v>
          </cell>
          <cell r="E710">
            <v>1</v>
          </cell>
          <cell r="F710">
            <v>20240718</v>
          </cell>
          <cell r="G710">
            <v>45434</v>
          </cell>
          <cell r="H710" t="str">
            <v>VERIN 10T</v>
          </cell>
          <cell r="I710" t="str">
            <v>EK2231</v>
          </cell>
          <cell r="K710" t="str">
            <v>RTE 64</v>
          </cell>
          <cell r="L710" t="str">
            <v>64140 BILLERE</v>
          </cell>
        </row>
        <row r="711">
          <cell r="A711" t="str">
            <v>24.08.04038</v>
          </cell>
          <cell r="B711" t="str">
            <v>016</v>
          </cell>
          <cell r="C711">
            <v>45524</v>
          </cell>
          <cell r="E711">
            <v>1</v>
          </cell>
          <cell r="F711">
            <v>20240718</v>
          </cell>
          <cell r="G711">
            <v>45434</v>
          </cell>
          <cell r="H711" t="str">
            <v>VERIN 10T</v>
          </cell>
          <cell r="I711" t="str">
            <v>EK2207</v>
          </cell>
          <cell r="K711" t="str">
            <v>RTE 64</v>
          </cell>
          <cell r="L711" t="str">
            <v>64140 BILLERE</v>
          </cell>
        </row>
        <row r="712">
          <cell r="A712" t="str">
            <v>24.08.04039</v>
          </cell>
          <cell r="B712" t="str">
            <v>018</v>
          </cell>
          <cell r="C712">
            <v>45524</v>
          </cell>
          <cell r="E712">
            <v>1</v>
          </cell>
          <cell r="F712">
            <v>20240718</v>
          </cell>
          <cell r="G712">
            <v>45434</v>
          </cell>
          <cell r="H712" t="str">
            <v>MACHOIRE 9,0 - 10,7</v>
          </cell>
          <cell r="I712">
            <v>64004</v>
          </cell>
          <cell r="K712" t="str">
            <v>RTE 64</v>
          </cell>
          <cell r="L712" t="str">
            <v>64140 BILLERE</v>
          </cell>
        </row>
        <row r="713">
          <cell r="A713" t="str">
            <v>24.08.04040</v>
          </cell>
          <cell r="B713" t="str">
            <v>018</v>
          </cell>
          <cell r="C713">
            <v>45524</v>
          </cell>
          <cell r="E713">
            <v>1</v>
          </cell>
          <cell r="F713">
            <v>20240718</v>
          </cell>
          <cell r="G713">
            <v>45434</v>
          </cell>
          <cell r="H713" t="str">
            <v>MACHOIRE 12,6 - 14,3</v>
          </cell>
          <cell r="I713">
            <v>64019</v>
          </cell>
          <cell r="K713" t="str">
            <v>RTE 64</v>
          </cell>
          <cell r="L713" t="str">
            <v>64140 BILLERE</v>
          </cell>
        </row>
        <row r="714">
          <cell r="A714" t="str">
            <v>24.08.04041</v>
          </cell>
          <cell r="B714" t="str">
            <v>018</v>
          </cell>
          <cell r="C714">
            <v>45524</v>
          </cell>
          <cell r="E714">
            <v>1</v>
          </cell>
          <cell r="F714">
            <v>20240718</v>
          </cell>
          <cell r="G714">
            <v>45434</v>
          </cell>
          <cell r="H714" t="str">
            <v>MACHOIRE 12,6 - 14,3</v>
          </cell>
          <cell r="I714">
            <v>64022</v>
          </cell>
          <cell r="K714" t="str">
            <v>RTE 64</v>
          </cell>
          <cell r="L714" t="str">
            <v>64140 BILLERE</v>
          </cell>
        </row>
        <row r="715">
          <cell r="A715" t="str">
            <v>24.08.04042</v>
          </cell>
          <cell r="B715" t="str">
            <v>018</v>
          </cell>
          <cell r="C715">
            <v>45524</v>
          </cell>
          <cell r="E715">
            <v>1</v>
          </cell>
          <cell r="F715">
            <v>20240718</v>
          </cell>
          <cell r="G715">
            <v>45434</v>
          </cell>
          <cell r="H715" t="str">
            <v>MACHOIRE 14,4 - 16,1</v>
          </cell>
          <cell r="I715" t="str">
            <v>64001BIS</v>
          </cell>
          <cell r="K715" t="str">
            <v>RTE 64</v>
          </cell>
          <cell r="L715" t="str">
            <v>64140 BILLERE</v>
          </cell>
        </row>
        <row r="716">
          <cell r="A716" t="str">
            <v>24.08.04043</v>
          </cell>
          <cell r="B716" t="str">
            <v>018</v>
          </cell>
          <cell r="C716">
            <v>45524</v>
          </cell>
          <cell r="E716">
            <v>1</v>
          </cell>
          <cell r="F716">
            <v>20240718</v>
          </cell>
          <cell r="G716">
            <v>45434</v>
          </cell>
          <cell r="H716" t="str">
            <v>MACHOIRE 14,4 - 16,1</v>
          </cell>
          <cell r="I716">
            <v>64027</v>
          </cell>
          <cell r="K716" t="str">
            <v>RTE 64</v>
          </cell>
          <cell r="L716" t="str">
            <v>64140 BILLERE</v>
          </cell>
        </row>
        <row r="717">
          <cell r="A717" t="str">
            <v>24.08.04044</v>
          </cell>
          <cell r="B717" t="str">
            <v>018</v>
          </cell>
          <cell r="C717">
            <v>45524</v>
          </cell>
          <cell r="E717">
            <v>1</v>
          </cell>
          <cell r="F717">
            <v>20240718</v>
          </cell>
          <cell r="G717">
            <v>45434</v>
          </cell>
          <cell r="H717" t="str">
            <v>MACHOIRE 14,4 - 16,1</v>
          </cell>
          <cell r="I717">
            <v>64033</v>
          </cell>
          <cell r="K717" t="str">
            <v>RTE 64</v>
          </cell>
          <cell r="L717" t="str">
            <v>64140 BILLERE</v>
          </cell>
        </row>
        <row r="718">
          <cell r="A718" t="str">
            <v>24.08.04045</v>
          </cell>
          <cell r="B718" t="str">
            <v>018</v>
          </cell>
          <cell r="C718">
            <v>45524</v>
          </cell>
          <cell r="E718">
            <v>1</v>
          </cell>
          <cell r="F718">
            <v>20240718</v>
          </cell>
          <cell r="G718">
            <v>45434</v>
          </cell>
          <cell r="H718" t="str">
            <v>MACHOIRE 14,4 - 16,1</v>
          </cell>
          <cell r="I718">
            <v>4</v>
          </cell>
          <cell r="K718" t="str">
            <v>RTE 64</v>
          </cell>
          <cell r="L718" t="str">
            <v>64140 BILLERE</v>
          </cell>
        </row>
        <row r="719">
          <cell r="A719" t="str">
            <v>24.08.04046</v>
          </cell>
          <cell r="B719" t="str">
            <v>018</v>
          </cell>
          <cell r="C719">
            <v>45524</v>
          </cell>
          <cell r="E719">
            <v>1</v>
          </cell>
          <cell r="F719">
            <v>20240718</v>
          </cell>
          <cell r="G719">
            <v>45434</v>
          </cell>
          <cell r="H719" t="str">
            <v>MACHOIRE 14,4 - 16,1</v>
          </cell>
          <cell r="I719">
            <v>64141601</v>
          </cell>
          <cell r="K719" t="str">
            <v>RTE 64</v>
          </cell>
          <cell r="L719" t="str">
            <v>64140 BILLERE</v>
          </cell>
        </row>
        <row r="720">
          <cell r="A720" t="str">
            <v>24.08.04047</v>
          </cell>
          <cell r="B720" t="str">
            <v>018</v>
          </cell>
          <cell r="C720">
            <v>45524</v>
          </cell>
          <cell r="E720">
            <v>1</v>
          </cell>
          <cell r="F720">
            <v>20240718</v>
          </cell>
          <cell r="G720">
            <v>45434</v>
          </cell>
          <cell r="H720" t="str">
            <v>MACHOIRE 14,4 - 16,1</v>
          </cell>
          <cell r="I720" t="str">
            <v>64000BIS</v>
          </cell>
          <cell r="K720" t="str">
            <v>RTE 64</v>
          </cell>
          <cell r="L720" t="str">
            <v>64140 BILLERE</v>
          </cell>
        </row>
        <row r="721">
          <cell r="A721" t="str">
            <v>24.08.04048</v>
          </cell>
          <cell r="B721" t="str">
            <v>018</v>
          </cell>
          <cell r="C721">
            <v>45524</v>
          </cell>
          <cell r="E721">
            <v>1</v>
          </cell>
          <cell r="F721">
            <v>20240718</v>
          </cell>
          <cell r="G721">
            <v>45434</v>
          </cell>
          <cell r="H721" t="str">
            <v>MACHOIRE 18,3 - 20,4</v>
          </cell>
          <cell r="I721">
            <v>64059</v>
          </cell>
          <cell r="K721" t="str">
            <v>RTE 64</v>
          </cell>
          <cell r="L721" t="str">
            <v>64140 BILLERE</v>
          </cell>
        </row>
        <row r="722">
          <cell r="A722" t="str">
            <v>24.08.04049</v>
          </cell>
          <cell r="B722" t="str">
            <v>018</v>
          </cell>
          <cell r="C722">
            <v>45524</v>
          </cell>
          <cell r="E722">
            <v>1</v>
          </cell>
          <cell r="F722">
            <v>20240718</v>
          </cell>
          <cell r="G722">
            <v>45434</v>
          </cell>
          <cell r="H722" t="str">
            <v>MACHOIRE 18,3 - 20,4</v>
          </cell>
          <cell r="I722">
            <v>64057</v>
          </cell>
          <cell r="K722" t="str">
            <v>RTE 64</v>
          </cell>
          <cell r="L722" t="str">
            <v>64140 BILLERE</v>
          </cell>
        </row>
        <row r="723">
          <cell r="A723" t="str">
            <v>24.08.04050</v>
          </cell>
          <cell r="B723" t="str">
            <v>018</v>
          </cell>
          <cell r="C723">
            <v>45524</v>
          </cell>
          <cell r="E723">
            <v>1</v>
          </cell>
          <cell r="F723">
            <v>20240718</v>
          </cell>
          <cell r="G723">
            <v>45434</v>
          </cell>
          <cell r="H723" t="str">
            <v>MACHOIRE 18,3 - 20,4</v>
          </cell>
          <cell r="I723">
            <v>64061</v>
          </cell>
          <cell r="K723" t="str">
            <v>RTE 64</v>
          </cell>
          <cell r="L723" t="str">
            <v>64140 BILLERE</v>
          </cell>
        </row>
        <row r="724">
          <cell r="A724" t="str">
            <v>24.08.04051</v>
          </cell>
          <cell r="B724" t="str">
            <v>018</v>
          </cell>
          <cell r="C724">
            <v>45524</v>
          </cell>
          <cell r="E724">
            <v>1</v>
          </cell>
          <cell r="F724">
            <v>20240718</v>
          </cell>
          <cell r="G724">
            <v>45434</v>
          </cell>
          <cell r="H724" t="str">
            <v>MACHOIRE 18,3 - 20,4</v>
          </cell>
          <cell r="I724">
            <v>64201</v>
          </cell>
          <cell r="K724" t="str">
            <v>RTE 64</v>
          </cell>
          <cell r="L724" t="str">
            <v>64140 BILLERE</v>
          </cell>
        </row>
        <row r="725">
          <cell r="A725" t="str">
            <v>24.08.04052</v>
          </cell>
          <cell r="B725" t="str">
            <v>018</v>
          </cell>
          <cell r="C725">
            <v>45524</v>
          </cell>
          <cell r="E725">
            <v>1</v>
          </cell>
          <cell r="F725">
            <v>20240718</v>
          </cell>
          <cell r="G725">
            <v>45434</v>
          </cell>
          <cell r="H725" t="str">
            <v>MACHOIRE 18,3 - 20,4</v>
          </cell>
          <cell r="I725">
            <v>64062</v>
          </cell>
          <cell r="K725" t="str">
            <v>RTE 64</v>
          </cell>
          <cell r="L725" t="str">
            <v>64140 BILLERE</v>
          </cell>
        </row>
        <row r="726">
          <cell r="A726" t="str">
            <v>24.08.04053</v>
          </cell>
          <cell r="B726" t="str">
            <v>018</v>
          </cell>
          <cell r="C726">
            <v>45524</v>
          </cell>
          <cell r="E726">
            <v>1</v>
          </cell>
          <cell r="F726">
            <v>20240718</v>
          </cell>
          <cell r="G726">
            <v>45434</v>
          </cell>
          <cell r="H726" t="str">
            <v>MACHOIRE 18,3 - 20,4</v>
          </cell>
          <cell r="I726">
            <v>64202</v>
          </cell>
          <cell r="K726" t="str">
            <v>RTE 64</v>
          </cell>
          <cell r="L726" t="str">
            <v>64140 BILLERE</v>
          </cell>
        </row>
        <row r="727">
          <cell r="A727" t="str">
            <v>24.08.04054</v>
          </cell>
          <cell r="B727" t="str">
            <v>018</v>
          </cell>
          <cell r="C727">
            <v>45524</v>
          </cell>
          <cell r="E727">
            <v>1</v>
          </cell>
          <cell r="F727">
            <v>20240718</v>
          </cell>
          <cell r="G727">
            <v>45434</v>
          </cell>
          <cell r="H727" t="str">
            <v>MACHOIRE 18,3 - 20,4</v>
          </cell>
          <cell r="I727">
            <v>64058</v>
          </cell>
          <cell r="K727" t="str">
            <v>RTE 64</v>
          </cell>
          <cell r="L727" t="str">
            <v>64140 BILLERE</v>
          </cell>
        </row>
        <row r="728">
          <cell r="A728" t="str">
            <v>24.08.04055</v>
          </cell>
          <cell r="B728" t="str">
            <v>018</v>
          </cell>
          <cell r="C728">
            <v>45524</v>
          </cell>
          <cell r="E728">
            <v>1</v>
          </cell>
          <cell r="F728">
            <v>20240718</v>
          </cell>
          <cell r="G728">
            <v>45434</v>
          </cell>
          <cell r="H728" t="str">
            <v>MACHOIRE 18,3 - 20,4</v>
          </cell>
          <cell r="I728">
            <v>64055</v>
          </cell>
          <cell r="K728" t="str">
            <v>RTE 64</v>
          </cell>
          <cell r="L728" t="str">
            <v>64140 BILLERE</v>
          </cell>
        </row>
        <row r="729">
          <cell r="A729" t="str">
            <v>24.08.04056</v>
          </cell>
          <cell r="B729" t="str">
            <v>018</v>
          </cell>
          <cell r="C729">
            <v>45524</v>
          </cell>
          <cell r="E729">
            <v>1</v>
          </cell>
          <cell r="F729">
            <v>20240718</v>
          </cell>
          <cell r="G729">
            <v>45434</v>
          </cell>
          <cell r="H729" t="str">
            <v>MACHOIRE 20,5 - 22,5</v>
          </cell>
          <cell r="I729">
            <v>64075</v>
          </cell>
          <cell r="K729" t="str">
            <v>RTE 64</v>
          </cell>
          <cell r="L729" t="str">
            <v>64140 BILLERE</v>
          </cell>
        </row>
        <row r="730">
          <cell r="A730" t="str">
            <v>24.08.04057</v>
          </cell>
          <cell r="B730" t="str">
            <v>018</v>
          </cell>
          <cell r="C730">
            <v>45524</v>
          </cell>
          <cell r="E730">
            <v>1</v>
          </cell>
          <cell r="F730">
            <v>20240718</v>
          </cell>
          <cell r="G730">
            <v>45434</v>
          </cell>
          <cell r="H730" t="str">
            <v>MACHOIRE 20,5 - 22,5</v>
          </cell>
          <cell r="I730">
            <v>64069</v>
          </cell>
          <cell r="K730" t="str">
            <v>RTE 64</v>
          </cell>
          <cell r="L730" t="str">
            <v>64140 BILLERE</v>
          </cell>
        </row>
        <row r="731">
          <cell r="A731" t="str">
            <v>24.08.04058</v>
          </cell>
          <cell r="B731" t="str">
            <v>018</v>
          </cell>
          <cell r="C731">
            <v>45524</v>
          </cell>
          <cell r="E731">
            <v>1</v>
          </cell>
          <cell r="F731">
            <v>20240718</v>
          </cell>
          <cell r="G731">
            <v>45434</v>
          </cell>
          <cell r="H731" t="str">
            <v>MACHOIRE 29,5 - 32</v>
          </cell>
          <cell r="I731">
            <v>31173</v>
          </cell>
          <cell r="K731" t="str">
            <v>RTE 64</v>
          </cell>
          <cell r="L731" t="str">
            <v>64140 BILLERE</v>
          </cell>
        </row>
        <row r="732">
          <cell r="A732" t="str">
            <v>24.08.04059</v>
          </cell>
          <cell r="B732" t="str">
            <v>018</v>
          </cell>
          <cell r="C732">
            <v>45524</v>
          </cell>
          <cell r="E732">
            <v>1</v>
          </cell>
          <cell r="F732">
            <v>20240718</v>
          </cell>
          <cell r="G732">
            <v>45434</v>
          </cell>
          <cell r="H732" t="str">
            <v>MACHOIRE 29,5 - 32</v>
          </cell>
          <cell r="I732">
            <v>64158</v>
          </cell>
          <cell r="K732" t="str">
            <v>RTE 64</v>
          </cell>
          <cell r="L732" t="str">
            <v>64140 BILLERE</v>
          </cell>
        </row>
        <row r="733">
          <cell r="A733" t="str">
            <v>24.08.04060</v>
          </cell>
          <cell r="B733" t="str">
            <v>018</v>
          </cell>
          <cell r="C733">
            <v>45524</v>
          </cell>
          <cell r="E733">
            <v>1</v>
          </cell>
          <cell r="F733">
            <v>20240718</v>
          </cell>
          <cell r="G733">
            <v>45434</v>
          </cell>
          <cell r="H733" t="str">
            <v>MACHOIRE 29,5 - 32</v>
          </cell>
          <cell r="I733">
            <v>64165</v>
          </cell>
          <cell r="K733" t="str">
            <v>RTE 64</v>
          </cell>
          <cell r="L733" t="str">
            <v>64140 BILLERE</v>
          </cell>
        </row>
        <row r="734">
          <cell r="A734" t="str">
            <v>24.08.04061</v>
          </cell>
          <cell r="B734" t="str">
            <v>018</v>
          </cell>
          <cell r="C734">
            <v>45524</v>
          </cell>
          <cell r="E734">
            <v>1</v>
          </cell>
          <cell r="F734">
            <v>20240718</v>
          </cell>
          <cell r="G734">
            <v>45434</v>
          </cell>
          <cell r="H734" t="str">
            <v>MACHOIRE 29,5 - 32</v>
          </cell>
          <cell r="I734">
            <v>64166</v>
          </cell>
          <cell r="K734" t="str">
            <v>RTE 64</v>
          </cell>
          <cell r="L734" t="str">
            <v>64140 BILLERE</v>
          </cell>
        </row>
        <row r="735">
          <cell r="A735" t="str">
            <v>24.08.04062</v>
          </cell>
          <cell r="B735" t="str">
            <v>018</v>
          </cell>
          <cell r="C735">
            <v>45524</v>
          </cell>
          <cell r="E735">
            <v>1</v>
          </cell>
          <cell r="F735">
            <v>20240718</v>
          </cell>
          <cell r="G735">
            <v>45434</v>
          </cell>
          <cell r="H735" t="str">
            <v>MACHOIRE 29,5 - 32</v>
          </cell>
          <cell r="I735">
            <v>31179</v>
          </cell>
          <cell r="K735" t="str">
            <v>RTE 64</v>
          </cell>
          <cell r="L735" t="str">
            <v>64140 BILLERE</v>
          </cell>
        </row>
        <row r="736">
          <cell r="A736" t="str">
            <v>24.08.04063</v>
          </cell>
          <cell r="B736" t="str">
            <v>018</v>
          </cell>
          <cell r="C736">
            <v>45524</v>
          </cell>
          <cell r="E736">
            <v>1</v>
          </cell>
          <cell r="F736">
            <v>20240718</v>
          </cell>
          <cell r="G736">
            <v>45434</v>
          </cell>
          <cell r="H736" t="str">
            <v>MACHOIRE 29,5 - 32</v>
          </cell>
          <cell r="I736">
            <v>64163</v>
          </cell>
          <cell r="K736" t="str">
            <v>RTE 64</v>
          </cell>
          <cell r="L736" t="str">
            <v>64140 BILLERE</v>
          </cell>
        </row>
        <row r="737">
          <cell r="A737" t="str">
            <v>24.08.04064</v>
          </cell>
          <cell r="B737" t="str">
            <v>018</v>
          </cell>
          <cell r="C737">
            <v>45524</v>
          </cell>
          <cell r="E737">
            <v>1</v>
          </cell>
          <cell r="F737">
            <v>20240718</v>
          </cell>
          <cell r="G737">
            <v>45434</v>
          </cell>
          <cell r="H737" t="str">
            <v>MACHOIRE 43,1 - 45,5</v>
          </cell>
          <cell r="I737">
            <v>7193</v>
          </cell>
          <cell r="K737" t="str">
            <v>RTE 64</v>
          </cell>
          <cell r="L737" t="str">
            <v>64140 BILLERE</v>
          </cell>
        </row>
        <row r="738">
          <cell r="A738" t="str">
            <v>24.08.04065</v>
          </cell>
          <cell r="B738" t="str">
            <v>018</v>
          </cell>
          <cell r="C738">
            <v>45524</v>
          </cell>
          <cell r="E738">
            <v>1</v>
          </cell>
          <cell r="F738">
            <v>20240718</v>
          </cell>
          <cell r="G738">
            <v>45434</v>
          </cell>
          <cell r="H738" t="str">
            <v>MACHOIRE 43,1 - 45,5</v>
          </cell>
          <cell r="I738">
            <v>64184</v>
          </cell>
          <cell r="K738" t="str">
            <v>RTE 64</v>
          </cell>
          <cell r="L738" t="str">
            <v>64140 BILLERE</v>
          </cell>
        </row>
        <row r="739">
          <cell r="A739" t="str">
            <v>24.08.04066</v>
          </cell>
          <cell r="B739" t="str">
            <v>018</v>
          </cell>
          <cell r="C739">
            <v>45524</v>
          </cell>
          <cell r="E739">
            <v>1</v>
          </cell>
          <cell r="F739">
            <v>20240718</v>
          </cell>
          <cell r="G739">
            <v>45434</v>
          </cell>
          <cell r="H739" t="str">
            <v>FOURREAU 9,0 - 24,5</v>
          </cell>
          <cell r="I739">
            <v>64106</v>
          </cell>
          <cell r="K739" t="str">
            <v>RTE 64</v>
          </cell>
          <cell r="L739" t="str">
            <v>64140 BILLERE</v>
          </cell>
        </row>
        <row r="740">
          <cell r="A740" t="str">
            <v>24.08.04067</v>
          </cell>
          <cell r="B740" t="str">
            <v>018</v>
          </cell>
          <cell r="C740">
            <v>45524</v>
          </cell>
          <cell r="E740">
            <v>1</v>
          </cell>
          <cell r="F740">
            <v>20240718</v>
          </cell>
          <cell r="G740">
            <v>45434</v>
          </cell>
          <cell r="H740" t="str">
            <v>FOURREAU 9,0 - 24,5</v>
          </cell>
          <cell r="I740">
            <v>31258</v>
          </cell>
          <cell r="K740" t="str">
            <v>RTE 64</v>
          </cell>
          <cell r="L740" t="str">
            <v>64140 BILLERE</v>
          </cell>
        </row>
        <row r="741">
          <cell r="A741" t="str">
            <v>24.08.04068</v>
          </cell>
          <cell r="B741" t="str">
            <v>018</v>
          </cell>
          <cell r="C741">
            <v>45524</v>
          </cell>
          <cell r="E741">
            <v>1</v>
          </cell>
          <cell r="F741">
            <v>20240718</v>
          </cell>
          <cell r="G741">
            <v>45434</v>
          </cell>
          <cell r="H741" t="str">
            <v>FOURREAU 9,0 - 24,5</v>
          </cell>
          <cell r="I741">
            <v>64101</v>
          </cell>
          <cell r="K741" t="str">
            <v>RTE 64</v>
          </cell>
          <cell r="L741" t="str">
            <v>64140 BILLERE</v>
          </cell>
        </row>
        <row r="742">
          <cell r="A742" t="str">
            <v>24.08.04069</v>
          </cell>
          <cell r="B742" t="str">
            <v>018</v>
          </cell>
          <cell r="C742">
            <v>45524</v>
          </cell>
          <cell r="E742">
            <v>1</v>
          </cell>
          <cell r="F742">
            <v>20240718</v>
          </cell>
          <cell r="G742">
            <v>45434</v>
          </cell>
          <cell r="H742" t="str">
            <v>FOURREAU 9,0 - 24,5</v>
          </cell>
          <cell r="I742">
            <v>65102</v>
          </cell>
          <cell r="K742" t="str">
            <v>RTE 64</v>
          </cell>
          <cell r="L742" t="str">
            <v>64140 BILLERE</v>
          </cell>
        </row>
        <row r="743">
          <cell r="A743" t="str">
            <v>24.08.04070</v>
          </cell>
          <cell r="B743" t="str">
            <v>018</v>
          </cell>
          <cell r="C743">
            <v>45524</v>
          </cell>
          <cell r="E743">
            <v>1</v>
          </cell>
          <cell r="F743">
            <v>20240718</v>
          </cell>
          <cell r="G743">
            <v>45434</v>
          </cell>
          <cell r="H743" t="str">
            <v>FOURREAU 9,0 - 24,5</v>
          </cell>
          <cell r="I743">
            <v>31088</v>
          </cell>
          <cell r="K743" t="str">
            <v>RTE 64</v>
          </cell>
          <cell r="L743" t="str">
            <v>64140 BILLERE</v>
          </cell>
        </row>
        <row r="744">
          <cell r="A744" t="str">
            <v>24.08.04071</v>
          </cell>
          <cell r="B744" t="str">
            <v>018</v>
          </cell>
          <cell r="C744">
            <v>45524</v>
          </cell>
          <cell r="E744">
            <v>1</v>
          </cell>
          <cell r="F744">
            <v>20240718</v>
          </cell>
          <cell r="G744">
            <v>45434</v>
          </cell>
          <cell r="H744" t="str">
            <v>FOURREAU 9,0 - 24,5</v>
          </cell>
          <cell r="I744">
            <v>64109</v>
          </cell>
          <cell r="K744" t="str">
            <v>RTE 64</v>
          </cell>
          <cell r="L744" t="str">
            <v>64140 BILLERE</v>
          </cell>
        </row>
        <row r="745">
          <cell r="A745" t="str">
            <v>24.08.04072</v>
          </cell>
          <cell r="B745" t="str">
            <v>018</v>
          </cell>
          <cell r="C745">
            <v>45524</v>
          </cell>
          <cell r="E745">
            <v>1</v>
          </cell>
          <cell r="F745">
            <v>20240718</v>
          </cell>
          <cell r="G745">
            <v>45434</v>
          </cell>
          <cell r="H745" t="str">
            <v>FOURREAU 9,0 - 24,5</v>
          </cell>
          <cell r="I745" t="str">
            <v>64-3</v>
          </cell>
          <cell r="K745" t="str">
            <v>RTE 64</v>
          </cell>
          <cell r="L745" t="str">
            <v>64140 BILLERE</v>
          </cell>
        </row>
        <row r="746">
          <cell r="A746" t="str">
            <v>24.08.04073</v>
          </cell>
          <cell r="B746" t="str">
            <v>018</v>
          </cell>
          <cell r="C746">
            <v>45524</v>
          </cell>
          <cell r="E746">
            <v>1</v>
          </cell>
          <cell r="F746">
            <v>20240718</v>
          </cell>
          <cell r="G746">
            <v>45434</v>
          </cell>
          <cell r="H746" t="str">
            <v>FOURREAU 9,0 - 24,5</v>
          </cell>
          <cell r="I746">
            <v>64205</v>
          </cell>
          <cell r="K746" t="str">
            <v>RTE 64</v>
          </cell>
          <cell r="L746" t="str">
            <v>64140 BILLERE</v>
          </cell>
        </row>
        <row r="747">
          <cell r="A747" t="str">
            <v>24.08.04074</v>
          </cell>
          <cell r="B747" t="str">
            <v>018</v>
          </cell>
          <cell r="C747">
            <v>45524</v>
          </cell>
          <cell r="E747">
            <v>1</v>
          </cell>
          <cell r="F747">
            <v>20240718</v>
          </cell>
          <cell r="G747">
            <v>45434</v>
          </cell>
          <cell r="H747" t="str">
            <v>FOURREAU 9,0 - 24,5</v>
          </cell>
          <cell r="I747" t="str">
            <v>64-4</v>
          </cell>
          <cell r="K747" t="str">
            <v>RTE 64</v>
          </cell>
          <cell r="L747" t="str">
            <v>64140 BILLERE</v>
          </cell>
        </row>
        <row r="748">
          <cell r="A748" t="str">
            <v>24.08.04075</v>
          </cell>
          <cell r="B748" t="str">
            <v>018</v>
          </cell>
          <cell r="C748">
            <v>45524</v>
          </cell>
          <cell r="E748">
            <v>1</v>
          </cell>
          <cell r="F748">
            <v>20240718</v>
          </cell>
          <cell r="G748">
            <v>45434</v>
          </cell>
          <cell r="H748" t="str">
            <v>FOURREAU 9,0 - 24,5</v>
          </cell>
          <cell r="I748" t="str">
            <v>64-6</v>
          </cell>
          <cell r="K748" t="str">
            <v>RTE 64</v>
          </cell>
          <cell r="L748" t="str">
            <v>64140 BILLERE</v>
          </cell>
        </row>
        <row r="749">
          <cell r="A749" t="str">
            <v>24.08.04076</v>
          </cell>
          <cell r="B749" t="str">
            <v>018</v>
          </cell>
          <cell r="C749">
            <v>45524</v>
          </cell>
          <cell r="E749">
            <v>1</v>
          </cell>
          <cell r="F749">
            <v>20240718</v>
          </cell>
          <cell r="G749">
            <v>45434</v>
          </cell>
          <cell r="H749" t="str">
            <v>FOURREAU 9,0 - 24,5</v>
          </cell>
          <cell r="I749">
            <v>35108</v>
          </cell>
          <cell r="K749" t="str">
            <v>RTE 64</v>
          </cell>
          <cell r="L749" t="str">
            <v>64140 BILLERE</v>
          </cell>
        </row>
        <row r="750">
          <cell r="A750" t="str">
            <v>24.08.04077</v>
          </cell>
          <cell r="B750" t="str">
            <v>018</v>
          </cell>
          <cell r="C750">
            <v>45524</v>
          </cell>
          <cell r="E750">
            <v>1</v>
          </cell>
          <cell r="F750">
            <v>20240718</v>
          </cell>
          <cell r="G750">
            <v>45434</v>
          </cell>
          <cell r="H750" t="str">
            <v>FOURREAU 9,0 - 24,5</v>
          </cell>
          <cell r="I750">
            <v>51257</v>
          </cell>
          <cell r="K750" t="str">
            <v>RTE 64</v>
          </cell>
          <cell r="L750" t="str">
            <v>64140 BILLERE</v>
          </cell>
        </row>
        <row r="751">
          <cell r="A751" t="str">
            <v>24.08.04078</v>
          </cell>
          <cell r="B751" t="str">
            <v>018</v>
          </cell>
          <cell r="C751">
            <v>45524</v>
          </cell>
          <cell r="E751">
            <v>1</v>
          </cell>
          <cell r="F751">
            <v>20240718</v>
          </cell>
          <cell r="G751">
            <v>45434</v>
          </cell>
          <cell r="H751" t="str">
            <v>FOURREAU 9,0 - 24,5</v>
          </cell>
          <cell r="I751" t="str">
            <v>64-5</v>
          </cell>
          <cell r="K751" t="str">
            <v>RTE 64</v>
          </cell>
          <cell r="L751" t="str">
            <v>64140 BILLERE</v>
          </cell>
        </row>
        <row r="752">
          <cell r="A752" t="str">
            <v>24.08.04079</v>
          </cell>
          <cell r="B752" t="str">
            <v>018</v>
          </cell>
          <cell r="C752">
            <v>45524</v>
          </cell>
          <cell r="E752">
            <v>1</v>
          </cell>
          <cell r="F752">
            <v>20240718</v>
          </cell>
          <cell r="G752">
            <v>45434</v>
          </cell>
          <cell r="H752" t="str">
            <v>FOURREAU 9,0 - 24,5</v>
          </cell>
          <cell r="I752">
            <v>64103</v>
          </cell>
          <cell r="K752" t="str">
            <v>RTE 64</v>
          </cell>
          <cell r="L752" t="str">
            <v>64140 BILLERE</v>
          </cell>
        </row>
        <row r="753">
          <cell r="A753" t="str">
            <v>24.08.04080</v>
          </cell>
          <cell r="B753" t="str">
            <v>018</v>
          </cell>
          <cell r="C753">
            <v>45524</v>
          </cell>
          <cell r="E753">
            <v>1</v>
          </cell>
          <cell r="F753">
            <v>20240718</v>
          </cell>
          <cell r="G753">
            <v>45434</v>
          </cell>
          <cell r="H753" t="str">
            <v>FOURREAU 24,5 - 32</v>
          </cell>
          <cell r="I753">
            <v>64121</v>
          </cell>
          <cell r="K753" t="str">
            <v>RTE 64</v>
          </cell>
          <cell r="L753" t="str">
            <v>64140 BILLERE</v>
          </cell>
        </row>
        <row r="754">
          <cell r="A754" t="str">
            <v>24.08.04081</v>
          </cell>
          <cell r="B754" t="str">
            <v>018</v>
          </cell>
          <cell r="C754">
            <v>45524</v>
          </cell>
          <cell r="E754">
            <v>1</v>
          </cell>
          <cell r="F754">
            <v>20240718</v>
          </cell>
          <cell r="G754">
            <v>45434</v>
          </cell>
          <cell r="H754" t="str">
            <v>FOURREAU 24,5 - 32</v>
          </cell>
          <cell r="I754">
            <v>7</v>
          </cell>
          <cell r="K754" t="str">
            <v>RTE 64</v>
          </cell>
          <cell r="L754" t="str">
            <v>64140 BILLERE</v>
          </cell>
        </row>
        <row r="755">
          <cell r="A755" t="str">
            <v>24.08.04082</v>
          </cell>
          <cell r="B755" t="str">
            <v>018</v>
          </cell>
          <cell r="C755">
            <v>45524</v>
          </cell>
          <cell r="E755">
            <v>1</v>
          </cell>
          <cell r="F755">
            <v>20240718</v>
          </cell>
          <cell r="G755">
            <v>45434</v>
          </cell>
          <cell r="H755" t="str">
            <v>FOURREAU 24,5 - 32</v>
          </cell>
          <cell r="I755">
            <v>64123</v>
          </cell>
          <cell r="K755" t="str">
            <v>RTE 64</v>
          </cell>
          <cell r="L755" t="str">
            <v>64140 BILLERE</v>
          </cell>
        </row>
        <row r="756">
          <cell r="A756" t="str">
            <v>24.08.04083</v>
          </cell>
          <cell r="B756" t="str">
            <v>018</v>
          </cell>
          <cell r="C756">
            <v>45524</v>
          </cell>
          <cell r="E756">
            <v>1</v>
          </cell>
          <cell r="F756">
            <v>20240718</v>
          </cell>
          <cell r="G756">
            <v>45434</v>
          </cell>
          <cell r="H756" t="str">
            <v>FOURREAU 24,5 - 32</v>
          </cell>
          <cell r="I756" t="str">
            <v>EEPPY</v>
          </cell>
          <cell r="K756" t="str">
            <v>RTE 64</v>
          </cell>
          <cell r="L756" t="str">
            <v>64140 BILLERE</v>
          </cell>
        </row>
        <row r="757">
          <cell r="A757" t="str">
            <v>24.08.04084</v>
          </cell>
          <cell r="B757" t="str">
            <v>018</v>
          </cell>
          <cell r="C757">
            <v>45524</v>
          </cell>
          <cell r="E757">
            <v>1</v>
          </cell>
          <cell r="F757">
            <v>20240718</v>
          </cell>
          <cell r="G757">
            <v>45434</v>
          </cell>
          <cell r="H757" t="str">
            <v>FOURREAU 38,6 - 48</v>
          </cell>
          <cell r="I757">
            <v>64192</v>
          </cell>
          <cell r="K757" t="str">
            <v>RTE 64</v>
          </cell>
          <cell r="L757" t="str">
            <v>64140 BILLERE</v>
          </cell>
        </row>
        <row r="758">
          <cell r="A758" t="str">
            <v>24.08.04085</v>
          </cell>
          <cell r="B758" t="str">
            <v>018</v>
          </cell>
          <cell r="C758">
            <v>45524</v>
          </cell>
          <cell r="E758">
            <v>1</v>
          </cell>
          <cell r="F758">
            <v>20240718</v>
          </cell>
          <cell r="G758">
            <v>45434</v>
          </cell>
          <cell r="H758" t="str">
            <v>FOURREAU 9,0 - 24,5</v>
          </cell>
          <cell r="I758">
            <v>64100</v>
          </cell>
          <cell r="J758" t="str">
            <v>HS</v>
          </cell>
          <cell r="K758" t="str">
            <v>RTE 64</v>
          </cell>
          <cell r="L758" t="str">
            <v>64140 BILLERE</v>
          </cell>
        </row>
        <row r="759">
          <cell r="A759" t="str">
            <v>24.08.04086</v>
          </cell>
          <cell r="B759" t="str">
            <v>018</v>
          </cell>
          <cell r="C759">
            <v>45524</v>
          </cell>
          <cell r="E759">
            <v>1</v>
          </cell>
          <cell r="F759">
            <v>20240718</v>
          </cell>
          <cell r="G759">
            <v>45434</v>
          </cell>
          <cell r="H759" t="str">
            <v>FOURREAU 38,6 - 48</v>
          </cell>
          <cell r="I759">
            <v>64189</v>
          </cell>
          <cell r="J759" t="str">
            <v>HS</v>
          </cell>
          <cell r="K759" t="str">
            <v>RTE 64</v>
          </cell>
          <cell r="L759" t="str">
            <v>64140 BILLERE</v>
          </cell>
        </row>
        <row r="760">
          <cell r="A760" t="str">
            <v>24.08.04087</v>
          </cell>
          <cell r="B760" t="str">
            <v>018</v>
          </cell>
          <cell r="C760">
            <v>45524</v>
          </cell>
          <cell r="E760">
            <v>1</v>
          </cell>
          <cell r="F760">
            <v>20240718</v>
          </cell>
          <cell r="G760">
            <v>45434</v>
          </cell>
          <cell r="H760" t="str">
            <v>FOURREAU 24,5 - 32</v>
          </cell>
          <cell r="I760">
            <v>64113</v>
          </cell>
          <cell r="J760" t="str">
            <v>HS</v>
          </cell>
          <cell r="K760" t="str">
            <v>RTE 64</v>
          </cell>
          <cell r="L760" t="str">
            <v>64140 BILLERE</v>
          </cell>
        </row>
        <row r="761">
          <cell r="A761" t="str">
            <v>24.08.04088</v>
          </cell>
          <cell r="B761" t="str">
            <v>002</v>
          </cell>
          <cell r="C761">
            <v>45524</v>
          </cell>
          <cell r="D761">
            <v>23739751</v>
          </cell>
          <cell r="E761">
            <v>1</v>
          </cell>
          <cell r="F761">
            <v>20241112</v>
          </cell>
          <cell r="G761">
            <v>45499</v>
          </cell>
          <cell r="H761" t="str">
            <v>GROUPE GSHE35</v>
          </cell>
          <cell r="I761" t="str">
            <v>84BIS / GSHE84BIS</v>
          </cell>
          <cell r="K761" t="str">
            <v>INEO RHT 38</v>
          </cell>
          <cell r="L761" t="str">
            <v>38070 ST QUENTIN FALLAVIER</v>
          </cell>
        </row>
        <row r="762">
          <cell r="A762" t="str">
            <v>24.08.04089</v>
          </cell>
          <cell r="B762" t="str">
            <v>018</v>
          </cell>
          <cell r="C762">
            <v>45524</v>
          </cell>
          <cell r="D762">
            <v>23739751</v>
          </cell>
          <cell r="E762">
            <v>1</v>
          </cell>
          <cell r="F762">
            <v>20241112</v>
          </cell>
          <cell r="G762">
            <v>45499</v>
          </cell>
          <cell r="H762" t="str">
            <v>MACHOIRE 12,6 - 14,3</v>
          </cell>
          <cell r="I762">
            <v>13096</v>
          </cell>
          <cell r="K762" t="str">
            <v>INEO RHT 38</v>
          </cell>
          <cell r="L762" t="str">
            <v>38070 ST QUENTIN FALLAVIER</v>
          </cell>
        </row>
        <row r="763">
          <cell r="A763" t="str">
            <v>24.08.04090</v>
          </cell>
          <cell r="B763" t="str">
            <v>018</v>
          </cell>
          <cell r="C763">
            <v>45524</v>
          </cell>
          <cell r="D763">
            <v>23739751</v>
          </cell>
          <cell r="E763">
            <v>1</v>
          </cell>
          <cell r="F763">
            <v>20241112</v>
          </cell>
          <cell r="G763">
            <v>45499</v>
          </cell>
          <cell r="H763" t="str">
            <v>MACHOIRE 32,1 - 34,0</v>
          </cell>
          <cell r="I763">
            <v>32078</v>
          </cell>
          <cell r="K763" t="str">
            <v>INEO RHT 38</v>
          </cell>
          <cell r="L763" t="str">
            <v>38070 ST QUENTIN FALLAVIER</v>
          </cell>
        </row>
        <row r="764">
          <cell r="A764" t="str">
            <v>24.08.04091</v>
          </cell>
          <cell r="B764" t="str">
            <v>018</v>
          </cell>
          <cell r="C764">
            <v>45524</v>
          </cell>
          <cell r="D764">
            <v>23739751</v>
          </cell>
          <cell r="E764">
            <v>1</v>
          </cell>
          <cell r="F764">
            <v>20241112</v>
          </cell>
          <cell r="G764">
            <v>45499</v>
          </cell>
          <cell r="H764" t="str">
            <v>MACHOIRE 29,5 - 32 DÉJÀ PLOMBÉE</v>
          </cell>
          <cell r="I764">
            <v>23038</v>
          </cell>
          <cell r="K764" t="str">
            <v>INEO RHT 38</v>
          </cell>
          <cell r="L764" t="str">
            <v>38070 ST QUENTIN FALLAVIER</v>
          </cell>
        </row>
        <row r="765">
          <cell r="A765" t="str">
            <v>24.08.04092</v>
          </cell>
          <cell r="B765" t="str">
            <v>018</v>
          </cell>
          <cell r="C765">
            <v>45524</v>
          </cell>
          <cell r="D765">
            <v>23739751</v>
          </cell>
          <cell r="E765">
            <v>1</v>
          </cell>
          <cell r="F765">
            <v>20241112</v>
          </cell>
          <cell r="G765">
            <v>45499</v>
          </cell>
          <cell r="H765" t="str">
            <v>FOURREAU 0 - 24,5</v>
          </cell>
          <cell r="I765">
            <v>1261</v>
          </cell>
          <cell r="K765" t="str">
            <v>INEO RHT 38</v>
          </cell>
          <cell r="L765" t="str">
            <v>38070 ST QUENTIN FALLAVIER</v>
          </cell>
        </row>
        <row r="766">
          <cell r="A766" t="str">
            <v>24.08.04093</v>
          </cell>
          <cell r="B766" t="str">
            <v>018</v>
          </cell>
          <cell r="C766">
            <v>45524</v>
          </cell>
          <cell r="D766">
            <v>23739751</v>
          </cell>
          <cell r="E766">
            <v>1</v>
          </cell>
          <cell r="F766">
            <v>20241112</v>
          </cell>
          <cell r="G766">
            <v>45499</v>
          </cell>
          <cell r="H766" t="str">
            <v>VAT 63/90 Kv</v>
          </cell>
          <cell r="I766" t="str">
            <v>42207 / LABO567</v>
          </cell>
          <cell r="K766" t="str">
            <v>INEO RHT 38</v>
          </cell>
          <cell r="L766" t="str">
            <v>38070 ST QUENTIN FALLAVIER</v>
          </cell>
        </row>
        <row r="767">
          <cell r="A767" t="str">
            <v>24.08.04094</v>
          </cell>
          <cell r="B767" t="str">
            <v>018</v>
          </cell>
          <cell r="C767">
            <v>45524</v>
          </cell>
          <cell r="D767">
            <v>23739751</v>
          </cell>
          <cell r="E767">
            <v>1</v>
          </cell>
          <cell r="F767">
            <v>20241112</v>
          </cell>
          <cell r="G767">
            <v>45499</v>
          </cell>
          <cell r="H767" t="str">
            <v>VAT 63/90 Kv</v>
          </cell>
          <cell r="I767" t="str">
            <v>S00009J</v>
          </cell>
          <cell r="K767" t="str">
            <v>INEO RHT 38</v>
          </cell>
          <cell r="L767" t="str">
            <v>38070 ST QUENTIN FALLAVIER</v>
          </cell>
        </row>
        <row r="768">
          <cell r="A768" t="str">
            <v>24.08.04095</v>
          </cell>
          <cell r="B768" t="str">
            <v>018</v>
          </cell>
          <cell r="C768">
            <v>45524</v>
          </cell>
          <cell r="D768">
            <v>23739751</v>
          </cell>
          <cell r="E768">
            <v>1</v>
          </cell>
          <cell r="F768">
            <v>20241112</v>
          </cell>
          <cell r="G768">
            <v>45499</v>
          </cell>
          <cell r="H768" t="str">
            <v>VAT 225/400 Kv</v>
          </cell>
          <cell r="I768" t="str">
            <v>M125-122 / LABO584</v>
          </cell>
          <cell r="K768" t="str">
            <v>INEO RHT 38</v>
          </cell>
          <cell r="L768" t="str">
            <v>38070 ST QUENTIN FALLAVIER</v>
          </cell>
        </row>
        <row r="769">
          <cell r="A769" t="str">
            <v>24.08.04096</v>
          </cell>
          <cell r="B769" t="str">
            <v>012</v>
          </cell>
          <cell r="C769">
            <v>45526</v>
          </cell>
          <cell r="D769" t="str">
            <v>C2415230/0</v>
          </cell>
          <cell r="E769">
            <v>1</v>
          </cell>
          <cell r="F769">
            <v>20241138</v>
          </cell>
          <cell r="G769">
            <v>45505</v>
          </cell>
          <cell r="H769" t="str">
            <v>SERTISSEUSE C120</v>
          </cell>
          <cell r="I769" t="str">
            <v>288171055 / 2557059</v>
          </cell>
          <cell r="K769" t="str">
            <v>SADER 22</v>
          </cell>
          <cell r="L769" t="str">
            <v>22600 LOUDEAC</v>
          </cell>
        </row>
        <row r="770">
          <cell r="A770" t="str">
            <v>24.08.04097</v>
          </cell>
          <cell r="B770" t="str">
            <v>012</v>
          </cell>
          <cell r="C770">
            <v>45526</v>
          </cell>
          <cell r="D770" t="str">
            <v>C2415230/0</v>
          </cell>
          <cell r="E770">
            <v>1</v>
          </cell>
          <cell r="F770">
            <v>20241138</v>
          </cell>
          <cell r="G770">
            <v>45505</v>
          </cell>
          <cell r="H770" t="str">
            <v>SERTISSEUSE C120</v>
          </cell>
          <cell r="I770">
            <v>2557098</v>
          </cell>
          <cell r="K770" t="str">
            <v>SADER 22</v>
          </cell>
          <cell r="L770" t="str">
            <v>22600 LOUDEAC</v>
          </cell>
        </row>
        <row r="771">
          <cell r="A771" t="str">
            <v>24.08.04098</v>
          </cell>
          <cell r="B771" t="str">
            <v>012</v>
          </cell>
          <cell r="C771">
            <v>45526</v>
          </cell>
          <cell r="D771" t="str">
            <v>C2415230/0</v>
          </cell>
          <cell r="E771">
            <v>1</v>
          </cell>
          <cell r="F771">
            <v>20241138</v>
          </cell>
          <cell r="G771">
            <v>45505</v>
          </cell>
          <cell r="H771" t="str">
            <v>SERTISSEUSE C120</v>
          </cell>
          <cell r="I771" t="str">
            <v>804119 / 2557056</v>
          </cell>
          <cell r="K771" t="str">
            <v>SADER 22</v>
          </cell>
          <cell r="L771" t="str">
            <v>22600 LOUDEAC</v>
          </cell>
        </row>
        <row r="772">
          <cell r="A772" t="str">
            <v>24.08.04099</v>
          </cell>
          <cell r="B772" t="str">
            <v>012</v>
          </cell>
          <cell r="C772">
            <v>45526</v>
          </cell>
          <cell r="D772" t="str">
            <v>C2415230/0</v>
          </cell>
          <cell r="E772">
            <v>1</v>
          </cell>
          <cell r="F772">
            <v>20241138</v>
          </cell>
          <cell r="G772">
            <v>45505</v>
          </cell>
          <cell r="H772" t="str">
            <v>SERTISSEUSE C130</v>
          </cell>
          <cell r="I772" t="str">
            <v>A92526 / 2557013</v>
          </cell>
          <cell r="K772" t="str">
            <v>SADER 22</v>
          </cell>
          <cell r="L772" t="str">
            <v>22600 LOUDEAC</v>
          </cell>
        </row>
        <row r="773">
          <cell r="A773" t="str">
            <v>24.08.04100</v>
          </cell>
          <cell r="B773" t="str">
            <v>012</v>
          </cell>
          <cell r="C773">
            <v>45526</v>
          </cell>
          <cell r="D773" t="str">
            <v>C2415230/0</v>
          </cell>
          <cell r="E773">
            <v>1</v>
          </cell>
          <cell r="F773">
            <v>20241138</v>
          </cell>
          <cell r="G773">
            <v>45505</v>
          </cell>
          <cell r="H773" t="str">
            <v>SERTISSEUSE C120</v>
          </cell>
          <cell r="I773" t="str">
            <v>0158909747001 / 2557015</v>
          </cell>
          <cell r="K773" t="str">
            <v>SADER 22</v>
          </cell>
          <cell r="L773" t="str">
            <v>22600 LOUDEAC</v>
          </cell>
        </row>
        <row r="774">
          <cell r="A774" t="str">
            <v>24.08.04101</v>
          </cell>
          <cell r="B774" t="str">
            <v>017</v>
          </cell>
          <cell r="C774">
            <v>45526</v>
          </cell>
          <cell r="D774" t="str">
            <v>C2415230/0</v>
          </cell>
          <cell r="E774">
            <v>1</v>
          </cell>
          <cell r="F774">
            <v>20241138</v>
          </cell>
          <cell r="G774">
            <v>45505</v>
          </cell>
          <cell r="H774" t="str">
            <v>LOT MATRICES (2 jeux)</v>
          </cell>
          <cell r="I774" t="str">
            <v>0158909747001 / 2557015</v>
          </cell>
          <cell r="K774" t="str">
            <v>SADER 22</v>
          </cell>
          <cell r="L774" t="str">
            <v>22600 LOUDEAC</v>
          </cell>
        </row>
        <row r="775">
          <cell r="A775" t="str">
            <v>24.08.04102</v>
          </cell>
          <cell r="B775" t="str">
            <v>002</v>
          </cell>
          <cell r="C775">
            <v>45526</v>
          </cell>
          <cell r="D775" t="str">
            <v>C2415230/0</v>
          </cell>
          <cell r="E775">
            <v>1</v>
          </cell>
          <cell r="F775">
            <v>20241138</v>
          </cell>
          <cell r="G775">
            <v>45505</v>
          </cell>
          <cell r="H775" t="str">
            <v>GROUPE GEH700</v>
          </cell>
          <cell r="I775" t="str">
            <v>0213860222005 / 2557005</v>
          </cell>
          <cell r="K775" t="str">
            <v>SADER 22</v>
          </cell>
          <cell r="L775" t="str">
            <v>22600 LOUDEAC</v>
          </cell>
        </row>
        <row r="776">
          <cell r="A776" t="str">
            <v>24.08.04103</v>
          </cell>
          <cell r="B776" t="str">
            <v>002</v>
          </cell>
          <cell r="C776">
            <v>45526</v>
          </cell>
          <cell r="D776" t="str">
            <v>C2415230/0</v>
          </cell>
          <cell r="E776">
            <v>1</v>
          </cell>
          <cell r="F776">
            <v>20241138</v>
          </cell>
          <cell r="G776">
            <v>45505</v>
          </cell>
          <cell r="H776" t="str">
            <v>GROUPE GEH700</v>
          </cell>
          <cell r="I776" t="str">
            <v>1959121 / 2557014</v>
          </cell>
          <cell r="K776" t="str">
            <v>SADER 22</v>
          </cell>
          <cell r="L776" t="str">
            <v>22600 LOUDEAC</v>
          </cell>
        </row>
        <row r="777">
          <cell r="A777" t="str">
            <v>24.08.04104</v>
          </cell>
          <cell r="B777" t="str">
            <v>017</v>
          </cell>
          <cell r="C777">
            <v>45526</v>
          </cell>
          <cell r="D777" t="str">
            <v>C2415230/0</v>
          </cell>
          <cell r="E777">
            <v>1</v>
          </cell>
          <cell r="F777">
            <v>20241138</v>
          </cell>
          <cell r="G777">
            <v>45505</v>
          </cell>
          <cell r="H777" t="str">
            <v>FLEXIBLE SIMP RACCRFEF 3M</v>
          </cell>
          <cell r="I777" t="str">
            <v>1959121 / 2557014</v>
          </cell>
          <cell r="K777" t="str">
            <v>SADER 22</v>
          </cell>
          <cell r="L777" t="str">
            <v>22600 LOUDEAC</v>
          </cell>
        </row>
        <row r="778">
          <cell r="A778" t="str">
            <v>24.08.04105</v>
          </cell>
          <cell r="B778" t="str">
            <v>002</v>
          </cell>
          <cell r="C778">
            <v>45526</v>
          </cell>
          <cell r="D778" t="str">
            <v>C2415230/0</v>
          </cell>
          <cell r="E778">
            <v>1</v>
          </cell>
          <cell r="F778">
            <v>20241138</v>
          </cell>
          <cell r="G778">
            <v>45505</v>
          </cell>
          <cell r="H778" t="str">
            <v>PRESSE SU210</v>
          </cell>
          <cell r="I778" t="str">
            <v>11-26 0029 / 2557087</v>
          </cell>
          <cell r="K778" t="str">
            <v>SADER 22</v>
          </cell>
          <cell r="L778" t="str">
            <v>22600 LOUDEAC</v>
          </cell>
        </row>
        <row r="779">
          <cell r="A779" t="str">
            <v>24.08.04106</v>
          </cell>
          <cell r="B779" t="str">
            <v>002</v>
          </cell>
          <cell r="C779">
            <v>45526</v>
          </cell>
          <cell r="D779" t="str">
            <v>C2415230/0</v>
          </cell>
          <cell r="E779">
            <v>1</v>
          </cell>
          <cell r="F779">
            <v>20241138</v>
          </cell>
          <cell r="G779">
            <v>45505</v>
          </cell>
          <cell r="H779" t="str">
            <v>PRESSE U210</v>
          </cell>
          <cell r="I779" t="str">
            <v>95123959PP / 3557057</v>
          </cell>
          <cell r="K779" t="str">
            <v>SADER 22</v>
          </cell>
          <cell r="L779" t="str">
            <v>22600 LOUDEAC</v>
          </cell>
        </row>
        <row r="780">
          <cell r="A780" t="str">
            <v>24.08.04107</v>
          </cell>
          <cell r="B780" t="str">
            <v>011</v>
          </cell>
          <cell r="C780">
            <v>45526</v>
          </cell>
          <cell r="D780" t="str">
            <v>C2415230/0</v>
          </cell>
          <cell r="E780">
            <v>1</v>
          </cell>
          <cell r="F780">
            <v>20241138</v>
          </cell>
          <cell r="G780">
            <v>45505</v>
          </cell>
          <cell r="H780" t="str">
            <v>SERTISSEUSE U13</v>
          </cell>
          <cell r="I780" t="str">
            <v>8078900330003 / 2557020</v>
          </cell>
          <cell r="K780" t="str">
            <v>SADER 22</v>
          </cell>
          <cell r="L780" t="str">
            <v>22600 LOUDEAC</v>
          </cell>
        </row>
        <row r="781">
          <cell r="A781" t="str">
            <v>24.08.04108</v>
          </cell>
          <cell r="B781" t="str">
            <v>011</v>
          </cell>
          <cell r="C781">
            <v>45526</v>
          </cell>
          <cell r="D781" t="str">
            <v>C2415230/0</v>
          </cell>
          <cell r="E781">
            <v>1</v>
          </cell>
          <cell r="F781">
            <v>20241138</v>
          </cell>
          <cell r="G781">
            <v>45505</v>
          </cell>
          <cell r="H781" t="str">
            <v>SERTISSEUSE XC120</v>
          </cell>
          <cell r="I781" t="str">
            <v>000167 / 2557047</v>
          </cell>
          <cell r="K781" t="str">
            <v>SADER 22</v>
          </cell>
          <cell r="L781" t="str">
            <v>22600 LOUDEAC</v>
          </cell>
        </row>
        <row r="782">
          <cell r="A782" t="str">
            <v>24.08.04109</v>
          </cell>
          <cell r="B782" t="str">
            <v>017</v>
          </cell>
          <cell r="C782">
            <v>45526</v>
          </cell>
          <cell r="D782" t="str">
            <v>C2415230/0</v>
          </cell>
          <cell r="E782">
            <v>1</v>
          </cell>
          <cell r="F782">
            <v>20241138</v>
          </cell>
          <cell r="G782">
            <v>45505</v>
          </cell>
          <cell r="H782" t="str">
            <v>COFFRET MATRICES</v>
          </cell>
          <cell r="I782">
            <v>2557084</v>
          </cell>
          <cell r="K782" t="str">
            <v>SADER 22</v>
          </cell>
          <cell r="L782" t="str">
            <v>22600 LOUDEAC</v>
          </cell>
        </row>
        <row r="783">
          <cell r="A783" t="str">
            <v>24.08.04110</v>
          </cell>
          <cell r="B783" t="str">
            <v>017</v>
          </cell>
          <cell r="C783">
            <v>45526</v>
          </cell>
          <cell r="D783" t="str">
            <v>C2415230/0</v>
          </cell>
          <cell r="E783">
            <v>1</v>
          </cell>
          <cell r="F783">
            <v>20241138</v>
          </cell>
          <cell r="G783">
            <v>45505</v>
          </cell>
          <cell r="H783" t="str">
            <v>COFFRET MATRICES</v>
          </cell>
          <cell r="I783" t="str">
            <v>2557085 N°1</v>
          </cell>
          <cell r="K783" t="str">
            <v>SADER 22</v>
          </cell>
          <cell r="L783" t="str">
            <v>22600 LOUDEAC</v>
          </cell>
        </row>
        <row r="784">
          <cell r="A784" t="str">
            <v>24.08.04111</v>
          </cell>
          <cell r="B784" t="str">
            <v>017</v>
          </cell>
          <cell r="C784">
            <v>45526</v>
          </cell>
          <cell r="D784" t="str">
            <v>C2415230/0</v>
          </cell>
          <cell r="E784">
            <v>1</v>
          </cell>
          <cell r="F784">
            <v>20241138</v>
          </cell>
          <cell r="G784">
            <v>45505</v>
          </cell>
          <cell r="H784" t="str">
            <v>COFFRET MATRICES</v>
          </cell>
          <cell r="I784" t="str">
            <v>2557085 N°2</v>
          </cell>
          <cell r="K784" t="str">
            <v>SADER 22</v>
          </cell>
          <cell r="L784" t="str">
            <v>22600 LOUDEAC</v>
          </cell>
        </row>
        <row r="785">
          <cell r="A785" t="str">
            <v>24.08.04112</v>
          </cell>
          <cell r="B785" t="str">
            <v>025</v>
          </cell>
          <cell r="C785">
            <v>45526</v>
          </cell>
          <cell r="D785" t="str">
            <v>C2415230/0</v>
          </cell>
          <cell r="E785">
            <v>1</v>
          </cell>
          <cell r="F785">
            <v>20241138</v>
          </cell>
          <cell r="G785">
            <v>45505</v>
          </cell>
          <cell r="H785" t="str">
            <v>PINCE MRD26</v>
          </cell>
          <cell r="I785" t="str">
            <v>106529 / 2557057</v>
          </cell>
          <cell r="K785" t="str">
            <v>SADER 22</v>
          </cell>
          <cell r="L785" t="str">
            <v>22600 LOUDEAC</v>
          </cell>
        </row>
        <row r="786">
          <cell r="A786" t="str">
            <v>24.08.04113</v>
          </cell>
          <cell r="B786" t="str">
            <v>025</v>
          </cell>
          <cell r="C786">
            <v>45526</v>
          </cell>
          <cell r="D786" t="str">
            <v>C2415230/0</v>
          </cell>
          <cell r="E786">
            <v>1</v>
          </cell>
          <cell r="F786">
            <v>20241138</v>
          </cell>
          <cell r="G786">
            <v>45505</v>
          </cell>
          <cell r="H786" t="str">
            <v>PINCE MRD26</v>
          </cell>
          <cell r="I786" t="str">
            <v>200048 / 2557003</v>
          </cell>
          <cell r="K786" t="str">
            <v>SADER 22</v>
          </cell>
          <cell r="L786" t="str">
            <v>22600 LOUDEAC</v>
          </cell>
        </row>
        <row r="787">
          <cell r="A787" t="str">
            <v>24.08.04114</v>
          </cell>
          <cell r="B787" t="str">
            <v>025</v>
          </cell>
          <cell r="C787">
            <v>45526</v>
          </cell>
          <cell r="D787" t="str">
            <v>C2415230/0</v>
          </cell>
          <cell r="E787">
            <v>1</v>
          </cell>
          <cell r="F787">
            <v>20241138</v>
          </cell>
          <cell r="G787">
            <v>45505</v>
          </cell>
          <cell r="H787" t="str">
            <v>PINCE MRD26</v>
          </cell>
          <cell r="I787" t="str">
            <v>220012 / 2557091</v>
          </cell>
          <cell r="K787" t="str">
            <v>SADER 22</v>
          </cell>
          <cell r="L787" t="str">
            <v>22600 LOUDEAC</v>
          </cell>
        </row>
        <row r="788">
          <cell r="A788" t="str">
            <v>24.08.04115</v>
          </cell>
          <cell r="B788" t="str">
            <v>025</v>
          </cell>
          <cell r="C788">
            <v>45526</v>
          </cell>
          <cell r="D788" t="str">
            <v>C2415230/0</v>
          </cell>
          <cell r="E788">
            <v>1</v>
          </cell>
          <cell r="F788">
            <v>20241138</v>
          </cell>
          <cell r="G788">
            <v>45505</v>
          </cell>
          <cell r="H788" t="str">
            <v>PINCE MRD26</v>
          </cell>
          <cell r="I788" t="str">
            <v>211856 / 2557092</v>
          </cell>
          <cell r="K788" t="str">
            <v>SADER 22</v>
          </cell>
          <cell r="L788" t="str">
            <v>22600 LOUDEAC</v>
          </cell>
        </row>
        <row r="789">
          <cell r="A789" t="str">
            <v>24.08.04116</v>
          </cell>
          <cell r="B789" t="str">
            <v>025</v>
          </cell>
          <cell r="C789">
            <v>45526</v>
          </cell>
          <cell r="D789" t="str">
            <v>C2415230/0</v>
          </cell>
          <cell r="E789">
            <v>1</v>
          </cell>
          <cell r="F789">
            <v>20241138</v>
          </cell>
          <cell r="G789">
            <v>45505</v>
          </cell>
          <cell r="H789" t="str">
            <v>PINCE MRD26</v>
          </cell>
          <cell r="I789" t="str">
            <v>305597 / 2557043</v>
          </cell>
          <cell r="K789" t="str">
            <v>SADER 22</v>
          </cell>
          <cell r="L789" t="str">
            <v>22600 LOUDEAC</v>
          </cell>
        </row>
        <row r="790">
          <cell r="A790" t="str">
            <v>24.08.04117</v>
          </cell>
          <cell r="B790" t="str">
            <v>025</v>
          </cell>
          <cell r="C790">
            <v>45526</v>
          </cell>
          <cell r="D790" t="str">
            <v>C2415230/0</v>
          </cell>
          <cell r="E790">
            <v>1</v>
          </cell>
          <cell r="F790">
            <v>20241138</v>
          </cell>
          <cell r="G790">
            <v>45505</v>
          </cell>
          <cell r="H790" t="str">
            <v>PINCE MRD26</v>
          </cell>
          <cell r="I790" t="str">
            <v>211494 / 2557095</v>
          </cell>
          <cell r="K790" t="str">
            <v>SADER 22</v>
          </cell>
          <cell r="L790" t="str">
            <v>22600 LOUDEAC</v>
          </cell>
        </row>
        <row r="791">
          <cell r="A791" t="str">
            <v>24.08.04118</v>
          </cell>
          <cell r="B791" t="str">
            <v>025</v>
          </cell>
          <cell r="C791">
            <v>45526</v>
          </cell>
          <cell r="D791" t="str">
            <v>C2415230/0</v>
          </cell>
          <cell r="E791">
            <v>1</v>
          </cell>
          <cell r="F791">
            <v>20241138</v>
          </cell>
          <cell r="G791">
            <v>45505</v>
          </cell>
          <cell r="H791" t="str">
            <v>PINCE MRD26T</v>
          </cell>
          <cell r="I791" t="str">
            <v>286895 / 2557080</v>
          </cell>
          <cell r="K791" t="str">
            <v>SADER 22</v>
          </cell>
          <cell r="L791" t="str">
            <v>22600 LOUDEAC</v>
          </cell>
        </row>
        <row r="792">
          <cell r="A792" t="str">
            <v>24.08.04119</v>
          </cell>
          <cell r="B792" t="str">
            <v>017</v>
          </cell>
          <cell r="C792">
            <v>45526</v>
          </cell>
          <cell r="D792" t="str">
            <v>C2415230/0</v>
          </cell>
          <cell r="E792">
            <v>1</v>
          </cell>
          <cell r="F792">
            <v>20241138</v>
          </cell>
          <cell r="G792">
            <v>45505</v>
          </cell>
          <cell r="H792" t="str">
            <v>MATRICE E140</v>
          </cell>
          <cell r="I792" t="str">
            <v>286895 / 2557080</v>
          </cell>
          <cell r="K792" t="str">
            <v>SADER 22</v>
          </cell>
          <cell r="L792" t="str">
            <v>22600 LOUDEAC</v>
          </cell>
        </row>
        <row r="793">
          <cell r="A793" t="str">
            <v>24.08.04120</v>
          </cell>
          <cell r="B793" t="str">
            <v>019</v>
          </cell>
          <cell r="C793">
            <v>45526</v>
          </cell>
          <cell r="D793" t="str">
            <v>C2415230/0</v>
          </cell>
          <cell r="E793">
            <v>1</v>
          </cell>
          <cell r="F793">
            <v>20241138</v>
          </cell>
          <cell r="G793">
            <v>45505</v>
          </cell>
          <cell r="H793" t="str">
            <v>PINCE ISOLEC II</v>
          </cell>
          <cell r="I793" t="str">
            <v>212139 / 2557163</v>
          </cell>
          <cell r="K793" t="str">
            <v>SADER 22</v>
          </cell>
          <cell r="L793" t="str">
            <v>22600 LOUDEAC</v>
          </cell>
        </row>
        <row r="794">
          <cell r="A794" t="str">
            <v>24.08.04121</v>
          </cell>
          <cell r="B794" t="str">
            <v>017</v>
          </cell>
          <cell r="C794">
            <v>45526</v>
          </cell>
          <cell r="D794" t="str">
            <v>C2415230/0</v>
          </cell>
          <cell r="E794">
            <v>1</v>
          </cell>
          <cell r="F794">
            <v>20241138</v>
          </cell>
          <cell r="G794">
            <v>45505</v>
          </cell>
          <cell r="H794" t="str">
            <v>MATRICE 4E 173(5)</v>
          </cell>
          <cell r="I794" t="str">
            <v>212139 / 27539</v>
          </cell>
          <cell r="K794" t="str">
            <v>SADER 22</v>
          </cell>
          <cell r="L794" t="str">
            <v>22600 LOUDEAC</v>
          </cell>
        </row>
        <row r="795">
          <cell r="A795" t="str">
            <v>24.08.04122</v>
          </cell>
          <cell r="B795" t="str">
            <v>019</v>
          </cell>
          <cell r="C795">
            <v>45526</v>
          </cell>
          <cell r="D795" t="str">
            <v>C2415230/0</v>
          </cell>
          <cell r="E795">
            <v>1</v>
          </cell>
          <cell r="F795">
            <v>20241138</v>
          </cell>
          <cell r="G795">
            <v>45505</v>
          </cell>
          <cell r="H795" t="str">
            <v>PINCE ISOLEC II</v>
          </cell>
          <cell r="I795" t="str">
            <v>397117 / 2557054</v>
          </cell>
          <cell r="K795" t="str">
            <v>SADER 22</v>
          </cell>
          <cell r="L795" t="str">
            <v>22600 LOUDEAC</v>
          </cell>
        </row>
        <row r="796">
          <cell r="A796" t="str">
            <v>24.08.04123</v>
          </cell>
          <cell r="B796" t="str">
            <v>017</v>
          </cell>
          <cell r="C796">
            <v>45526</v>
          </cell>
          <cell r="D796" t="str">
            <v>C2415230/0</v>
          </cell>
          <cell r="E796">
            <v>1</v>
          </cell>
          <cell r="F796">
            <v>20241138</v>
          </cell>
          <cell r="G796">
            <v>45505</v>
          </cell>
          <cell r="H796" t="str">
            <v>MATRICE 4E 173(5)</v>
          </cell>
          <cell r="I796" t="str">
            <v>397117 / 4296A</v>
          </cell>
          <cell r="K796" t="str">
            <v>SADER 22</v>
          </cell>
          <cell r="L796" t="str">
            <v>22600 LOUDEAC</v>
          </cell>
        </row>
        <row r="797">
          <cell r="A797" t="str">
            <v>24.08.04124</v>
          </cell>
          <cell r="B797" t="str">
            <v>019</v>
          </cell>
          <cell r="C797">
            <v>45526</v>
          </cell>
          <cell r="D797" t="str">
            <v>C2415230/0</v>
          </cell>
          <cell r="E797">
            <v>1</v>
          </cell>
          <cell r="F797">
            <v>20241138</v>
          </cell>
          <cell r="G797">
            <v>45505</v>
          </cell>
          <cell r="H797" t="str">
            <v>PINCE ISOLEC II</v>
          </cell>
          <cell r="I797" t="str">
            <v>407026 / 2557052</v>
          </cell>
          <cell r="K797" t="str">
            <v>SADER 22</v>
          </cell>
          <cell r="L797" t="str">
            <v>22600 LOUDEAC</v>
          </cell>
        </row>
        <row r="798">
          <cell r="A798" t="str">
            <v>24.08.04125</v>
          </cell>
          <cell r="B798" t="str">
            <v>017</v>
          </cell>
          <cell r="C798">
            <v>45526</v>
          </cell>
          <cell r="D798" t="str">
            <v>C2415230/0</v>
          </cell>
          <cell r="E798">
            <v>1</v>
          </cell>
          <cell r="F798">
            <v>20241138</v>
          </cell>
          <cell r="G798">
            <v>45505</v>
          </cell>
          <cell r="H798" t="str">
            <v>MATRICE D5 173(5)</v>
          </cell>
          <cell r="I798" t="str">
            <v>407026 / 13-13</v>
          </cell>
          <cell r="K798" t="str">
            <v>SADER 22</v>
          </cell>
          <cell r="L798" t="str">
            <v>22600 LOUDEAC</v>
          </cell>
        </row>
        <row r="799">
          <cell r="A799" t="str">
            <v>24.08.04126</v>
          </cell>
          <cell r="B799" t="str">
            <v>019</v>
          </cell>
          <cell r="C799">
            <v>45526</v>
          </cell>
          <cell r="D799" t="str">
            <v>C2415230/0</v>
          </cell>
          <cell r="E799">
            <v>1</v>
          </cell>
          <cell r="F799">
            <v>20241138</v>
          </cell>
          <cell r="G799">
            <v>45505</v>
          </cell>
          <cell r="H799" t="str">
            <v>PINCE ISOLEC II</v>
          </cell>
          <cell r="I799" t="str">
            <v>213473 / 2557164</v>
          </cell>
          <cell r="K799" t="str">
            <v>SADER 22</v>
          </cell>
          <cell r="L799" t="str">
            <v>22600 LOUDEAC</v>
          </cell>
        </row>
        <row r="800">
          <cell r="A800" t="str">
            <v>24.08.04127</v>
          </cell>
          <cell r="B800" t="str">
            <v>017</v>
          </cell>
          <cell r="C800">
            <v>45526</v>
          </cell>
          <cell r="D800" t="str">
            <v>C2415230/0</v>
          </cell>
          <cell r="E800">
            <v>1</v>
          </cell>
          <cell r="F800">
            <v>20241138</v>
          </cell>
          <cell r="G800">
            <v>45505</v>
          </cell>
          <cell r="H800" t="str">
            <v>MATRICE 4E 173(5)</v>
          </cell>
          <cell r="I800" t="str">
            <v>413641 / 2557165 - 1/2 N°4601B - 1/2 N°13-50</v>
          </cell>
          <cell r="K800" t="str">
            <v>SADER 22</v>
          </cell>
          <cell r="L800" t="str">
            <v>22600 LOUDEAC</v>
          </cell>
        </row>
        <row r="801">
          <cell r="A801" t="str">
            <v>24.08.04128</v>
          </cell>
          <cell r="B801" t="str">
            <v>021</v>
          </cell>
          <cell r="C801">
            <v>45526</v>
          </cell>
          <cell r="D801" t="str">
            <v>C2415230/0</v>
          </cell>
          <cell r="E801">
            <v>1</v>
          </cell>
          <cell r="F801">
            <v>20241138</v>
          </cell>
          <cell r="G801">
            <v>45505</v>
          </cell>
          <cell r="H801" t="str">
            <v>PINCE MRD100</v>
          </cell>
          <cell r="I801" t="str">
            <v>487822 / 3557053</v>
          </cell>
          <cell r="K801" t="str">
            <v>SADER 22</v>
          </cell>
          <cell r="L801" t="str">
            <v>22600 LOUDEAC</v>
          </cell>
        </row>
        <row r="802">
          <cell r="A802" t="str">
            <v>24.08.04129</v>
          </cell>
          <cell r="B802" t="str">
            <v>017</v>
          </cell>
          <cell r="C802">
            <v>45526</v>
          </cell>
          <cell r="D802" t="str">
            <v>C2415230/0</v>
          </cell>
          <cell r="E802">
            <v>1</v>
          </cell>
          <cell r="F802">
            <v>20241138</v>
          </cell>
          <cell r="G802">
            <v>45505</v>
          </cell>
          <cell r="H802" t="str">
            <v xml:space="preserve">MATRICE 11E 50/150 </v>
          </cell>
          <cell r="I802" t="str">
            <v>487822 / 3804</v>
          </cell>
          <cell r="K802" t="str">
            <v>SADER 22</v>
          </cell>
          <cell r="L802" t="str">
            <v>22600 LOUDEAC</v>
          </cell>
        </row>
        <row r="803">
          <cell r="A803" t="str">
            <v>24.08.04130</v>
          </cell>
          <cell r="B803" t="str">
            <v>020</v>
          </cell>
          <cell r="C803">
            <v>45526</v>
          </cell>
          <cell r="D803" t="str">
            <v>C2415230/0</v>
          </cell>
          <cell r="E803">
            <v>1</v>
          </cell>
          <cell r="F803">
            <v>20241138</v>
          </cell>
          <cell r="G803">
            <v>45505</v>
          </cell>
          <cell r="H803" t="str">
            <v>PINCE SM1</v>
          </cell>
          <cell r="I803" t="str">
            <v>494427 / 2557028</v>
          </cell>
          <cell r="K803" t="str">
            <v>SADER 22</v>
          </cell>
          <cell r="L803" t="str">
            <v>22600 LOUDEAC</v>
          </cell>
        </row>
        <row r="804">
          <cell r="A804" t="str">
            <v>24.08.04131</v>
          </cell>
          <cell r="B804" t="str">
            <v>020</v>
          </cell>
          <cell r="C804">
            <v>45526</v>
          </cell>
          <cell r="D804" t="str">
            <v>C2415230/0</v>
          </cell>
          <cell r="E804">
            <v>1</v>
          </cell>
          <cell r="F804">
            <v>20241138</v>
          </cell>
          <cell r="G804">
            <v>45505</v>
          </cell>
          <cell r="H804" t="str">
            <v>PINCE SM1</v>
          </cell>
          <cell r="I804" t="str">
            <v>485319 / 2557012</v>
          </cell>
          <cell r="K804" t="str">
            <v>SADER 22</v>
          </cell>
          <cell r="L804" t="str">
            <v>22600 LOUDEAC</v>
          </cell>
        </row>
        <row r="805">
          <cell r="A805" t="str">
            <v>24.08.04132</v>
          </cell>
          <cell r="B805" t="str">
            <v>017</v>
          </cell>
          <cell r="C805">
            <v>45526</v>
          </cell>
          <cell r="D805" t="str">
            <v>C2415230/0</v>
          </cell>
          <cell r="E805">
            <v>1</v>
          </cell>
          <cell r="F805">
            <v>20241138</v>
          </cell>
          <cell r="G805">
            <v>45505</v>
          </cell>
          <cell r="H805" t="str">
            <v>LOT MATRICE (7 jeux)</v>
          </cell>
          <cell r="I805" t="str">
            <v>485319 / 2557012</v>
          </cell>
          <cell r="K805" t="str">
            <v>SADER 22</v>
          </cell>
          <cell r="L805" t="str">
            <v>22600 LOUDEAC</v>
          </cell>
        </row>
        <row r="806">
          <cell r="A806" t="str">
            <v>24.08.04133</v>
          </cell>
          <cell r="B806" t="str">
            <v>015</v>
          </cell>
          <cell r="C806">
            <v>45526</v>
          </cell>
          <cell r="D806" t="str">
            <v>C2415230/0</v>
          </cell>
          <cell r="E806">
            <v>1</v>
          </cell>
          <cell r="F806">
            <v>20241138</v>
          </cell>
          <cell r="G806">
            <v>45505</v>
          </cell>
          <cell r="H806" t="str">
            <v>PINCE UNILEC 2</v>
          </cell>
          <cell r="I806" t="str">
            <v>708777-1-29283-012 / 2557167</v>
          </cell>
          <cell r="K806" t="str">
            <v>SADER 22</v>
          </cell>
          <cell r="L806" t="str">
            <v>22600 LOUDEAC</v>
          </cell>
        </row>
        <row r="807">
          <cell r="A807" t="str">
            <v>24.08.04134</v>
          </cell>
          <cell r="B807" t="str">
            <v>015</v>
          </cell>
          <cell r="C807">
            <v>45526</v>
          </cell>
          <cell r="D807" t="str">
            <v>C2415230/0</v>
          </cell>
          <cell r="E807">
            <v>1</v>
          </cell>
          <cell r="F807">
            <v>20241138</v>
          </cell>
          <cell r="G807">
            <v>45505</v>
          </cell>
          <cell r="H807" t="str">
            <v>PINCE K18</v>
          </cell>
          <cell r="I807">
            <v>2557055</v>
          </cell>
          <cell r="K807" t="str">
            <v>SADER 22</v>
          </cell>
          <cell r="L807" t="str">
            <v>22600 LOUDEAC</v>
          </cell>
        </row>
        <row r="808">
          <cell r="A808" t="str">
            <v>24.08.04135</v>
          </cell>
          <cell r="B808" t="str">
            <v>017</v>
          </cell>
          <cell r="C808">
            <v>45526</v>
          </cell>
          <cell r="D808" t="str">
            <v>C2415230/0</v>
          </cell>
          <cell r="E808">
            <v>1</v>
          </cell>
          <cell r="F808">
            <v>20241138</v>
          </cell>
          <cell r="G808">
            <v>45505</v>
          </cell>
          <cell r="H808" t="str">
            <v>MATRICE NF150</v>
          </cell>
          <cell r="I808">
            <v>2557055</v>
          </cell>
          <cell r="K808" t="str">
            <v>SADER 22</v>
          </cell>
          <cell r="L808" t="str">
            <v>22600 LOUDEAC</v>
          </cell>
        </row>
        <row r="809">
          <cell r="A809" t="str">
            <v>24.08.04136</v>
          </cell>
          <cell r="B809" t="str">
            <v>015</v>
          </cell>
          <cell r="C809">
            <v>45526</v>
          </cell>
          <cell r="D809" t="str">
            <v>C2415230/0</v>
          </cell>
          <cell r="E809">
            <v>1</v>
          </cell>
          <cell r="F809">
            <v>20241138</v>
          </cell>
          <cell r="G809">
            <v>45505</v>
          </cell>
          <cell r="H809" t="str">
            <v>PINCE K18</v>
          </cell>
          <cell r="I809">
            <v>2557096</v>
          </cell>
          <cell r="K809" t="str">
            <v>SADER 22</v>
          </cell>
          <cell r="L809" t="str">
            <v>22600 LOUDEAC</v>
          </cell>
        </row>
        <row r="810">
          <cell r="A810" t="str">
            <v>24.08.04137</v>
          </cell>
          <cell r="B810" t="str">
            <v>017</v>
          </cell>
          <cell r="C810">
            <v>45526</v>
          </cell>
          <cell r="D810" t="str">
            <v>C2415230/0</v>
          </cell>
          <cell r="E810">
            <v>1</v>
          </cell>
          <cell r="F810">
            <v>20241138</v>
          </cell>
          <cell r="G810">
            <v>45505</v>
          </cell>
          <cell r="H810" t="str">
            <v>MATRICE NF150</v>
          </cell>
          <cell r="I810" t="str">
            <v>2557096 / 31-11</v>
          </cell>
          <cell r="K810" t="str">
            <v>SADER 22</v>
          </cell>
          <cell r="L810" t="str">
            <v>22600 LOUDEAC</v>
          </cell>
        </row>
        <row r="811">
          <cell r="A811" t="str">
            <v>24.08.04138</v>
          </cell>
          <cell r="B811" t="str">
            <v>015</v>
          </cell>
          <cell r="C811">
            <v>45526</v>
          </cell>
          <cell r="D811" t="str">
            <v>C2415230/0</v>
          </cell>
          <cell r="E811">
            <v>1</v>
          </cell>
          <cell r="F811">
            <v>20241138</v>
          </cell>
          <cell r="G811">
            <v>45505</v>
          </cell>
          <cell r="H811" t="str">
            <v>PINCE K18</v>
          </cell>
          <cell r="I811">
            <v>2557026</v>
          </cell>
          <cell r="K811" t="str">
            <v>SADER 22</v>
          </cell>
          <cell r="L811" t="str">
            <v>22600 LOUDEAC</v>
          </cell>
        </row>
        <row r="812">
          <cell r="A812" t="str">
            <v>24.08.04139</v>
          </cell>
          <cell r="B812" t="str">
            <v>017</v>
          </cell>
          <cell r="C812">
            <v>45526</v>
          </cell>
          <cell r="D812" t="str">
            <v>C2415230/0</v>
          </cell>
          <cell r="E812">
            <v>1</v>
          </cell>
          <cell r="F812">
            <v>20241138</v>
          </cell>
          <cell r="G812">
            <v>45505</v>
          </cell>
          <cell r="H812" t="str">
            <v>MATRICE NF150</v>
          </cell>
          <cell r="I812">
            <v>2557026</v>
          </cell>
          <cell r="K812" t="str">
            <v>SADER 22</v>
          </cell>
          <cell r="L812" t="str">
            <v>22600 LOUDEAC</v>
          </cell>
        </row>
        <row r="813">
          <cell r="A813" t="str">
            <v>24.08.04140</v>
          </cell>
          <cell r="B813" t="str">
            <v>004</v>
          </cell>
          <cell r="C813">
            <v>45526</v>
          </cell>
          <cell r="D813" t="str">
            <v>C2415230/0</v>
          </cell>
          <cell r="E813">
            <v>1</v>
          </cell>
          <cell r="F813">
            <v>20241138</v>
          </cell>
          <cell r="G813">
            <v>45505</v>
          </cell>
          <cell r="H813" t="str">
            <v>SERTISSEUSE BPE031</v>
          </cell>
          <cell r="I813" t="str">
            <v>L-35770 / 2557180</v>
          </cell>
          <cell r="K813" t="str">
            <v>SADER 22</v>
          </cell>
          <cell r="L813" t="str">
            <v>22600 LOUDEAC</v>
          </cell>
        </row>
        <row r="814">
          <cell r="A814" t="str">
            <v>24.08.04141</v>
          </cell>
          <cell r="B814" t="str">
            <v>017</v>
          </cell>
          <cell r="C814">
            <v>45526</v>
          </cell>
          <cell r="D814" t="str">
            <v>C2415230/0</v>
          </cell>
          <cell r="E814">
            <v>1</v>
          </cell>
          <cell r="F814">
            <v>20241138</v>
          </cell>
          <cell r="G814">
            <v>45505</v>
          </cell>
          <cell r="H814" t="str">
            <v>MATRICE E140</v>
          </cell>
          <cell r="I814" t="str">
            <v>L-35770 / 2557180</v>
          </cell>
          <cell r="K814" t="str">
            <v>SADER 22</v>
          </cell>
          <cell r="L814" t="str">
            <v>22600 LOUDEAC</v>
          </cell>
        </row>
        <row r="815">
          <cell r="A815" t="str">
            <v>24.08.04142</v>
          </cell>
          <cell r="B815" t="str">
            <v>004</v>
          </cell>
          <cell r="C815">
            <v>45526</v>
          </cell>
          <cell r="D815" t="str">
            <v>C2415230/0</v>
          </cell>
          <cell r="E815">
            <v>1</v>
          </cell>
          <cell r="F815">
            <v>20241138</v>
          </cell>
          <cell r="G815">
            <v>45505</v>
          </cell>
          <cell r="H815" t="str">
            <v>SERTISSEUSE BPE031</v>
          </cell>
          <cell r="I815" t="str">
            <v>L-35533 / 2557174</v>
          </cell>
          <cell r="K815" t="str">
            <v>SADER 22</v>
          </cell>
          <cell r="L815" t="str">
            <v>22600 LOUDEAC</v>
          </cell>
        </row>
        <row r="816">
          <cell r="A816" t="str">
            <v>24.08.04143</v>
          </cell>
          <cell r="B816" t="str">
            <v>017</v>
          </cell>
          <cell r="C816">
            <v>45526</v>
          </cell>
          <cell r="D816" t="str">
            <v>C2415230/0</v>
          </cell>
          <cell r="E816">
            <v>1</v>
          </cell>
          <cell r="F816">
            <v>20241138</v>
          </cell>
          <cell r="G816">
            <v>45505</v>
          </cell>
          <cell r="H816" t="str">
            <v>MATRICE E140</v>
          </cell>
          <cell r="I816" t="str">
            <v>L-35533 / 2557174</v>
          </cell>
          <cell r="K816" t="str">
            <v>SADER 22</v>
          </cell>
          <cell r="L816" t="str">
            <v>22600 LOUDEAC</v>
          </cell>
        </row>
        <row r="817">
          <cell r="A817" t="str">
            <v>24.08.04144</v>
          </cell>
          <cell r="B817" t="str">
            <v>004</v>
          </cell>
          <cell r="C817">
            <v>45526</v>
          </cell>
          <cell r="D817" t="str">
            <v>C2415230/0</v>
          </cell>
          <cell r="E817">
            <v>1</v>
          </cell>
          <cell r="F817">
            <v>20241138</v>
          </cell>
          <cell r="G817">
            <v>45505</v>
          </cell>
          <cell r="H817" t="str">
            <v>SERTISSEUSE BPE031</v>
          </cell>
          <cell r="I817" t="str">
            <v>L-35771 / 2557181</v>
          </cell>
          <cell r="K817" t="str">
            <v>SADER 22</v>
          </cell>
          <cell r="L817" t="str">
            <v>22600 LOUDEAC</v>
          </cell>
        </row>
        <row r="818">
          <cell r="A818" t="str">
            <v>24.08.04145</v>
          </cell>
          <cell r="B818" t="str">
            <v>017</v>
          </cell>
          <cell r="C818">
            <v>45526</v>
          </cell>
          <cell r="D818" t="str">
            <v>C2415230/0</v>
          </cell>
          <cell r="E818">
            <v>1</v>
          </cell>
          <cell r="F818">
            <v>20241138</v>
          </cell>
          <cell r="G818">
            <v>45505</v>
          </cell>
          <cell r="H818" t="str">
            <v>MATRICE E140</v>
          </cell>
          <cell r="I818" t="str">
            <v>L-35771 / 2557181</v>
          </cell>
          <cell r="K818" t="str">
            <v>SADER 22</v>
          </cell>
          <cell r="L818" t="str">
            <v>22600 LOUDEAC</v>
          </cell>
        </row>
        <row r="819">
          <cell r="A819" t="str">
            <v>24.08.04146</v>
          </cell>
          <cell r="B819" t="str">
            <v>004</v>
          </cell>
          <cell r="C819">
            <v>45526</v>
          </cell>
          <cell r="D819" t="str">
            <v>C2415230/0</v>
          </cell>
          <cell r="E819">
            <v>1</v>
          </cell>
          <cell r="F819">
            <v>20241138</v>
          </cell>
          <cell r="G819">
            <v>45505</v>
          </cell>
          <cell r="H819" t="str">
            <v>SERTISSEUSE BPE031</v>
          </cell>
          <cell r="I819" t="str">
            <v>L-37866 / 2557247</v>
          </cell>
          <cell r="K819" t="str">
            <v>SADER 22</v>
          </cell>
          <cell r="L819" t="str">
            <v>22600 LOUDEAC</v>
          </cell>
        </row>
        <row r="820">
          <cell r="A820" t="str">
            <v>24.08.04147</v>
          </cell>
          <cell r="B820" t="str">
            <v>017</v>
          </cell>
          <cell r="C820">
            <v>45526</v>
          </cell>
          <cell r="D820" t="str">
            <v>C2415230/0</v>
          </cell>
          <cell r="E820">
            <v>1</v>
          </cell>
          <cell r="F820">
            <v>20241138</v>
          </cell>
          <cell r="G820">
            <v>45505</v>
          </cell>
          <cell r="H820" t="str">
            <v>MATRICE E140</v>
          </cell>
          <cell r="I820" t="str">
            <v>L-37866 / 2557247</v>
          </cell>
          <cell r="K820" t="str">
            <v>SADER 22</v>
          </cell>
          <cell r="L820" t="str">
            <v>22600 LOUDEAC</v>
          </cell>
        </row>
        <row r="821">
          <cell r="A821" t="str">
            <v>24.08.04148</v>
          </cell>
          <cell r="B821" t="str">
            <v>004</v>
          </cell>
          <cell r="C821">
            <v>45526</v>
          </cell>
          <cell r="D821" t="str">
            <v>C2415230/0</v>
          </cell>
          <cell r="E821">
            <v>1</v>
          </cell>
          <cell r="F821">
            <v>20241138</v>
          </cell>
          <cell r="G821">
            <v>45505</v>
          </cell>
          <cell r="H821" t="str">
            <v>SERTISSEUSE BPE036</v>
          </cell>
          <cell r="I821" t="str">
            <v>L-32821 / 2557172</v>
          </cell>
          <cell r="K821" t="str">
            <v>SADER 22</v>
          </cell>
          <cell r="L821" t="str">
            <v>22600 LOUDEAC</v>
          </cell>
        </row>
        <row r="822">
          <cell r="A822" t="str">
            <v>24.08.04149</v>
          </cell>
          <cell r="B822" t="str">
            <v>017</v>
          </cell>
          <cell r="C822">
            <v>45526</v>
          </cell>
          <cell r="D822" t="str">
            <v>C2415230/0</v>
          </cell>
          <cell r="E822">
            <v>1</v>
          </cell>
          <cell r="F822">
            <v>20241138</v>
          </cell>
          <cell r="G822">
            <v>45505</v>
          </cell>
          <cell r="H822" t="str">
            <v>MATRICE E140</v>
          </cell>
          <cell r="I822" t="str">
            <v>L-32821 / 2557172</v>
          </cell>
          <cell r="K822" t="str">
            <v>SADER 22</v>
          </cell>
          <cell r="L822" t="str">
            <v>22600 LOUDEAC</v>
          </cell>
        </row>
        <row r="823">
          <cell r="A823" t="str">
            <v>24.08.04150</v>
          </cell>
          <cell r="B823" t="str">
            <v>011</v>
          </cell>
          <cell r="C823">
            <v>45526</v>
          </cell>
          <cell r="D823" t="str">
            <v>C2415230/0</v>
          </cell>
          <cell r="E823">
            <v>1</v>
          </cell>
          <cell r="F823">
            <v>20241138</v>
          </cell>
          <cell r="G823">
            <v>45505</v>
          </cell>
          <cell r="H823" t="str">
            <v>SERTISSEUSE ESC125</v>
          </cell>
          <cell r="I823" t="str">
            <v>23-02-44 / 2557327</v>
          </cell>
          <cell r="K823" t="str">
            <v>SADER 22</v>
          </cell>
          <cell r="L823" t="str">
            <v>22600 LOUDEAC</v>
          </cell>
        </row>
        <row r="824">
          <cell r="A824" t="str">
            <v>24.08.04151</v>
          </cell>
          <cell r="B824" t="str">
            <v>012</v>
          </cell>
          <cell r="C824">
            <v>45526</v>
          </cell>
          <cell r="D824" t="str">
            <v>C2415230/0</v>
          </cell>
          <cell r="E824">
            <v>1</v>
          </cell>
          <cell r="F824">
            <v>20241138</v>
          </cell>
          <cell r="G824">
            <v>45505</v>
          </cell>
          <cell r="H824" t="str">
            <v xml:space="preserve">SERTISSEUSE C130 </v>
          </cell>
          <cell r="I824" t="str">
            <v>L-15013 / 2557049</v>
          </cell>
          <cell r="K824" t="str">
            <v>SADER 22</v>
          </cell>
          <cell r="L824" t="str">
            <v>22600 LOUDEAC</v>
          </cell>
        </row>
        <row r="825">
          <cell r="A825" t="str">
            <v>24.08.04152</v>
          </cell>
          <cell r="B825" t="str">
            <v>012</v>
          </cell>
          <cell r="C825">
            <v>45526</v>
          </cell>
          <cell r="D825" t="str">
            <v>C2415230/0</v>
          </cell>
          <cell r="E825">
            <v>1</v>
          </cell>
          <cell r="F825">
            <v>20241138</v>
          </cell>
          <cell r="G825">
            <v>45505</v>
          </cell>
          <cell r="H825" t="str">
            <v xml:space="preserve">SERTISSEUSE C130 </v>
          </cell>
          <cell r="I825" t="str">
            <v>L-21367 / 2557065</v>
          </cell>
          <cell r="K825" t="str">
            <v>SADER 22</v>
          </cell>
          <cell r="L825" t="str">
            <v>22600 LOUDEAC</v>
          </cell>
        </row>
        <row r="826">
          <cell r="A826" t="str">
            <v>24.08.04153</v>
          </cell>
          <cell r="B826" t="str">
            <v>012</v>
          </cell>
          <cell r="C826">
            <v>45526</v>
          </cell>
          <cell r="D826" t="str">
            <v>C2415230/0</v>
          </cell>
          <cell r="E826">
            <v>1</v>
          </cell>
          <cell r="F826">
            <v>20241138</v>
          </cell>
          <cell r="G826">
            <v>45505</v>
          </cell>
          <cell r="H826" t="str">
            <v xml:space="preserve">SERTISSEUSE C130 </v>
          </cell>
          <cell r="I826" t="str">
            <v>DU937 / 2557048</v>
          </cell>
          <cell r="K826" t="str">
            <v>SADER 22</v>
          </cell>
          <cell r="L826" t="str">
            <v>22600 LOUDEAC</v>
          </cell>
        </row>
        <row r="827">
          <cell r="A827" t="str">
            <v>24.08.04154</v>
          </cell>
          <cell r="B827" t="str">
            <v>012</v>
          </cell>
          <cell r="C827">
            <v>45526</v>
          </cell>
          <cell r="D827" t="str">
            <v>C2415230/0</v>
          </cell>
          <cell r="E827">
            <v>1</v>
          </cell>
          <cell r="F827">
            <v>20241138</v>
          </cell>
          <cell r="G827">
            <v>45505</v>
          </cell>
          <cell r="H827" t="str">
            <v>SERTISSEUSE H130 ELEC</v>
          </cell>
          <cell r="I827" t="str">
            <v>L-12612 / 2557045</v>
          </cell>
          <cell r="K827" t="str">
            <v>SADER 22</v>
          </cell>
          <cell r="L827" t="str">
            <v>22600 LOUDEAC</v>
          </cell>
        </row>
        <row r="828">
          <cell r="A828" t="str">
            <v>24.08.04155</v>
          </cell>
          <cell r="B828" t="str">
            <v>011</v>
          </cell>
          <cell r="C828">
            <v>45526</v>
          </cell>
          <cell r="D828" t="str">
            <v>C2415230/0</v>
          </cell>
          <cell r="E828">
            <v>1</v>
          </cell>
          <cell r="F828">
            <v>20241138</v>
          </cell>
          <cell r="G828">
            <v>45505</v>
          </cell>
          <cell r="H828" t="str">
            <v xml:space="preserve">SERTISSEUSE EC127 </v>
          </cell>
          <cell r="I828" t="str">
            <v>113021 / 2557089</v>
          </cell>
          <cell r="K828" t="str">
            <v>SADER 22</v>
          </cell>
          <cell r="L828" t="str">
            <v>22600 LOUDEAC</v>
          </cell>
        </row>
        <row r="829">
          <cell r="A829" t="str">
            <v>24.08.04156</v>
          </cell>
          <cell r="B829" t="str">
            <v>007</v>
          </cell>
          <cell r="C829">
            <v>45530</v>
          </cell>
          <cell r="D829">
            <v>23722797</v>
          </cell>
          <cell r="E829">
            <v>1</v>
          </cell>
          <cell r="F829">
            <v>20241076</v>
          </cell>
          <cell r="G829">
            <v>45530</v>
          </cell>
          <cell r="H829" t="str">
            <v>SERTISSEUSE BPL055</v>
          </cell>
          <cell r="I829" t="str">
            <v>L-46085</v>
          </cell>
          <cell r="J829" t="str">
            <v>N</v>
          </cell>
          <cell r="K829" t="str">
            <v>INEO 92 P&amp;C</v>
          </cell>
          <cell r="L829" t="str">
            <v>92130 ISSY LES MOULINEAUX</v>
          </cell>
        </row>
        <row r="830">
          <cell r="A830" t="str">
            <v>24.08.04157</v>
          </cell>
          <cell r="B830" t="str">
            <v>002</v>
          </cell>
          <cell r="C830">
            <v>45530</v>
          </cell>
          <cell r="D830">
            <v>6100396889</v>
          </cell>
          <cell r="E830">
            <v>1</v>
          </cell>
          <cell r="F830">
            <v>20241026</v>
          </cell>
          <cell r="G830">
            <v>45484</v>
          </cell>
          <cell r="H830" t="str">
            <v>PRESSE WH800</v>
          </cell>
          <cell r="I830" t="str">
            <v>F03049 / DIA1-0006024</v>
          </cell>
          <cell r="K830" t="str">
            <v>RTE 71</v>
          </cell>
          <cell r="L830" t="str">
            <v>71210 ECUISSES</v>
          </cell>
        </row>
        <row r="831">
          <cell r="A831" t="str">
            <v>24.08.04158</v>
          </cell>
          <cell r="B831" t="str">
            <v>002</v>
          </cell>
          <cell r="C831">
            <v>45530</v>
          </cell>
          <cell r="D831">
            <v>6100426359</v>
          </cell>
          <cell r="E831">
            <v>1</v>
          </cell>
          <cell r="F831">
            <v>20241135</v>
          </cell>
          <cell r="G831">
            <v>45505</v>
          </cell>
          <cell r="H831" t="str">
            <v>GROUPE GSHE ELEC</v>
          </cell>
          <cell r="I831" t="str">
            <v>[158]</v>
          </cell>
          <cell r="K831" t="str">
            <v>RTE 76</v>
          </cell>
          <cell r="L831" t="str">
            <v>76153 MAROMME</v>
          </cell>
        </row>
        <row r="832">
          <cell r="A832" t="str">
            <v>24.08.04159</v>
          </cell>
          <cell r="B832" t="str">
            <v>010</v>
          </cell>
          <cell r="C832">
            <v>45530</v>
          </cell>
          <cell r="D832">
            <v>6100426359</v>
          </cell>
          <cell r="E832">
            <v>1</v>
          </cell>
          <cell r="F832">
            <v>20241135</v>
          </cell>
          <cell r="G832">
            <v>45505</v>
          </cell>
          <cell r="H832" t="str">
            <v>COUPE CABLE CG40</v>
          </cell>
          <cell r="I832" t="str">
            <v>L-22118</v>
          </cell>
          <cell r="K832" t="str">
            <v>RTE 76</v>
          </cell>
          <cell r="L832" t="str">
            <v>76153 MAROMME</v>
          </cell>
        </row>
        <row r="833">
          <cell r="A833" t="str">
            <v>24.08.04160</v>
          </cell>
          <cell r="B833" t="str">
            <v>007</v>
          </cell>
          <cell r="C833">
            <v>45530</v>
          </cell>
          <cell r="D833" t="str">
            <v>1748MD</v>
          </cell>
          <cell r="E833">
            <v>1</v>
          </cell>
          <cell r="F833">
            <v>20240727</v>
          </cell>
          <cell r="G833">
            <v>45505</v>
          </cell>
          <cell r="H833" t="str">
            <v>SERTISSEUSE BPE55</v>
          </cell>
          <cell r="I833" t="str">
            <v>L-45646</v>
          </cell>
          <cell r="J833" t="str">
            <v>N</v>
          </cell>
          <cell r="K833" t="str">
            <v>ASE 17</v>
          </cell>
          <cell r="L833" t="str">
            <v>17105 SAINTES CEDEX</v>
          </cell>
        </row>
        <row r="834">
          <cell r="A834" t="str">
            <v>24.08.04161</v>
          </cell>
          <cell r="B834" t="str">
            <v>009</v>
          </cell>
          <cell r="C834">
            <v>45530</v>
          </cell>
          <cell r="D834" t="str">
            <v>1748MD</v>
          </cell>
          <cell r="E834">
            <v>1</v>
          </cell>
          <cell r="F834">
            <v>20240727</v>
          </cell>
          <cell r="G834">
            <v>45536</v>
          </cell>
          <cell r="H834" t="str">
            <v>SERTISSEUSE BPP80</v>
          </cell>
          <cell r="I834" t="str">
            <v>L-46071</v>
          </cell>
          <cell r="J834" t="str">
            <v>N</v>
          </cell>
          <cell r="K834" t="str">
            <v>ASE 17</v>
          </cell>
          <cell r="L834" t="str">
            <v>17105 SAINTES CEDEX</v>
          </cell>
        </row>
        <row r="835">
          <cell r="A835" t="str">
            <v>24.08.04162</v>
          </cell>
          <cell r="B835" t="str">
            <v>002</v>
          </cell>
          <cell r="C835">
            <v>45531</v>
          </cell>
          <cell r="D835">
            <v>23793617</v>
          </cell>
          <cell r="E835">
            <v>1</v>
          </cell>
          <cell r="F835">
            <v>20241151</v>
          </cell>
          <cell r="G835">
            <v>45506</v>
          </cell>
          <cell r="H835" t="str">
            <v>GROUPE BGH700</v>
          </cell>
          <cell r="I835" t="str">
            <v>G02702 / SERT4613</v>
          </cell>
          <cell r="K835" t="str">
            <v>INEO 77</v>
          </cell>
          <cell r="L835" t="str">
            <v>77183 CROISSY BEAUBOURG</v>
          </cell>
        </row>
        <row r="836">
          <cell r="A836" t="str">
            <v>24.08.04163</v>
          </cell>
          <cell r="B836" t="str">
            <v>002</v>
          </cell>
          <cell r="C836">
            <v>45531</v>
          </cell>
          <cell r="D836">
            <v>23793617</v>
          </cell>
          <cell r="E836">
            <v>1</v>
          </cell>
          <cell r="F836">
            <v>20241151</v>
          </cell>
          <cell r="G836">
            <v>45506</v>
          </cell>
          <cell r="H836" t="str">
            <v>PRESSE SU210</v>
          </cell>
          <cell r="I836" t="str">
            <v>09-34 0029 / SERT46155</v>
          </cell>
          <cell r="K836" t="str">
            <v>INEO 77</v>
          </cell>
          <cell r="L836" t="str">
            <v>77183 CROISSY BEAUBOURG</v>
          </cell>
        </row>
        <row r="837">
          <cell r="A837" t="str">
            <v>24.08.04164</v>
          </cell>
          <cell r="B837" t="str">
            <v>002</v>
          </cell>
          <cell r="C837">
            <v>45531</v>
          </cell>
          <cell r="D837"/>
          <cell r="E837">
            <v>1</v>
          </cell>
          <cell r="F837">
            <v>20241069</v>
          </cell>
          <cell r="G837">
            <v>45531</v>
          </cell>
          <cell r="H837" t="str">
            <v>GEH700</v>
          </cell>
          <cell r="I837" t="str">
            <v>[10]</v>
          </cell>
          <cell r="J837" t="str">
            <v>L</v>
          </cell>
          <cell r="K837" t="str">
            <v>ENERSTEEL 17</v>
          </cell>
          <cell r="L837" t="str">
            <v>17440 AYTRE</v>
          </cell>
        </row>
        <row r="838">
          <cell r="A838" t="str">
            <v>24.08.04165</v>
          </cell>
          <cell r="B838" t="str">
            <v>002</v>
          </cell>
          <cell r="C838">
            <v>45531</v>
          </cell>
          <cell r="D838"/>
          <cell r="E838">
            <v>1</v>
          </cell>
          <cell r="F838">
            <v>20241069</v>
          </cell>
          <cell r="G838">
            <v>45531</v>
          </cell>
          <cell r="H838" t="str">
            <v>PRESSE 20T</v>
          </cell>
          <cell r="I838" t="str">
            <v>14-03 0016</v>
          </cell>
          <cell r="J838" t="str">
            <v>L</v>
          </cell>
          <cell r="K838" t="str">
            <v>ENERSTEEL 17</v>
          </cell>
          <cell r="L838" t="str">
            <v>17440 AYTRE</v>
          </cell>
        </row>
        <row r="839">
          <cell r="A839" t="str">
            <v>24.08.04166</v>
          </cell>
          <cell r="B839" t="str">
            <v>002</v>
          </cell>
          <cell r="C839">
            <v>45531</v>
          </cell>
          <cell r="D839">
            <v>6100426579</v>
          </cell>
          <cell r="E839">
            <v>1</v>
          </cell>
          <cell r="F839">
            <v>20241137</v>
          </cell>
          <cell r="G839">
            <v>45505</v>
          </cell>
          <cell r="H839" t="str">
            <v>GROUPE TW531</v>
          </cell>
          <cell r="I839" t="str">
            <v>[299]</v>
          </cell>
          <cell r="K839" t="str">
            <v>RTE 92</v>
          </cell>
          <cell r="L839" t="str">
            <v>92230 GENNEVILLIERS</v>
          </cell>
        </row>
        <row r="840">
          <cell r="A840" t="str">
            <v>24.08.04167</v>
          </cell>
          <cell r="B840" t="str">
            <v>002</v>
          </cell>
          <cell r="C840">
            <v>45531</v>
          </cell>
          <cell r="D840">
            <v>6100426579</v>
          </cell>
          <cell r="E840">
            <v>1</v>
          </cell>
          <cell r="F840">
            <v>20241137</v>
          </cell>
          <cell r="G840">
            <v>45505</v>
          </cell>
          <cell r="H840" t="str">
            <v>PRESSE WH1000</v>
          </cell>
          <cell r="I840" t="str">
            <v>[646]</v>
          </cell>
          <cell r="K840" t="str">
            <v>RTE 92</v>
          </cell>
          <cell r="L840" t="str">
            <v>92230 GENNEVILLIERS</v>
          </cell>
        </row>
        <row r="841">
          <cell r="A841" t="str">
            <v>24.08.04168</v>
          </cell>
          <cell r="B841" t="str">
            <v>019</v>
          </cell>
          <cell r="C841">
            <v>45533</v>
          </cell>
          <cell r="D841" t="str">
            <v>C2415230/0</v>
          </cell>
          <cell r="E841">
            <v>1</v>
          </cell>
          <cell r="F841">
            <v>20241138</v>
          </cell>
          <cell r="G841">
            <v>45505</v>
          </cell>
          <cell r="H841" t="str">
            <v>PINCE ISOLEC II</v>
          </cell>
          <cell r="I841" t="str">
            <v>413641 / 2557165</v>
          </cell>
          <cell r="K841" t="str">
            <v>SADER 22</v>
          </cell>
          <cell r="L841" t="str">
            <v>22600 LOUDEAC</v>
          </cell>
        </row>
        <row r="842">
          <cell r="A842" t="str">
            <v>24.08.04169</v>
          </cell>
          <cell r="B842" t="str">
            <v>002</v>
          </cell>
          <cell r="C842">
            <v>45533</v>
          </cell>
          <cell r="D842">
            <v>964882494</v>
          </cell>
          <cell r="E842">
            <v>1</v>
          </cell>
          <cell r="F842">
            <v>20241156</v>
          </cell>
          <cell r="G842">
            <v>45506</v>
          </cell>
          <cell r="H842" t="str">
            <v>GROUPE CPP01</v>
          </cell>
          <cell r="I842" t="str">
            <v>[36] 1183635 / 10448291</v>
          </cell>
          <cell r="K842" t="str">
            <v>SDEL 26</v>
          </cell>
          <cell r="L842" t="str">
            <v>26200 MONTELIMAR</v>
          </cell>
        </row>
        <row r="843">
          <cell r="A843" t="str">
            <v>24.08.04170</v>
          </cell>
          <cell r="B843" t="str">
            <v>002</v>
          </cell>
          <cell r="C843">
            <v>45533</v>
          </cell>
          <cell r="D843">
            <v>964882494</v>
          </cell>
          <cell r="E843">
            <v>1</v>
          </cell>
          <cell r="F843">
            <v>20241156</v>
          </cell>
          <cell r="G843">
            <v>45506</v>
          </cell>
          <cell r="H843" t="str">
            <v>PRESSE PRT510</v>
          </cell>
          <cell r="I843" t="str">
            <v>[58] 027135484 / 10448289</v>
          </cell>
          <cell r="K843" t="str">
            <v>SDEL 26</v>
          </cell>
          <cell r="L843" t="str">
            <v>26200 MONTELIMAR</v>
          </cell>
        </row>
        <row r="844">
          <cell r="A844" t="str">
            <v>24.08.04171</v>
          </cell>
          <cell r="B844" t="str">
            <v>002</v>
          </cell>
          <cell r="C844">
            <v>45533</v>
          </cell>
          <cell r="D844">
            <v>964882494</v>
          </cell>
          <cell r="E844">
            <v>1</v>
          </cell>
          <cell r="F844">
            <v>20241156</v>
          </cell>
          <cell r="G844">
            <v>45506</v>
          </cell>
          <cell r="H844" t="str">
            <v>GROUPE B70M-P24</v>
          </cell>
          <cell r="I844">
            <v>331025221</v>
          </cell>
          <cell r="K844" t="str">
            <v>SDEL 26</v>
          </cell>
          <cell r="L844" t="str">
            <v>26200 MONTELIMAR</v>
          </cell>
        </row>
        <row r="845">
          <cell r="A845" t="str">
            <v>24.08.04172</v>
          </cell>
          <cell r="B845" t="str">
            <v>017</v>
          </cell>
          <cell r="C845">
            <v>45533</v>
          </cell>
          <cell r="D845">
            <v>964882494</v>
          </cell>
          <cell r="E845">
            <v>1</v>
          </cell>
          <cell r="F845">
            <v>20241156</v>
          </cell>
          <cell r="G845">
            <v>45506</v>
          </cell>
          <cell r="H845" t="str">
            <v>FLEXIBLE SIMP RACC115 3M</v>
          </cell>
          <cell r="I845">
            <v>331025221</v>
          </cell>
          <cell r="K845" t="str">
            <v>SDEL 26</v>
          </cell>
          <cell r="L845" t="str">
            <v>26200 MONTELIMAR</v>
          </cell>
        </row>
        <row r="846">
          <cell r="A846" t="str">
            <v>24.08.04173</v>
          </cell>
          <cell r="B846" t="str">
            <v>002</v>
          </cell>
          <cell r="C846">
            <v>45533</v>
          </cell>
          <cell r="D846">
            <v>964882494</v>
          </cell>
          <cell r="E846">
            <v>1</v>
          </cell>
          <cell r="F846">
            <v>20241156</v>
          </cell>
          <cell r="G846">
            <v>45506</v>
          </cell>
          <cell r="H846" t="str">
            <v>PRESSE U20</v>
          </cell>
          <cell r="I846" t="str">
            <v>8082621005010 / 331025221</v>
          </cell>
          <cell r="K846" t="str">
            <v>SDEL 26</v>
          </cell>
          <cell r="L846" t="str">
            <v>26200 MONTELIMAR</v>
          </cell>
        </row>
        <row r="847">
          <cell r="A847" t="str">
            <v>24.08.04174</v>
          </cell>
          <cell r="B847" t="str">
            <v>017</v>
          </cell>
          <cell r="C847">
            <v>45533</v>
          </cell>
          <cell r="D847">
            <v>964882494</v>
          </cell>
          <cell r="E847">
            <v>1</v>
          </cell>
          <cell r="F847">
            <v>20241156</v>
          </cell>
          <cell r="G847">
            <v>45506</v>
          </cell>
          <cell r="H847" t="str">
            <v>LOT MATRICE (3 jeux)</v>
          </cell>
          <cell r="I847" t="str">
            <v>8082621005010 / 331025221</v>
          </cell>
          <cell r="K847" t="str">
            <v>SDEL 26</v>
          </cell>
          <cell r="L847" t="str">
            <v>26200 MONTELIMAR</v>
          </cell>
        </row>
        <row r="848">
          <cell r="A848" t="str">
            <v>24.08.04175</v>
          </cell>
          <cell r="B848" t="str">
            <v>018</v>
          </cell>
          <cell r="C848">
            <v>45533</v>
          </cell>
          <cell r="D848">
            <v>964882494</v>
          </cell>
          <cell r="E848">
            <v>1</v>
          </cell>
          <cell r="F848">
            <v>20241156</v>
          </cell>
          <cell r="G848">
            <v>45506</v>
          </cell>
          <cell r="H848" t="str">
            <v>MATRICE 12T 38,5U DÉJÀ PLOMBÉE</v>
          </cell>
          <cell r="I848" t="str">
            <v>10-013 / 10448292</v>
          </cell>
          <cell r="K848" t="str">
            <v>SDEL 26</v>
          </cell>
          <cell r="L848" t="str">
            <v>26200 MONTELIMAR</v>
          </cell>
        </row>
        <row r="849">
          <cell r="A849" t="str">
            <v>24.08.04176</v>
          </cell>
          <cell r="B849" t="str">
            <v>018</v>
          </cell>
          <cell r="C849">
            <v>45533</v>
          </cell>
          <cell r="D849">
            <v>964882494</v>
          </cell>
          <cell r="E849">
            <v>1</v>
          </cell>
          <cell r="F849">
            <v>20241156</v>
          </cell>
          <cell r="G849">
            <v>45506</v>
          </cell>
          <cell r="H849" t="str">
            <v>MATRICE 12T 28C DÉJÀ PLOMBÉE</v>
          </cell>
          <cell r="I849" t="str">
            <v>HG015 / 10448293</v>
          </cell>
          <cell r="K849" t="str">
            <v>SDEL 26</v>
          </cell>
          <cell r="L849" t="str">
            <v>26200 MONTELIMAR</v>
          </cell>
        </row>
        <row r="850">
          <cell r="A850" t="str">
            <v>24.08.04177</v>
          </cell>
          <cell r="B850" t="str">
            <v>002</v>
          </cell>
          <cell r="C850">
            <v>45533</v>
          </cell>
          <cell r="D850"/>
          <cell r="E850">
            <v>1</v>
          </cell>
          <cell r="F850">
            <v>20241173</v>
          </cell>
          <cell r="G850">
            <v>45533</v>
          </cell>
          <cell r="H850" t="str">
            <v>PICOUP</v>
          </cell>
          <cell r="I850" t="str">
            <v>ME124-0010</v>
          </cell>
          <cell r="J850" t="str">
            <v>L</v>
          </cell>
          <cell r="K850" t="str">
            <v>SDEL 77</v>
          </cell>
          <cell r="L850" t="str">
            <v>77370 NANGIS</v>
          </cell>
        </row>
        <row r="851">
          <cell r="A851" t="str">
            <v>24.08.04178</v>
          </cell>
          <cell r="B851" t="str">
            <v>018</v>
          </cell>
          <cell r="C851">
            <v>45533</v>
          </cell>
          <cell r="D851" t="str">
            <v>C11172680</v>
          </cell>
          <cell r="E851">
            <v>1</v>
          </cell>
          <cell r="F851">
            <v>20241168</v>
          </cell>
          <cell r="G851">
            <v>45533</v>
          </cell>
          <cell r="H851" t="str">
            <v>VAT 63/90 Kv</v>
          </cell>
          <cell r="I851" t="str">
            <v>S0016D / TH001529</v>
          </cell>
          <cell r="K851" t="str">
            <v>SPIE THEPAULT 57</v>
          </cell>
          <cell r="L851" t="str">
            <v>57130 JOUY AUX ARCHES</v>
          </cell>
        </row>
        <row r="852">
          <cell r="A852" t="str">
            <v>24.08.04179</v>
          </cell>
          <cell r="B852" t="str">
            <v>018</v>
          </cell>
          <cell r="C852">
            <v>45533</v>
          </cell>
          <cell r="D852" t="str">
            <v>C11172680</v>
          </cell>
          <cell r="E852">
            <v>1</v>
          </cell>
          <cell r="F852">
            <v>20241168</v>
          </cell>
          <cell r="G852">
            <v>45533</v>
          </cell>
          <cell r="H852" t="str">
            <v>VAT 225/400 Kv</v>
          </cell>
          <cell r="I852" t="str">
            <v>S00005H / TH008730</v>
          </cell>
          <cell r="K852" t="str">
            <v>SPIE THEPAULT 57</v>
          </cell>
          <cell r="L852" t="str">
            <v>57130 JOUY AUX ARCHES</v>
          </cell>
        </row>
        <row r="853">
          <cell r="A853" t="str">
            <v>24.08.04180</v>
          </cell>
          <cell r="B853" t="str">
            <v>018</v>
          </cell>
          <cell r="C853">
            <v>45533</v>
          </cell>
          <cell r="D853" t="str">
            <v>C11172680</v>
          </cell>
          <cell r="E853">
            <v>1</v>
          </cell>
          <cell r="F853">
            <v>20241168</v>
          </cell>
          <cell r="G853">
            <v>45533</v>
          </cell>
          <cell r="H853" t="str">
            <v>PERCHE VAT RTTE90</v>
          </cell>
          <cell r="I853" t="str">
            <v>TH010517 / TH010529 / TH010524</v>
          </cell>
          <cell r="K853" t="str">
            <v>SPIE THEPAULT 57</v>
          </cell>
          <cell r="L853" t="str">
            <v>57130 JOUY AUX ARCHES</v>
          </cell>
        </row>
        <row r="854">
          <cell r="A854" t="str">
            <v>24.08.04181</v>
          </cell>
          <cell r="B854" t="str">
            <v>018</v>
          </cell>
          <cell r="C854">
            <v>45533</v>
          </cell>
          <cell r="D854" t="str">
            <v>C11172680</v>
          </cell>
          <cell r="E854">
            <v>1</v>
          </cell>
          <cell r="F854">
            <v>20241168</v>
          </cell>
          <cell r="G854">
            <v>45533</v>
          </cell>
          <cell r="H854" t="str">
            <v>PERCHE VAT RTTE 90</v>
          </cell>
          <cell r="I854" t="str">
            <v>TH009806 / TH009802 / TH009796</v>
          </cell>
          <cell r="K854" t="str">
            <v>SPIE THEPAULT 57</v>
          </cell>
          <cell r="L854" t="str">
            <v>57130 JOUY AUX ARCHES</v>
          </cell>
        </row>
        <row r="855">
          <cell r="A855" t="str">
            <v>24.08.04182</v>
          </cell>
          <cell r="B855" t="str">
            <v>018</v>
          </cell>
          <cell r="C855">
            <v>45533</v>
          </cell>
          <cell r="D855" t="str">
            <v>C11172680</v>
          </cell>
          <cell r="E855">
            <v>1</v>
          </cell>
          <cell r="F855">
            <v>20241168</v>
          </cell>
          <cell r="G855">
            <v>45533</v>
          </cell>
          <cell r="H855" t="str">
            <v>PERCHE VAT RTTE 225</v>
          </cell>
          <cell r="I855" t="str">
            <v>TH010509 / TH010531 / TH010522</v>
          </cell>
          <cell r="K855" t="str">
            <v>SPIE THEPAULT 57</v>
          </cell>
          <cell r="L855" t="str">
            <v>57130 JOUY AUX ARCHES</v>
          </cell>
        </row>
        <row r="856">
          <cell r="A856" t="str">
            <v>24.08.04183</v>
          </cell>
          <cell r="B856" t="str">
            <v>018</v>
          </cell>
          <cell r="C856">
            <v>45533</v>
          </cell>
          <cell r="D856" t="str">
            <v>C11172680</v>
          </cell>
          <cell r="E856">
            <v>1</v>
          </cell>
          <cell r="F856">
            <v>20241168</v>
          </cell>
          <cell r="G856">
            <v>45533</v>
          </cell>
          <cell r="H856" t="str">
            <v>PERCHE MALT PRE2400</v>
          </cell>
          <cell r="I856" t="str">
            <v>TH011427 / TH001193</v>
          </cell>
          <cell r="K856" t="str">
            <v>SPIE THEPAULT 57</v>
          </cell>
          <cell r="L856" t="str">
            <v>57130 JOUY AUX ARCHES</v>
          </cell>
        </row>
        <row r="857">
          <cell r="A857" t="str">
            <v>24.08.04184</v>
          </cell>
          <cell r="B857" t="str">
            <v>018</v>
          </cell>
          <cell r="C857">
            <v>45533</v>
          </cell>
          <cell r="D857" t="str">
            <v>C11172680</v>
          </cell>
          <cell r="E857">
            <v>1</v>
          </cell>
          <cell r="F857">
            <v>20241168</v>
          </cell>
          <cell r="G857">
            <v>45533</v>
          </cell>
          <cell r="H857" t="str">
            <v>PERCHE MALT PL9R</v>
          </cell>
          <cell r="I857" t="str">
            <v>TH008349 / TH008332</v>
          </cell>
          <cell r="K857" t="str">
            <v>SPIE THEPAULT 57</v>
          </cell>
          <cell r="L857" t="str">
            <v>57130 JOUY AUX ARCHES</v>
          </cell>
        </row>
        <row r="858">
          <cell r="A858" t="str">
            <v>24.08.04185</v>
          </cell>
          <cell r="B858" t="str">
            <v>022</v>
          </cell>
          <cell r="C858">
            <v>45533</v>
          </cell>
          <cell r="D858">
            <v>941413471</v>
          </cell>
          <cell r="E858">
            <v>2</v>
          </cell>
          <cell r="F858">
            <v>20241159</v>
          </cell>
          <cell r="G858">
            <v>45533</v>
          </cell>
          <cell r="H858" t="str">
            <v>TREUIL PCH1000</v>
          </cell>
          <cell r="I858">
            <v>4670</v>
          </cell>
          <cell r="J858" t="str">
            <v>L</v>
          </cell>
          <cell r="K858" t="str">
            <v>ACTEMIUM 33</v>
          </cell>
          <cell r="L858" t="str">
            <v>33560 CARBON BLANC</v>
          </cell>
        </row>
        <row r="859">
          <cell r="A859" t="str">
            <v>24.08.04186</v>
          </cell>
          <cell r="B859" t="str">
            <v>025</v>
          </cell>
          <cell r="C859">
            <v>45534</v>
          </cell>
          <cell r="D859">
            <v>941398184</v>
          </cell>
          <cell r="E859">
            <v>2</v>
          </cell>
          <cell r="F859">
            <v>20241123</v>
          </cell>
          <cell r="G859">
            <v>45499</v>
          </cell>
          <cell r="H859" t="str">
            <v>PINCE À SERTIR</v>
          </cell>
          <cell r="I859" t="str">
            <v>B03000757 / 10663990</v>
          </cell>
          <cell r="K859" t="str">
            <v>FOURNIE GROSPAUD 31</v>
          </cell>
          <cell r="L859" t="str">
            <v>31670 LABEGE</v>
          </cell>
        </row>
        <row r="860">
          <cell r="A860" t="str">
            <v>24.08.04187</v>
          </cell>
          <cell r="B860" t="str">
            <v>024</v>
          </cell>
          <cell r="C860">
            <v>45534</v>
          </cell>
          <cell r="D860">
            <v>941398184</v>
          </cell>
          <cell r="E860">
            <v>2</v>
          </cell>
          <cell r="F860">
            <v>20241123</v>
          </cell>
          <cell r="G860">
            <v>45499</v>
          </cell>
          <cell r="H860" t="str">
            <v>CLÉ DYNAMOMÉTRIQUE 20 - 100 Nm</v>
          </cell>
          <cell r="I860" t="str">
            <v>2012621363 / 10624848</v>
          </cell>
          <cell r="K860" t="str">
            <v>FOURNIE GROSPAUD 31</v>
          </cell>
          <cell r="L860" t="str">
            <v>31670 LABEGE</v>
          </cell>
        </row>
        <row r="861">
          <cell r="A861" t="str">
            <v>24.08.04188</v>
          </cell>
          <cell r="B861" t="str">
            <v>018</v>
          </cell>
          <cell r="C861">
            <v>45534</v>
          </cell>
          <cell r="D861">
            <v>941398184</v>
          </cell>
          <cell r="E861">
            <v>1</v>
          </cell>
          <cell r="F861">
            <v>20241123</v>
          </cell>
          <cell r="G861">
            <v>45499</v>
          </cell>
          <cell r="H861" t="str">
            <v>VAT 5/36 Kv</v>
          </cell>
          <cell r="I861" t="str">
            <v>2817-V1.1 / 10379055</v>
          </cell>
          <cell r="K861" t="str">
            <v>FOURNIE GROSPAUD 31</v>
          </cell>
          <cell r="L861" t="str">
            <v>31670 LABEGE</v>
          </cell>
        </row>
        <row r="862">
          <cell r="A862" t="str">
            <v>24.08.04189</v>
          </cell>
          <cell r="B862" t="str">
            <v>018</v>
          </cell>
          <cell r="C862">
            <v>45534</v>
          </cell>
          <cell r="D862">
            <v>941398184</v>
          </cell>
          <cell r="E862">
            <v>1</v>
          </cell>
          <cell r="F862">
            <v>20241123</v>
          </cell>
          <cell r="G862">
            <v>45499</v>
          </cell>
          <cell r="H862" t="str">
            <v>PERCHE VAT TR245</v>
          </cell>
          <cell r="I862">
            <v>10379055</v>
          </cell>
          <cell r="K862" t="str">
            <v>FOURNIE GROSPAUD 31</v>
          </cell>
          <cell r="L862" t="str">
            <v>31670 LABEGE</v>
          </cell>
        </row>
        <row r="863">
          <cell r="A863" t="str">
            <v>24.09.04190</v>
          </cell>
          <cell r="B863" t="str">
            <v>002</v>
          </cell>
          <cell r="C863">
            <v>45538</v>
          </cell>
          <cell r="D863">
            <v>23810069</v>
          </cell>
          <cell r="E863">
            <v>1</v>
          </cell>
          <cell r="F863">
            <v>20241182</v>
          </cell>
          <cell r="G863">
            <v>45537</v>
          </cell>
          <cell r="H863" t="str">
            <v>GROUPE TW531</v>
          </cell>
          <cell r="I863" t="str">
            <v>[60] 810011 / SH033 - 448162974</v>
          </cell>
          <cell r="K863" t="str">
            <v>INEO 92 P&amp;C</v>
          </cell>
          <cell r="L863" t="str">
            <v>92130 ISSY LES MOULINEAUX</v>
          </cell>
        </row>
        <row r="864">
          <cell r="A864" t="str">
            <v>24.09.04191</v>
          </cell>
          <cell r="B864" t="str">
            <v>017</v>
          </cell>
          <cell r="C864">
            <v>45538</v>
          </cell>
          <cell r="D864">
            <v>23810069</v>
          </cell>
          <cell r="E864">
            <v>1</v>
          </cell>
          <cell r="F864">
            <v>20241182</v>
          </cell>
          <cell r="G864">
            <v>45537</v>
          </cell>
          <cell r="H864" t="str">
            <v>FLEXIBLE JUM RACC115 20M</v>
          </cell>
          <cell r="I864" t="str">
            <v>[60] 810011 / SH033 - 448162974</v>
          </cell>
          <cell r="K864" t="str">
            <v>INEO 92 P&amp;C</v>
          </cell>
          <cell r="L864" t="str">
            <v>92130 ISSY LES MOULINEAUX</v>
          </cell>
        </row>
        <row r="865">
          <cell r="A865" t="str">
            <v>24.09.04192</v>
          </cell>
          <cell r="B865" t="str">
            <v>002</v>
          </cell>
          <cell r="C865">
            <v>45538</v>
          </cell>
          <cell r="D865">
            <v>23810069</v>
          </cell>
          <cell r="E865">
            <v>1</v>
          </cell>
          <cell r="F865">
            <v>20241182</v>
          </cell>
          <cell r="G865">
            <v>45537</v>
          </cell>
          <cell r="H865" t="str">
            <v>PRESSE WH1000</v>
          </cell>
          <cell r="I865" t="str">
            <v>[557] 5050974 / SH062 - 408261957</v>
          </cell>
          <cell r="K865" t="str">
            <v>INEO 92 P&amp;C</v>
          </cell>
          <cell r="L865" t="str">
            <v>92130 ISSY LES MOULINEAUX</v>
          </cell>
        </row>
        <row r="866">
          <cell r="A866" t="str">
            <v>24.09.04193</v>
          </cell>
          <cell r="B866" t="str">
            <v>002</v>
          </cell>
          <cell r="C866">
            <v>45538</v>
          </cell>
          <cell r="D866">
            <v>23810069</v>
          </cell>
          <cell r="E866">
            <v>1</v>
          </cell>
          <cell r="F866">
            <v>20241182</v>
          </cell>
          <cell r="G866">
            <v>45537</v>
          </cell>
          <cell r="H866" t="str">
            <v>PRESSE WH2000</v>
          </cell>
          <cell r="I866" t="str">
            <v>[262] Z060563U / SH061 - 425656931</v>
          </cell>
          <cell r="K866" t="str">
            <v>INEO 92 P&amp;C</v>
          </cell>
          <cell r="L866" t="str">
            <v>92130 ISSY LES MOULINEAUX</v>
          </cell>
        </row>
        <row r="867">
          <cell r="A867" t="str">
            <v>24.09.04194</v>
          </cell>
          <cell r="B867" t="str">
            <v>016</v>
          </cell>
          <cell r="C867">
            <v>45538</v>
          </cell>
          <cell r="D867" t="str">
            <v>B50-24-00273</v>
          </cell>
          <cell r="E867">
            <v>1</v>
          </cell>
          <cell r="F867">
            <v>20241072</v>
          </cell>
          <cell r="G867">
            <v>45490</v>
          </cell>
          <cell r="H867" t="str">
            <v>DYNAFOR LLXh</v>
          </cell>
          <cell r="I867" t="str">
            <v>1103003HB</v>
          </cell>
          <cell r="K867" t="str">
            <v>EQOS ENERGIE 57</v>
          </cell>
          <cell r="L867" t="str">
            <v>57280 MAIZIERES LES METZ</v>
          </cell>
        </row>
        <row r="868">
          <cell r="A868" t="str">
            <v>24.09.04195</v>
          </cell>
          <cell r="B868" t="str">
            <v>016</v>
          </cell>
          <cell r="C868">
            <v>45538</v>
          </cell>
          <cell r="D868" t="str">
            <v>B50-24-00273</v>
          </cell>
          <cell r="E868">
            <v>1</v>
          </cell>
          <cell r="F868">
            <v>20241072</v>
          </cell>
          <cell r="G868">
            <v>45490</v>
          </cell>
          <cell r="H868" t="str">
            <v>DYNAFOR LLXh</v>
          </cell>
          <cell r="I868" t="str">
            <v>1103001HB</v>
          </cell>
          <cell r="K868" t="str">
            <v>EQOS ENERGIE 57</v>
          </cell>
          <cell r="L868" t="str">
            <v>57280 MAIZIERES LES METZ</v>
          </cell>
        </row>
        <row r="869">
          <cell r="A869" t="str">
            <v>24.09.04196</v>
          </cell>
          <cell r="B869" t="str">
            <v>002</v>
          </cell>
          <cell r="C869">
            <v>45538</v>
          </cell>
          <cell r="D869">
            <v>23810433</v>
          </cell>
          <cell r="E869">
            <v>1</v>
          </cell>
          <cell r="F869">
            <v>20241183</v>
          </cell>
          <cell r="G869">
            <v>45530</v>
          </cell>
          <cell r="H869" t="str">
            <v>GROUPE TW531</v>
          </cell>
          <cell r="I869" t="str">
            <v>[336] 231012 / GREHY336</v>
          </cell>
          <cell r="K869" t="str">
            <v>INEO RHT 38</v>
          </cell>
          <cell r="L869" t="str">
            <v>38070 ST QUENTIN FALLAVIER</v>
          </cell>
        </row>
        <row r="870">
          <cell r="A870" t="str">
            <v>24.09.04197</v>
          </cell>
          <cell r="B870" t="str">
            <v>002</v>
          </cell>
          <cell r="C870">
            <v>45538</v>
          </cell>
          <cell r="D870">
            <v>23810433</v>
          </cell>
          <cell r="E870">
            <v>1</v>
          </cell>
          <cell r="F870">
            <v>20241183</v>
          </cell>
          <cell r="G870">
            <v>45530</v>
          </cell>
          <cell r="H870" t="str">
            <v>GROUPE GSHE35</v>
          </cell>
          <cell r="I870" t="str">
            <v>141 / GRHY141</v>
          </cell>
          <cell r="K870" t="str">
            <v>INEO RHT 38</v>
          </cell>
          <cell r="L870" t="str">
            <v>38070 ST QUENTIN FALLAVIER</v>
          </cell>
        </row>
        <row r="871">
          <cell r="A871" t="str">
            <v>24.09.04198</v>
          </cell>
          <cell r="B871" t="str">
            <v>010</v>
          </cell>
          <cell r="C871">
            <v>45538</v>
          </cell>
          <cell r="D871">
            <v>23810433</v>
          </cell>
          <cell r="E871">
            <v>1</v>
          </cell>
          <cell r="F871">
            <v>20241183</v>
          </cell>
          <cell r="G871">
            <v>45530</v>
          </cell>
          <cell r="H871" t="str">
            <v>COUPE CABLE HYSC45</v>
          </cell>
          <cell r="I871" t="str">
            <v>M324886R / CC13</v>
          </cell>
          <cell r="K871" t="str">
            <v>INEO RHT 38</v>
          </cell>
          <cell r="L871" t="str">
            <v>38070 ST QUENTIN FALLAVIER</v>
          </cell>
        </row>
        <row r="872">
          <cell r="A872" t="str">
            <v>24.09.04199</v>
          </cell>
          <cell r="B872" t="str">
            <v>018</v>
          </cell>
          <cell r="C872">
            <v>45538</v>
          </cell>
          <cell r="D872">
            <v>23810433</v>
          </cell>
          <cell r="E872">
            <v>1</v>
          </cell>
          <cell r="F872">
            <v>20241183</v>
          </cell>
          <cell r="G872">
            <v>45530</v>
          </cell>
          <cell r="H872" t="str">
            <v>MACHOIRE 22,6 - 24,5</v>
          </cell>
          <cell r="I872">
            <v>18045</v>
          </cell>
          <cell r="J872" t="str">
            <v>HS</v>
          </cell>
          <cell r="K872" t="str">
            <v>INEO RHT 38</v>
          </cell>
          <cell r="L872" t="str">
            <v>38070 ST QUENTIN FALLAVIER</v>
          </cell>
        </row>
        <row r="873">
          <cell r="A873" t="str">
            <v>24.09.04200</v>
          </cell>
          <cell r="B873" t="str">
            <v>018</v>
          </cell>
          <cell r="C873">
            <v>45538</v>
          </cell>
          <cell r="D873">
            <v>23810433</v>
          </cell>
          <cell r="E873">
            <v>1</v>
          </cell>
          <cell r="F873">
            <v>20241183</v>
          </cell>
          <cell r="G873">
            <v>45530</v>
          </cell>
          <cell r="H873" t="str">
            <v>MACHOIRE 14,4 - 16,1</v>
          </cell>
          <cell r="I873" t="str">
            <v>14060 / 14060</v>
          </cell>
          <cell r="K873" t="str">
            <v>INEO RHT 38</v>
          </cell>
          <cell r="L873" t="str">
            <v>38070 ST QUENTIN FALLAVIER</v>
          </cell>
        </row>
        <row r="874">
          <cell r="A874" t="str">
            <v>24.09.04201</v>
          </cell>
          <cell r="B874" t="str">
            <v>018</v>
          </cell>
          <cell r="C874">
            <v>45538</v>
          </cell>
          <cell r="D874">
            <v>23810433</v>
          </cell>
          <cell r="E874">
            <v>1</v>
          </cell>
          <cell r="F874">
            <v>20241183</v>
          </cell>
          <cell r="G874">
            <v>45530</v>
          </cell>
          <cell r="H874" t="str">
            <v>MACHOIRE 14,4 - 16,1</v>
          </cell>
          <cell r="I874" t="str">
            <v>14012 / 14012</v>
          </cell>
          <cell r="K874" t="str">
            <v>INEO RHT 38</v>
          </cell>
          <cell r="L874" t="str">
            <v>38070 ST QUENTIN FALLAVIER</v>
          </cell>
        </row>
        <row r="875">
          <cell r="A875" t="str">
            <v>24.09.04202</v>
          </cell>
          <cell r="B875" t="str">
            <v>018</v>
          </cell>
          <cell r="C875">
            <v>45538</v>
          </cell>
          <cell r="D875">
            <v>23810433</v>
          </cell>
          <cell r="E875">
            <v>1</v>
          </cell>
          <cell r="F875">
            <v>20241183</v>
          </cell>
          <cell r="G875">
            <v>45530</v>
          </cell>
          <cell r="H875" t="str">
            <v>FOURREAU 0 - 24,5</v>
          </cell>
          <cell r="I875" t="str">
            <v>01190</v>
          </cell>
          <cell r="K875" t="str">
            <v>INEO RHT 38</v>
          </cell>
          <cell r="L875" t="str">
            <v>38070 ST QUENTIN FALLAVIER</v>
          </cell>
        </row>
        <row r="876">
          <cell r="A876" t="str">
            <v>24.09.04203</v>
          </cell>
          <cell r="B876" t="str">
            <v>018</v>
          </cell>
          <cell r="C876">
            <v>45538</v>
          </cell>
          <cell r="D876">
            <v>23810433</v>
          </cell>
          <cell r="E876">
            <v>1</v>
          </cell>
          <cell r="F876">
            <v>20241183</v>
          </cell>
          <cell r="G876">
            <v>45530</v>
          </cell>
          <cell r="H876" t="str">
            <v>FOURREAU 24,5 - 32</v>
          </cell>
          <cell r="I876" t="str">
            <v>02085</v>
          </cell>
          <cell r="K876" t="str">
            <v>INEO RHT 38</v>
          </cell>
          <cell r="L876" t="str">
            <v>38070 ST QUENTIN FALLAVIER</v>
          </cell>
        </row>
        <row r="877">
          <cell r="A877" t="str">
            <v>24.09.04204</v>
          </cell>
          <cell r="B877" t="str">
            <v>018</v>
          </cell>
          <cell r="C877">
            <v>45538</v>
          </cell>
          <cell r="D877">
            <v>23810433</v>
          </cell>
          <cell r="E877">
            <v>1</v>
          </cell>
          <cell r="F877">
            <v>20241183</v>
          </cell>
          <cell r="G877">
            <v>45530</v>
          </cell>
          <cell r="H877" t="str">
            <v>VAT 225/400 Kv</v>
          </cell>
          <cell r="I877" t="str">
            <v>M139-220 / LABO583</v>
          </cell>
          <cell r="K877" t="str">
            <v>INEO RHT 38</v>
          </cell>
          <cell r="L877" t="str">
            <v>38070 ST QUENTIN FALLAVIER</v>
          </cell>
        </row>
        <row r="878">
          <cell r="A878" t="str">
            <v>24.09.04205</v>
          </cell>
          <cell r="B878" t="str">
            <v>018</v>
          </cell>
          <cell r="C878">
            <v>45538</v>
          </cell>
          <cell r="D878">
            <v>23810433</v>
          </cell>
          <cell r="E878">
            <v>1</v>
          </cell>
          <cell r="F878">
            <v>20241183</v>
          </cell>
          <cell r="G878">
            <v>45530</v>
          </cell>
          <cell r="H878" t="str">
            <v>VAT 225/400 Kv</v>
          </cell>
          <cell r="I878" t="str">
            <v>M1341-0330 / M13410330</v>
          </cell>
          <cell r="K878" t="str">
            <v>INEO RHT 38</v>
          </cell>
          <cell r="L878" t="str">
            <v>38070 ST QUENTIN FALLAVIER</v>
          </cell>
        </row>
        <row r="879">
          <cell r="A879" t="str">
            <v>24.09.04206</v>
          </cell>
          <cell r="B879" t="str">
            <v>002</v>
          </cell>
          <cell r="C879">
            <v>45538</v>
          </cell>
          <cell r="D879" t="str">
            <v>0757-4320322644</v>
          </cell>
          <cell r="E879">
            <v>1</v>
          </cell>
          <cell r="F879">
            <v>20241099</v>
          </cell>
          <cell r="G879">
            <v>45496</v>
          </cell>
          <cell r="H879" t="str">
            <v>GROUPE GHTM</v>
          </cell>
          <cell r="I879" t="str">
            <v>8788 / 3</v>
          </cell>
          <cell r="K879" t="str">
            <v>EDF 20</v>
          </cell>
          <cell r="L879" t="str">
            <v>20090 AJACCIO</v>
          </cell>
        </row>
        <row r="880">
          <cell r="A880" t="str">
            <v>24.09.04207</v>
          </cell>
          <cell r="B880" t="str">
            <v>002</v>
          </cell>
          <cell r="C880">
            <v>45538</v>
          </cell>
          <cell r="D880" t="str">
            <v>0757-4320322644</v>
          </cell>
          <cell r="E880">
            <v>1</v>
          </cell>
          <cell r="F880">
            <v>20241099</v>
          </cell>
          <cell r="G880">
            <v>45496</v>
          </cell>
          <cell r="H880" t="str">
            <v>PRESSE DB801</v>
          </cell>
          <cell r="I880">
            <v>6</v>
          </cell>
          <cell r="K880" t="str">
            <v>EDF 20</v>
          </cell>
          <cell r="L880" t="str">
            <v>20090 AJACCIO</v>
          </cell>
        </row>
        <row r="881">
          <cell r="A881" t="str">
            <v>24.09.04208</v>
          </cell>
          <cell r="B881" t="str">
            <v>002</v>
          </cell>
          <cell r="C881">
            <v>45538</v>
          </cell>
          <cell r="D881" t="str">
            <v>0757-4320322644</v>
          </cell>
          <cell r="E881">
            <v>1</v>
          </cell>
          <cell r="F881">
            <v>20241099</v>
          </cell>
          <cell r="G881">
            <v>45496</v>
          </cell>
          <cell r="H881" t="str">
            <v>GROUPE TU16H</v>
          </cell>
          <cell r="I881" t="str">
            <v>A5720</v>
          </cell>
          <cell r="K881" t="str">
            <v>EDF 20</v>
          </cell>
          <cell r="L881" t="str">
            <v>20090 AJACCIO</v>
          </cell>
        </row>
        <row r="882">
          <cell r="A882" t="str">
            <v>24.09.04209</v>
          </cell>
          <cell r="B882" t="str">
            <v>017</v>
          </cell>
          <cell r="C882">
            <v>45538</v>
          </cell>
          <cell r="D882" t="str">
            <v>0757-4320322644</v>
          </cell>
          <cell r="E882">
            <v>1</v>
          </cell>
          <cell r="F882">
            <v>20241099</v>
          </cell>
          <cell r="G882">
            <v>45496</v>
          </cell>
          <cell r="H882" t="str">
            <v>FLEXIBLE SIMP RACC BILLE 5M</v>
          </cell>
          <cell r="I882" t="str">
            <v>A5720</v>
          </cell>
          <cell r="K882" t="str">
            <v>EDF 20</v>
          </cell>
          <cell r="L882" t="str">
            <v>20090 AJACCIO</v>
          </cell>
        </row>
        <row r="883">
          <cell r="A883" t="str">
            <v>24.09.04210</v>
          </cell>
          <cell r="B883" t="str">
            <v>017</v>
          </cell>
          <cell r="C883">
            <v>45538</v>
          </cell>
          <cell r="D883" t="str">
            <v>0757-4320322644</v>
          </cell>
          <cell r="E883">
            <v>1</v>
          </cell>
          <cell r="F883">
            <v>20241099</v>
          </cell>
          <cell r="G883">
            <v>45496</v>
          </cell>
          <cell r="H883" t="str">
            <v>FLEXIBLE SIMP RACC BILLE 5M</v>
          </cell>
          <cell r="I883" t="str">
            <v>A5720</v>
          </cell>
          <cell r="K883" t="str">
            <v>EDF 20</v>
          </cell>
          <cell r="L883" t="str">
            <v>20090 AJACCIO</v>
          </cell>
        </row>
        <row r="884">
          <cell r="A884" t="str">
            <v>24.09.04211</v>
          </cell>
          <cell r="B884" t="str">
            <v>016</v>
          </cell>
          <cell r="C884">
            <v>45538</v>
          </cell>
          <cell r="D884" t="str">
            <v>0757-4320322644</v>
          </cell>
          <cell r="E884">
            <v>1</v>
          </cell>
          <cell r="F884">
            <v>20241099</v>
          </cell>
          <cell r="G884">
            <v>45496</v>
          </cell>
          <cell r="H884" t="str">
            <v>TIRFOR TU16</v>
          </cell>
          <cell r="I884">
            <v>457496</v>
          </cell>
          <cell r="K884" t="str">
            <v>EDF 20</v>
          </cell>
          <cell r="L884" t="str">
            <v>20090 AJACCIO</v>
          </cell>
        </row>
        <row r="885">
          <cell r="A885" t="str">
            <v>24.09.04212</v>
          </cell>
          <cell r="B885" t="str">
            <v>016</v>
          </cell>
          <cell r="C885">
            <v>45538</v>
          </cell>
          <cell r="D885" t="str">
            <v>0757-4320322644</v>
          </cell>
          <cell r="E885">
            <v>1</v>
          </cell>
          <cell r="F885">
            <v>20241099</v>
          </cell>
          <cell r="G885">
            <v>45496</v>
          </cell>
          <cell r="H885" t="str">
            <v>TIRFOR TU32</v>
          </cell>
          <cell r="I885" t="str">
            <v>A0538 / 1</v>
          </cell>
          <cell r="K885" t="str">
            <v>EDF 20</v>
          </cell>
          <cell r="L885" t="str">
            <v>20090 AJACCIO</v>
          </cell>
        </row>
        <row r="886">
          <cell r="A886" t="str">
            <v>24.09.04213</v>
          </cell>
          <cell r="B886" t="str">
            <v>002</v>
          </cell>
          <cell r="C886">
            <v>45538</v>
          </cell>
          <cell r="D886" t="str">
            <v>0757-4320322644</v>
          </cell>
          <cell r="E886">
            <v>1</v>
          </cell>
          <cell r="F886">
            <v>20241099</v>
          </cell>
          <cell r="G886">
            <v>45496</v>
          </cell>
          <cell r="H886" t="str">
            <v>GROUPE SHF80</v>
          </cell>
          <cell r="I886" t="str">
            <v>A1900</v>
          </cell>
          <cell r="K886" t="str">
            <v>EDF 20</v>
          </cell>
          <cell r="L886" t="str">
            <v>20090 AJACCIO</v>
          </cell>
        </row>
        <row r="887">
          <cell r="A887" t="str">
            <v>24.09.04214</v>
          </cell>
          <cell r="B887" t="str">
            <v>017</v>
          </cell>
          <cell r="C887">
            <v>45538</v>
          </cell>
          <cell r="D887" t="str">
            <v>0757-4320322644</v>
          </cell>
          <cell r="E887">
            <v>1</v>
          </cell>
          <cell r="F887">
            <v>20241099</v>
          </cell>
          <cell r="G887">
            <v>45496</v>
          </cell>
          <cell r="H887" t="str">
            <v>FLEXIBLE SIMP RACC BILLE 3M</v>
          </cell>
          <cell r="I887" t="str">
            <v>A1900</v>
          </cell>
          <cell r="K887" t="str">
            <v>EDF 20</v>
          </cell>
          <cell r="L887" t="str">
            <v>20090 AJACCIO</v>
          </cell>
        </row>
        <row r="888">
          <cell r="A888" t="str">
            <v>24.09.04215</v>
          </cell>
          <cell r="B888" t="str">
            <v>017</v>
          </cell>
          <cell r="C888">
            <v>45538</v>
          </cell>
          <cell r="D888" t="str">
            <v>0757-4320322644</v>
          </cell>
          <cell r="E888">
            <v>1</v>
          </cell>
          <cell r="F888">
            <v>20241099</v>
          </cell>
          <cell r="G888">
            <v>45496</v>
          </cell>
          <cell r="H888" t="str">
            <v>FLEXIBLE SIMP RACC BILLE 3M</v>
          </cell>
          <cell r="I888" t="str">
            <v>A1900</v>
          </cell>
          <cell r="K888" t="str">
            <v>EDF 20</v>
          </cell>
          <cell r="L888" t="str">
            <v>20090 AJACCIO</v>
          </cell>
        </row>
        <row r="889">
          <cell r="A889" t="str">
            <v>24.09.04216</v>
          </cell>
          <cell r="B889" t="str">
            <v>018</v>
          </cell>
          <cell r="C889">
            <v>45538</v>
          </cell>
          <cell r="D889" t="str">
            <v>0757-4320322644</v>
          </cell>
          <cell r="E889">
            <v>1</v>
          </cell>
          <cell r="F889">
            <v>20241099</v>
          </cell>
          <cell r="G889">
            <v>45496</v>
          </cell>
          <cell r="H889" t="str">
            <v>MACHOIRE 9,0 - 10,7</v>
          </cell>
          <cell r="I889">
            <v>20008</v>
          </cell>
          <cell r="K889" t="str">
            <v>EDF 20</v>
          </cell>
          <cell r="L889" t="str">
            <v>20090 AJACCIO</v>
          </cell>
        </row>
        <row r="890">
          <cell r="A890" t="str">
            <v>24.09.04217</v>
          </cell>
          <cell r="B890" t="str">
            <v>018</v>
          </cell>
          <cell r="C890">
            <v>45538</v>
          </cell>
          <cell r="D890" t="str">
            <v>0757-4320322644</v>
          </cell>
          <cell r="E890">
            <v>1</v>
          </cell>
          <cell r="F890">
            <v>20241099</v>
          </cell>
          <cell r="G890">
            <v>45496</v>
          </cell>
          <cell r="H890" t="str">
            <v>MACHOIRE 9,0 - 10,7</v>
          </cell>
          <cell r="I890">
            <v>20006</v>
          </cell>
          <cell r="K890" t="str">
            <v>EDF 20</v>
          </cell>
          <cell r="L890" t="str">
            <v>20090 AJACCIO</v>
          </cell>
        </row>
        <row r="891">
          <cell r="A891" t="str">
            <v>24.09.04218</v>
          </cell>
          <cell r="B891" t="str">
            <v>018</v>
          </cell>
          <cell r="C891">
            <v>45538</v>
          </cell>
          <cell r="D891" t="str">
            <v>0757-4320322644</v>
          </cell>
          <cell r="E891">
            <v>1</v>
          </cell>
          <cell r="F891">
            <v>20241099</v>
          </cell>
          <cell r="G891">
            <v>45496</v>
          </cell>
          <cell r="H891" t="str">
            <v>MACHOIRE 12,6 - 14,3</v>
          </cell>
          <cell r="I891">
            <v>10011</v>
          </cell>
          <cell r="K891" t="str">
            <v>EDF 20</v>
          </cell>
          <cell r="L891" t="str">
            <v>20090 AJACCIO</v>
          </cell>
        </row>
        <row r="892">
          <cell r="A892" t="str">
            <v>24.09.04219</v>
          </cell>
          <cell r="B892" t="str">
            <v>018</v>
          </cell>
          <cell r="C892">
            <v>45538</v>
          </cell>
          <cell r="D892" t="str">
            <v>0757-4320322644</v>
          </cell>
          <cell r="E892">
            <v>1</v>
          </cell>
          <cell r="F892">
            <v>20241099</v>
          </cell>
          <cell r="G892">
            <v>45496</v>
          </cell>
          <cell r="H892" t="str">
            <v>MACHOIRE 12,6 - 14,3</v>
          </cell>
          <cell r="I892">
            <v>20003</v>
          </cell>
          <cell r="K892" t="str">
            <v>EDF 20</v>
          </cell>
          <cell r="L892" t="str">
            <v>20090 AJACCIO</v>
          </cell>
        </row>
        <row r="893">
          <cell r="A893" t="str">
            <v>24.09.04220</v>
          </cell>
          <cell r="B893" t="str">
            <v>018</v>
          </cell>
          <cell r="C893">
            <v>45538</v>
          </cell>
          <cell r="D893" t="str">
            <v>0757-4320322644</v>
          </cell>
          <cell r="E893">
            <v>1</v>
          </cell>
          <cell r="F893">
            <v>20241099</v>
          </cell>
          <cell r="G893">
            <v>45496</v>
          </cell>
          <cell r="H893" t="str">
            <v>MACHOIRE 12,6 - 14,3</v>
          </cell>
          <cell r="I893">
            <v>2407</v>
          </cell>
          <cell r="K893" t="str">
            <v>EDF 20</v>
          </cell>
          <cell r="L893" t="str">
            <v>20090 AJACCIO</v>
          </cell>
        </row>
        <row r="894">
          <cell r="A894" t="str">
            <v>24.09.04221</v>
          </cell>
          <cell r="B894" t="str">
            <v>018</v>
          </cell>
          <cell r="C894">
            <v>45538</v>
          </cell>
          <cell r="D894" t="str">
            <v>0757-4320322644</v>
          </cell>
          <cell r="E894">
            <v>1</v>
          </cell>
          <cell r="F894">
            <v>20241099</v>
          </cell>
          <cell r="G894">
            <v>45496</v>
          </cell>
          <cell r="H894" t="str">
            <v>MACHOIRE 14,4 - 16,1</v>
          </cell>
          <cell r="I894">
            <v>20013</v>
          </cell>
          <cell r="K894" t="str">
            <v>EDF 20</v>
          </cell>
          <cell r="L894" t="str">
            <v>20090 AJACCIO</v>
          </cell>
        </row>
        <row r="895">
          <cell r="A895" t="str">
            <v>24.09.04222</v>
          </cell>
          <cell r="B895" t="str">
            <v>018</v>
          </cell>
          <cell r="C895">
            <v>45538</v>
          </cell>
          <cell r="D895" t="str">
            <v>0757-4320322644</v>
          </cell>
          <cell r="E895">
            <v>1</v>
          </cell>
          <cell r="F895">
            <v>20241099</v>
          </cell>
          <cell r="G895">
            <v>45496</v>
          </cell>
          <cell r="H895" t="str">
            <v>MACHOIRE 14,4 - 16,1</v>
          </cell>
          <cell r="I895">
            <v>240724</v>
          </cell>
          <cell r="K895" t="str">
            <v>EDF 20</v>
          </cell>
          <cell r="L895" t="str">
            <v>20090 AJACCIO</v>
          </cell>
        </row>
        <row r="896">
          <cell r="A896" t="str">
            <v>24.09.04223</v>
          </cell>
          <cell r="B896" t="str">
            <v>018</v>
          </cell>
          <cell r="C896">
            <v>45538</v>
          </cell>
          <cell r="D896" t="str">
            <v>0757-4320322644</v>
          </cell>
          <cell r="E896">
            <v>1</v>
          </cell>
          <cell r="F896">
            <v>20241099</v>
          </cell>
          <cell r="G896">
            <v>45496</v>
          </cell>
          <cell r="H896" t="str">
            <v>MACHOIRE 16,2 - 18,2</v>
          </cell>
          <cell r="I896">
            <v>20015</v>
          </cell>
          <cell r="K896" t="str">
            <v>EDF 20</v>
          </cell>
          <cell r="L896" t="str">
            <v>20090 AJACCIO</v>
          </cell>
        </row>
        <row r="897">
          <cell r="A897" t="str">
            <v>24.09.04224</v>
          </cell>
          <cell r="B897" t="str">
            <v>018</v>
          </cell>
          <cell r="C897">
            <v>45538</v>
          </cell>
          <cell r="D897" t="str">
            <v>0757-4320322644</v>
          </cell>
          <cell r="E897">
            <v>1</v>
          </cell>
          <cell r="F897">
            <v>20241099</v>
          </cell>
          <cell r="G897">
            <v>45496</v>
          </cell>
          <cell r="H897" t="str">
            <v>MACHOIRE 16,2 - 18,2</v>
          </cell>
          <cell r="I897">
            <v>24071</v>
          </cell>
          <cell r="K897" t="str">
            <v>EDF 20</v>
          </cell>
          <cell r="L897" t="str">
            <v>20090 AJACCIO</v>
          </cell>
        </row>
        <row r="898">
          <cell r="A898" t="str">
            <v>24.09.04225</v>
          </cell>
          <cell r="B898" t="str">
            <v>018</v>
          </cell>
          <cell r="C898">
            <v>45538</v>
          </cell>
          <cell r="D898" t="str">
            <v>0757-4320322644</v>
          </cell>
          <cell r="E898">
            <v>1</v>
          </cell>
          <cell r="F898">
            <v>20241099</v>
          </cell>
          <cell r="G898">
            <v>45496</v>
          </cell>
          <cell r="H898" t="str">
            <v>MACHOIRE 16,2 - 18,2</v>
          </cell>
          <cell r="I898">
            <v>24072</v>
          </cell>
          <cell r="K898" t="str">
            <v>EDF 20</v>
          </cell>
          <cell r="L898" t="str">
            <v>20090 AJACCIO</v>
          </cell>
        </row>
        <row r="899">
          <cell r="A899" t="str">
            <v>24.09.04226</v>
          </cell>
          <cell r="B899" t="str">
            <v>018</v>
          </cell>
          <cell r="C899">
            <v>45538</v>
          </cell>
          <cell r="D899" t="str">
            <v>0757-4320322644</v>
          </cell>
          <cell r="E899">
            <v>1</v>
          </cell>
          <cell r="F899">
            <v>20241099</v>
          </cell>
          <cell r="G899">
            <v>45496</v>
          </cell>
          <cell r="H899" t="str">
            <v>MACHOIRE 18,3 - 20,4</v>
          </cell>
          <cell r="I899">
            <v>24073</v>
          </cell>
          <cell r="K899" t="str">
            <v>EDF 20</v>
          </cell>
          <cell r="L899" t="str">
            <v>20090 AJACCIO</v>
          </cell>
        </row>
        <row r="900">
          <cell r="A900" t="str">
            <v>24.09.04227</v>
          </cell>
          <cell r="B900" t="str">
            <v>018</v>
          </cell>
          <cell r="C900">
            <v>45538</v>
          </cell>
          <cell r="D900" t="str">
            <v>0757-4320322644</v>
          </cell>
          <cell r="E900">
            <v>1</v>
          </cell>
          <cell r="F900">
            <v>20241099</v>
          </cell>
          <cell r="G900">
            <v>45496</v>
          </cell>
          <cell r="H900" t="str">
            <v>MACHOIRE 18,3 - 20,4</v>
          </cell>
          <cell r="I900">
            <v>24074</v>
          </cell>
          <cell r="K900" t="str">
            <v>EDF 20</v>
          </cell>
          <cell r="L900" t="str">
            <v>20090 AJACCIO</v>
          </cell>
        </row>
        <row r="901">
          <cell r="A901" t="str">
            <v>24.09.04228</v>
          </cell>
          <cell r="B901" t="str">
            <v>018</v>
          </cell>
          <cell r="C901">
            <v>45538</v>
          </cell>
          <cell r="D901" t="str">
            <v>0757-4320322644</v>
          </cell>
          <cell r="E901">
            <v>1</v>
          </cell>
          <cell r="F901">
            <v>20241099</v>
          </cell>
          <cell r="G901">
            <v>45496</v>
          </cell>
          <cell r="H901" t="str">
            <v>MACHOIRE 20,5 - 22,5</v>
          </cell>
          <cell r="I901">
            <v>20021</v>
          </cell>
          <cell r="K901" t="str">
            <v>EDF 20</v>
          </cell>
          <cell r="L901" t="str">
            <v>20090 AJACCIO</v>
          </cell>
        </row>
        <row r="902">
          <cell r="A902" t="str">
            <v>24.09.04229</v>
          </cell>
          <cell r="B902" t="str">
            <v>018</v>
          </cell>
          <cell r="C902">
            <v>45538</v>
          </cell>
          <cell r="D902" t="str">
            <v>0757-4320322644</v>
          </cell>
          <cell r="E902">
            <v>1</v>
          </cell>
          <cell r="F902">
            <v>20241099</v>
          </cell>
          <cell r="G902">
            <v>45496</v>
          </cell>
          <cell r="H902" t="str">
            <v>MACHOIRE 20,5 - 22,5</v>
          </cell>
          <cell r="I902">
            <v>20020</v>
          </cell>
          <cell r="K902" t="str">
            <v>EDF 20</v>
          </cell>
          <cell r="L902" t="str">
            <v>20090 AJACCIO</v>
          </cell>
        </row>
        <row r="903">
          <cell r="A903" t="str">
            <v>24.09.04230</v>
          </cell>
          <cell r="B903" t="str">
            <v>018</v>
          </cell>
          <cell r="C903">
            <v>45538</v>
          </cell>
          <cell r="D903" t="str">
            <v>0757-4320322644</v>
          </cell>
          <cell r="E903">
            <v>1</v>
          </cell>
          <cell r="F903">
            <v>20241099</v>
          </cell>
          <cell r="G903">
            <v>45496</v>
          </cell>
          <cell r="H903" t="str">
            <v>MACHOIRE 20,5 - 22,5</v>
          </cell>
          <cell r="I903">
            <v>24075</v>
          </cell>
          <cell r="K903" t="str">
            <v>EDF 20</v>
          </cell>
          <cell r="L903" t="str">
            <v>20090 AJACCIO</v>
          </cell>
        </row>
        <row r="904">
          <cell r="A904" t="str">
            <v>24.09.04231</v>
          </cell>
          <cell r="B904" t="str">
            <v>018</v>
          </cell>
          <cell r="C904">
            <v>45538</v>
          </cell>
          <cell r="D904" t="str">
            <v>0757-4320322644</v>
          </cell>
          <cell r="E904">
            <v>1</v>
          </cell>
          <cell r="F904">
            <v>20241099</v>
          </cell>
          <cell r="G904">
            <v>45496</v>
          </cell>
          <cell r="H904" t="str">
            <v>MACHOIRE 20,5 - 22,5</v>
          </cell>
          <cell r="I904">
            <v>24076</v>
          </cell>
          <cell r="K904" t="str">
            <v>EDF 20</v>
          </cell>
          <cell r="L904" t="str">
            <v>20090 AJACCIO</v>
          </cell>
        </row>
        <row r="905">
          <cell r="A905" t="str">
            <v>24.09.04232</v>
          </cell>
          <cell r="B905" t="str">
            <v>018</v>
          </cell>
          <cell r="C905">
            <v>45538</v>
          </cell>
          <cell r="D905" t="str">
            <v>0757-4320322644</v>
          </cell>
          <cell r="E905">
            <v>1</v>
          </cell>
          <cell r="F905">
            <v>20241099</v>
          </cell>
          <cell r="G905">
            <v>45496</v>
          </cell>
          <cell r="H905" t="str">
            <v>MACHOIRE 20,5 - 22,5</v>
          </cell>
          <cell r="I905">
            <v>24077</v>
          </cell>
          <cell r="K905" t="str">
            <v>EDF 20</v>
          </cell>
          <cell r="L905" t="str">
            <v>20090 AJACCIO</v>
          </cell>
        </row>
        <row r="906">
          <cell r="A906" t="str">
            <v>24.09.04233</v>
          </cell>
          <cell r="B906" t="str">
            <v>018</v>
          </cell>
          <cell r="C906">
            <v>45538</v>
          </cell>
          <cell r="D906" t="str">
            <v>0757-4320322644</v>
          </cell>
          <cell r="E906">
            <v>1</v>
          </cell>
          <cell r="F906">
            <v>20241099</v>
          </cell>
          <cell r="G906">
            <v>45496</v>
          </cell>
          <cell r="H906" t="str">
            <v>MACHOIRE 20,5 - 22,5</v>
          </cell>
          <cell r="I906">
            <v>24078</v>
          </cell>
          <cell r="K906" t="str">
            <v>EDF 20</v>
          </cell>
          <cell r="L906" t="str">
            <v>20090 AJACCIO</v>
          </cell>
        </row>
        <row r="907">
          <cell r="A907" t="str">
            <v>24.09.04234</v>
          </cell>
          <cell r="B907" t="str">
            <v>018</v>
          </cell>
          <cell r="C907">
            <v>45538</v>
          </cell>
          <cell r="D907" t="str">
            <v>0757-4320322644</v>
          </cell>
          <cell r="E907">
            <v>1</v>
          </cell>
          <cell r="F907">
            <v>20241099</v>
          </cell>
          <cell r="G907">
            <v>45496</v>
          </cell>
          <cell r="H907" t="str">
            <v>MACHOIRE 24,5 - 26,9</v>
          </cell>
          <cell r="I907" t="str">
            <v>STH13H5104E</v>
          </cell>
          <cell r="K907" t="str">
            <v>EDF 20</v>
          </cell>
          <cell r="L907" t="str">
            <v>20090 AJACCIO</v>
          </cell>
        </row>
        <row r="908">
          <cell r="A908" t="str">
            <v>24.09.04235</v>
          </cell>
          <cell r="B908" t="str">
            <v>018</v>
          </cell>
          <cell r="C908">
            <v>45538</v>
          </cell>
          <cell r="D908" t="str">
            <v>0757-4320322644</v>
          </cell>
          <cell r="E908">
            <v>1</v>
          </cell>
          <cell r="F908">
            <v>20241099</v>
          </cell>
          <cell r="G908">
            <v>45496</v>
          </cell>
          <cell r="H908" t="str">
            <v>MACHOIRE 24,5 - 26,9</v>
          </cell>
          <cell r="I908">
            <v>20033</v>
          </cell>
          <cell r="K908" t="str">
            <v>EDF 20</v>
          </cell>
          <cell r="L908" t="str">
            <v>20090 AJACCIO</v>
          </cell>
        </row>
        <row r="909">
          <cell r="A909" t="str">
            <v>24.09.04236</v>
          </cell>
          <cell r="B909" t="str">
            <v>018</v>
          </cell>
          <cell r="C909">
            <v>45538</v>
          </cell>
          <cell r="D909" t="str">
            <v>0757-4320322644</v>
          </cell>
          <cell r="E909">
            <v>1</v>
          </cell>
          <cell r="F909">
            <v>20241099</v>
          </cell>
          <cell r="G909">
            <v>45496</v>
          </cell>
          <cell r="H909" t="str">
            <v>MACHOIRE 24,5 - 26,9</v>
          </cell>
          <cell r="I909" t="str">
            <v>STH13M5116E</v>
          </cell>
          <cell r="K909" t="str">
            <v>EDF 20</v>
          </cell>
          <cell r="L909" t="str">
            <v>20090 AJACCIO</v>
          </cell>
        </row>
        <row r="910">
          <cell r="A910" t="str">
            <v>24.09.04237</v>
          </cell>
          <cell r="B910" t="str">
            <v>018</v>
          </cell>
          <cell r="C910">
            <v>45538</v>
          </cell>
          <cell r="D910" t="str">
            <v>0757-4320322644</v>
          </cell>
          <cell r="E910">
            <v>1</v>
          </cell>
          <cell r="F910">
            <v>20241099</v>
          </cell>
          <cell r="G910">
            <v>45496</v>
          </cell>
          <cell r="H910" t="str">
            <v>MACHOIRE 34,1 - 36,2</v>
          </cell>
          <cell r="I910">
            <v>240709</v>
          </cell>
          <cell r="K910" t="str">
            <v>EDF 20</v>
          </cell>
          <cell r="L910" t="str">
            <v>20090 AJACCIO</v>
          </cell>
        </row>
        <row r="911">
          <cell r="A911" t="str">
            <v>24.09.04238</v>
          </cell>
          <cell r="B911" t="str">
            <v>018</v>
          </cell>
          <cell r="C911">
            <v>45538</v>
          </cell>
          <cell r="D911" t="str">
            <v>0757-4320322644</v>
          </cell>
          <cell r="E911">
            <v>1</v>
          </cell>
          <cell r="F911">
            <v>20241099</v>
          </cell>
          <cell r="G911">
            <v>45496</v>
          </cell>
          <cell r="H911" t="str">
            <v>MACHOIRE 34,1 - 36,2</v>
          </cell>
          <cell r="I911">
            <v>240710</v>
          </cell>
          <cell r="K911" t="str">
            <v>EDF 20</v>
          </cell>
          <cell r="L911" t="str">
            <v>20090 AJACCIO</v>
          </cell>
        </row>
        <row r="912">
          <cell r="A912" t="str">
            <v>24.09.04239</v>
          </cell>
          <cell r="B912" t="str">
            <v>018</v>
          </cell>
          <cell r="C912">
            <v>45538</v>
          </cell>
          <cell r="D912" t="str">
            <v>0757-4320322644</v>
          </cell>
          <cell r="E912">
            <v>1</v>
          </cell>
          <cell r="F912">
            <v>20241099</v>
          </cell>
          <cell r="G912">
            <v>45496</v>
          </cell>
          <cell r="H912" t="str">
            <v>MACHOIRE 34,1 - 36,2</v>
          </cell>
          <cell r="I912">
            <v>240711</v>
          </cell>
          <cell r="K912" t="str">
            <v>EDF 20</v>
          </cell>
          <cell r="L912" t="str">
            <v>20090 AJACCIO</v>
          </cell>
        </row>
        <row r="913">
          <cell r="A913" t="str">
            <v>24.09.04240</v>
          </cell>
          <cell r="B913" t="str">
            <v>018</v>
          </cell>
          <cell r="C913">
            <v>45538</v>
          </cell>
          <cell r="D913" t="str">
            <v>0757-4320322644</v>
          </cell>
          <cell r="E913">
            <v>1</v>
          </cell>
          <cell r="F913">
            <v>20241099</v>
          </cell>
          <cell r="G913">
            <v>45496</v>
          </cell>
          <cell r="H913" t="str">
            <v>FOURREAU 9,0 - 24,5</v>
          </cell>
          <cell r="I913">
            <v>20032</v>
          </cell>
          <cell r="K913" t="str">
            <v>EDF 20</v>
          </cell>
          <cell r="L913" t="str">
            <v>20090 AJACCIO</v>
          </cell>
        </row>
        <row r="914">
          <cell r="A914" t="str">
            <v>24.09.04241</v>
          </cell>
          <cell r="B914" t="str">
            <v>018</v>
          </cell>
          <cell r="C914">
            <v>45538</v>
          </cell>
          <cell r="D914" t="str">
            <v>0757-4320322644</v>
          </cell>
          <cell r="E914">
            <v>1</v>
          </cell>
          <cell r="F914">
            <v>20241099</v>
          </cell>
          <cell r="G914">
            <v>45496</v>
          </cell>
          <cell r="H914" t="str">
            <v>FOURREAU 0 - 24,5</v>
          </cell>
          <cell r="I914">
            <v>5</v>
          </cell>
          <cell r="K914" t="str">
            <v>EDF 20</v>
          </cell>
          <cell r="L914" t="str">
            <v>20090 AJACCIO</v>
          </cell>
        </row>
        <row r="915">
          <cell r="A915" t="str">
            <v>24.09.04242</v>
          </cell>
          <cell r="B915" t="str">
            <v>018</v>
          </cell>
          <cell r="C915">
            <v>45538</v>
          </cell>
          <cell r="D915" t="str">
            <v>0757-4320322644</v>
          </cell>
          <cell r="E915">
            <v>1</v>
          </cell>
          <cell r="F915">
            <v>20241099</v>
          </cell>
          <cell r="G915">
            <v>45496</v>
          </cell>
          <cell r="H915" t="str">
            <v>FOURREAU 0 - 24,5</v>
          </cell>
          <cell r="I915" t="str">
            <v>F5101</v>
          </cell>
          <cell r="K915" t="str">
            <v>EDF 20</v>
          </cell>
          <cell r="L915" t="str">
            <v>20090 AJACCIO</v>
          </cell>
        </row>
        <row r="916">
          <cell r="A916" t="str">
            <v>24.09.04243</v>
          </cell>
          <cell r="B916" t="str">
            <v>018</v>
          </cell>
          <cell r="C916">
            <v>45538</v>
          </cell>
          <cell r="D916" t="str">
            <v>0757-4320322644</v>
          </cell>
          <cell r="E916">
            <v>1</v>
          </cell>
          <cell r="F916">
            <v>20241099</v>
          </cell>
          <cell r="G916">
            <v>45496</v>
          </cell>
          <cell r="H916" t="str">
            <v>FOURREAU 0 - 24,5</v>
          </cell>
          <cell r="I916">
            <v>1</v>
          </cell>
          <cell r="K916" t="str">
            <v>EDF 20</v>
          </cell>
          <cell r="L916" t="str">
            <v>20090 AJACCIO</v>
          </cell>
        </row>
        <row r="917">
          <cell r="A917" t="str">
            <v>24.09.04244</v>
          </cell>
          <cell r="B917" t="str">
            <v>002</v>
          </cell>
          <cell r="C917">
            <v>45538</v>
          </cell>
          <cell r="D917">
            <v>964789531</v>
          </cell>
          <cell r="E917">
            <v>1</v>
          </cell>
          <cell r="F917">
            <v>20241110</v>
          </cell>
          <cell r="G917">
            <v>45538</v>
          </cell>
          <cell r="H917" t="str">
            <v>GROUPE HPE 4M</v>
          </cell>
          <cell r="I917" t="str">
            <v>[539]</v>
          </cell>
          <cell r="J917" t="str">
            <v>N</v>
          </cell>
          <cell r="K917" t="str">
            <v>EEE 30</v>
          </cell>
          <cell r="L917" t="str">
            <v>30540 MILHAUD</v>
          </cell>
        </row>
        <row r="918">
          <cell r="A918" t="str">
            <v>24.09.04245</v>
          </cell>
          <cell r="B918" t="str">
            <v>002</v>
          </cell>
          <cell r="C918">
            <v>45538</v>
          </cell>
          <cell r="D918">
            <v>964789531</v>
          </cell>
          <cell r="E918">
            <v>1</v>
          </cell>
          <cell r="F918">
            <v>20241110</v>
          </cell>
          <cell r="G918">
            <v>45538</v>
          </cell>
          <cell r="H918" t="str">
            <v>PRESSE SR-100VT</v>
          </cell>
          <cell r="I918" t="str">
            <v>[741]</v>
          </cell>
          <cell r="J918" t="str">
            <v>N</v>
          </cell>
          <cell r="K918" t="str">
            <v>EEE 30</v>
          </cell>
          <cell r="L918" t="str">
            <v>30540 MILHAUD</v>
          </cell>
        </row>
        <row r="919">
          <cell r="A919" t="str">
            <v>24.09.04246</v>
          </cell>
          <cell r="B919" t="str">
            <v>002</v>
          </cell>
          <cell r="C919">
            <v>45538</v>
          </cell>
          <cell r="D919">
            <v>964789531</v>
          </cell>
          <cell r="E919">
            <v>1</v>
          </cell>
          <cell r="F919">
            <v>20241110</v>
          </cell>
          <cell r="G919">
            <v>45538</v>
          </cell>
          <cell r="H919" t="str">
            <v>PRESSE SR-100VT</v>
          </cell>
          <cell r="I919" t="str">
            <v>[742]</v>
          </cell>
          <cell r="J919" t="str">
            <v>N</v>
          </cell>
          <cell r="K919" t="str">
            <v>EEE 30</v>
          </cell>
          <cell r="L919" t="str">
            <v>30540 MILHAUD</v>
          </cell>
        </row>
        <row r="920">
          <cell r="A920" t="str">
            <v>24.09.04247</v>
          </cell>
          <cell r="B920" t="str">
            <v>011</v>
          </cell>
          <cell r="C920">
            <v>45538</v>
          </cell>
          <cell r="D920" t="str">
            <v>C11169930</v>
          </cell>
          <cell r="E920">
            <v>1</v>
          </cell>
          <cell r="F920">
            <v>20241158</v>
          </cell>
          <cell r="G920">
            <v>45485</v>
          </cell>
          <cell r="H920" t="str">
            <v>SERTISSEUSE EK120U</v>
          </cell>
          <cell r="I920" t="str">
            <v>485714DQ008 / INO12413</v>
          </cell>
          <cell r="K920" t="str">
            <v>SPIE 13</v>
          </cell>
          <cell r="L920" t="str">
            <v>13110 PORT DE BOUC</v>
          </cell>
        </row>
        <row r="921">
          <cell r="A921" t="str">
            <v>24.09.04248</v>
          </cell>
          <cell r="B921" t="str">
            <v>017</v>
          </cell>
          <cell r="C921">
            <v>45538</v>
          </cell>
          <cell r="D921" t="str">
            <v>C11169930</v>
          </cell>
          <cell r="E921">
            <v>1</v>
          </cell>
          <cell r="F921">
            <v>20241158</v>
          </cell>
          <cell r="G921">
            <v>45485</v>
          </cell>
          <cell r="H921" t="str">
            <v>LOT MATRICES (15 jeux)</v>
          </cell>
          <cell r="I921" t="str">
            <v>485714DQ008 / INO12413</v>
          </cell>
          <cell r="K921" t="str">
            <v>SPIE 13</v>
          </cell>
          <cell r="L921" t="str">
            <v>13110 PORT DE BOUC</v>
          </cell>
        </row>
        <row r="922">
          <cell r="A922" t="str">
            <v>24.09.04249</v>
          </cell>
          <cell r="B922" t="str">
            <v>002</v>
          </cell>
          <cell r="C922">
            <v>45539</v>
          </cell>
          <cell r="E922">
            <v>1</v>
          </cell>
          <cell r="F922">
            <v>20241113</v>
          </cell>
          <cell r="G922">
            <v>45502</v>
          </cell>
          <cell r="H922" t="str">
            <v>GROUPE CPP01</v>
          </cell>
          <cell r="I922" t="str">
            <v>[47] DIB1-0011441</v>
          </cell>
          <cell r="K922" t="str">
            <v>RTE 49</v>
          </cell>
          <cell r="L922" t="str">
            <v>49412 SAUMUR</v>
          </cell>
        </row>
        <row r="923">
          <cell r="A923" t="str">
            <v>24.09.04250</v>
          </cell>
          <cell r="B923" t="str">
            <v>002</v>
          </cell>
          <cell r="C923">
            <v>45539</v>
          </cell>
          <cell r="E923">
            <v>1</v>
          </cell>
          <cell r="F923">
            <v>20241113</v>
          </cell>
          <cell r="G923">
            <v>45502</v>
          </cell>
          <cell r="H923" t="str">
            <v>PRESSE DB801</v>
          </cell>
          <cell r="I923" t="str">
            <v>[22] DIB1-0011448</v>
          </cell>
          <cell r="K923" t="str">
            <v>RTE 49</v>
          </cell>
          <cell r="L923" t="str">
            <v>49412 SAUMUR</v>
          </cell>
        </row>
        <row r="924">
          <cell r="A924" t="str">
            <v>24.09.04251</v>
          </cell>
          <cell r="B924" t="str">
            <v>015</v>
          </cell>
          <cell r="C924">
            <v>45541</v>
          </cell>
          <cell r="D924">
            <v>941418797</v>
          </cell>
          <cell r="E924">
            <v>1</v>
          </cell>
          <cell r="F924">
            <v>20241204</v>
          </cell>
          <cell r="G924">
            <v>45539</v>
          </cell>
          <cell r="H924" t="str">
            <v xml:space="preserve">GRIMPETTE </v>
          </cell>
          <cell r="I924" t="str">
            <v>10312795 / GT6505</v>
          </cell>
          <cell r="K924" t="str">
            <v>GARCZYNSKI TRAPLOIR 72</v>
          </cell>
          <cell r="L924" t="str">
            <v>72088 LE MANS CEDEX 9</v>
          </cell>
        </row>
        <row r="925">
          <cell r="A925" t="str">
            <v>24.09.04252</v>
          </cell>
          <cell r="B925" t="str">
            <v>015</v>
          </cell>
          <cell r="C925">
            <v>45541</v>
          </cell>
          <cell r="D925">
            <v>941418797</v>
          </cell>
          <cell r="E925">
            <v>1</v>
          </cell>
          <cell r="F925">
            <v>20241204</v>
          </cell>
          <cell r="G925">
            <v>45539</v>
          </cell>
          <cell r="H925" t="str">
            <v xml:space="preserve">GRIMPETTE </v>
          </cell>
          <cell r="I925" t="str">
            <v>1022G10600 / GT6504</v>
          </cell>
          <cell r="K925" t="str">
            <v>GARCZYNSKI TRAPLOIR 72</v>
          </cell>
          <cell r="L925" t="str">
            <v>72088 LE MANS CEDEX 9</v>
          </cell>
        </row>
        <row r="926">
          <cell r="A926" t="str">
            <v>24.09.04253</v>
          </cell>
          <cell r="B926" t="str">
            <v>015</v>
          </cell>
          <cell r="C926">
            <v>45541</v>
          </cell>
          <cell r="D926">
            <v>941418797</v>
          </cell>
          <cell r="E926">
            <v>1</v>
          </cell>
          <cell r="F926">
            <v>20241204</v>
          </cell>
          <cell r="G926">
            <v>45539</v>
          </cell>
          <cell r="H926" t="str">
            <v xml:space="preserve">GRIMPETTE </v>
          </cell>
          <cell r="I926" t="str">
            <v>1022G10593 / GT6503</v>
          </cell>
          <cell r="K926" t="str">
            <v>GARCZYNSKI TRAPLOIR 72</v>
          </cell>
          <cell r="L926" t="str">
            <v>72088 LE MANS CEDEX 9</v>
          </cell>
        </row>
        <row r="927">
          <cell r="A927" t="str">
            <v>24.09.04254</v>
          </cell>
          <cell r="B927" t="str">
            <v>015</v>
          </cell>
          <cell r="C927">
            <v>45541</v>
          </cell>
          <cell r="D927">
            <v>941418797</v>
          </cell>
          <cell r="E927">
            <v>1</v>
          </cell>
          <cell r="F927">
            <v>20241204</v>
          </cell>
          <cell r="G927">
            <v>45539</v>
          </cell>
          <cell r="H927" t="str">
            <v xml:space="preserve">GRIMPETTE </v>
          </cell>
          <cell r="I927" t="str">
            <v>D2001G / GT6502</v>
          </cell>
          <cell r="K927" t="str">
            <v>GARCZYNSKI TRAPLOIR 72</v>
          </cell>
          <cell r="L927" t="str">
            <v>72088 LE MANS CEDEX 9</v>
          </cell>
        </row>
        <row r="928">
          <cell r="A928" t="str">
            <v>24.09.04255</v>
          </cell>
          <cell r="B928" t="str">
            <v>015</v>
          </cell>
          <cell r="C928">
            <v>45541</v>
          </cell>
          <cell r="D928">
            <v>941418797</v>
          </cell>
          <cell r="E928">
            <v>1</v>
          </cell>
          <cell r="F928">
            <v>20241204</v>
          </cell>
          <cell r="G928">
            <v>45539</v>
          </cell>
          <cell r="H928" t="str">
            <v xml:space="preserve">GRIMPETTE </v>
          </cell>
          <cell r="I928" t="str">
            <v>GR1F25F / GT6501</v>
          </cell>
          <cell r="K928" t="str">
            <v>GARCZYNSKI TRAPLOIR 72</v>
          </cell>
          <cell r="L928" t="str">
            <v>72088 LE MANS CEDEX 9</v>
          </cell>
        </row>
        <row r="929">
          <cell r="A929" t="str">
            <v>24.09.04256</v>
          </cell>
          <cell r="B929" t="str">
            <v>018</v>
          </cell>
          <cell r="C929">
            <v>45541</v>
          </cell>
          <cell r="D929">
            <v>941418797</v>
          </cell>
          <cell r="E929">
            <v>1</v>
          </cell>
          <cell r="F929">
            <v>20241204</v>
          </cell>
          <cell r="G929">
            <v>45539</v>
          </cell>
          <cell r="H929" t="str">
            <v>PERCHE HTA</v>
          </cell>
          <cell r="I929" t="str">
            <v>EY3222NG / TSK350275 / 1103</v>
          </cell>
          <cell r="K929" t="str">
            <v>GARCZYNSKI TRAPLOIR 72</v>
          </cell>
          <cell r="L929" t="str">
            <v>72088 LE MANS CEDEX 9</v>
          </cell>
        </row>
        <row r="930">
          <cell r="A930" t="str">
            <v>24.09.04257</v>
          </cell>
          <cell r="B930" t="str">
            <v>018</v>
          </cell>
          <cell r="C930">
            <v>45541</v>
          </cell>
          <cell r="D930">
            <v>941418797</v>
          </cell>
          <cell r="E930">
            <v>1</v>
          </cell>
          <cell r="F930">
            <v>20241204</v>
          </cell>
          <cell r="G930">
            <v>45539</v>
          </cell>
          <cell r="H930" t="str">
            <v>PERCHE HTA</v>
          </cell>
          <cell r="I930" t="str">
            <v>EY3222NG 2-2 / TSK350275 / 1103</v>
          </cell>
          <cell r="K930" t="str">
            <v>GARCZYNSKI TRAPLOIR 72</v>
          </cell>
          <cell r="L930" t="str">
            <v>72088 LE MANS CEDEX 9</v>
          </cell>
        </row>
        <row r="931">
          <cell r="A931" t="str">
            <v>24.09.04258</v>
          </cell>
          <cell r="B931" t="str">
            <v>024</v>
          </cell>
          <cell r="C931">
            <v>45541</v>
          </cell>
          <cell r="D931">
            <v>941418797</v>
          </cell>
          <cell r="E931">
            <v>1</v>
          </cell>
          <cell r="F931">
            <v>20241204</v>
          </cell>
          <cell r="G931">
            <v>45539</v>
          </cell>
          <cell r="H931" t="str">
            <v>CLÉ DYNAMOMÉTRIQUE 20 - 200 Nm</v>
          </cell>
          <cell r="I931" t="str">
            <v>014512 / 5205</v>
          </cell>
          <cell r="K931" t="str">
            <v>GARCZYNSKI TRAPLOIR 72</v>
          </cell>
          <cell r="L931" t="str">
            <v>72088 LE MANS CEDEX 9</v>
          </cell>
        </row>
        <row r="932">
          <cell r="A932" t="str">
            <v>24.09.04259</v>
          </cell>
          <cell r="B932" t="str">
            <v>009</v>
          </cell>
          <cell r="C932">
            <v>45541</v>
          </cell>
          <cell r="D932">
            <v>941418797</v>
          </cell>
          <cell r="E932">
            <v>2</v>
          </cell>
          <cell r="F932">
            <v>20241204</v>
          </cell>
          <cell r="G932">
            <v>45539</v>
          </cell>
          <cell r="H932" t="str">
            <v>SERTISSEUSE EDC82</v>
          </cell>
          <cell r="I932" t="str">
            <v>014051 / GT513</v>
          </cell>
          <cell r="K932" t="str">
            <v>GARCZYNSKI TRAPLOIR 72</v>
          </cell>
          <cell r="L932" t="str">
            <v>72088 LE MANS CEDEX 9</v>
          </cell>
        </row>
        <row r="933">
          <cell r="A933" t="str">
            <v>24.09.04260</v>
          </cell>
          <cell r="B933" t="str">
            <v>009</v>
          </cell>
          <cell r="C933">
            <v>45541</v>
          </cell>
          <cell r="D933">
            <v>941418797</v>
          </cell>
          <cell r="E933">
            <v>2</v>
          </cell>
          <cell r="F933">
            <v>20241204</v>
          </cell>
          <cell r="G933">
            <v>45539</v>
          </cell>
          <cell r="H933" t="str">
            <v>SERTISSEUSE EDC82</v>
          </cell>
          <cell r="I933" t="str">
            <v>118005 / GT501</v>
          </cell>
          <cell r="K933" t="str">
            <v>GARCZYNSKI TRAPLOIR 72</v>
          </cell>
          <cell r="L933" t="str">
            <v>72088 LE MANS CEDEX 9</v>
          </cell>
        </row>
        <row r="934">
          <cell r="A934" t="str">
            <v>24.09.04261</v>
          </cell>
          <cell r="B934" t="str">
            <v>002</v>
          </cell>
          <cell r="C934">
            <v>45541</v>
          </cell>
          <cell r="D934">
            <v>23819948</v>
          </cell>
          <cell r="E934">
            <v>1</v>
          </cell>
          <cell r="F934">
            <v>20241198</v>
          </cell>
          <cell r="G934">
            <v>45539</v>
          </cell>
          <cell r="H934" t="str">
            <v>GROUPE TW531</v>
          </cell>
          <cell r="I934" t="str">
            <v>[283] 97Z010 / 424961285</v>
          </cell>
          <cell r="K934" t="str">
            <v>INEO 21 P&amp;C</v>
          </cell>
          <cell r="L934" t="str">
            <v>21000 DIJON</v>
          </cell>
        </row>
        <row r="935">
          <cell r="A935" t="str">
            <v>24.09.04262</v>
          </cell>
          <cell r="B935" t="str">
            <v>002</v>
          </cell>
          <cell r="C935">
            <v>45541</v>
          </cell>
          <cell r="D935">
            <v>23819948</v>
          </cell>
          <cell r="E935">
            <v>1</v>
          </cell>
          <cell r="F935">
            <v>20241198</v>
          </cell>
          <cell r="G935">
            <v>45539</v>
          </cell>
          <cell r="H935" t="str">
            <v>PRESSE WH2000</v>
          </cell>
          <cell r="I935" t="str">
            <v>[255] 118007 / 424961286</v>
          </cell>
          <cell r="K935" t="str">
            <v>INEO 21 P&amp;C</v>
          </cell>
          <cell r="L935" t="str">
            <v>21000 DIJON</v>
          </cell>
        </row>
        <row r="936">
          <cell r="A936" t="str">
            <v>24.09.04263</v>
          </cell>
          <cell r="B936" t="str">
            <v>002</v>
          </cell>
          <cell r="C936">
            <v>45541</v>
          </cell>
          <cell r="D936">
            <v>23819948</v>
          </cell>
          <cell r="E936">
            <v>1</v>
          </cell>
          <cell r="F936">
            <v>20241198</v>
          </cell>
          <cell r="G936">
            <v>45539</v>
          </cell>
          <cell r="H936" t="str">
            <v>PRESSE U210</v>
          </cell>
          <cell r="I936" t="str">
            <v>19-04 0044 / VERIN MAT1</v>
          </cell>
          <cell r="K936" t="str">
            <v>INEO 21 P&amp;C</v>
          </cell>
          <cell r="L936" t="str">
            <v>21000 DIJON</v>
          </cell>
        </row>
        <row r="937">
          <cell r="A937" t="str">
            <v>24.09.04264</v>
          </cell>
          <cell r="B937" t="str">
            <v>002</v>
          </cell>
          <cell r="C937">
            <v>45541</v>
          </cell>
          <cell r="D937">
            <v>23822300</v>
          </cell>
          <cell r="E937">
            <v>1</v>
          </cell>
          <cell r="F937">
            <v>20241192</v>
          </cell>
          <cell r="G937">
            <v>45538</v>
          </cell>
          <cell r="H937" t="str">
            <v>GROUPE CPP01</v>
          </cell>
          <cell r="I937" t="str">
            <v>[73] 1224400 / 446127432 SH057</v>
          </cell>
          <cell r="K937" t="str">
            <v>INEO 92 P&amp;C</v>
          </cell>
          <cell r="L937" t="str">
            <v>92130 ISSY LES MOULINEAUX</v>
          </cell>
        </row>
        <row r="938">
          <cell r="A938" t="str">
            <v>24.09.04265</v>
          </cell>
          <cell r="B938" t="str">
            <v>017</v>
          </cell>
          <cell r="C938">
            <v>45541</v>
          </cell>
          <cell r="D938">
            <v>23822300</v>
          </cell>
          <cell r="E938">
            <v>1</v>
          </cell>
          <cell r="F938">
            <v>20241192</v>
          </cell>
          <cell r="G938">
            <v>45538</v>
          </cell>
          <cell r="H938" t="str">
            <v>FLEXIBLE JUM RACC115 6M</v>
          </cell>
          <cell r="I938" t="str">
            <v>[73] 1224400 / 446127432 SH057</v>
          </cell>
          <cell r="K938" t="str">
            <v>INEO 92 P&amp;C</v>
          </cell>
          <cell r="L938" t="str">
            <v>92130 ISSY LES MOULINEAUX</v>
          </cell>
        </row>
        <row r="939">
          <cell r="A939" t="str">
            <v>24.09.04266</v>
          </cell>
          <cell r="B939" t="str">
            <v>017</v>
          </cell>
          <cell r="C939">
            <v>45541</v>
          </cell>
          <cell r="D939">
            <v>23822300</v>
          </cell>
          <cell r="E939">
            <v>1</v>
          </cell>
          <cell r="F939">
            <v>20241192</v>
          </cell>
          <cell r="G939">
            <v>45538</v>
          </cell>
          <cell r="H939" t="str">
            <v>FLEXIBLE JUM RACC115 6M</v>
          </cell>
          <cell r="I939" t="str">
            <v>[73] 1224400 / 446127432 SH057</v>
          </cell>
          <cell r="K939" t="str">
            <v>INEO 92 P&amp;C</v>
          </cell>
          <cell r="L939" t="str">
            <v>92130 ISSY LES MOULINEAUX</v>
          </cell>
        </row>
        <row r="940">
          <cell r="A940" t="str">
            <v>24.09.04267</v>
          </cell>
          <cell r="B940" t="str">
            <v>002</v>
          </cell>
          <cell r="C940">
            <v>45541</v>
          </cell>
          <cell r="D940">
            <v>23822300</v>
          </cell>
          <cell r="E940">
            <v>1</v>
          </cell>
          <cell r="F940">
            <v>20241192</v>
          </cell>
          <cell r="G940">
            <v>45538</v>
          </cell>
          <cell r="H940" t="str">
            <v>PRESSE PRT060</v>
          </cell>
          <cell r="I940" t="str">
            <v>[73] AA679830 / 413530640 SH054</v>
          </cell>
          <cell r="K940" t="str">
            <v>INEO 92 P&amp;C</v>
          </cell>
          <cell r="L940" t="str">
            <v>92130 ISSY LES MOULINEAUX</v>
          </cell>
        </row>
        <row r="941">
          <cell r="A941" t="str">
            <v>24.09.04268</v>
          </cell>
        </row>
        <row r="942">
          <cell r="A942" t="str">
            <v>24.09.04269</v>
          </cell>
        </row>
        <row r="943">
          <cell r="A943" t="str">
            <v>24.09.04270</v>
          </cell>
        </row>
        <row r="944">
          <cell r="A944" t="str">
            <v>24.09.04271</v>
          </cell>
        </row>
        <row r="945">
          <cell r="A945" t="str">
            <v>24.09.04272</v>
          </cell>
        </row>
        <row r="946">
          <cell r="A946" t="str">
            <v>24.09.04273</v>
          </cell>
        </row>
        <row r="947">
          <cell r="A947" t="str">
            <v>24.09.04274</v>
          </cell>
        </row>
        <row r="948">
          <cell r="A948" t="str">
            <v>24.09.04275</v>
          </cell>
        </row>
        <row r="949">
          <cell r="A949" t="str">
            <v>24.09.04276</v>
          </cell>
        </row>
        <row r="950">
          <cell r="A950" t="str">
            <v>24.09.04277</v>
          </cell>
        </row>
        <row r="951">
          <cell r="A951" t="str">
            <v>24.09.04278</v>
          </cell>
        </row>
        <row r="952">
          <cell r="A952" t="str">
            <v>24.09.04279</v>
          </cell>
        </row>
        <row r="953">
          <cell r="A953" t="str">
            <v>24.09.04280</v>
          </cell>
        </row>
        <row r="954">
          <cell r="A954" t="str">
            <v>24.09.04281</v>
          </cell>
        </row>
        <row r="955">
          <cell r="A955" t="str">
            <v>24.09.04282</v>
          </cell>
        </row>
        <row r="956">
          <cell r="A956" t="str">
            <v>24.09.04283</v>
          </cell>
        </row>
        <row r="957">
          <cell r="A957" t="str">
            <v>24.09.04284</v>
          </cell>
        </row>
        <row r="958">
          <cell r="A958" t="str">
            <v>24.09.04285</v>
          </cell>
        </row>
        <row r="959">
          <cell r="A959" t="str">
            <v>24.09.04286</v>
          </cell>
        </row>
        <row r="960">
          <cell r="A960" t="str">
            <v>24.09.04287</v>
          </cell>
        </row>
        <row r="961">
          <cell r="A961" t="str">
            <v>24.09.04288</v>
          </cell>
        </row>
        <row r="962">
          <cell r="A962" t="str">
            <v>24.09.04289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41"/>
  <sheetViews>
    <sheetView tabSelected="1" zoomScaleNormal="100" workbookViewId="0">
      <selection activeCell="D15" sqref="D15"/>
    </sheetView>
  </sheetViews>
  <sheetFormatPr baseColWidth="10" defaultColWidth="11.42578125" defaultRowHeight="18" customHeight="1" x14ac:dyDescent="0.2"/>
  <cols>
    <col min="1" max="1" width="5.7109375" style="4" customWidth="1"/>
    <col min="2" max="2" width="20.7109375" style="4" customWidth="1"/>
    <col min="3" max="3" width="5.7109375" style="4" customWidth="1"/>
    <col min="4" max="4" width="14.7109375" style="4" customWidth="1"/>
    <col min="5" max="5" width="5.7109375" style="4" customWidth="1"/>
    <col min="6" max="6" width="14.7109375" style="4" customWidth="1"/>
    <col min="7" max="7" width="5.7109375" style="4" customWidth="1"/>
    <col min="8" max="8" width="20.7109375" style="4" customWidth="1"/>
    <col min="9" max="9" width="5.7109375" style="4" customWidth="1"/>
    <col min="10" max="16384" width="11.42578125" style="4"/>
  </cols>
  <sheetData>
    <row r="1" spans="1:12" ht="18" customHeight="1" thickTop="1" x14ac:dyDescent="0.2">
      <c r="A1" s="1"/>
      <c r="B1" s="2"/>
      <c r="C1" s="2"/>
      <c r="D1" s="2"/>
      <c r="E1" s="2"/>
      <c r="F1" s="2"/>
      <c r="G1" s="2"/>
      <c r="H1" s="2"/>
      <c r="I1" s="3"/>
      <c r="K1" s="45">
        <f>VLOOKUP(F2,[1]Feuil1!$A:$L,10,0)</f>
        <v>0</v>
      </c>
    </row>
    <row r="2" spans="1:12" ht="18" customHeight="1" x14ac:dyDescent="0.2">
      <c r="A2" s="5"/>
      <c r="C2" s="55" t="s">
        <v>23</v>
      </c>
      <c r="D2" s="56"/>
      <c r="E2" s="56"/>
      <c r="F2" s="48" t="s">
        <v>24</v>
      </c>
      <c r="G2" s="44"/>
      <c r="H2" s="7"/>
      <c r="I2" s="6"/>
    </row>
    <row r="3" spans="1:12" ht="18" customHeight="1" x14ac:dyDescent="0.2">
      <c r="A3" s="5"/>
      <c r="B3" s="8"/>
      <c r="C3" s="8"/>
      <c r="D3" s="8"/>
      <c r="E3" s="8"/>
      <c r="F3" s="8"/>
      <c r="G3" s="8"/>
      <c r="H3" s="8"/>
      <c r="I3" s="6"/>
      <c r="K3" s="43" t="s">
        <v>19</v>
      </c>
      <c r="L3" s="4" t="str">
        <f>RIGHT(F2,11)</f>
        <v>24.09.04250</v>
      </c>
    </row>
    <row r="4" spans="1:12" ht="18" customHeight="1" x14ac:dyDescent="0.2">
      <c r="A4" s="5"/>
      <c r="B4" s="25"/>
      <c r="C4" s="26"/>
      <c r="D4" s="26"/>
      <c r="E4" s="26"/>
      <c r="F4" s="26"/>
      <c r="G4" s="26"/>
      <c r="H4" s="27"/>
      <c r="I4" s="6"/>
      <c r="K4" s="43" t="s">
        <v>20</v>
      </c>
      <c r="L4" s="4" t="str">
        <f>CONCATENATE(L3,"_",D8)</f>
        <v>24.09.04250_</v>
      </c>
    </row>
    <row r="5" spans="1:12" ht="18" customHeight="1" x14ac:dyDescent="0.2">
      <c r="A5" s="5"/>
      <c r="B5" s="28" t="s">
        <v>12</v>
      </c>
      <c r="D5" s="29" t="str">
        <f>VLOOKUP($F$2,[1]Feuil1!$A:$L,8,0)</f>
        <v>PRESSE DB801</v>
      </c>
      <c r="H5" s="10"/>
      <c r="I5" s="6"/>
    </row>
    <row r="6" spans="1:12" ht="18" customHeight="1" x14ac:dyDescent="0.2">
      <c r="A6" s="5"/>
      <c r="B6" s="9" t="s">
        <v>13</v>
      </c>
      <c r="D6" s="22" t="str">
        <f>VLOOKUP($F$2,[1]Feuil1!$A:$L,9,0)</f>
        <v>[22] DIB1-0011448</v>
      </c>
      <c r="H6" s="10"/>
      <c r="I6" s="6"/>
    </row>
    <row r="7" spans="1:12" ht="18" customHeight="1" x14ac:dyDescent="0.2">
      <c r="A7" s="5"/>
      <c r="B7" s="9"/>
      <c r="D7" s="22"/>
      <c r="H7" s="10"/>
      <c r="I7" s="6"/>
    </row>
    <row r="8" spans="1:12" ht="18" customHeight="1" x14ac:dyDescent="0.2">
      <c r="A8" s="5"/>
      <c r="B8" s="9" t="s">
        <v>1</v>
      </c>
      <c r="D8" s="42"/>
      <c r="H8" s="10"/>
      <c r="I8" s="6"/>
    </row>
    <row r="9" spans="1:12" ht="18" customHeight="1" x14ac:dyDescent="0.2">
      <c r="A9" s="5"/>
      <c r="B9" s="9"/>
      <c r="D9" s="22" t="str">
        <f>VLOOKUP($F$2,[1]Feuil1!$A:$L,12,0)</f>
        <v>49412 SAUMUR</v>
      </c>
      <c r="H9" s="10"/>
      <c r="I9" s="6"/>
    </row>
    <row r="10" spans="1:12" ht="18" customHeight="1" x14ac:dyDescent="0.2">
      <c r="A10" s="5"/>
      <c r="B10" s="9" t="s">
        <v>18</v>
      </c>
      <c r="D10" s="22">
        <f>VLOOKUP($F$2,[1]Feuil1!$A:$L,6,0)</f>
        <v>20241113</v>
      </c>
      <c r="H10" s="10"/>
      <c r="I10" s="6"/>
    </row>
    <row r="11" spans="1:12" ht="18" customHeight="1" x14ac:dyDescent="0.2">
      <c r="A11" s="5"/>
      <c r="B11" s="9" t="s">
        <v>22</v>
      </c>
      <c r="D11" s="22">
        <f>VLOOKUP($F$2,[1]Feuil1!$A:$L,4,0)</f>
        <v>0</v>
      </c>
      <c r="G11" s="23"/>
      <c r="H11" s="10"/>
      <c r="I11" s="6"/>
    </row>
    <row r="12" spans="1:12" ht="18" customHeight="1" x14ac:dyDescent="0.2">
      <c r="A12" s="5"/>
      <c r="B12" s="11"/>
      <c r="C12" s="39"/>
      <c r="D12" s="12"/>
      <c r="E12" s="12"/>
      <c r="F12" s="12"/>
      <c r="G12" s="12"/>
      <c r="H12" s="13"/>
      <c r="I12" s="6"/>
    </row>
    <row r="13" spans="1:12" ht="18" customHeight="1" x14ac:dyDescent="0.2">
      <c r="A13" s="5"/>
      <c r="I13" s="6"/>
    </row>
    <row r="14" spans="1:12" ht="18" customHeight="1" x14ac:dyDescent="0.2">
      <c r="A14" s="5"/>
      <c r="B14" s="14"/>
      <c r="C14" s="15"/>
      <c r="D14" s="15"/>
      <c r="E14" s="15"/>
      <c r="F14" s="15"/>
      <c r="G14" s="15"/>
      <c r="H14" s="16"/>
      <c r="I14" s="6"/>
    </row>
    <row r="15" spans="1:12" ht="18" customHeight="1" x14ac:dyDescent="0.2">
      <c r="A15" s="5"/>
      <c r="B15" s="9" t="s">
        <v>14</v>
      </c>
      <c r="E15" s="4" t="s">
        <v>7</v>
      </c>
      <c r="H15" s="10"/>
      <c r="I15" s="6"/>
    </row>
    <row r="16" spans="1:12" ht="18" customHeight="1" x14ac:dyDescent="0.2">
      <c r="A16" s="5"/>
      <c r="B16" s="9" t="s">
        <v>15</v>
      </c>
      <c r="H16" s="10"/>
      <c r="I16" s="6"/>
    </row>
    <row r="17" spans="1:14" ht="18" customHeight="1" x14ac:dyDescent="0.2">
      <c r="A17" s="5"/>
      <c r="B17" s="9" t="s">
        <v>16</v>
      </c>
      <c r="E17" s="4" t="s">
        <v>5</v>
      </c>
      <c r="H17" s="10"/>
      <c r="I17" s="6"/>
    </row>
    <row r="18" spans="1:14" ht="18" customHeight="1" x14ac:dyDescent="0.2">
      <c r="A18" s="5"/>
      <c r="B18" s="9" t="s">
        <v>10</v>
      </c>
      <c r="E18" s="4" t="s">
        <v>11</v>
      </c>
      <c r="H18" s="10"/>
      <c r="I18" s="6"/>
    </row>
    <row r="19" spans="1:14" ht="18" customHeight="1" x14ac:dyDescent="0.2">
      <c r="A19" s="5"/>
      <c r="B19" s="9" t="s">
        <v>17</v>
      </c>
      <c r="E19" s="4" t="s">
        <v>21</v>
      </c>
      <c r="H19" s="10"/>
      <c r="I19" s="6"/>
    </row>
    <row r="20" spans="1:14" ht="18" customHeight="1" x14ac:dyDescent="0.2">
      <c r="A20" s="5"/>
      <c r="B20" s="11"/>
      <c r="C20" s="12"/>
      <c r="D20" s="12"/>
      <c r="E20" s="12"/>
      <c r="F20" s="12"/>
      <c r="G20" s="12"/>
      <c r="H20" s="13"/>
      <c r="I20" s="6"/>
    </row>
    <row r="21" spans="1:14" ht="18" customHeight="1" x14ac:dyDescent="0.2">
      <c r="A21" s="5"/>
      <c r="I21" s="6"/>
    </row>
    <row r="22" spans="1:14" ht="18" customHeight="1" x14ac:dyDescent="0.2">
      <c r="A22" s="5"/>
      <c r="B22" s="14"/>
      <c r="C22" s="15"/>
      <c r="D22" s="15"/>
      <c r="E22" s="15"/>
      <c r="F22" s="15"/>
      <c r="G22" s="15"/>
      <c r="H22" s="16"/>
      <c r="I22" s="6"/>
    </row>
    <row r="23" spans="1:14" ht="18" customHeight="1" x14ac:dyDescent="0.2">
      <c r="A23" s="5"/>
      <c r="B23" s="9" t="s">
        <v>4</v>
      </c>
      <c r="C23" s="46" t="str">
        <f>IF(E23="X","","X")</f>
        <v>X</v>
      </c>
      <c r="D23" s="47" t="str">
        <f>IF(E23="X","","Conforme")</f>
        <v>Conforme</v>
      </c>
      <c r="E23" s="46" t="str">
        <f>IF(K1="HS","X","")</f>
        <v/>
      </c>
      <c r="F23" s="47" t="str">
        <f>IF(E23="X","Non conforme","")</f>
        <v/>
      </c>
      <c r="H23" s="10"/>
      <c r="I23" s="6"/>
    </row>
    <row r="24" spans="1:14" ht="18" customHeight="1" x14ac:dyDescent="0.2">
      <c r="A24" s="5"/>
      <c r="B24" s="11"/>
      <c r="C24" s="12"/>
      <c r="D24" s="12"/>
      <c r="E24" s="12"/>
      <c r="F24" s="12"/>
      <c r="G24" s="12"/>
      <c r="H24" s="13"/>
      <c r="I24" s="6"/>
    </row>
    <row r="25" spans="1:14" ht="18" customHeight="1" x14ac:dyDescent="0.3">
      <c r="A25" s="5"/>
      <c r="I25" s="6"/>
      <c r="M25" s="31"/>
    </row>
    <row r="26" spans="1:14" ht="18" customHeight="1" x14ac:dyDescent="0.2">
      <c r="A26" s="5"/>
      <c r="B26" s="14" t="s">
        <v>2</v>
      </c>
      <c r="C26" s="15"/>
      <c r="D26" s="15"/>
      <c r="E26" s="15"/>
      <c r="F26" s="15"/>
      <c r="G26" s="15"/>
      <c r="H26" s="16"/>
      <c r="I26" s="6"/>
    </row>
    <row r="27" spans="1:14" ht="18" customHeight="1" x14ac:dyDescent="0.2">
      <c r="A27" s="5"/>
      <c r="B27" s="9"/>
      <c r="C27" s="41"/>
      <c r="E27" s="38" t="str">
        <f>IF(K1="HS","MATÉRIEL HS",IF(K1="L","MATÉRIEL EN LOCATION",IF(K1="N","MATÉRIEL NEUF","")))</f>
        <v/>
      </c>
      <c r="H27" s="10"/>
      <c r="I27" s="6"/>
    </row>
    <row r="28" spans="1:14" s="35" customFormat="1" ht="18" customHeight="1" x14ac:dyDescent="0.2">
      <c r="A28" s="33"/>
      <c r="B28" s="36"/>
      <c r="C28" s="37"/>
      <c r="D28" s="37"/>
      <c r="E28" s="38" t="str">
        <f>IF(K1="HS","","PROCHAIN CONTRÔLE AVANT LE :")</f>
        <v>PROCHAIN CONTRÔLE AVANT LE :</v>
      </c>
      <c r="F28" s="53">
        <f>IF(K1="HS","",DATE(YEAR(C31)+(VLOOKUP(F2,[1]Feuil1!$A:$L,5,0)),MONTH(C31),DAY(C31)))</f>
        <v>45867</v>
      </c>
      <c r="G28" s="53"/>
      <c r="H28" s="54"/>
      <c r="I28" s="34"/>
      <c r="J28" s="4"/>
      <c r="K28" s="4"/>
      <c r="L28" s="4"/>
      <c r="M28" s="4"/>
      <c r="N28" s="4"/>
    </row>
    <row r="29" spans="1:14" ht="18" customHeight="1" x14ac:dyDescent="0.2">
      <c r="A29" s="5"/>
      <c r="B29" s="11"/>
      <c r="C29" s="12"/>
      <c r="D29" s="12"/>
      <c r="E29" s="12"/>
      <c r="F29" s="12"/>
      <c r="G29" s="12"/>
      <c r="H29" s="13"/>
      <c r="I29" s="6"/>
    </row>
    <row r="30" spans="1:14" ht="18" customHeight="1" x14ac:dyDescent="0.2">
      <c r="A30" s="5"/>
      <c r="G30" s="4" t="s">
        <v>6</v>
      </c>
      <c r="I30" s="6"/>
    </row>
    <row r="31" spans="1:14" ht="18" customHeight="1" x14ac:dyDescent="0.2">
      <c r="A31" s="5"/>
      <c r="B31" s="30" t="s">
        <v>9</v>
      </c>
      <c r="C31" s="52">
        <f>VLOOKUP($F$2,[1]Feuil1!$A:$L,7,0)</f>
        <v>45502</v>
      </c>
      <c r="D31" s="52" t="str">
        <f>VLOOKUP($F$2,[1]Feuil1!$A:$L,8,0)</f>
        <v>PRESSE DB801</v>
      </c>
      <c r="E31" s="32"/>
      <c r="F31" s="23" t="s">
        <v>0</v>
      </c>
      <c r="I31" s="6"/>
      <c r="J31" s="35"/>
      <c r="K31" s="35"/>
      <c r="L31" s="35"/>
      <c r="M31" s="35"/>
      <c r="N31" s="35"/>
    </row>
    <row r="32" spans="1:14" ht="18" customHeight="1" x14ac:dyDescent="0.2">
      <c r="A32" s="5"/>
      <c r="B32" s="17"/>
      <c r="I32" s="6"/>
    </row>
    <row r="33" spans="1:9" ht="18" customHeight="1" x14ac:dyDescent="0.2">
      <c r="A33" s="5"/>
      <c r="B33" s="17"/>
      <c r="I33" s="6"/>
    </row>
    <row r="34" spans="1:9" ht="18" customHeight="1" x14ac:dyDescent="0.2">
      <c r="A34" s="5"/>
      <c r="B34" s="17"/>
      <c r="I34" s="6"/>
    </row>
    <row r="35" spans="1:9" ht="18" customHeight="1" x14ac:dyDescent="0.2">
      <c r="A35" s="5"/>
      <c r="B35" s="17"/>
      <c r="I35" s="6"/>
    </row>
    <row r="36" spans="1:9" ht="18" customHeight="1" x14ac:dyDescent="0.2">
      <c r="A36" s="5"/>
      <c r="I36" s="6"/>
    </row>
    <row r="37" spans="1:9" ht="18" customHeight="1" x14ac:dyDescent="0.2">
      <c r="A37" s="5"/>
      <c r="B37" s="49" t="s">
        <v>3</v>
      </c>
      <c r="C37" s="50"/>
      <c r="D37" s="50"/>
      <c r="E37" s="50"/>
      <c r="F37" s="50"/>
      <c r="G37" s="50"/>
      <c r="H37" s="51"/>
      <c r="I37" s="6"/>
    </row>
    <row r="38" spans="1:9" ht="18" customHeight="1" x14ac:dyDescent="0.2">
      <c r="A38" s="5"/>
      <c r="B38" s="18"/>
      <c r="I38" s="6"/>
    </row>
    <row r="39" spans="1:9" ht="18" customHeight="1" x14ac:dyDescent="0.2">
      <c r="A39" s="5"/>
      <c r="B39" s="24" t="s">
        <v>8</v>
      </c>
      <c r="I39" s="6"/>
    </row>
    <row r="40" spans="1:9" ht="18" customHeight="1" thickBot="1" x14ac:dyDescent="0.25">
      <c r="A40" s="19"/>
      <c r="B40" s="20"/>
      <c r="C40" s="20"/>
      <c r="D40" s="20"/>
      <c r="E40" s="20"/>
      <c r="F40" s="20"/>
      <c r="G40" s="20"/>
      <c r="H40" s="20"/>
      <c r="I40" s="21"/>
    </row>
    <row r="41" spans="1:9" ht="18" customHeight="1" thickTop="1" x14ac:dyDescent="0.2"/>
  </sheetData>
  <protectedRanges>
    <protectedRange sqref="F2 E15:E19" name="Plage1"/>
  </protectedRanges>
  <mergeCells count="4">
    <mergeCell ref="B37:H37"/>
    <mergeCell ref="C31:D31"/>
    <mergeCell ref="F28:H28"/>
    <mergeCell ref="C2:E2"/>
  </mergeCells>
  <phoneticPr fontId="0" type="noConversion"/>
  <conditionalFormatting sqref="E23">
    <cfRule type="cellIs" dxfId="2" priority="3" operator="greaterThan">
      <formula>"&gt;0"</formula>
    </cfRule>
  </conditionalFormatting>
  <conditionalFormatting sqref="F23">
    <cfRule type="cellIs" dxfId="1" priority="2" operator="greaterThan">
      <formula>"&gt;0"</formula>
    </cfRule>
  </conditionalFormatting>
  <conditionalFormatting sqref="C23">
    <cfRule type="cellIs" dxfId="0" priority="1" operator="greaterThan">
      <formula>"&gt;0"</formula>
    </cfRule>
  </conditionalFormatting>
  <printOptions horizontalCentered="1"/>
  <pageMargins left="0" right="0" top="0.98425196850393704" bottom="0" header="0" footer="0"/>
  <pageSetup paperSize="9" orientation="portrait" r:id="rId1"/>
  <headerFooter alignWithMargins="0">
    <oddHeader>&amp;L&amp;G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5" r:id="rId5" name="CommandButton1">
          <controlPr defaultSize="0" print="0" autoLine="0" autoPict="0" r:id="rId6">
            <anchor moveWithCells="1" sizeWithCells="1">
              <from>
                <xdr:col>9</xdr:col>
                <xdr:colOff>752475</xdr:colOff>
                <xdr:row>5</xdr:row>
                <xdr:rowOff>219075</xdr:rowOff>
              </from>
              <to>
                <xdr:col>12</xdr:col>
                <xdr:colOff>0</xdr:colOff>
                <xdr:row>7</xdr:row>
                <xdr:rowOff>219075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7" r:id="rId7" name="CommandButton2">
          <controlPr defaultSize="0" autoLine="0" r:id="rId8">
            <anchor moveWithCells="1">
              <from>
                <xdr:col>9</xdr:col>
                <xdr:colOff>752475</xdr:colOff>
                <xdr:row>8</xdr:row>
                <xdr:rowOff>219075</xdr:rowOff>
              </from>
              <to>
                <xdr:col>12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27" r:id="rId7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117"/>
  <sheetViews>
    <sheetView topLeftCell="A87" workbookViewId="0">
      <selection activeCell="A117" sqref="A117"/>
    </sheetView>
  </sheetViews>
  <sheetFormatPr baseColWidth="10" defaultRowHeight="12.75" x14ac:dyDescent="0.2"/>
  <cols>
    <col min="1" max="1" width="45.5703125" bestFit="1" customWidth="1"/>
  </cols>
  <sheetData>
    <row r="1" spans="1:1" x14ac:dyDescent="0.2">
      <c r="A1" s="40"/>
    </row>
    <row r="13" spans="1:1" x14ac:dyDescent="0.2">
      <c r="A13" s="40"/>
    </row>
    <row r="50" spans="1:1" x14ac:dyDescent="0.2">
      <c r="A50" s="40"/>
    </row>
    <row r="56" spans="1:1" x14ac:dyDescent="0.2">
      <c r="A56" s="40"/>
    </row>
    <row r="70" spans="1:1" x14ac:dyDescent="0.2">
      <c r="A70" s="40"/>
    </row>
    <row r="73" spans="1:1" x14ac:dyDescent="0.2">
      <c r="A73" s="40"/>
    </row>
    <row r="75" spans="1:1" x14ac:dyDescent="0.2">
      <c r="A75" s="40"/>
    </row>
    <row r="76" spans="1:1" x14ac:dyDescent="0.2">
      <c r="A76" s="40"/>
    </row>
    <row r="79" spans="1:1" x14ac:dyDescent="0.2">
      <c r="A79" s="40"/>
    </row>
    <row r="80" spans="1:1" x14ac:dyDescent="0.2">
      <c r="A80" s="40"/>
    </row>
    <row r="85" spans="1:1" x14ac:dyDescent="0.2">
      <c r="A85" s="40"/>
    </row>
    <row r="90" spans="1:1" x14ac:dyDescent="0.2">
      <c r="A90" s="40"/>
    </row>
    <row r="93" spans="1:1" x14ac:dyDescent="0.2">
      <c r="A93" s="40"/>
    </row>
    <row r="94" spans="1:1" x14ac:dyDescent="0.2">
      <c r="A94" s="40"/>
    </row>
    <row r="96" spans="1:1" x14ac:dyDescent="0.2">
      <c r="A96" s="40"/>
    </row>
    <row r="98" spans="1:1" x14ac:dyDescent="0.2">
      <c r="A98" s="40"/>
    </row>
    <row r="101" spans="1:1" x14ac:dyDescent="0.2">
      <c r="A101" s="40"/>
    </row>
    <row r="107" spans="1:1" x14ac:dyDescent="0.2">
      <c r="A107" s="40"/>
    </row>
    <row r="115" spans="1:1" x14ac:dyDescent="0.2">
      <c r="A115" s="40"/>
    </row>
    <row r="117" spans="1:1" x14ac:dyDescent="0.2">
      <c r="A117" s="40"/>
    </row>
  </sheetData>
  <sortState xmlns:xlrd2="http://schemas.microsoft.com/office/spreadsheetml/2017/richdata2" ref="A2:A180">
    <sortCondition ref="A75:A18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Herrero José</dc:creator>
  <cp:lastModifiedBy>Comptabilite</cp:lastModifiedBy>
  <cp:lastPrinted>2024-08-26T15:24:29Z</cp:lastPrinted>
  <dcterms:created xsi:type="dcterms:W3CDTF">2002-03-12T19:06:21Z</dcterms:created>
  <dcterms:modified xsi:type="dcterms:W3CDTF">2024-09-06T10:17:46Z</dcterms:modified>
</cp:coreProperties>
</file>