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.iturriaga\Downloads\"/>
    </mc:Choice>
  </mc:AlternateContent>
  <xr:revisionPtr revIDLastSave="0" documentId="13_ncr:1_{454D9CD8-73EC-4E81-BEFC-4709562DA843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Listings" sheetId="1" r:id="rId1"/>
    <sheet name="Feuil3" sheetId="6" r:id="rId2"/>
    <sheet name="SyntheseSimple" sheetId="3" r:id="rId3"/>
  </sheets>
  <definedNames>
    <definedName name="_xleta.VLOOKUP" hidden="1" xlm="1">#NAME?</definedName>
    <definedName name="_xlnm.Print_Titles" localSheetId="2">SyntheseSimple!$10:$10</definedName>
    <definedName name="L_ends">Listings!$I$14</definedName>
    <definedName name="L_recycl">Listings!$N$2</definedName>
    <definedName name="L_saw">Listings!$I$13</definedName>
  </definedNames>
  <calcPr calcId="191029" iterate="1" iterateCount="200" iterateDelta="1.0000000000000001E-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3" l="1"/>
  <c r="G1330" i="3"/>
  <c r="H1330" i="3"/>
  <c r="G1331" i="3"/>
  <c r="H1331" i="3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345" i="6"/>
  <c r="E346" i="6"/>
  <c r="E347" i="6"/>
  <c r="E348" i="6"/>
  <c r="E349" i="6"/>
  <c r="E350" i="6"/>
  <c r="E351" i="6"/>
  <c r="E352" i="6"/>
  <c r="E353" i="6"/>
  <c r="E354" i="6"/>
  <c r="E355" i="6"/>
  <c r="E356" i="6"/>
  <c r="E357" i="6"/>
  <c r="E358" i="6"/>
  <c r="E359" i="6"/>
  <c r="E360" i="6"/>
  <c r="E361" i="6"/>
  <c r="E362" i="6"/>
  <c r="E363" i="6"/>
  <c r="E364" i="6"/>
  <c r="E365" i="6"/>
  <c r="E366" i="6"/>
  <c r="E367" i="6"/>
  <c r="E368" i="6"/>
  <c r="E369" i="6"/>
  <c r="E370" i="6"/>
  <c r="E371" i="6"/>
  <c r="E372" i="6"/>
  <c r="E373" i="6"/>
  <c r="E374" i="6"/>
  <c r="E375" i="6"/>
  <c r="E376" i="6"/>
  <c r="E377" i="6"/>
  <c r="E378" i="6"/>
  <c r="E379" i="6"/>
  <c r="E380" i="6"/>
  <c r="E381" i="6"/>
  <c r="E382" i="6"/>
  <c r="E383" i="6"/>
  <c r="E384" i="6"/>
  <c r="E385" i="6"/>
  <c r="E386" i="6"/>
  <c r="E387" i="6"/>
  <c r="E388" i="6"/>
  <c r="E389" i="6"/>
  <c r="E390" i="6"/>
  <c r="E391" i="6"/>
  <c r="E392" i="6"/>
  <c r="E393" i="6"/>
  <c r="E394" i="6"/>
  <c r="E395" i="6"/>
  <c r="E396" i="6"/>
  <c r="E397" i="6"/>
  <c r="E398" i="6"/>
  <c r="E399" i="6"/>
  <c r="E400" i="6"/>
  <c r="E401" i="6"/>
  <c r="E402" i="6"/>
  <c r="E403" i="6"/>
  <c r="E404" i="6"/>
  <c r="E405" i="6"/>
  <c r="E406" i="6"/>
  <c r="E407" i="6"/>
  <c r="E408" i="6"/>
  <c r="E409" i="6"/>
  <c r="E410" i="6"/>
  <c r="E411" i="6"/>
  <c r="E412" i="6"/>
  <c r="E413" i="6"/>
  <c r="E414" i="6"/>
  <c r="E415" i="6"/>
  <c r="E416" i="6"/>
  <c r="E417" i="6"/>
  <c r="E418" i="6"/>
  <c r="E419" i="6"/>
  <c r="E420" i="6"/>
  <c r="E421" i="6"/>
  <c r="E422" i="6"/>
  <c r="E423" i="6"/>
  <c r="E424" i="6"/>
  <c r="E425" i="6"/>
  <c r="E426" i="6"/>
  <c r="E427" i="6"/>
  <c r="E428" i="6"/>
  <c r="E429" i="6"/>
  <c r="E430" i="6"/>
  <c r="E431" i="6"/>
  <c r="E432" i="6"/>
  <c r="E433" i="6"/>
  <c r="E434" i="6"/>
  <c r="E435" i="6"/>
  <c r="E436" i="6"/>
  <c r="E437" i="6"/>
  <c r="E438" i="6"/>
  <c r="E439" i="6"/>
  <c r="E440" i="6"/>
  <c r="E441" i="6"/>
  <c r="E442" i="6"/>
  <c r="E443" i="6"/>
  <c r="E444" i="6"/>
  <c r="E445" i="6"/>
  <c r="E446" i="6"/>
  <c r="E447" i="6"/>
  <c r="E448" i="6"/>
  <c r="E449" i="6"/>
  <c r="E450" i="6"/>
  <c r="E451" i="6"/>
  <c r="E452" i="6"/>
  <c r="E453" i="6"/>
  <c r="E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2" i="6"/>
  <c r="C3" i="6"/>
  <c r="C4" i="6"/>
  <c r="C5" i="6"/>
  <c r="C6" i="6"/>
  <c r="C7" i="6"/>
  <c r="C8" i="6"/>
  <c r="C9" i="6"/>
  <c r="C10" i="6"/>
  <c r="A10" i="6" s="1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A24" i="6" s="1"/>
  <c r="C25" i="6"/>
  <c r="A25" i="6" s="1"/>
  <c r="C26" i="6"/>
  <c r="A26" i="6" s="1"/>
  <c r="C27" i="6"/>
  <c r="C28" i="6"/>
  <c r="C29" i="6"/>
  <c r="C30" i="6"/>
  <c r="A30" i="6" s="1"/>
  <c r="C31" i="6"/>
  <c r="C32" i="6"/>
  <c r="C33" i="6"/>
  <c r="C34" i="6"/>
  <c r="C35" i="6"/>
  <c r="C36" i="6"/>
  <c r="C37" i="6"/>
  <c r="C38" i="6"/>
  <c r="A38" i="6" s="1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A52" i="6" s="1"/>
  <c r="C53" i="6"/>
  <c r="A53" i="6" s="1"/>
  <c r="C54" i="6"/>
  <c r="C55" i="6"/>
  <c r="C56" i="6"/>
  <c r="C57" i="6"/>
  <c r="C58" i="6"/>
  <c r="A58" i="6" s="1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A84" i="6" s="1"/>
  <c r="C85" i="6"/>
  <c r="C86" i="6"/>
  <c r="C87" i="6"/>
  <c r="C88" i="6"/>
  <c r="C89" i="6"/>
  <c r="C90" i="6"/>
  <c r="C91" i="6"/>
  <c r="C92" i="6"/>
  <c r="C93" i="6"/>
  <c r="C94" i="6"/>
  <c r="A94" i="6" s="1"/>
  <c r="C95" i="6"/>
  <c r="A95" i="6" s="1"/>
  <c r="C96" i="6"/>
  <c r="C97" i="6"/>
  <c r="C98" i="6"/>
  <c r="C99" i="6"/>
  <c r="C100" i="6"/>
  <c r="A100" i="6" s="1"/>
  <c r="C101" i="6"/>
  <c r="C102" i="6"/>
  <c r="C103" i="6"/>
  <c r="C104" i="6"/>
  <c r="C105" i="6"/>
  <c r="C106" i="6"/>
  <c r="C107" i="6"/>
  <c r="C108" i="6"/>
  <c r="C109" i="6"/>
  <c r="A109" i="6" s="1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A122" i="6" s="1"/>
  <c r="C123" i="6"/>
  <c r="A123" i="6" s="1"/>
  <c r="C124" i="6"/>
  <c r="C125" i="6"/>
  <c r="C126" i="6"/>
  <c r="C127" i="6"/>
  <c r="C128" i="6"/>
  <c r="A128" i="6" s="1"/>
  <c r="C129" i="6"/>
  <c r="C130" i="6"/>
  <c r="C131" i="6"/>
  <c r="C132" i="6"/>
  <c r="C133" i="6"/>
  <c r="C134" i="6"/>
  <c r="C135" i="6"/>
  <c r="C136" i="6"/>
  <c r="A136" i="6" s="1"/>
  <c r="C137" i="6"/>
  <c r="A137" i="6" s="1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A150" i="6" s="1"/>
  <c r="C151" i="6"/>
  <c r="C152" i="6"/>
  <c r="A152" i="6" s="1"/>
  <c r="C153" i="6"/>
  <c r="A153" i="6" s="1"/>
  <c r="C154" i="6"/>
  <c r="C155" i="6"/>
  <c r="C156" i="6"/>
  <c r="C157" i="6"/>
  <c r="C158" i="6"/>
  <c r="C159" i="6"/>
  <c r="C160" i="6"/>
  <c r="C161" i="6"/>
  <c r="C162" i="6"/>
  <c r="C163" i="6"/>
  <c r="C164" i="6"/>
  <c r="C165" i="6"/>
  <c r="A165" i="6" s="1"/>
  <c r="C166" i="6"/>
  <c r="C167" i="6"/>
  <c r="A167" i="6" s="1"/>
  <c r="C168" i="6"/>
  <c r="C169" i="6"/>
  <c r="C170" i="6"/>
  <c r="C171" i="6"/>
  <c r="C172" i="6"/>
  <c r="C173" i="6"/>
  <c r="C174" i="6"/>
  <c r="C175" i="6"/>
  <c r="C176" i="6"/>
  <c r="C177" i="6"/>
  <c r="C178" i="6"/>
  <c r="C179" i="6"/>
  <c r="A179" i="6" s="1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C305" i="6"/>
  <c r="C306" i="6"/>
  <c r="C307" i="6"/>
  <c r="C308" i="6"/>
  <c r="C309" i="6"/>
  <c r="C310" i="6"/>
  <c r="C311" i="6"/>
  <c r="C312" i="6"/>
  <c r="C313" i="6"/>
  <c r="C314" i="6"/>
  <c r="C315" i="6"/>
  <c r="C316" i="6"/>
  <c r="C317" i="6"/>
  <c r="C318" i="6"/>
  <c r="C319" i="6"/>
  <c r="C320" i="6"/>
  <c r="C321" i="6"/>
  <c r="C322" i="6"/>
  <c r="C323" i="6"/>
  <c r="C324" i="6"/>
  <c r="C325" i="6"/>
  <c r="C326" i="6"/>
  <c r="C327" i="6"/>
  <c r="C328" i="6"/>
  <c r="C329" i="6"/>
  <c r="C330" i="6"/>
  <c r="C331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364" i="6"/>
  <c r="C365" i="6"/>
  <c r="C366" i="6"/>
  <c r="C367" i="6"/>
  <c r="C368" i="6"/>
  <c r="C369" i="6"/>
  <c r="C370" i="6"/>
  <c r="C371" i="6"/>
  <c r="C372" i="6"/>
  <c r="C373" i="6"/>
  <c r="C374" i="6"/>
  <c r="C375" i="6"/>
  <c r="C376" i="6"/>
  <c r="C377" i="6"/>
  <c r="C378" i="6"/>
  <c r="C379" i="6"/>
  <c r="C380" i="6"/>
  <c r="C381" i="6"/>
  <c r="C382" i="6"/>
  <c r="C383" i="6"/>
  <c r="C384" i="6"/>
  <c r="C385" i="6"/>
  <c r="C386" i="6"/>
  <c r="C387" i="6"/>
  <c r="C388" i="6"/>
  <c r="C389" i="6"/>
  <c r="C390" i="6"/>
  <c r="C391" i="6"/>
  <c r="C392" i="6"/>
  <c r="C393" i="6"/>
  <c r="C394" i="6"/>
  <c r="C395" i="6"/>
  <c r="C396" i="6"/>
  <c r="C397" i="6"/>
  <c r="C398" i="6"/>
  <c r="C399" i="6"/>
  <c r="C400" i="6"/>
  <c r="C401" i="6"/>
  <c r="C402" i="6"/>
  <c r="C403" i="6"/>
  <c r="C404" i="6"/>
  <c r="C405" i="6"/>
  <c r="C406" i="6"/>
  <c r="C407" i="6"/>
  <c r="C408" i="6"/>
  <c r="C409" i="6"/>
  <c r="C410" i="6"/>
  <c r="C411" i="6"/>
  <c r="A4" i="6"/>
  <c r="A18" i="6"/>
  <c r="A32" i="6"/>
  <c r="A60" i="6"/>
  <c r="A70" i="6"/>
  <c r="A74" i="6"/>
  <c r="A102" i="6"/>
  <c r="A144" i="6"/>
  <c r="C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A47" i="6" s="1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A61" i="6" s="1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A75" i="6" s="1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A89" i="6" s="1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A117" i="6" s="1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A131" i="6" s="1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A159" i="6" s="1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A173" i="6" s="1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A187" i="6" s="1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77" i="6"/>
  <c r="B378" i="6"/>
  <c r="B379" i="6"/>
  <c r="B380" i="6"/>
  <c r="B381" i="6"/>
  <c r="B382" i="6"/>
  <c r="B383" i="6"/>
  <c r="B384" i="6"/>
  <c r="B385" i="6"/>
  <c r="B386" i="6"/>
  <c r="B387" i="6"/>
  <c r="B388" i="6"/>
  <c r="B389" i="6"/>
  <c r="B390" i="6"/>
  <c r="B391" i="6"/>
  <c r="B392" i="6"/>
  <c r="B393" i="6"/>
  <c r="B394" i="6"/>
  <c r="B395" i="6"/>
  <c r="B396" i="6"/>
  <c r="B397" i="6"/>
  <c r="B398" i="6"/>
  <c r="B399" i="6"/>
  <c r="B400" i="6"/>
  <c r="B401" i="6"/>
  <c r="B402" i="6"/>
  <c r="B403" i="6"/>
  <c r="B404" i="6"/>
  <c r="B405" i="6"/>
  <c r="B406" i="6"/>
  <c r="B407" i="6"/>
  <c r="B408" i="6"/>
  <c r="B409" i="6"/>
  <c r="B410" i="6"/>
  <c r="B411" i="6"/>
  <c r="B412" i="6"/>
  <c r="B413" i="6"/>
  <c r="B414" i="6"/>
  <c r="B415" i="6"/>
  <c r="B416" i="6"/>
  <c r="A6" i="6"/>
  <c r="A11" i="6"/>
  <c r="A13" i="6"/>
  <c r="A20" i="6"/>
  <c r="A48" i="6"/>
  <c r="A50" i="6"/>
  <c r="A66" i="6"/>
  <c r="A67" i="6"/>
  <c r="A81" i="6"/>
  <c r="A90" i="6"/>
  <c r="A92" i="6"/>
  <c r="A106" i="6"/>
  <c r="A118" i="6"/>
  <c r="A120" i="6"/>
  <c r="A146" i="6"/>
  <c r="A151" i="6"/>
  <c r="A160" i="6"/>
  <c r="A170" i="6"/>
  <c r="A176" i="6"/>
  <c r="A178" i="6"/>
  <c r="A9" i="6"/>
  <c r="A23" i="6"/>
  <c r="A37" i="6"/>
  <c r="A51" i="6"/>
  <c r="A65" i="6"/>
  <c r="A79" i="6"/>
  <c r="A80" i="6"/>
  <c r="A93" i="6"/>
  <c r="A96" i="6"/>
  <c r="A107" i="6"/>
  <c r="A108" i="6"/>
  <c r="A121" i="6"/>
  <c r="A135" i="6"/>
  <c r="A149" i="6"/>
  <c r="A163" i="6"/>
  <c r="A164" i="6"/>
  <c r="A177" i="6"/>
  <c r="B2" i="6"/>
  <c r="H12" i="3"/>
  <c r="H13" i="3"/>
  <c r="H14" i="3"/>
  <c r="H15" i="3"/>
  <c r="H16" i="3"/>
  <c r="H18" i="3"/>
  <c r="H19" i="3"/>
  <c r="H21" i="3"/>
  <c r="H22" i="3"/>
  <c r="H23" i="3"/>
  <c r="H25" i="3"/>
  <c r="H26" i="3"/>
  <c r="H27" i="3"/>
  <c r="H29" i="3"/>
  <c r="H30" i="3"/>
  <c r="H31" i="3"/>
  <c r="H33" i="3"/>
  <c r="H34" i="3"/>
  <c r="H35" i="3"/>
  <c r="H36" i="3"/>
  <c r="H38" i="3"/>
  <c r="H39" i="3"/>
  <c r="H40" i="3"/>
  <c r="H42" i="3"/>
  <c r="H44" i="3"/>
  <c r="H46" i="3"/>
  <c r="H48" i="3"/>
  <c r="H50" i="3"/>
  <c r="H51" i="3"/>
  <c r="H53" i="3"/>
  <c r="H54" i="3"/>
  <c r="H55" i="3"/>
  <c r="H57" i="3"/>
  <c r="H58" i="3"/>
  <c r="H59" i="3"/>
  <c r="H61" i="3"/>
  <c r="H62" i="3"/>
  <c r="H63" i="3"/>
  <c r="H65" i="3"/>
  <c r="H66" i="3"/>
  <c r="H67" i="3"/>
  <c r="H68" i="3"/>
  <c r="H70" i="3"/>
  <c r="H71" i="3"/>
  <c r="H72" i="3"/>
  <c r="H73" i="3"/>
  <c r="H74" i="3"/>
  <c r="H75" i="3"/>
  <c r="H76" i="3"/>
  <c r="H77" i="3"/>
  <c r="H79" i="3"/>
  <c r="H80" i="3"/>
  <c r="H82" i="3"/>
  <c r="H84" i="3"/>
  <c r="H86" i="3"/>
  <c r="H87" i="3"/>
  <c r="H89" i="3"/>
  <c r="H90" i="3"/>
  <c r="H91" i="3"/>
  <c r="H93" i="3"/>
  <c r="H94" i="3"/>
  <c r="H95" i="3"/>
  <c r="H97" i="3"/>
  <c r="H98" i="3"/>
  <c r="H99" i="3"/>
  <c r="H101" i="3"/>
  <c r="H102" i="3"/>
  <c r="H103" i="3"/>
  <c r="H104" i="3"/>
  <c r="H105" i="3"/>
  <c r="H106" i="3"/>
  <c r="H107" i="3"/>
  <c r="H108" i="3"/>
  <c r="H110" i="3"/>
  <c r="H111" i="3"/>
  <c r="H112" i="3"/>
  <c r="H113" i="3"/>
  <c r="H115" i="3"/>
  <c r="H116" i="3"/>
  <c r="H118" i="3"/>
  <c r="H119" i="3"/>
  <c r="H121" i="3"/>
  <c r="H122" i="3"/>
  <c r="H124" i="3"/>
  <c r="H125" i="3"/>
  <c r="H126" i="3"/>
  <c r="H128" i="3"/>
  <c r="H129" i="3"/>
  <c r="H130" i="3"/>
  <c r="H132" i="3"/>
  <c r="H133" i="3"/>
  <c r="H134" i="3"/>
  <c r="H136" i="3"/>
  <c r="H137" i="3"/>
  <c r="H138" i="3"/>
  <c r="H140" i="3"/>
  <c r="H141" i="3"/>
  <c r="H142" i="3"/>
  <c r="H144" i="3"/>
  <c r="H145" i="3"/>
  <c r="H147" i="3"/>
  <c r="H148" i="3"/>
  <c r="H150" i="3"/>
  <c r="H151" i="3"/>
  <c r="H153" i="3"/>
  <c r="H154" i="3"/>
  <c r="H155" i="3"/>
  <c r="H157" i="3"/>
  <c r="H158" i="3"/>
  <c r="H159" i="3"/>
  <c r="H161" i="3"/>
  <c r="H162" i="3"/>
  <c r="H164" i="3"/>
  <c r="H165" i="3"/>
  <c r="H167" i="3"/>
  <c r="H169" i="3"/>
  <c r="H171" i="3"/>
  <c r="H173" i="3"/>
  <c r="H174" i="3"/>
  <c r="H176" i="3"/>
  <c r="H177" i="3"/>
  <c r="H179" i="3"/>
  <c r="H180" i="3"/>
  <c r="H181" i="3"/>
  <c r="H183" i="3"/>
  <c r="H184" i="3"/>
  <c r="H185" i="3"/>
  <c r="H187" i="3"/>
  <c r="H188" i="3"/>
  <c r="H190" i="3"/>
  <c r="H191" i="3"/>
  <c r="H193" i="3"/>
  <c r="H194" i="3"/>
  <c r="H196" i="3"/>
  <c r="H197" i="3"/>
  <c r="H199" i="3"/>
  <c r="H200" i="3"/>
  <c r="H202" i="3"/>
  <c r="H203" i="3"/>
  <c r="H205" i="3"/>
  <c r="H206" i="3"/>
  <c r="H208" i="3"/>
  <c r="H209" i="3"/>
  <c r="H211" i="3"/>
  <c r="H212" i="3"/>
  <c r="H214" i="3"/>
  <c r="H215" i="3"/>
  <c r="H216" i="3"/>
  <c r="H218" i="3"/>
  <c r="H219" i="3"/>
  <c r="H220" i="3"/>
  <c r="H221" i="3"/>
  <c r="H223" i="3"/>
  <c r="H224" i="3"/>
  <c r="H226" i="3"/>
  <c r="H227" i="3"/>
  <c r="H229" i="3"/>
  <c r="H231" i="3"/>
  <c r="H232" i="3"/>
  <c r="H233" i="3"/>
  <c r="H235" i="3"/>
  <c r="H237" i="3"/>
  <c r="H238" i="3"/>
  <c r="H240" i="3"/>
  <c r="H241" i="3"/>
  <c r="H243" i="3"/>
  <c r="H244" i="3"/>
  <c r="H245" i="3"/>
  <c r="H247" i="3"/>
  <c r="H248" i="3"/>
  <c r="H249" i="3"/>
  <c r="H251" i="3"/>
  <c r="H252" i="3"/>
  <c r="H253" i="3"/>
  <c r="H255" i="3"/>
  <c r="H256" i="3"/>
  <c r="H258" i="3"/>
  <c r="H260" i="3"/>
  <c r="H262" i="3"/>
  <c r="H263" i="3"/>
  <c r="H265" i="3"/>
  <c r="H266" i="3"/>
  <c r="H268" i="3"/>
  <c r="H269" i="3"/>
  <c r="H271" i="3"/>
  <c r="H273" i="3"/>
  <c r="H274" i="3"/>
  <c r="H275" i="3"/>
  <c r="H276" i="3"/>
  <c r="H278" i="3"/>
  <c r="H279" i="3"/>
  <c r="H280" i="3"/>
  <c r="H281" i="3"/>
  <c r="H282" i="3"/>
  <c r="H283" i="3"/>
  <c r="H284" i="3"/>
  <c r="H286" i="3"/>
  <c r="H287" i="3"/>
  <c r="H288" i="3"/>
  <c r="H290" i="3"/>
  <c r="H291" i="3"/>
  <c r="H293" i="3"/>
  <c r="H294" i="3"/>
  <c r="H295" i="3"/>
  <c r="H297" i="3"/>
  <c r="H298" i="3"/>
  <c r="H299" i="3"/>
  <c r="H301" i="3"/>
  <c r="H302" i="3"/>
  <c r="H303" i="3"/>
  <c r="H304" i="3"/>
  <c r="H306" i="3"/>
  <c r="H307" i="3"/>
  <c r="H308" i="3"/>
  <c r="H309" i="3"/>
  <c r="H310" i="3"/>
  <c r="H312" i="3"/>
  <c r="H313" i="3"/>
  <c r="H314" i="3"/>
  <c r="H315" i="3"/>
  <c r="H316" i="3"/>
  <c r="H318" i="3"/>
  <c r="H320" i="3"/>
  <c r="H322" i="3"/>
  <c r="H324" i="3"/>
  <c r="H326" i="3"/>
  <c r="H327" i="3"/>
  <c r="H329" i="3"/>
  <c r="H330" i="3"/>
  <c r="H332" i="3"/>
  <c r="H333" i="3"/>
  <c r="H334" i="3"/>
  <c r="H335" i="3"/>
  <c r="H337" i="3"/>
  <c r="H338" i="3"/>
  <c r="H340" i="3"/>
  <c r="H341" i="3"/>
  <c r="H343" i="3"/>
  <c r="H344" i="3"/>
  <c r="H346" i="3"/>
  <c r="H347" i="3"/>
  <c r="H349" i="3"/>
  <c r="H350" i="3"/>
  <c r="H352" i="3"/>
  <c r="H353" i="3"/>
  <c r="H355" i="3"/>
  <c r="H357" i="3"/>
  <c r="H358" i="3"/>
  <c r="H360" i="3"/>
  <c r="H361" i="3"/>
  <c r="H363" i="3"/>
  <c r="H364" i="3"/>
  <c r="H366" i="3"/>
  <c r="H368" i="3"/>
  <c r="H370" i="3"/>
  <c r="H372" i="3"/>
  <c r="H373" i="3"/>
  <c r="H374" i="3"/>
  <c r="H376" i="3"/>
  <c r="H377" i="3"/>
  <c r="H378" i="3"/>
  <c r="H380" i="3"/>
  <c r="H381" i="3"/>
  <c r="H382" i="3"/>
  <c r="H384" i="3"/>
  <c r="H386" i="3"/>
  <c r="H387" i="3"/>
  <c r="H389" i="3"/>
  <c r="H390" i="3"/>
  <c r="H392" i="3"/>
  <c r="H393" i="3"/>
  <c r="H394" i="3"/>
  <c r="H396" i="3"/>
  <c r="H397" i="3"/>
  <c r="H398" i="3"/>
  <c r="H400" i="3"/>
  <c r="H401" i="3"/>
  <c r="H402" i="3"/>
  <c r="H404" i="3"/>
  <c r="H405" i="3"/>
  <c r="H406" i="3"/>
  <c r="H408" i="3"/>
  <c r="H409" i="3"/>
  <c r="H411" i="3"/>
  <c r="H412" i="3"/>
  <c r="H414" i="3"/>
  <c r="H415" i="3"/>
  <c r="H417" i="3"/>
  <c r="H418" i="3"/>
  <c r="H419" i="3"/>
  <c r="H421" i="3"/>
  <c r="H422" i="3"/>
  <c r="H423" i="3"/>
  <c r="H424" i="3"/>
  <c r="H426" i="3"/>
  <c r="H427" i="3"/>
  <c r="H428" i="3"/>
  <c r="H429" i="3"/>
  <c r="H431" i="3"/>
  <c r="H432" i="3"/>
  <c r="H434" i="3"/>
  <c r="H435" i="3"/>
  <c r="H437" i="3"/>
  <c r="H438" i="3"/>
  <c r="H439" i="3"/>
  <c r="H441" i="3"/>
  <c r="H442" i="3"/>
  <c r="H443" i="3"/>
  <c r="H445" i="3"/>
  <c r="H446" i="3"/>
  <c r="H448" i="3"/>
  <c r="H449" i="3"/>
  <c r="H451" i="3"/>
  <c r="H452" i="3"/>
  <c r="H454" i="3"/>
  <c r="H455" i="3"/>
  <c r="H457" i="3"/>
  <c r="H458" i="3"/>
  <c r="H460" i="3"/>
  <c r="H462" i="3"/>
  <c r="H464" i="3"/>
  <c r="H466" i="3"/>
  <c r="H468" i="3"/>
  <c r="H469" i="3"/>
  <c r="H471" i="3"/>
  <c r="H472" i="3"/>
  <c r="H474" i="3"/>
  <c r="H476" i="3"/>
  <c r="H477" i="3"/>
  <c r="H479" i="3"/>
  <c r="H480" i="3"/>
  <c r="H482" i="3"/>
  <c r="A71" i="6"/>
  <c r="A73" i="6"/>
  <c r="A76" i="6"/>
  <c r="A77" i="6"/>
  <c r="A78" i="6"/>
  <c r="A85" i="6"/>
  <c r="A87" i="6"/>
  <c r="A91" i="6"/>
  <c r="A99" i="6"/>
  <c r="A101" i="6"/>
  <c r="A103" i="6"/>
  <c r="A104" i="6"/>
  <c r="A105" i="6"/>
  <c r="A113" i="6"/>
  <c r="A115" i="6"/>
  <c r="A119" i="6"/>
  <c r="A127" i="6"/>
  <c r="A129" i="6"/>
  <c r="A132" i="6"/>
  <c r="A133" i="6"/>
  <c r="A134" i="6"/>
  <c r="A141" i="6"/>
  <c r="A143" i="6"/>
  <c r="A145" i="6"/>
  <c r="A147" i="6"/>
  <c r="A148" i="6"/>
  <c r="A155" i="6"/>
  <c r="A157" i="6"/>
  <c r="A161" i="6"/>
  <c r="A162" i="6"/>
  <c r="A169" i="6"/>
  <c r="A171" i="6"/>
  <c r="A172" i="6"/>
  <c r="A174" i="6"/>
  <c r="A175" i="6"/>
  <c r="A183" i="6"/>
  <c r="A185" i="6"/>
  <c r="A2" i="6"/>
  <c r="G16" i="3" s="1"/>
  <c r="A3" i="6"/>
  <c r="A5" i="6"/>
  <c r="A7" i="6"/>
  <c r="A8" i="6"/>
  <c r="A15" i="6"/>
  <c r="A17" i="6"/>
  <c r="A19" i="6"/>
  <c r="A21" i="6"/>
  <c r="A22" i="6"/>
  <c r="A29" i="6"/>
  <c r="A31" i="6"/>
  <c r="A33" i="6"/>
  <c r="A34" i="6"/>
  <c r="A35" i="6"/>
  <c r="A36" i="6"/>
  <c r="A39" i="6"/>
  <c r="A43" i="6"/>
  <c r="A45" i="6"/>
  <c r="A49" i="6"/>
  <c r="A57" i="6"/>
  <c r="A59" i="6"/>
  <c r="A62" i="6"/>
  <c r="A63" i="6"/>
  <c r="A64" i="6"/>
  <c r="B8" i="3"/>
  <c r="D481" i="3"/>
  <c r="F481" i="3" s="1"/>
  <c r="D478" i="3"/>
  <c r="E478" i="3" s="1"/>
  <c r="H478" i="3" s="1"/>
  <c r="D475" i="3"/>
  <c r="F475" i="3" s="1"/>
  <c r="D473" i="3"/>
  <c r="E473" i="3" s="1"/>
  <c r="H473" i="3" s="1"/>
  <c r="D470" i="3"/>
  <c r="F470" i="3" s="1"/>
  <c r="D467" i="3"/>
  <c r="F467" i="3" s="1"/>
  <c r="D465" i="3"/>
  <c r="F465" i="3" s="1"/>
  <c r="D463" i="3"/>
  <c r="F463" i="3" s="1"/>
  <c r="D461" i="3"/>
  <c r="E461" i="3" s="1"/>
  <c r="H461" i="3" s="1"/>
  <c r="D459" i="3"/>
  <c r="E459" i="3" s="1"/>
  <c r="H459" i="3" s="1"/>
  <c r="D456" i="3"/>
  <c r="E456" i="3" s="1"/>
  <c r="H456" i="3" s="1"/>
  <c r="D453" i="3"/>
  <c r="F453" i="3" s="1"/>
  <c r="D450" i="3"/>
  <c r="F450" i="3" s="1"/>
  <c r="D447" i="3"/>
  <c r="F447" i="3" s="1"/>
  <c r="D444" i="3"/>
  <c r="F444" i="3" s="1"/>
  <c r="D440" i="3"/>
  <c r="E440" i="3" s="1"/>
  <c r="H440" i="3" s="1"/>
  <c r="D436" i="3"/>
  <c r="F436" i="3" s="1"/>
  <c r="D433" i="3"/>
  <c r="F433" i="3" s="1"/>
  <c r="D430" i="3"/>
  <c r="F430" i="3" s="1"/>
  <c r="D425" i="3"/>
  <c r="F425" i="3" s="1"/>
  <c r="D420" i="3"/>
  <c r="F420" i="3" s="1"/>
  <c r="D416" i="3"/>
  <c r="F416" i="3" s="1"/>
  <c r="D413" i="3"/>
  <c r="E413" i="3" s="1"/>
  <c r="H413" i="3" s="1"/>
  <c r="D410" i="3"/>
  <c r="F410" i="3" s="1"/>
  <c r="D407" i="3"/>
  <c r="F407" i="3" s="1"/>
  <c r="D403" i="3"/>
  <c r="E403" i="3" s="1"/>
  <c r="H403" i="3" s="1"/>
  <c r="D399" i="3"/>
  <c r="E399" i="3" s="1"/>
  <c r="H399" i="3" s="1"/>
  <c r="D395" i="3"/>
  <c r="F395" i="3" s="1"/>
  <c r="D391" i="3"/>
  <c r="F391" i="3" s="1"/>
  <c r="D388" i="3"/>
  <c r="E388" i="3" s="1"/>
  <c r="H388" i="3" s="1"/>
  <c r="D385" i="3"/>
  <c r="F385" i="3" s="1"/>
  <c r="D383" i="3"/>
  <c r="E383" i="3" s="1"/>
  <c r="H383" i="3" s="1"/>
  <c r="D379" i="3"/>
  <c r="E379" i="3" s="1"/>
  <c r="H379" i="3" s="1"/>
  <c r="D375" i="3"/>
  <c r="F375" i="3" s="1"/>
  <c r="D371" i="3"/>
  <c r="F371" i="3" s="1"/>
  <c r="D369" i="3"/>
  <c r="F369" i="3" s="1"/>
  <c r="D367" i="3"/>
  <c r="F367" i="3" s="1"/>
  <c r="D365" i="3"/>
  <c r="F365" i="3" s="1"/>
  <c r="D362" i="3"/>
  <c r="F362" i="3" s="1"/>
  <c r="D359" i="3"/>
  <c r="F359" i="3" s="1"/>
  <c r="D356" i="3"/>
  <c r="F356" i="3" s="1"/>
  <c r="D354" i="3"/>
  <c r="E354" i="3" s="1"/>
  <c r="H354" i="3" s="1"/>
  <c r="D351" i="3"/>
  <c r="F351" i="3" s="1"/>
  <c r="D348" i="3"/>
  <c r="E348" i="3" s="1"/>
  <c r="H348" i="3" s="1"/>
  <c r="D345" i="3"/>
  <c r="F345" i="3" s="1"/>
  <c r="D342" i="3"/>
  <c r="E342" i="3" s="1"/>
  <c r="H342" i="3" s="1"/>
  <c r="D339" i="3"/>
  <c r="E339" i="3" s="1"/>
  <c r="H339" i="3" s="1"/>
  <c r="D336" i="3"/>
  <c r="F336" i="3" s="1"/>
  <c r="D331" i="3"/>
  <c r="F331" i="3" s="1"/>
  <c r="D328" i="3"/>
  <c r="F328" i="3" s="1"/>
  <c r="D325" i="3"/>
  <c r="F325" i="3" s="1"/>
  <c r="D323" i="3"/>
  <c r="F323" i="3" s="1"/>
  <c r="D321" i="3"/>
  <c r="F321" i="3" s="1"/>
  <c r="D319" i="3"/>
  <c r="F319" i="3" s="1"/>
  <c r="D317" i="3"/>
  <c r="F317" i="3" s="1"/>
  <c r="D311" i="3"/>
  <c r="F311" i="3" s="1"/>
  <c r="D305" i="3"/>
  <c r="F305" i="3" s="1"/>
  <c r="D300" i="3"/>
  <c r="E300" i="3" s="1"/>
  <c r="H300" i="3" s="1"/>
  <c r="D296" i="3"/>
  <c r="F296" i="3" s="1"/>
  <c r="D292" i="3"/>
  <c r="F292" i="3" s="1"/>
  <c r="D289" i="3"/>
  <c r="F289" i="3" s="1"/>
  <c r="D285" i="3"/>
  <c r="F285" i="3" s="1"/>
  <c r="D277" i="3"/>
  <c r="F277" i="3" s="1"/>
  <c r="D272" i="3"/>
  <c r="F272" i="3" s="1"/>
  <c r="D270" i="3"/>
  <c r="F270" i="3" s="1"/>
  <c r="D267" i="3"/>
  <c r="E267" i="3" s="1"/>
  <c r="H267" i="3" s="1"/>
  <c r="D264" i="3"/>
  <c r="F264" i="3" s="1"/>
  <c r="D261" i="3"/>
  <c r="F261" i="3" s="1"/>
  <c r="D259" i="3"/>
  <c r="F259" i="3" s="1"/>
  <c r="D257" i="3"/>
  <c r="E257" i="3" s="1"/>
  <c r="H257" i="3" s="1"/>
  <c r="D254" i="3"/>
  <c r="F254" i="3" s="1"/>
  <c r="D250" i="3"/>
  <c r="E250" i="3" s="1"/>
  <c r="H250" i="3" s="1"/>
  <c r="D246" i="3"/>
  <c r="F246" i="3" s="1"/>
  <c r="D242" i="3"/>
  <c r="E242" i="3" s="1"/>
  <c r="H242" i="3" s="1"/>
  <c r="D239" i="3"/>
  <c r="F239" i="3" s="1"/>
  <c r="D236" i="3"/>
  <c r="F236" i="3" s="1"/>
  <c r="D234" i="3"/>
  <c r="F234" i="3" s="1"/>
  <c r="D230" i="3"/>
  <c r="F230" i="3" s="1"/>
  <c r="D228" i="3"/>
  <c r="E228" i="3" s="1"/>
  <c r="H228" i="3" s="1"/>
  <c r="D225" i="3"/>
  <c r="F225" i="3" s="1"/>
  <c r="D222" i="3"/>
  <c r="F222" i="3" s="1"/>
  <c r="D217" i="3"/>
  <c r="F217" i="3" s="1"/>
  <c r="D213" i="3"/>
  <c r="E213" i="3" s="1"/>
  <c r="H213" i="3" s="1"/>
  <c r="D210" i="3"/>
  <c r="F210" i="3" s="1"/>
  <c r="D207" i="3"/>
  <c r="F207" i="3" s="1"/>
  <c r="D204" i="3"/>
  <c r="E204" i="3" s="1"/>
  <c r="H204" i="3" s="1"/>
  <c r="D201" i="3"/>
  <c r="F201" i="3" s="1"/>
  <c r="D198" i="3"/>
  <c r="F198" i="3" s="1"/>
  <c r="D195" i="3"/>
  <c r="E195" i="3" s="1"/>
  <c r="H195" i="3" s="1"/>
  <c r="D192" i="3"/>
  <c r="F192" i="3" s="1"/>
  <c r="D189" i="3"/>
  <c r="F189" i="3" s="1"/>
  <c r="D186" i="3"/>
  <c r="F186" i="3" s="1"/>
  <c r="D182" i="3"/>
  <c r="F182" i="3" s="1"/>
  <c r="D178" i="3"/>
  <c r="E178" i="3" s="1"/>
  <c r="H178" i="3" s="1"/>
  <c r="D175" i="3"/>
  <c r="F175" i="3" s="1"/>
  <c r="D172" i="3"/>
  <c r="E172" i="3" s="1"/>
  <c r="H172" i="3" s="1"/>
  <c r="D170" i="3"/>
  <c r="E170" i="3" s="1"/>
  <c r="H170" i="3" s="1"/>
  <c r="D168" i="3"/>
  <c r="F168" i="3" s="1"/>
  <c r="D166" i="3"/>
  <c r="F166" i="3" s="1"/>
  <c r="D163" i="3"/>
  <c r="E163" i="3" s="1"/>
  <c r="H163" i="3" s="1"/>
  <c r="D160" i="3"/>
  <c r="F160" i="3" s="1"/>
  <c r="D156" i="3"/>
  <c r="F156" i="3" s="1"/>
  <c r="D152" i="3"/>
  <c r="F152" i="3" s="1"/>
  <c r="D149" i="3"/>
  <c r="F149" i="3" s="1"/>
  <c r="D146" i="3"/>
  <c r="F146" i="3" s="1"/>
  <c r="D143" i="3"/>
  <c r="F143" i="3" s="1"/>
  <c r="D139" i="3"/>
  <c r="F139" i="3" s="1"/>
  <c r="D135" i="3"/>
  <c r="F135" i="3" s="1"/>
  <c r="D131" i="3"/>
  <c r="E131" i="3" s="1"/>
  <c r="H131" i="3" s="1"/>
  <c r="D127" i="3"/>
  <c r="F127" i="3" s="1"/>
  <c r="D123" i="3"/>
  <c r="E123" i="3" s="1"/>
  <c r="H123" i="3" s="1"/>
  <c r="D120" i="3"/>
  <c r="F120" i="3" s="1"/>
  <c r="D117" i="3"/>
  <c r="F117" i="3" s="1"/>
  <c r="D114" i="3"/>
  <c r="E114" i="3" s="1"/>
  <c r="H114" i="3" s="1"/>
  <c r="D109" i="3"/>
  <c r="F109" i="3" s="1"/>
  <c r="D105" i="3"/>
  <c r="E105" i="3" s="1"/>
  <c r="D100" i="3"/>
  <c r="F100" i="3" s="1"/>
  <c r="D96" i="3"/>
  <c r="F96" i="3" s="1"/>
  <c r="D92" i="3"/>
  <c r="F92" i="3" s="1"/>
  <c r="D88" i="3"/>
  <c r="F88" i="3" s="1"/>
  <c r="D85" i="3"/>
  <c r="F85" i="3" s="1"/>
  <c r="D83" i="3"/>
  <c r="F83" i="3" s="1"/>
  <c r="D81" i="3"/>
  <c r="F81" i="3" s="1"/>
  <c r="D78" i="3"/>
  <c r="E78" i="3" s="1"/>
  <c r="H78" i="3" s="1"/>
  <c r="D73" i="3"/>
  <c r="E73" i="3" s="1"/>
  <c r="D69" i="3"/>
  <c r="E69" i="3" s="1"/>
  <c r="H69" i="3" s="1"/>
  <c r="D64" i="3"/>
  <c r="F64" i="3" s="1"/>
  <c r="D60" i="3"/>
  <c r="E60" i="3" s="1"/>
  <c r="H60" i="3" s="1"/>
  <c r="D56" i="3"/>
  <c r="F56" i="3" s="1"/>
  <c r="D52" i="3"/>
  <c r="F52" i="3" s="1"/>
  <c r="D49" i="3"/>
  <c r="E49" i="3" s="1"/>
  <c r="H49" i="3" s="1"/>
  <c r="D47" i="3"/>
  <c r="F47" i="3" s="1"/>
  <c r="D45" i="3"/>
  <c r="F45" i="3" s="1"/>
  <c r="D43" i="3"/>
  <c r="F43" i="3" s="1"/>
  <c r="D41" i="3"/>
  <c r="F41" i="3" s="1"/>
  <c r="D37" i="3"/>
  <c r="E37" i="3" s="1"/>
  <c r="H37" i="3" s="1"/>
  <c r="D32" i="3"/>
  <c r="F32" i="3" s="1"/>
  <c r="D28" i="3"/>
  <c r="E28" i="3" s="1"/>
  <c r="D24" i="3"/>
  <c r="F24" i="3" s="1"/>
  <c r="D20" i="3"/>
  <c r="E20" i="3" s="1"/>
  <c r="H20" i="3" s="1"/>
  <c r="D17" i="3"/>
  <c r="F17" i="3" s="1"/>
  <c r="D11" i="3"/>
  <c r="E11" i="3" s="1"/>
  <c r="H11" i="3" s="1"/>
  <c r="E100" i="3" l="1"/>
  <c r="H100" i="3" s="1"/>
  <c r="F403" i="3"/>
  <c r="F195" i="3"/>
  <c r="E285" i="3"/>
  <c r="H285" i="3" s="1"/>
  <c r="H28" i="3"/>
  <c r="F163" i="3"/>
  <c r="F131" i="3"/>
  <c r="E135" i="3"/>
  <c r="H135" i="3" s="1"/>
  <c r="F11" i="3"/>
  <c r="F178" i="3"/>
  <c r="F300" i="3"/>
  <c r="E222" i="3"/>
  <c r="H222" i="3" s="1"/>
  <c r="F440" i="3"/>
  <c r="E92" i="3"/>
  <c r="H92" i="3" s="1"/>
  <c r="F456" i="3"/>
  <c r="A180" i="6"/>
  <c r="A166" i="6"/>
  <c r="A138" i="6"/>
  <c r="A124" i="6"/>
  <c r="A110" i="6"/>
  <c r="A82" i="6"/>
  <c r="A68" i="6"/>
  <c r="A54" i="6"/>
  <c r="A40" i="6"/>
  <c r="G110" i="3" s="1"/>
  <c r="A12" i="6"/>
  <c r="G33" i="3" s="1"/>
  <c r="A42" i="6"/>
  <c r="A186" i="6"/>
  <c r="A158" i="6"/>
  <c r="A130" i="6"/>
  <c r="A116" i="6"/>
  <c r="A88" i="6"/>
  <c r="A46" i="6"/>
  <c r="A184" i="6"/>
  <c r="A156" i="6"/>
  <c r="A142" i="6"/>
  <c r="A114" i="6"/>
  <c r="A86" i="6"/>
  <c r="A72" i="6"/>
  <c r="A44" i="6"/>
  <c r="A16" i="6"/>
  <c r="A182" i="6"/>
  <c r="A168" i="6"/>
  <c r="A154" i="6"/>
  <c r="A140" i="6"/>
  <c r="A126" i="6"/>
  <c r="A112" i="6"/>
  <c r="A98" i="6"/>
  <c r="A56" i="6"/>
  <c r="A28" i="6"/>
  <c r="A14" i="6"/>
  <c r="G21" i="3" s="1"/>
  <c r="A181" i="6"/>
  <c r="A139" i="6"/>
  <c r="A125" i="6"/>
  <c r="A111" i="6"/>
  <c r="A97" i="6"/>
  <c r="A83" i="6"/>
  <c r="A69" i="6"/>
  <c r="A55" i="6"/>
  <c r="A41" i="6"/>
  <c r="A27" i="6"/>
  <c r="G30" i="3"/>
  <c r="G40" i="3"/>
  <c r="G27" i="3"/>
  <c r="G26" i="3"/>
  <c r="G15" i="3"/>
  <c r="G29" i="3"/>
  <c r="G14" i="3"/>
  <c r="G39" i="3"/>
  <c r="G23" i="3"/>
  <c r="G22" i="3"/>
  <c r="G35" i="3"/>
  <c r="G34" i="3"/>
  <c r="G13" i="3"/>
  <c r="G36" i="3"/>
  <c r="G31" i="3"/>
  <c r="E192" i="3"/>
  <c r="H192" i="3" s="1"/>
  <c r="F339" i="3"/>
  <c r="E375" i="3"/>
  <c r="H375" i="3" s="1"/>
  <c r="E225" i="3"/>
  <c r="H225" i="3" s="1"/>
  <c r="E420" i="3"/>
  <c r="H420" i="3" s="1"/>
  <c r="F267" i="3"/>
  <c r="E430" i="3"/>
  <c r="H430" i="3" s="1"/>
  <c r="F172" i="3"/>
  <c r="E81" i="3"/>
  <c r="H81" i="3" s="1"/>
  <c r="E146" i="3"/>
  <c r="H146" i="3" s="1"/>
  <c r="E175" i="3"/>
  <c r="H175" i="3" s="1"/>
  <c r="E45" i="3"/>
  <c r="H45" i="3" s="1"/>
  <c r="F114" i="3"/>
  <c r="E236" i="3"/>
  <c r="H236" i="3" s="1"/>
  <c r="E47" i="3"/>
  <c r="H47" i="3" s="1"/>
  <c r="E127" i="3"/>
  <c r="H127" i="3" s="1"/>
  <c r="F250" i="3"/>
  <c r="E289" i="3"/>
  <c r="H289" i="3" s="1"/>
  <c r="F78" i="3"/>
  <c r="E152" i="3"/>
  <c r="H152" i="3" s="1"/>
  <c r="E336" i="3"/>
  <c r="H336" i="3" s="1"/>
  <c r="F379" i="3"/>
  <c r="F459" i="3"/>
  <c r="E96" i="3"/>
  <c r="H96" i="3" s="1"/>
  <c r="E277" i="3"/>
  <c r="H277" i="3" s="1"/>
  <c r="E319" i="3"/>
  <c r="H319" i="3" s="1"/>
  <c r="E362" i="3"/>
  <c r="H362" i="3" s="1"/>
  <c r="E410" i="3"/>
  <c r="H410" i="3" s="1"/>
  <c r="F204" i="3"/>
  <c r="E234" i="3"/>
  <c r="H234" i="3" s="1"/>
  <c r="E261" i="3"/>
  <c r="H261" i="3" s="1"/>
  <c r="E321" i="3"/>
  <c r="H321" i="3" s="1"/>
  <c r="E365" i="3"/>
  <c r="H365" i="3" s="1"/>
  <c r="F388" i="3"/>
  <c r="E465" i="3"/>
  <c r="H465" i="3" s="1"/>
  <c r="E467" i="3"/>
  <c r="H467" i="3" s="1"/>
  <c r="E189" i="3"/>
  <c r="H189" i="3" s="1"/>
  <c r="E217" i="3"/>
  <c r="H217" i="3" s="1"/>
  <c r="E264" i="3"/>
  <c r="H264" i="3" s="1"/>
  <c r="E323" i="3"/>
  <c r="H323" i="3" s="1"/>
  <c r="F348" i="3"/>
  <c r="E453" i="3"/>
  <c r="H453" i="3" s="1"/>
  <c r="F49" i="3"/>
  <c r="E239" i="3"/>
  <c r="H239" i="3" s="1"/>
  <c r="E425" i="3"/>
  <c r="H425" i="3" s="1"/>
  <c r="E470" i="3"/>
  <c r="H470" i="3" s="1"/>
  <c r="E83" i="3"/>
  <c r="H83" i="3" s="1"/>
  <c r="E32" i="3"/>
  <c r="E371" i="3"/>
  <c r="H371" i="3" s="1"/>
  <c r="F37" i="3"/>
  <c r="F28" i="3"/>
  <c r="F60" i="3"/>
  <c r="E149" i="3"/>
  <c r="H149" i="3" s="1"/>
  <c r="E331" i="3"/>
  <c r="H331" i="3" s="1"/>
  <c r="E359" i="3"/>
  <c r="H359" i="3" s="1"/>
  <c r="E407" i="3"/>
  <c r="H407" i="3" s="1"/>
  <c r="E433" i="3"/>
  <c r="H433" i="3" s="1"/>
  <c r="F478" i="3"/>
  <c r="E259" i="3"/>
  <c r="H259" i="3" s="1"/>
  <c r="E356" i="3"/>
  <c r="H356" i="3" s="1"/>
  <c r="E450" i="3"/>
  <c r="H450" i="3" s="1"/>
  <c r="F73" i="3"/>
  <c r="F213" i="3"/>
  <c r="E272" i="3"/>
  <c r="H272" i="3" s="1"/>
  <c r="E416" i="3"/>
  <c r="H416" i="3" s="1"/>
  <c r="F354" i="3"/>
  <c r="E24" i="3"/>
  <c r="F105" i="3"/>
  <c r="F342" i="3"/>
  <c r="F383" i="3"/>
  <c r="F473" i="3"/>
  <c r="E88" i="3"/>
  <c r="H88" i="3" s="1"/>
  <c r="F123" i="3"/>
  <c r="F399" i="3"/>
  <c r="E463" i="3"/>
  <c r="H463" i="3" s="1"/>
  <c r="F170" i="3"/>
  <c r="E328" i="3"/>
  <c r="H328" i="3" s="1"/>
  <c r="E395" i="3"/>
  <c r="H395" i="3" s="1"/>
  <c r="F69" i="3"/>
  <c r="E210" i="3"/>
  <c r="H210" i="3" s="1"/>
  <c r="E447" i="3"/>
  <c r="H447" i="3" s="1"/>
  <c r="E182" i="3"/>
  <c r="H182" i="3" s="1"/>
  <c r="E270" i="3"/>
  <c r="H270" i="3" s="1"/>
  <c r="E325" i="3"/>
  <c r="H325" i="3" s="1"/>
  <c r="E367" i="3"/>
  <c r="H367" i="3" s="1"/>
  <c r="E52" i="3"/>
  <c r="H52" i="3" s="1"/>
  <c r="E156" i="3"/>
  <c r="H156" i="3" s="1"/>
  <c r="E292" i="3"/>
  <c r="H292" i="3" s="1"/>
  <c r="E17" i="3"/>
  <c r="E64" i="3"/>
  <c r="H64" i="3" s="1"/>
  <c r="E117" i="3"/>
  <c r="H117" i="3" s="1"/>
  <c r="E166" i="3"/>
  <c r="H166" i="3" s="1"/>
  <c r="E207" i="3"/>
  <c r="H207" i="3" s="1"/>
  <c r="E254" i="3"/>
  <c r="H254" i="3" s="1"/>
  <c r="E305" i="3"/>
  <c r="H305" i="3" s="1"/>
  <c r="E351" i="3"/>
  <c r="H351" i="3" s="1"/>
  <c r="E391" i="3"/>
  <c r="H391" i="3" s="1"/>
  <c r="E444" i="3"/>
  <c r="H444" i="3" s="1"/>
  <c r="E481" i="3"/>
  <c r="H481" i="3" s="1"/>
  <c r="F20" i="3"/>
  <c r="E139" i="3"/>
  <c r="H139" i="3" s="1"/>
  <c r="F257" i="3"/>
  <c r="E198" i="3"/>
  <c r="H198" i="3" s="1"/>
  <c r="F413" i="3"/>
  <c r="F461" i="3"/>
  <c r="E168" i="3"/>
  <c r="H168" i="3" s="1"/>
  <c r="E85" i="3"/>
  <c r="H85" i="3" s="1"/>
  <c r="F228" i="3"/>
  <c r="F242" i="3"/>
  <c r="E120" i="3"/>
  <c r="H120" i="3" s="1"/>
  <c r="E317" i="3"/>
  <c r="H317" i="3" s="1"/>
  <c r="E311" i="3"/>
  <c r="H311" i="3" s="1"/>
  <c r="E41" i="3"/>
  <c r="H41" i="3" s="1"/>
  <c r="E43" i="3"/>
  <c r="H43" i="3" s="1"/>
  <c r="E143" i="3"/>
  <c r="H143" i="3" s="1"/>
  <c r="E186" i="3"/>
  <c r="H186" i="3" s="1"/>
  <c r="E230" i="3"/>
  <c r="H230" i="3" s="1"/>
  <c r="E369" i="3"/>
  <c r="H369" i="3" s="1"/>
  <c r="E56" i="3"/>
  <c r="H56" i="3" s="1"/>
  <c r="E109" i="3"/>
  <c r="H109" i="3" s="1"/>
  <c r="E160" i="3"/>
  <c r="H160" i="3" s="1"/>
  <c r="E201" i="3"/>
  <c r="H201" i="3" s="1"/>
  <c r="E246" i="3"/>
  <c r="H246" i="3" s="1"/>
  <c r="E296" i="3"/>
  <c r="H296" i="3" s="1"/>
  <c r="E345" i="3"/>
  <c r="H345" i="3" s="1"/>
  <c r="E385" i="3"/>
  <c r="H385" i="3" s="1"/>
  <c r="E436" i="3"/>
  <c r="H436" i="3" s="1"/>
  <c r="E475" i="3"/>
  <c r="H475" i="3" s="1"/>
  <c r="C2" i="3"/>
  <c r="H24" i="3" l="1"/>
  <c r="H32" i="3"/>
  <c r="H17" i="3"/>
  <c r="G277" i="3"/>
  <c r="G187" i="3"/>
  <c r="G19" i="3"/>
  <c r="G336" i="3"/>
  <c r="G227" i="3"/>
  <c r="G44" i="3"/>
  <c r="G88" i="3"/>
  <c r="G169" i="3"/>
  <c r="G50" i="3"/>
  <c r="G42" i="3"/>
  <c r="G125" i="3"/>
  <c r="G48" i="3"/>
  <c r="G51" i="3"/>
  <c r="G71" i="3"/>
  <c r="G480" i="3"/>
  <c r="G321" i="3"/>
  <c r="G451" i="3"/>
  <c r="G271" i="3"/>
  <c r="G47" i="3"/>
  <c r="G284" i="3"/>
  <c r="G32" i="3"/>
  <c r="G38" i="3"/>
  <c r="G244" i="3"/>
  <c r="G46" i="3"/>
  <c r="G184" i="3"/>
  <c r="G25" i="3"/>
  <c r="G306" i="3"/>
  <c r="G380" i="3"/>
  <c r="G365" i="3"/>
  <c r="G41" i="3"/>
  <c r="G140" i="3"/>
  <c r="G175" i="3"/>
  <c r="G345" i="3"/>
  <c r="G124" i="3"/>
  <c r="G320" i="3"/>
  <c r="G139" i="3"/>
  <c r="G335" i="3"/>
  <c r="G154" i="3"/>
  <c r="G350" i="3"/>
  <c r="G353" i="3"/>
  <c r="G183" i="3"/>
  <c r="G379" i="3"/>
  <c r="G131" i="3"/>
  <c r="G198" i="3"/>
  <c r="G394" i="3"/>
  <c r="G341" i="3"/>
  <c r="G241" i="3"/>
  <c r="G102" i="3"/>
  <c r="G298" i="3"/>
  <c r="G63" i="3"/>
  <c r="G425" i="3"/>
  <c r="G258" i="3"/>
  <c r="G454" i="3"/>
  <c r="G203" i="3"/>
  <c r="G329" i="3"/>
  <c r="G94" i="3"/>
  <c r="G290" i="3"/>
  <c r="G55" i="3"/>
  <c r="G207" i="3"/>
  <c r="G375" i="3"/>
  <c r="G93" i="3"/>
  <c r="G403" i="3"/>
  <c r="G417" i="3"/>
  <c r="G219" i="3"/>
  <c r="G287" i="3"/>
  <c r="G349" i="3"/>
  <c r="G381" i="3"/>
  <c r="G168" i="3"/>
  <c r="G364" i="3"/>
  <c r="G62" i="3"/>
  <c r="G197" i="3"/>
  <c r="G393" i="3"/>
  <c r="G257" i="3"/>
  <c r="G212" i="3"/>
  <c r="G408" i="3"/>
  <c r="G481" i="3"/>
  <c r="G255" i="3"/>
  <c r="G116" i="3"/>
  <c r="G312" i="3"/>
  <c r="G76" i="3"/>
  <c r="G272" i="3"/>
  <c r="G468" i="3"/>
  <c r="G217" i="3"/>
  <c r="G357" i="3"/>
  <c r="G108" i="3"/>
  <c r="G304" i="3"/>
  <c r="G69" i="3"/>
  <c r="G221" i="3"/>
  <c r="G431" i="3"/>
  <c r="G247" i="3"/>
  <c r="G121" i="3"/>
  <c r="G459" i="3"/>
  <c r="G471" i="3"/>
  <c r="G52" i="3"/>
  <c r="G472" i="3"/>
  <c r="G363" i="3"/>
  <c r="G378" i="3"/>
  <c r="G211" i="3"/>
  <c r="G407" i="3"/>
  <c r="G369" i="3"/>
  <c r="G226" i="3"/>
  <c r="G422" i="3"/>
  <c r="G73" i="3"/>
  <c r="G269" i="3"/>
  <c r="G130" i="3"/>
  <c r="G326" i="3"/>
  <c r="G37" i="3"/>
  <c r="G90" i="3"/>
  <c r="G286" i="3"/>
  <c r="G482" i="3"/>
  <c r="G231" i="3"/>
  <c r="G385" i="3"/>
  <c r="G122" i="3"/>
  <c r="G318" i="3"/>
  <c r="G235" i="3"/>
  <c r="G54" i="3"/>
  <c r="G319" i="3"/>
  <c r="G261" i="3"/>
  <c r="G67" i="3"/>
  <c r="G182" i="3"/>
  <c r="G145" i="3"/>
  <c r="G166" i="3"/>
  <c r="G362" i="3"/>
  <c r="G465" i="3"/>
  <c r="G181" i="3"/>
  <c r="G377" i="3"/>
  <c r="G196" i="3"/>
  <c r="G392" i="3"/>
  <c r="G299" i="3"/>
  <c r="G225" i="3"/>
  <c r="G421" i="3"/>
  <c r="G240" i="3"/>
  <c r="G436" i="3"/>
  <c r="G87" i="3"/>
  <c r="G283" i="3"/>
  <c r="G144" i="3"/>
  <c r="G340" i="3"/>
  <c r="G104" i="3"/>
  <c r="G300" i="3"/>
  <c r="G65" i="3"/>
  <c r="G259" i="3"/>
  <c r="G78" i="3"/>
  <c r="G136" i="3"/>
  <c r="G332" i="3"/>
  <c r="G43" i="3"/>
  <c r="G249" i="3"/>
  <c r="G387" i="3"/>
  <c r="G331" i="3"/>
  <c r="G177" i="3"/>
  <c r="G303" i="3"/>
  <c r="G470" i="3"/>
  <c r="G359" i="3"/>
  <c r="G391" i="3"/>
  <c r="G159" i="3"/>
  <c r="G210" i="3"/>
  <c r="G406" i="3"/>
  <c r="G383" i="3"/>
  <c r="G239" i="3"/>
  <c r="G435" i="3"/>
  <c r="G455" i="3"/>
  <c r="G254" i="3"/>
  <c r="G450" i="3"/>
  <c r="G101" i="3"/>
  <c r="G297" i="3"/>
  <c r="G158" i="3"/>
  <c r="G354" i="3"/>
  <c r="G89" i="3"/>
  <c r="G118" i="3"/>
  <c r="G314" i="3"/>
  <c r="G273" i="3"/>
  <c r="G92" i="3"/>
  <c r="G150" i="3"/>
  <c r="G346" i="3"/>
  <c r="G11" i="3"/>
  <c r="G263" i="3"/>
  <c r="G456" i="3"/>
  <c r="G442" i="3"/>
  <c r="G399" i="3"/>
  <c r="G347" i="3"/>
  <c r="G372" i="3"/>
  <c r="G415" i="3"/>
  <c r="G316" i="3"/>
  <c r="G153" i="3"/>
  <c r="G209" i="3"/>
  <c r="G420" i="3"/>
  <c r="G24" i="3"/>
  <c r="G253" i="3"/>
  <c r="G449" i="3"/>
  <c r="G72" i="3"/>
  <c r="G268" i="3"/>
  <c r="G464" i="3"/>
  <c r="G115" i="3"/>
  <c r="G311" i="3"/>
  <c r="G172" i="3"/>
  <c r="G368" i="3"/>
  <c r="G103" i="3"/>
  <c r="G132" i="3"/>
  <c r="G328" i="3"/>
  <c r="G301" i="3"/>
  <c r="G106" i="3"/>
  <c r="G164" i="3"/>
  <c r="G360" i="3"/>
  <c r="G81" i="3"/>
  <c r="G305" i="3"/>
  <c r="G457" i="3"/>
  <c r="G66" i="3"/>
  <c r="G445" i="3"/>
  <c r="G414" i="3"/>
  <c r="G428" i="3"/>
  <c r="G358" i="3"/>
  <c r="G80" i="3"/>
  <c r="G138" i="3"/>
  <c r="G285" i="3"/>
  <c r="G17" i="3"/>
  <c r="G267" i="3"/>
  <c r="G463" i="3"/>
  <c r="G86" i="3"/>
  <c r="G282" i="3"/>
  <c r="G478" i="3"/>
  <c r="G129" i="3"/>
  <c r="G395" i="3"/>
  <c r="G186" i="3"/>
  <c r="G382" i="3"/>
  <c r="G117" i="3"/>
  <c r="G146" i="3"/>
  <c r="G342" i="3"/>
  <c r="G315" i="3"/>
  <c r="G120" i="3"/>
  <c r="G178" i="3"/>
  <c r="G374" i="3"/>
  <c r="G95" i="3"/>
  <c r="G373" i="3"/>
  <c r="G79" i="3"/>
  <c r="G12" i="3"/>
  <c r="G68" i="3"/>
  <c r="G469" i="3"/>
  <c r="G232" i="3"/>
  <c r="G193" i="3"/>
  <c r="G45" i="3"/>
  <c r="G195" i="3"/>
  <c r="G405" i="3"/>
  <c r="G397" i="3"/>
  <c r="G222" i="3"/>
  <c r="G418" i="3"/>
  <c r="G355" i="3"/>
  <c r="G237" i="3"/>
  <c r="G433" i="3"/>
  <c r="G467" i="3"/>
  <c r="G252" i="3"/>
  <c r="G448" i="3"/>
  <c r="G85" i="3"/>
  <c r="G281" i="3"/>
  <c r="G477" i="3"/>
  <c r="G100" i="3"/>
  <c r="G296" i="3"/>
  <c r="G61" i="3"/>
  <c r="G143" i="3"/>
  <c r="G409" i="3"/>
  <c r="G200" i="3"/>
  <c r="G396" i="3"/>
  <c r="G201" i="3"/>
  <c r="G160" i="3"/>
  <c r="G356" i="3"/>
  <c r="G91" i="3"/>
  <c r="G343" i="3"/>
  <c r="G134" i="3"/>
  <c r="G192" i="3"/>
  <c r="G388" i="3"/>
  <c r="G109" i="3"/>
  <c r="G429" i="3"/>
  <c r="G246" i="3"/>
  <c r="G70" i="3"/>
  <c r="G135" i="3"/>
  <c r="G28" i="3"/>
  <c r="G218" i="3"/>
  <c r="G82" i="3"/>
  <c r="G437" i="3"/>
  <c r="G313" i="3"/>
  <c r="G419" i="3"/>
  <c r="G236" i="3"/>
  <c r="G432" i="3"/>
  <c r="G411" i="3"/>
  <c r="G251" i="3"/>
  <c r="G447" i="3"/>
  <c r="G266" i="3"/>
  <c r="G462" i="3"/>
  <c r="G99" i="3"/>
  <c r="G295" i="3"/>
  <c r="G60" i="3"/>
  <c r="G114" i="3"/>
  <c r="G310" i="3"/>
  <c r="G157" i="3"/>
  <c r="G423" i="3"/>
  <c r="G214" i="3"/>
  <c r="G410" i="3"/>
  <c r="G215" i="3"/>
  <c r="G174" i="3"/>
  <c r="G370" i="3"/>
  <c r="G105" i="3"/>
  <c r="G371" i="3"/>
  <c r="G148" i="3"/>
  <c r="G206" i="3"/>
  <c r="G402" i="3"/>
  <c r="G123" i="3"/>
  <c r="G53" i="3"/>
  <c r="G317" i="3"/>
  <c r="G107" i="3"/>
  <c r="G344" i="3"/>
  <c r="G288" i="3"/>
  <c r="G302" i="3"/>
  <c r="G367" i="3"/>
  <c r="G390" i="3"/>
  <c r="G208" i="3"/>
  <c r="G223" i="3"/>
  <c r="G250" i="3"/>
  <c r="G446" i="3"/>
  <c r="G64" i="3"/>
  <c r="G265" i="3"/>
  <c r="G461" i="3"/>
  <c r="G84" i="3"/>
  <c r="G280" i="3"/>
  <c r="G476" i="3"/>
  <c r="G113" i="3"/>
  <c r="G309" i="3"/>
  <c r="G20" i="3"/>
  <c r="G128" i="3"/>
  <c r="G324" i="3"/>
  <c r="G171" i="3"/>
  <c r="G228" i="3"/>
  <c r="G424" i="3"/>
  <c r="G243" i="3"/>
  <c r="G188" i="3"/>
  <c r="G384" i="3"/>
  <c r="G119" i="3"/>
  <c r="G413" i="3"/>
  <c r="G162" i="3"/>
  <c r="G220" i="3"/>
  <c r="G416" i="3"/>
  <c r="G137" i="3"/>
  <c r="G386" i="3"/>
  <c r="G260" i="3"/>
  <c r="G333" i="3"/>
  <c r="G191" i="3"/>
  <c r="G361" i="3"/>
  <c r="G401" i="3"/>
  <c r="G152" i="3"/>
  <c r="G376" i="3"/>
  <c r="G173" i="3"/>
  <c r="G434" i="3"/>
  <c r="G264" i="3"/>
  <c r="G460" i="3"/>
  <c r="G83" i="3"/>
  <c r="G279" i="3"/>
  <c r="G475" i="3"/>
  <c r="G98" i="3"/>
  <c r="G294" i="3"/>
  <c r="G59" i="3"/>
  <c r="G127" i="3"/>
  <c r="G323" i="3"/>
  <c r="G142" i="3"/>
  <c r="G338" i="3"/>
  <c r="G49" i="3"/>
  <c r="G185" i="3"/>
  <c r="G229" i="3"/>
  <c r="G242" i="3"/>
  <c r="G438" i="3"/>
  <c r="G327" i="3"/>
  <c r="G202" i="3"/>
  <c r="G398" i="3"/>
  <c r="G133" i="3"/>
  <c r="G77" i="3"/>
  <c r="G176" i="3"/>
  <c r="G234" i="3"/>
  <c r="G430" i="3"/>
  <c r="G151" i="3"/>
  <c r="G400" i="3"/>
  <c r="G441" i="3"/>
  <c r="G330" i="3"/>
  <c r="G149" i="3"/>
  <c r="G289" i="3"/>
  <c r="G427" i="3"/>
  <c r="G348" i="3"/>
  <c r="G180" i="3"/>
  <c r="G194" i="3"/>
  <c r="G404" i="3"/>
  <c r="G238" i="3"/>
  <c r="G278" i="3"/>
  <c r="G474" i="3"/>
  <c r="G97" i="3"/>
  <c r="G293" i="3"/>
  <c r="G58" i="3"/>
  <c r="G112" i="3"/>
  <c r="G308" i="3"/>
  <c r="G141" i="3"/>
  <c r="G337" i="3"/>
  <c r="G156" i="3"/>
  <c r="G352" i="3"/>
  <c r="G325" i="3"/>
  <c r="G199" i="3"/>
  <c r="G453" i="3"/>
  <c r="G256" i="3"/>
  <c r="G452" i="3"/>
  <c r="G439" i="3"/>
  <c r="G216" i="3"/>
  <c r="G412" i="3"/>
  <c r="G147" i="3"/>
  <c r="G189" i="3"/>
  <c r="G190" i="3"/>
  <c r="G248" i="3"/>
  <c r="G444" i="3"/>
  <c r="G165" i="3"/>
  <c r="G275" i="3"/>
  <c r="G56" i="3"/>
  <c r="G389" i="3"/>
  <c r="G163" i="3"/>
  <c r="G205" i="3"/>
  <c r="G473" i="3"/>
  <c r="G440" i="3"/>
  <c r="G276" i="3"/>
  <c r="G334" i="3"/>
  <c r="G167" i="3"/>
  <c r="G224" i="3"/>
  <c r="G96" i="3"/>
  <c r="G292" i="3"/>
  <c r="G57" i="3"/>
  <c r="G111" i="3"/>
  <c r="G307" i="3"/>
  <c r="G18" i="3"/>
  <c r="G126" i="3"/>
  <c r="G322" i="3"/>
  <c r="G155" i="3"/>
  <c r="G351" i="3"/>
  <c r="G339" i="3"/>
  <c r="G170" i="3"/>
  <c r="G366" i="3"/>
  <c r="G479" i="3"/>
  <c r="G213" i="3"/>
  <c r="G74" i="3"/>
  <c r="G270" i="3"/>
  <c r="G466" i="3"/>
  <c r="G75" i="3"/>
  <c r="G230" i="3"/>
  <c r="G426" i="3"/>
  <c r="G161" i="3"/>
  <c r="G245" i="3"/>
  <c r="G204" i="3"/>
  <c r="G262" i="3"/>
  <c r="G458" i="3"/>
  <c r="G179" i="3"/>
  <c r="G233" i="3"/>
  <c r="G274" i="3"/>
  <c r="G443" i="3"/>
  <c r="G291" i="3"/>
</calcChain>
</file>

<file path=xl/sharedStrings.xml><?xml version="1.0" encoding="utf-8"?>
<sst xmlns="http://schemas.openxmlformats.org/spreadsheetml/2006/main" count="85" uniqueCount="30">
  <si>
    <t>Sous-groupe</t>
  </si>
  <si>
    <t>No. LP</t>
  </si>
  <si>
    <t>Qté</t>
  </si>
  <si>
    <t>Long.</t>
  </si>
  <si>
    <t>Chainage</t>
  </si>
  <si>
    <t>Liste de stock</t>
  </si>
  <si>
    <t>Liste des chutes non attribuées</t>
  </si>
  <si>
    <t>Ref Chantier :</t>
  </si>
  <si>
    <t>Nom</t>
  </si>
  <si>
    <t>NOM ENTREPRISE</t>
  </si>
  <si>
    <t>exemple</t>
  </si>
  <si>
    <t>Long. Restante</t>
  </si>
  <si>
    <t>% de chutes</t>
  </si>
  <si>
    <t>exemple 1</t>
  </si>
  <si>
    <t>exemple 2</t>
  </si>
  <si>
    <t>exemple 3</t>
  </si>
  <si>
    <t>exemple 4</t>
  </si>
  <si>
    <t>exemple 5</t>
  </si>
  <si>
    <t>exemple 6</t>
  </si>
  <si>
    <t>Date :</t>
  </si>
  <si>
    <t>TEST</t>
  </si>
  <si>
    <t>mm</t>
  </si>
  <si>
    <t>Coupe en début et fin de barre de stock</t>
  </si>
  <si>
    <t>(10mm en début + 10mm en fin) seulement sur les barre de stock, pas besoin sur les chutes réutilisées</t>
  </si>
  <si>
    <t>Largeur de coupe</t>
  </si>
  <si>
    <t>Lmin (chutes)</t>
  </si>
  <si>
    <t>Stockage chute</t>
  </si>
  <si>
    <t>N° LP</t>
  </si>
  <si>
    <t>Ss groupe d'emploi de la chute</t>
  </si>
  <si>
    <t>Pièce(s) nécessaire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</si>
</sst>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5" formatCode="0&quot;u de&quot;"/>
    <numFmt numFmtId="166" formatCode="0&quot;mm&quot;"/>
    <numFmt numFmtId="167" formatCode="00.0%"/>
  </numFmts>
  <fonts count="14" x14ac:knownFonts="1">
    <font>
      <sz val="10"/>
      <name val="Tahoma"/>
    </font>
    <font>
      <b/>
      <sz val="10"/>
      <color rgb="FF000000"/>
      <name val="Tahoma"/>
    </font>
    <font>
      <b/>
      <sz val="10"/>
      <name val="Tahoma"/>
      <family val="2"/>
    </font>
    <font>
      <u/>
      <sz val="13"/>
      <name val="Times New Roman"/>
      <family val="1"/>
    </font>
    <font>
      <sz val="13"/>
      <name val="Times New Roman"/>
      <family val="1"/>
    </font>
    <font>
      <b/>
      <sz val="10"/>
      <color rgb="FF000000"/>
      <name val="Tahoma"/>
      <family val="2"/>
    </font>
    <font>
      <sz val="16"/>
      <name val="Times New Roman"/>
      <family val="1"/>
    </font>
    <font>
      <sz val="10"/>
      <color rgb="FF000000"/>
      <name val="Tahoma"/>
      <family val="2"/>
    </font>
    <font>
      <b/>
      <sz val="13"/>
      <name val="Times New Roman"/>
      <family val="1"/>
    </font>
    <font>
      <sz val="8"/>
      <name val="Tahoma"/>
      <family val="2"/>
    </font>
    <font>
      <b/>
      <u/>
      <sz val="13"/>
      <name val="Times New Roman"/>
      <family val="1"/>
    </font>
    <font>
      <sz val="10"/>
      <name val="Tahoma"/>
      <family val="2"/>
    </font>
    <font>
      <sz val="12"/>
      <color rgb="FF3F3F76"/>
      <name val="Aptos Narrow"/>
      <family val="2"/>
      <scheme val="minor"/>
    </font>
    <font>
      <b/>
      <sz val="12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rgb="FFC0E6F5"/>
        <bgColor indexed="64"/>
      </patternFill>
    </fill>
  </fills>
  <borders count="13"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9" borderId="10" applyNumberFormat="0" applyAlignment="0" applyProtection="0"/>
    <xf numFmtId="0" fontId="11" fillId="0" borderId="0"/>
  </cellStyleXfs>
  <cellXfs count="52">
    <xf numFmtId="0" fontId="0" fillId="0" borderId="0" xfId="0"/>
    <xf numFmtId="2" fontId="1" fillId="2" borderId="1" xfId="0" applyNumberFormat="1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2" fontId="1" fillId="4" borderId="3" xfId="0" applyNumberFormat="1" applyFont="1" applyFill="1" applyBorder="1" applyAlignment="1">
      <alignment horizontal="center" vertical="center"/>
    </xf>
    <xf numFmtId="2" fontId="1" fillId="5" borderId="4" xfId="0" applyNumberFormat="1" applyFont="1" applyFill="1" applyBorder="1" applyAlignment="1">
      <alignment horizontal="right" vertical="center"/>
    </xf>
    <xf numFmtId="0" fontId="2" fillId="0" borderId="0" xfId="0" applyFont="1"/>
    <xf numFmtId="0" fontId="2" fillId="0" borderId="6" xfId="0" applyFont="1" applyBorder="1" applyAlignment="1">
      <alignment horizontal="right"/>
    </xf>
    <xf numFmtId="0" fontId="0" fillId="0" borderId="6" xfId="0" applyBorder="1" applyAlignment="1">
      <alignment horizontal="right"/>
    </xf>
    <xf numFmtId="0" fontId="2" fillId="0" borderId="7" xfId="0" applyFont="1" applyBorder="1" applyAlignment="1">
      <alignment horizontal="right"/>
    </xf>
    <xf numFmtId="0" fontId="0" fillId="0" borderId="7" xfId="0" applyBorder="1" applyAlignment="1">
      <alignment horizontal="right"/>
    </xf>
    <xf numFmtId="2" fontId="5" fillId="2" borderId="4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right"/>
    </xf>
    <xf numFmtId="0" fontId="12" fillId="9" borderId="10" xfId="1"/>
    <xf numFmtId="0" fontId="12" fillId="9" borderId="10" xfId="1" applyAlignment="1">
      <alignment horizontal="right"/>
    </xf>
    <xf numFmtId="0" fontId="12" fillId="9" borderId="11" xfId="1" applyBorder="1" applyAlignment="1">
      <alignment horizontal="right"/>
    </xf>
    <xf numFmtId="0" fontId="0" fillId="0" borderId="6" xfId="0" applyBorder="1"/>
    <xf numFmtId="0" fontId="12" fillId="9" borderId="10" xfId="1" applyAlignment="1"/>
    <xf numFmtId="0" fontId="4" fillId="0" borderId="0" xfId="2" applyFont="1" applyAlignment="1">
      <alignment horizontal="center"/>
    </xf>
    <xf numFmtId="0" fontId="4" fillId="0" borderId="0" xfId="2" applyFont="1"/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165" fontId="4" fillId="0" borderId="0" xfId="2" applyNumberFormat="1" applyFont="1" applyAlignment="1">
      <alignment horizontal="right" vertical="center"/>
    </xf>
    <xf numFmtId="166" fontId="4" fillId="0" borderId="0" xfId="2" applyNumberFormat="1" applyFont="1" applyAlignment="1">
      <alignment horizontal="left" vertical="center"/>
    </xf>
    <xf numFmtId="0" fontId="11" fillId="0" borderId="0" xfId="2"/>
    <xf numFmtId="1" fontId="7" fillId="6" borderId="5" xfId="0" applyNumberFormat="1" applyFont="1" applyFill="1" applyBorder="1" applyAlignment="1">
      <alignment horizontal="center" vertical="center" wrapText="1"/>
    </xf>
    <xf numFmtId="1" fontId="7" fillId="6" borderId="5" xfId="0" applyNumberFormat="1" applyFont="1" applyFill="1" applyBorder="1" applyAlignment="1">
      <alignment horizontal="right" vertical="center" wrapText="1"/>
    </xf>
    <xf numFmtId="1" fontId="7" fillId="7" borderId="5" xfId="0" applyNumberFormat="1" applyFont="1" applyFill="1" applyBorder="1" applyAlignment="1">
      <alignment horizontal="center" vertical="center" wrapText="1"/>
    </xf>
    <xf numFmtId="1" fontId="7" fillId="7" borderId="5" xfId="0" applyNumberFormat="1" applyFont="1" applyFill="1" applyBorder="1" applyAlignment="1">
      <alignment horizontal="right" vertical="center" wrapText="1"/>
    </xf>
    <xf numFmtId="167" fontId="0" fillId="0" borderId="0" xfId="0" applyNumberFormat="1"/>
    <xf numFmtId="0" fontId="2" fillId="10" borderId="0" xfId="0" applyFont="1" applyFill="1"/>
    <xf numFmtId="1" fontId="2" fillId="10" borderId="0" xfId="0" applyNumberFormat="1" applyFont="1" applyFill="1"/>
    <xf numFmtId="167" fontId="2" fillId="10" borderId="0" xfId="0" applyNumberFormat="1" applyFont="1" applyFill="1"/>
    <xf numFmtId="1" fontId="0" fillId="0" borderId="0" xfId="0" applyNumberFormat="1"/>
    <xf numFmtId="0" fontId="0" fillId="8" borderId="0" xfId="0" applyFill="1"/>
    <xf numFmtId="0" fontId="11" fillId="0" borderId="0" xfId="2" applyAlignment="1">
      <alignment horizontal="center"/>
    </xf>
    <xf numFmtId="0" fontId="11" fillId="8" borderId="0" xfId="2" applyFill="1" applyAlignment="1">
      <alignment horizontal="center"/>
    </xf>
    <xf numFmtId="0" fontId="3" fillId="0" borderId="0" xfId="2" applyFont="1"/>
    <xf numFmtId="0" fontId="8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0" borderId="0" xfId="2" applyFont="1" applyAlignment="1">
      <alignment horizontal="left"/>
    </xf>
    <xf numFmtId="0" fontId="3" fillId="0" borderId="0" xfId="2" applyFont="1" applyAlignment="1">
      <alignment horizontal="left"/>
    </xf>
    <xf numFmtId="14" fontId="3" fillId="0" borderId="0" xfId="2" applyNumberFormat="1" applyFont="1" applyAlignment="1">
      <alignment horizontal="left"/>
    </xf>
    <xf numFmtId="0" fontId="6" fillId="0" borderId="0" xfId="2" applyFont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</cellXfs>
  <cellStyles count="3">
    <cellStyle name="Entrée" xfId="1" builtinId="20"/>
    <cellStyle name="Normal" xfId="0" builtinId="0"/>
    <cellStyle name="Normal 2" xfId="2" xr:uid="{00000000-0005-0000-0000-000002000000}"/>
  </cellStyles>
  <dxfs count="25">
    <dxf>
      <font>
        <b/>
        <i/>
        <color theme="0"/>
      </font>
      <fill>
        <patternFill>
          <bgColor theme="4" tint="0.39994506668294322"/>
        </patternFill>
      </fill>
    </dxf>
    <dxf>
      <font>
        <b/>
        <i/>
        <color theme="0"/>
      </font>
      <fill>
        <patternFill>
          <bgColor theme="4" tint="0.39994506668294322"/>
        </patternFill>
      </fill>
    </dxf>
    <dxf>
      <font>
        <strike val="0"/>
      </font>
    </dxf>
    <dxf>
      <font>
        <strike val="0"/>
      </font>
    </dxf>
    <dxf>
      <font>
        <strike val="0"/>
      </font>
    </dxf>
    <dxf>
      <font>
        <strike val="0"/>
      </font>
    </dxf>
    <dxf>
      <font>
        <strike val="0"/>
      </font>
    </dxf>
    <dxf>
      <font>
        <strike val="0"/>
        <color auto="1"/>
      </font>
      <fill>
        <patternFill patternType="solid">
          <bgColor theme="4" tint="0.79998168889431442"/>
        </patternFill>
      </fill>
    </dxf>
    <dxf>
      <font>
        <strike val="0"/>
      </font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ont>
        <strike val="0"/>
      </font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ont>
        <strike val="0"/>
      </font>
    </dxf>
    <dxf>
      <font>
        <strike val="0"/>
      </font>
    </dxf>
    <dxf>
      <font>
        <strike val="0"/>
      </font>
    </dxf>
    <dxf>
      <font>
        <b/>
        <i val="0"/>
        <strike val="0"/>
        <color theme="0"/>
      </font>
      <fill>
        <patternFill>
          <bgColor theme="3" tint="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rgb="FF7F7F7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right" vertical="bottom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13" xr9:uid="{81CEF29F-C4B2-4E74-9444-13A4EE6503E6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secondRowStripe" dxfId="8"/>
      <tableStyleElement type="firstColumnStripe" dxfId="7"/>
      <tableStyleElement type="secondColumnStripe" dxfId="6"/>
      <tableStyleElement type="firstHeaderCell" dxfId="5"/>
      <tableStyleElement type="lastHeaderCell" dxfId="4"/>
      <tableStyleElement type="firstTotalCell" dxfId="3"/>
      <tableStyleElement type="lastTotalCell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11</xdr:row>
          <xdr:rowOff>123825</xdr:rowOff>
        </xdr:from>
        <xdr:to>
          <xdr:col>12</xdr:col>
          <xdr:colOff>361950</xdr:colOff>
          <xdr:row>14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Créer une synthèse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Stock" displayName="tblStock" ref="I3:J5" totalsRowShown="0" headerRowDxfId="24" tableBorderDxfId="23">
  <autoFilter ref="I3:J5" xr:uid="{00000000-0009-0000-0100-000001000000}">
    <filterColumn colId="0" hiddenButton="1"/>
    <filterColumn colId="1" hiddenButton="1"/>
  </autoFilter>
  <tableColumns count="2">
    <tableColumn id="1" xr3:uid="{00000000-0010-0000-0000-000001000000}" name="Qté"/>
    <tableColumn id="2" xr3:uid="{00000000-0010-0000-0000-000002000000}" name="Long.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D0C754-76A7-4278-AA05-DED3A2BA3714}" name="Tableau2" displayName="Tableau2" ref="A10:H482" headerRowDxfId="22" headerRowBorderDxfId="21" tableBorderDxfId="20">
  <autoFilter ref="A10:H482" xr:uid="{47D0C754-76A7-4278-AA05-DED3A2BA371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C3C85D99-971F-4E8C-AC7A-E976C700DE59}" name="Sous-groupe" totalsRowLabel="Total" dataDxfId="19" totalsRowDxfId="18"/>
    <tableColumn id="2" xr3:uid="{52C87A86-8621-4D64-AC73-F04C7F2A242A}" name="Qté"/>
    <tableColumn id="3" xr3:uid="{32D8A11F-C9EB-45E2-BFA2-A6E39349EC36}" name="Long."/>
    <tableColumn id="4" xr3:uid="{BC3679CE-8960-4CD9-81C3-D5DA741699D1}" name="Long. Restante"/>
    <tableColumn id="5" xr3:uid="{AEA8195A-F00D-4C6C-8E9A-45DBA309E402}" name="Stockage chute"/>
    <tableColumn id="6" xr3:uid="{B88E0CBF-C020-4C91-BB95-01DB668A4034}" name="% de chutes"/>
    <tableColumn id="7" xr3:uid="{B90DF64F-D6D6-447E-AFE5-C948B213BE7F}" name="N° LP" totalsRowDxfId="17" dataCellStyle="Normal 2">
      <calculatedColumnFormula>IFERROR(VLOOKUP(CONCATENATE(A11,C11),Feuil3!$A$1:$F$187,4,FALSE),"")</calculatedColumnFormula>
    </tableColumn>
    <tableColumn id="8" xr3:uid="{90FE85CC-1299-4660-ACD0-2A589C9B2780}" name="Ss groupe d'emploi de la chute" totalsRowFunction="count" dataDxfId="16" totalsRowDxfId="15" dataCellStyle="Normal 2">
      <calculatedColumnFormula>IFERROR(IF(E11="","",IF(E11="oui",INDEX($A$11:$A$482,MATCH(D11,$C$11:$C$482,0)),"")),"")</calculatedColumnFormula>
    </tableColumn>
  </tableColumns>
  <tableStyleInfo name="Style de tableau 1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  <wetp:taskpane dockstate="right" visibility="0" width="350" row="7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4F376310-9748-447B-9B67-E9D3F4C6A24A}">
  <we:reference id="wa200005669" version="2.0.0.0" store="fr-FR" storeType="OMEX"/>
  <we:alternateReferences>
    <we:reference id="wa200005669" version="2.0.0.0" store="wa200005669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5135161D-19BF-4E8D-B318-250D2C5E1931}">
  <we:reference id="wa200005271" version="2.5.5.0" store="fr-FR" storeType="OMEX"/>
  <we:alternateReferences>
    <we:reference id="wa200005271" version="2.5.5.0" store="wa200005271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87"/>
  <sheetViews>
    <sheetView showGridLines="0" zoomScale="85" zoomScaleNormal="85" workbookViewId="0">
      <selection activeCell="E175" sqref="E175"/>
    </sheetView>
  </sheetViews>
  <sheetFormatPr baseColWidth="10" defaultColWidth="9.140625" defaultRowHeight="12.75" x14ac:dyDescent="0.2"/>
  <cols>
    <col min="1" max="1" width="16.7109375" customWidth="1"/>
    <col min="2" max="2" width="9.7109375" customWidth="1"/>
    <col min="3" max="3" width="16.7109375" customWidth="1"/>
    <col min="4" max="4" width="4.5703125" customWidth="1"/>
    <col min="5" max="5" width="9.7109375" customWidth="1"/>
  </cols>
  <sheetData>
    <row r="1" spans="1:15" ht="12.75" customHeight="1" thickBot="1" x14ac:dyDescent="0.25">
      <c r="A1" s="1" t="s">
        <v>0</v>
      </c>
      <c r="B1" s="2" t="s">
        <v>1</v>
      </c>
      <c r="C1" s="10" t="s">
        <v>8</v>
      </c>
      <c r="D1" s="3" t="s">
        <v>2</v>
      </c>
      <c r="E1" s="4" t="s">
        <v>3</v>
      </c>
      <c r="I1" s="43" t="s">
        <v>5</v>
      </c>
      <c r="J1" s="44"/>
      <c r="L1" s="39" t="s">
        <v>6</v>
      </c>
      <c r="M1" s="40"/>
      <c r="N1" s="11" t="s">
        <v>25</v>
      </c>
    </row>
    <row r="2" spans="1:15" ht="16.5" thickTop="1" x14ac:dyDescent="0.25">
      <c r="A2" s="25">
        <v>1</v>
      </c>
      <c r="B2" s="25">
        <v>134</v>
      </c>
      <c r="C2" s="25" t="s">
        <v>10</v>
      </c>
      <c r="D2" s="25">
        <v>1</v>
      </c>
      <c r="E2" s="26">
        <v>40.5</v>
      </c>
      <c r="I2" s="45"/>
      <c r="J2" s="46"/>
      <c r="L2" s="41"/>
      <c r="M2" s="42"/>
      <c r="N2" s="17">
        <v>700</v>
      </c>
      <c r="O2" s="11" t="s">
        <v>21</v>
      </c>
    </row>
    <row r="3" spans="1:15" x14ac:dyDescent="0.2">
      <c r="A3" s="27">
        <v>1</v>
      </c>
      <c r="B3" s="27">
        <v>135</v>
      </c>
      <c r="C3" s="27" t="s">
        <v>13</v>
      </c>
      <c r="D3" s="27">
        <v>1</v>
      </c>
      <c r="E3" s="28">
        <v>52.5</v>
      </c>
      <c r="I3" s="6" t="s">
        <v>2</v>
      </c>
      <c r="J3" s="8" t="s">
        <v>3</v>
      </c>
      <c r="K3" s="5"/>
      <c r="L3" s="6" t="s">
        <v>2</v>
      </c>
      <c r="M3" s="8" t="s">
        <v>3</v>
      </c>
      <c r="N3" s="16"/>
    </row>
    <row r="4" spans="1:15" ht="15.75" x14ac:dyDescent="0.25">
      <c r="A4" s="25">
        <v>1</v>
      </c>
      <c r="B4" s="25">
        <v>139</v>
      </c>
      <c r="C4" s="25" t="s">
        <v>10</v>
      </c>
      <c r="D4" s="25">
        <v>1</v>
      </c>
      <c r="E4" s="26">
        <v>179.5</v>
      </c>
      <c r="I4" s="14">
        <v>110</v>
      </c>
      <c r="J4" s="14">
        <v>6000</v>
      </c>
      <c r="L4" s="7">
        <v>2</v>
      </c>
      <c r="M4" s="9">
        <v>990</v>
      </c>
      <c r="N4" s="16"/>
    </row>
    <row r="5" spans="1:15" ht="15.75" x14ac:dyDescent="0.25">
      <c r="A5" s="27">
        <v>1</v>
      </c>
      <c r="B5" s="27">
        <v>152</v>
      </c>
      <c r="C5" s="27" t="s">
        <v>14</v>
      </c>
      <c r="D5" s="27">
        <v>1</v>
      </c>
      <c r="E5" s="28">
        <v>328.5</v>
      </c>
      <c r="I5" s="15">
        <v>28</v>
      </c>
      <c r="J5" s="15">
        <v>5100</v>
      </c>
      <c r="L5" s="7"/>
      <c r="M5" s="9"/>
    </row>
    <row r="6" spans="1:15" x14ac:dyDescent="0.2">
      <c r="A6" s="25">
        <v>1</v>
      </c>
      <c r="B6" s="25">
        <v>153</v>
      </c>
      <c r="C6" s="25" t="s">
        <v>10</v>
      </c>
      <c r="D6" s="25">
        <v>1</v>
      </c>
      <c r="E6" s="26">
        <v>338.5</v>
      </c>
    </row>
    <row r="7" spans="1:15" x14ac:dyDescent="0.2">
      <c r="A7" s="27">
        <v>1</v>
      </c>
      <c r="B7" s="27">
        <v>167</v>
      </c>
      <c r="C7" s="27" t="s">
        <v>15</v>
      </c>
      <c r="D7" s="27">
        <v>1</v>
      </c>
      <c r="E7" s="28">
        <v>467.5</v>
      </c>
    </row>
    <row r="8" spans="1:15" x14ac:dyDescent="0.2">
      <c r="A8" s="25">
        <v>1</v>
      </c>
      <c r="B8" s="25">
        <v>181</v>
      </c>
      <c r="C8" s="25" t="s">
        <v>10</v>
      </c>
      <c r="D8" s="25">
        <v>3</v>
      </c>
      <c r="E8" s="26">
        <v>553</v>
      </c>
    </row>
    <row r="9" spans="1:15" x14ac:dyDescent="0.2">
      <c r="A9" s="27">
        <v>1</v>
      </c>
      <c r="B9" s="27">
        <v>195</v>
      </c>
      <c r="C9" s="27" t="s">
        <v>16</v>
      </c>
      <c r="D9" s="27">
        <v>2</v>
      </c>
      <c r="E9" s="28">
        <v>745</v>
      </c>
    </row>
    <row r="10" spans="1:15" x14ac:dyDescent="0.2">
      <c r="A10" s="25">
        <v>1</v>
      </c>
      <c r="B10" s="25">
        <v>203</v>
      </c>
      <c r="C10" s="25" t="s">
        <v>10</v>
      </c>
      <c r="D10" s="25">
        <v>2</v>
      </c>
      <c r="E10" s="26">
        <v>965</v>
      </c>
    </row>
    <row r="11" spans="1:15" x14ac:dyDescent="0.2">
      <c r="A11" s="27">
        <v>1</v>
      </c>
      <c r="B11" s="27">
        <v>213</v>
      </c>
      <c r="C11" s="27" t="s">
        <v>17</v>
      </c>
      <c r="D11" s="27">
        <v>1</v>
      </c>
      <c r="E11" s="28">
        <v>1200</v>
      </c>
    </row>
    <row r="12" spans="1:15" x14ac:dyDescent="0.2">
      <c r="A12" s="25">
        <v>1</v>
      </c>
      <c r="B12" s="25">
        <v>222</v>
      </c>
      <c r="C12" s="25" t="s">
        <v>10</v>
      </c>
      <c r="D12" s="25">
        <v>1</v>
      </c>
      <c r="E12" s="26">
        <v>1290</v>
      </c>
    </row>
    <row r="13" spans="1:15" ht="15.75" x14ac:dyDescent="0.25">
      <c r="A13" s="27">
        <v>1</v>
      </c>
      <c r="B13" s="27">
        <v>232</v>
      </c>
      <c r="C13" s="27" t="s">
        <v>18</v>
      </c>
      <c r="D13" s="27">
        <v>1</v>
      </c>
      <c r="E13" s="28">
        <v>1290</v>
      </c>
      <c r="H13" s="12" t="s">
        <v>24</v>
      </c>
      <c r="I13" s="13">
        <v>3</v>
      </c>
      <c r="J13" s="11" t="s">
        <v>21</v>
      </c>
    </row>
    <row r="14" spans="1:15" ht="15.75" x14ac:dyDescent="0.25">
      <c r="A14" s="25">
        <v>1</v>
      </c>
      <c r="B14" s="25">
        <v>251</v>
      </c>
      <c r="C14" s="25"/>
      <c r="D14" s="25">
        <v>2</v>
      </c>
      <c r="E14" s="26">
        <v>2430</v>
      </c>
      <c r="H14" s="12" t="s">
        <v>22</v>
      </c>
      <c r="I14" s="13">
        <v>10</v>
      </c>
      <c r="J14" s="11" t="s">
        <v>21</v>
      </c>
    </row>
    <row r="15" spans="1:15" x14ac:dyDescent="0.2">
      <c r="A15" s="27">
        <v>1</v>
      </c>
      <c r="B15" s="27">
        <v>288</v>
      </c>
      <c r="C15" s="27"/>
      <c r="D15" s="27">
        <v>9</v>
      </c>
      <c r="E15" s="28">
        <v>3220</v>
      </c>
      <c r="H15" s="12" t="s">
        <v>23</v>
      </c>
    </row>
    <row r="16" spans="1:15" x14ac:dyDescent="0.2">
      <c r="A16" s="25">
        <v>1</v>
      </c>
      <c r="B16" s="25">
        <v>296</v>
      </c>
      <c r="C16" s="25"/>
      <c r="D16" s="25">
        <v>2</v>
      </c>
      <c r="E16" s="26">
        <v>3516</v>
      </c>
    </row>
    <row r="17" spans="1:5" x14ac:dyDescent="0.2">
      <c r="A17" s="25">
        <v>2</v>
      </c>
      <c r="B17" s="25">
        <v>136</v>
      </c>
      <c r="C17" s="25"/>
      <c r="D17" s="25">
        <v>1</v>
      </c>
      <c r="E17" s="26">
        <v>108.5</v>
      </c>
    </row>
    <row r="18" spans="1:5" x14ac:dyDescent="0.2">
      <c r="A18" s="27">
        <v>2</v>
      </c>
      <c r="B18" s="27">
        <v>143</v>
      </c>
      <c r="C18" s="27"/>
      <c r="D18" s="27">
        <v>1</v>
      </c>
      <c r="E18" s="28">
        <v>247.5</v>
      </c>
    </row>
    <row r="19" spans="1:5" x14ac:dyDescent="0.2">
      <c r="A19" s="25">
        <v>2</v>
      </c>
      <c r="B19" s="25">
        <v>145</v>
      </c>
      <c r="C19" s="25"/>
      <c r="D19" s="25">
        <v>1</v>
      </c>
      <c r="E19" s="26">
        <v>260.5</v>
      </c>
    </row>
    <row r="20" spans="1:5" x14ac:dyDescent="0.2">
      <c r="A20" s="27">
        <v>2</v>
      </c>
      <c r="B20" s="27">
        <v>158</v>
      </c>
      <c r="C20" s="27"/>
      <c r="D20" s="27">
        <v>1</v>
      </c>
      <c r="E20" s="28">
        <v>399.5</v>
      </c>
    </row>
    <row r="21" spans="1:5" x14ac:dyDescent="0.2">
      <c r="A21" s="25">
        <v>2</v>
      </c>
      <c r="B21" s="25">
        <v>159</v>
      </c>
      <c r="C21" s="25"/>
      <c r="D21" s="25">
        <v>1</v>
      </c>
      <c r="E21" s="26">
        <v>410.5</v>
      </c>
    </row>
    <row r="22" spans="1:5" x14ac:dyDescent="0.2">
      <c r="A22" s="27">
        <v>2</v>
      </c>
      <c r="B22" s="27">
        <v>182</v>
      </c>
      <c r="C22" s="27"/>
      <c r="D22" s="27">
        <v>2</v>
      </c>
      <c r="E22" s="28">
        <v>553</v>
      </c>
    </row>
    <row r="23" spans="1:5" x14ac:dyDescent="0.2">
      <c r="A23" s="25">
        <v>2</v>
      </c>
      <c r="B23" s="25">
        <v>189</v>
      </c>
      <c r="C23" s="25"/>
      <c r="D23" s="25">
        <v>1</v>
      </c>
      <c r="E23" s="26">
        <v>590.5</v>
      </c>
    </row>
    <row r="24" spans="1:5" x14ac:dyDescent="0.2">
      <c r="A24" s="27">
        <v>2</v>
      </c>
      <c r="B24" s="27">
        <v>194</v>
      </c>
      <c r="C24" s="27"/>
      <c r="D24" s="27">
        <v>2</v>
      </c>
      <c r="E24" s="28">
        <v>745</v>
      </c>
    </row>
    <row r="25" spans="1:5" x14ac:dyDescent="0.2">
      <c r="A25" s="25">
        <v>2</v>
      </c>
      <c r="B25" s="25">
        <v>202</v>
      </c>
      <c r="C25" s="25"/>
      <c r="D25" s="25">
        <v>2</v>
      </c>
      <c r="E25" s="26">
        <v>965</v>
      </c>
    </row>
    <row r="26" spans="1:5" x14ac:dyDescent="0.2">
      <c r="A26" s="27">
        <v>2</v>
      </c>
      <c r="B26" s="27">
        <v>210</v>
      </c>
      <c r="C26" s="27"/>
      <c r="D26" s="27">
        <v>1</v>
      </c>
      <c r="E26" s="28">
        <v>1200</v>
      </c>
    </row>
    <row r="27" spans="1:5" x14ac:dyDescent="0.2">
      <c r="A27" s="25">
        <v>2</v>
      </c>
      <c r="B27" s="25">
        <v>227</v>
      </c>
      <c r="C27" s="25"/>
      <c r="D27" s="25">
        <v>1</v>
      </c>
      <c r="E27" s="26">
        <v>1290</v>
      </c>
    </row>
    <row r="28" spans="1:5" x14ac:dyDescent="0.2">
      <c r="A28" s="27">
        <v>2</v>
      </c>
      <c r="B28" s="27">
        <v>228</v>
      </c>
      <c r="C28" s="27"/>
      <c r="D28" s="27">
        <v>1</v>
      </c>
      <c r="E28" s="28">
        <v>1290</v>
      </c>
    </row>
    <row r="29" spans="1:5" x14ac:dyDescent="0.2">
      <c r="A29" s="25">
        <v>2</v>
      </c>
      <c r="B29" s="25">
        <v>250</v>
      </c>
      <c r="C29" s="25"/>
      <c r="D29" s="25">
        <v>2</v>
      </c>
      <c r="E29" s="26">
        <v>2430</v>
      </c>
    </row>
    <row r="30" spans="1:5" x14ac:dyDescent="0.2">
      <c r="A30" s="27">
        <v>2</v>
      </c>
      <c r="B30" s="27">
        <v>289</v>
      </c>
      <c r="C30" s="27"/>
      <c r="D30" s="27">
        <v>7</v>
      </c>
      <c r="E30" s="28">
        <v>3220</v>
      </c>
    </row>
    <row r="31" spans="1:5" x14ac:dyDescent="0.2">
      <c r="A31" s="25">
        <v>2</v>
      </c>
      <c r="B31" s="25">
        <v>298</v>
      </c>
      <c r="C31" s="25"/>
      <c r="D31" s="25">
        <v>2</v>
      </c>
      <c r="E31" s="26">
        <v>3528</v>
      </c>
    </row>
    <row r="32" spans="1:5" x14ac:dyDescent="0.2">
      <c r="A32" s="25">
        <v>3</v>
      </c>
      <c r="B32" s="25">
        <v>138</v>
      </c>
      <c r="C32" s="25"/>
      <c r="D32" s="25">
        <v>1</v>
      </c>
      <c r="E32" s="26">
        <v>148.5</v>
      </c>
    </row>
    <row r="33" spans="1:5" x14ac:dyDescent="0.2">
      <c r="A33" s="27">
        <v>3</v>
      </c>
      <c r="B33" s="27">
        <v>142</v>
      </c>
      <c r="C33" s="27"/>
      <c r="D33" s="27">
        <v>1</v>
      </c>
      <c r="E33" s="28">
        <v>220.5</v>
      </c>
    </row>
    <row r="34" spans="1:5" x14ac:dyDescent="0.2">
      <c r="A34" s="25">
        <v>3</v>
      </c>
      <c r="B34" s="25">
        <v>146</v>
      </c>
      <c r="C34" s="25"/>
      <c r="D34" s="25">
        <v>1</v>
      </c>
      <c r="E34" s="26">
        <v>287.5</v>
      </c>
    </row>
    <row r="35" spans="1:5" x14ac:dyDescent="0.2">
      <c r="A35" s="27">
        <v>3</v>
      </c>
      <c r="B35" s="27">
        <v>155</v>
      </c>
      <c r="C35" s="27"/>
      <c r="D35" s="27">
        <v>1</v>
      </c>
      <c r="E35" s="28">
        <v>359.5</v>
      </c>
    </row>
    <row r="36" spans="1:5" x14ac:dyDescent="0.2">
      <c r="A36" s="25">
        <v>3</v>
      </c>
      <c r="B36" s="25">
        <v>168</v>
      </c>
      <c r="C36" s="25"/>
      <c r="D36" s="25">
        <v>1</v>
      </c>
      <c r="E36" s="26">
        <v>470.5</v>
      </c>
    </row>
    <row r="37" spans="1:5" x14ac:dyDescent="0.2">
      <c r="A37" s="27">
        <v>3</v>
      </c>
      <c r="B37" s="27">
        <v>172</v>
      </c>
      <c r="C37" s="27"/>
      <c r="D37" s="27">
        <v>1</v>
      </c>
      <c r="E37" s="28">
        <v>518.5</v>
      </c>
    </row>
    <row r="38" spans="1:5" x14ac:dyDescent="0.2">
      <c r="A38" s="25">
        <v>3</v>
      </c>
      <c r="B38" s="25">
        <v>175</v>
      </c>
      <c r="C38" s="25"/>
      <c r="D38" s="25">
        <v>2</v>
      </c>
      <c r="E38" s="26">
        <v>553</v>
      </c>
    </row>
    <row r="39" spans="1:5" x14ac:dyDescent="0.2">
      <c r="A39" s="27">
        <v>3</v>
      </c>
      <c r="B39" s="27">
        <v>196</v>
      </c>
      <c r="C39" s="27"/>
      <c r="D39" s="27">
        <v>2</v>
      </c>
      <c r="E39" s="28">
        <v>745</v>
      </c>
    </row>
    <row r="40" spans="1:5" x14ac:dyDescent="0.2">
      <c r="A40" s="25">
        <v>3</v>
      </c>
      <c r="B40" s="25">
        <v>201</v>
      </c>
      <c r="C40" s="25"/>
      <c r="D40" s="25">
        <v>2</v>
      </c>
      <c r="E40" s="26">
        <v>965</v>
      </c>
    </row>
    <row r="41" spans="1:5" x14ac:dyDescent="0.2">
      <c r="A41" s="27">
        <v>3</v>
      </c>
      <c r="B41" s="27">
        <v>212</v>
      </c>
      <c r="C41" s="27"/>
      <c r="D41" s="27">
        <v>1</v>
      </c>
      <c r="E41" s="28">
        <v>1200</v>
      </c>
    </row>
    <row r="42" spans="1:5" x14ac:dyDescent="0.2">
      <c r="A42" s="25">
        <v>3</v>
      </c>
      <c r="B42" s="25">
        <v>221</v>
      </c>
      <c r="C42" s="25"/>
      <c r="D42" s="25">
        <v>1</v>
      </c>
      <c r="E42" s="26">
        <v>1290</v>
      </c>
    </row>
    <row r="43" spans="1:5" x14ac:dyDescent="0.2">
      <c r="A43" s="27">
        <v>3</v>
      </c>
      <c r="B43" s="27">
        <v>234</v>
      </c>
      <c r="C43" s="27"/>
      <c r="D43" s="27">
        <v>1</v>
      </c>
      <c r="E43" s="28">
        <v>1290</v>
      </c>
    </row>
    <row r="44" spans="1:5" x14ac:dyDescent="0.2">
      <c r="A44" s="25">
        <v>3</v>
      </c>
      <c r="B44" s="25">
        <v>248</v>
      </c>
      <c r="C44" s="25"/>
      <c r="D44" s="25">
        <v>2</v>
      </c>
      <c r="E44" s="26">
        <v>2430</v>
      </c>
    </row>
    <row r="45" spans="1:5" x14ac:dyDescent="0.2">
      <c r="A45" s="27">
        <v>3</v>
      </c>
      <c r="B45" s="27">
        <v>290</v>
      </c>
      <c r="C45" s="27"/>
      <c r="D45" s="27">
        <v>8</v>
      </c>
      <c r="E45" s="28">
        <v>3220</v>
      </c>
    </row>
    <row r="46" spans="1:5" x14ac:dyDescent="0.2">
      <c r="A46" s="25">
        <v>3</v>
      </c>
      <c r="B46" s="25">
        <v>297</v>
      </c>
      <c r="C46" s="25"/>
      <c r="D46" s="25">
        <v>2</v>
      </c>
      <c r="E46" s="26">
        <v>3516</v>
      </c>
    </row>
    <row r="47" spans="1:5" x14ac:dyDescent="0.2">
      <c r="A47" s="25">
        <v>4</v>
      </c>
      <c r="B47" s="25">
        <v>148</v>
      </c>
      <c r="C47" s="25"/>
      <c r="D47" s="25">
        <v>1</v>
      </c>
      <c r="E47" s="26">
        <v>298.5</v>
      </c>
    </row>
    <row r="48" spans="1:5" x14ac:dyDescent="0.2">
      <c r="A48" s="27">
        <v>4</v>
      </c>
      <c r="B48" s="27">
        <v>154</v>
      </c>
      <c r="C48" s="27"/>
      <c r="D48" s="27">
        <v>1</v>
      </c>
      <c r="E48" s="28">
        <v>348.5</v>
      </c>
    </row>
    <row r="49" spans="1:5" x14ac:dyDescent="0.2">
      <c r="A49" s="25">
        <v>4</v>
      </c>
      <c r="B49" s="25">
        <v>184</v>
      </c>
      <c r="C49" s="25"/>
      <c r="D49" s="25">
        <v>3</v>
      </c>
      <c r="E49" s="26">
        <v>553</v>
      </c>
    </row>
    <row r="50" spans="1:5" x14ac:dyDescent="0.2">
      <c r="A50" s="27">
        <v>4</v>
      </c>
      <c r="B50" s="27">
        <v>204</v>
      </c>
      <c r="C50" s="27"/>
      <c r="D50" s="27">
        <v>2</v>
      </c>
      <c r="E50" s="28">
        <v>965</v>
      </c>
    </row>
    <row r="51" spans="1:5" x14ac:dyDescent="0.2">
      <c r="A51" s="25">
        <v>4</v>
      </c>
      <c r="B51" s="25">
        <v>209</v>
      </c>
      <c r="C51" s="25"/>
      <c r="D51" s="25">
        <v>1</v>
      </c>
      <c r="E51" s="26">
        <v>1200</v>
      </c>
    </row>
    <row r="52" spans="1:5" x14ac:dyDescent="0.2">
      <c r="A52" s="27">
        <v>4</v>
      </c>
      <c r="B52" s="27">
        <v>226</v>
      </c>
      <c r="C52" s="27"/>
      <c r="D52" s="27">
        <v>1</v>
      </c>
      <c r="E52" s="28">
        <v>1290</v>
      </c>
    </row>
    <row r="53" spans="1:5" x14ac:dyDescent="0.2">
      <c r="A53" s="25">
        <v>4</v>
      </c>
      <c r="B53" s="25">
        <v>229</v>
      </c>
      <c r="C53" s="25"/>
      <c r="D53" s="25">
        <v>1</v>
      </c>
      <c r="E53" s="26">
        <v>1290</v>
      </c>
    </row>
    <row r="54" spans="1:5" x14ac:dyDescent="0.2">
      <c r="A54" s="27">
        <v>4</v>
      </c>
      <c r="B54" s="27">
        <v>246</v>
      </c>
      <c r="C54" s="27"/>
      <c r="D54" s="27">
        <v>2</v>
      </c>
      <c r="E54" s="28">
        <v>2420.7869639999999</v>
      </c>
    </row>
    <row r="55" spans="1:5" x14ac:dyDescent="0.2">
      <c r="A55" s="25">
        <v>4</v>
      </c>
      <c r="B55" s="25">
        <v>253</v>
      </c>
      <c r="C55" s="25"/>
      <c r="D55" s="25">
        <v>2</v>
      </c>
      <c r="E55" s="26">
        <v>2495.7869639999999</v>
      </c>
    </row>
    <row r="56" spans="1:5" x14ac:dyDescent="0.2">
      <c r="A56" s="27">
        <v>4</v>
      </c>
      <c r="B56" s="27">
        <v>257</v>
      </c>
      <c r="C56" s="27"/>
      <c r="D56" s="27">
        <v>12</v>
      </c>
      <c r="E56" s="28">
        <v>2685.7869639999999</v>
      </c>
    </row>
    <row r="57" spans="1:5" x14ac:dyDescent="0.2">
      <c r="A57" s="25">
        <v>4</v>
      </c>
      <c r="B57" s="25">
        <v>299</v>
      </c>
      <c r="C57" s="25"/>
      <c r="D57" s="25">
        <v>1</v>
      </c>
      <c r="E57" s="26">
        <v>4250</v>
      </c>
    </row>
    <row r="58" spans="1:5" x14ac:dyDescent="0.2">
      <c r="A58" s="27">
        <v>4</v>
      </c>
      <c r="B58" s="27">
        <v>300</v>
      </c>
      <c r="C58" s="27"/>
      <c r="D58" s="27">
        <v>1</v>
      </c>
      <c r="E58" s="28">
        <v>4340</v>
      </c>
    </row>
    <row r="59" spans="1:5" x14ac:dyDescent="0.2">
      <c r="A59" s="27">
        <v>5</v>
      </c>
      <c r="B59" s="27">
        <v>216</v>
      </c>
      <c r="C59" s="27"/>
      <c r="D59" s="27">
        <v>1</v>
      </c>
      <c r="E59" s="28">
        <v>1245</v>
      </c>
    </row>
    <row r="60" spans="1:5" x14ac:dyDescent="0.2">
      <c r="A60" s="25">
        <v>5</v>
      </c>
      <c r="B60" s="25">
        <v>219</v>
      </c>
      <c r="C60" s="25"/>
      <c r="D60" s="25">
        <v>1</v>
      </c>
      <c r="E60" s="26">
        <v>1252.577646</v>
      </c>
    </row>
    <row r="61" spans="1:5" x14ac:dyDescent="0.2">
      <c r="A61" s="27">
        <v>5</v>
      </c>
      <c r="B61" s="27">
        <v>262</v>
      </c>
      <c r="C61" s="27"/>
      <c r="D61" s="27">
        <v>1</v>
      </c>
      <c r="E61" s="28">
        <v>2706.4569390000001</v>
      </c>
    </row>
    <row r="62" spans="1:5" x14ac:dyDescent="0.2">
      <c r="A62" s="25">
        <v>5</v>
      </c>
      <c r="B62" s="25">
        <v>266</v>
      </c>
      <c r="C62" s="25"/>
      <c r="D62" s="25">
        <v>1</v>
      </c>
      <c r="E62" s="26">
        <v>2734.7531680000002</v>
      </c>
    </row>
    <row r="63" spans="1:5" x14ac:dyDescent="0.2">
      <c r="A63" s="27">
        <v>5</v>
      </c>
      <c r="B63" s="27">
        <v>270</v>
      </c>
      <c r="C63" s="27"/>
      <c r="D63" s="27">
        <v>1</v>
      </c>
      <c r="E63" s="28">
        <v>2782.5931679999999</v>
      </c>
    </row>
    <row r="64" spans="1:5" x14ac:dyDescent="0.2">
      <c r="A64" s="25">
        <v>5</v>
      </c>
      <c r="B64" s="25">
        <v>273</v>
      </c>
      <c r="C64" s="25"/>
      <c r="D64" s="25">
        <v>1</v>
      </c>
      <c r="E64" s="26">
        <v>2802.4569390000001</v>
      </c>
    </row>
    <row r="65" spans="1:5" x14ac:dyDescent="0.2">
      <c r="A65" s="25">
        <v>6</v>
      </c>
      <c r="B65" s="25">
        <v>151</v>
      </c>
      <c r="C65" s="25"/>
      <c r="D65" s="25">
        <v>2</v>
      </c>
      <c r="E65" s="26">
        <v>327.74447900000001</v>
      </c>
    </row>
    <row r="66" spans="1:5" x14ac:dyDescent="0.2">
      <c r="A66" s="27">
        <v>6</v>
      </c>
      <c r="B66" s="27">
        <v>223</v>
      </c>
      <c r="C66" s="27"/>
      <c r="D66" s="27">
        <v>1</v>
      </c>
      <c r="E66" s="28">
        <v>1290</v>
      </c>
    </row>
    <row r="67" spans="1:5" x14ac:dyDescent="0.2">
      <c r="A67" s="25">
        <v>6</v>
      </c>
      <c r="B67" s="25">
        <v>230</v>
      </c>
      <c r="C67" s="25"/>
      <c r="D67" s="25">
        <v>1</v>
      </c>
      <c r="E67" s="26">
        <v>1290</v>
      </c>
    </row>
    <row r="68" spans="1:5" x14ac:dyDescent="0.2">
      <c r="A68" s="27">
        <v>6</v>
      </c>
      <c r="B68" s="27">
        <v>249</v>
      </c>
      <c r="C68" s="27"/>
      <c r="D68" s="27">
        <v>4</v>
      </c>
      <c r="E68" s="28">
        <v>2430</v>
      </c>
    </row>
    <row r="69" spans="1:5" x14ac:dyDescent="0.2">
      <c r="A69" s="25">
        <v>6</v>
      </c>
      <c r="B69" s="25">
        <v>274</v>
      </c>
      <c r="C69" s="25"/>
      <c r="D69" s="25">
        <v>9</v>
      </c>
      <c r="E69" s="26">
        <v>2802.744479</v>
      </c>
    </row>
    <row r="70" spans="1:5" x14ac:dyDescent="0.2">
      <c r="A70" s="27">
        <v>6</v>
      </c>
      <c r="B70" s="27">
        <v>284</v>
      </c>
      <c r="C70" s="27"/>
      <c r="D70" s="27">
        <v>2</v>
      </c>
      <c r="E70" s="28">
        <v>3190</v>
      </c>
    </row>
    <row r="71" spans="1:5" x14ac:dyDescent="0.2">
      <c r="A71" s="25">
        <v>6</v>
      </c>
      <c r="B71" s="25">
        <v>304</v>
      </c>
      <c r="C71" s="25"/>
      <c r="D71" s="25">
        <v>2</v>
      </c>
      <c r="E71" s="26">
        <v>5818.5</v>
      </c>
    </row>
    <row r="72" spans="1:5" x14ac:dyDescent="0.2">
      <c r="A72" s="25">
        <v>7</v>
      </c>
      <c r="B72" s="25">
        <v>12</v>
      </c>
      <c r="C72" s="25"/>
      <c r="D72" s="25">
        <v>1</v>
      </c>
      <c r="E72" s="26">
        <v>1245</v>
      </c>
    </row>
    <row r="73" spans="1:5" x14ac:dyDescent="0.2">
      <c r="A73" s="27">
        <v>7</v>
      </c>
      <c r="B73" s="27">
        <v>13</v>
      </c>
      <c r="C73" s="27"/>
      <c r="D73" s="27">
        <v>1</v>
      </c>
      <c r="E73" s="28">
        <v>1252.577646</v>
      </c>
    </row>
    <row r="74" spans="1:5" x14ac:dyDescent="0.2">
      <c r="A74" s="25">
        <v>7</v>
      </c>
      <c r="B74" s="25">
        <v>14</v>
      </c>
      <c r="C74" s="25"/>
      <c r="D74" s="25">
        <v>1</v>
      </c>
      <c r="E74" s="26">
        <v>2706.3131680000001</v>
      </c>
    </row>
    <row r="75" spans="1:5" x14ac:dyDescent="0.2">
      <c r="A75" s="27">
        <v>7</v>
      </c>
      <c r="B75" s="27">
        <v>15</v>
      </c>
      <c r="C75" s="27"/>
      <c r="D75" s="27">
        <v>1</v>
      </c>
      <c r="E75" s="28">
        <v>2734.7531680000002</v>
      </c>
    </row>
    <row r="76" spans="1:5" x14ac:dyDescent="0.2">
      <c r="A76" s="25">
        <v>7</v>
      </c>
      <c r="B76" s="25">
        <v>16</v>
      </c>
      <c r="C76" s="25"/>
      <c r="D76" s="25">
        <v>1</v>
      </c>
      <c r="E76" s="26">
        <v>2782.5931679999999</v>
      </c>
    </row>
    <row r="77" spans="1:5" x14ac:dyDescent="0.2">
      <c r="A77" s="27">
        <v>7</v>
      </c>
      <c r="B77" s="27">
        <v>17</v>
      </c>
      <c r="C77" s="27"/>
      <c r="D77" s="27">
        <v>1</v>
      </c>
      <c r="E77" s="28">
        <v>2802.3131680000001</v>
      </c>
    </row>
    <row r="78" spans="1:5" x14ac:dyDescent="0.2">
      <c r="A78" s="25">
        <v>7</v>
      </c>
      <c r="B78" s="25">
        <v>18</v>
      </c>
      <c r="C78" s="25"/>
      <c r="D78" s="25">
        <v>1</v>
      </c>
      <c r="E78" s="26">
        <v>2802.4569390000001</v>
      </c>
    </row>
    <row r="79" spans="1:5" x14ac:dyDescent="0.2">
      <c r="A79" s="25">
        <v>9</v>
      </c>
      <c r="B79" s="25">
        <v>140</v>
      </c>
      <c r="C79" s="25"/>
      <c r="D79" s="25">
        <v>1</v>
      </c>
      <c r="E79" s="26">
        <v>190</v>
      </c>
    </row>
    <row r="80" spans="1:5" x14ac:dyDescent="0.2">
      <c r="A80" s="27">
        <v>9</v>
      </c>
      <c r="B80" s="27">
        <v>164</v>
      </c>
      <c r="C80" s="27"/>
      <c r="D80" s="27">
        <v>1</v>
      </c>
      <c r="E80" s="28">
        <v>412</v>
      </c>
    </row>
    <row r="81" spans="1:5" x14ac:dyDescent="0.2">
      <c r="A81" s="25">
        <v>9</v>
      </c>
      <c r="B81" s="25">
        <v>186</v>
      </c>
      <c r="C81" s="25"/>
      <c r="D81" s="25">
        <v>1</v>
      </c>
      <c r="E81" s="26">
        <v>558</v>
      </c>
    </row>
    <row r="82" spans="1:5" x14ac:dyDescent="0.2">
      <c r="A82" s="27">
        <v>9</v>
      </c>
      <c r="B82" s="27">
        <v>220</v>
      </c>
      <c r="C82" s="27"/>
      <c r="D82" s="27">
        <v>3</v>
      </c>
      <c r="E82" s="28">
        <v>1265</v>
      </c>
    </row>
    <row r="83" spans="1:5" x14ac:dyDescent="0.2">
      <c r="A83" s="25">
        <v>9</v>
      </c>
      <c r="B83" s="25">
        <v>237</v>
      </c>
      <c r="C83" s="25"/>
      <c r="D83" s="25">
        <v>1</v>
      </c>
      <c r="E83" s="26">
        <v>2190</v>
      </c>
    </row>
    <row r="84" spans="1:5" x14ac:dyDescent="0.2">
      <c r="A84" s="27">
        <v>9</v>
      </c>
      <c r="B84" s="27">
        <v>243</v>
      </c>
      <c r="C84" s="27"/>
      <c r="D84" s="27">
        <v>1</v>
      </c>
      <c r="E84" s="28">
        <v>2280</v>
      </c>
    </row>
    <row r="85" spans="1:5" x14ac:dyDescent="0.2">
      <c r="A85" s="25">
        <v>9</v>
      </c>
      <c r="B85" s="25">
        <v>244</v>
      </c>
      <c r="C85" s="25"/>
      <c r="D85" s="25">
        <v>1</v>
      </c>
      <c r="E85" s="26">
        <v>2280</v>
      </c>
    </row>
    <row r="86" spans="1:5" x14ac:dyDescent="0.2">
      <c r="A86" s="27">
        <v>9</v>
      </c>
      <c r="B86" s="27">
        <v>247</v>
      </c>
      <c r="C86" s="27"/>
      <c r="D86" s="27">
        <v>2</v>
      </c>
      <c r="E86" s="28">
        <v>2420.7869639999999</v>
      </c>
    </row>
    <row r="87" spans="1:5" x14ac:dyDescent="0.2">
      <c r="A87" s="25">
        <v>9</v>
      </c>
      <c r="B87" s="25">
        <v>252</v>
      </c>
      <c r="C87" s="25"/>
      <c r="D87" s="25">
        <v>3</v>
      </c>
      <c r="E87" s="26">
        <v>2450.7869639999999</v>
      </c>
    </row>
    <row r="88" spans="1:5" x14ac:dyDescent="0.2">
      <c r="A88" s="27">
        <v>9</v>
      </c>
      <c r="B88" s="27">
        <v>258</v>
      </c>
      <c r="C88" s="27"/>
      <c r="D88" s="27">
        <v>5</v>
      </c>
      <c r="E88" s="28">
        <v>2685.7869639999999</v>
      </c>
    </row>
    <row r="89" spans="1:5" x14ac:dyDescent="0.2">
      <c r="A89" s="25">
        <v>9</v>
      </c>
      <c r="B89" s="25">
        <v>293</v>
      </c>
      <c r="C89" s="25"/>
      <c r="D89" s="25">
        <v>1</v>
      </c>
      <c r="E89" s="26">
        <v>3369</v>
      </c>
    </row>
    <row r="90" spans="1:5" x14ac:dyDescent="0.2">
      <c r="A90" s="27">
        <v>9</v>
      </c>
      <c r="B90" s="27">
        <v>294</v>
      </c>
      <c r="C90" s="27"/>
      <c r="D90" s="27">
        <v>1</v>
      </c>
      <c r="E90" s="28">
        <v>3501.5</v>
      </c>
    </row>
    <row r="91" spans="1:5" x14ac:dyDescent="0.2">
      <c r="A91" s="27">
        <v>10</v>
      </c>
      <c r="B91" s="27">
        <v>133</v>
      </c>
      <c r="C91" s="27"/>
      <c r="D91" s="27">
        <v>1</v>
      </c>
      <c r="E91" s="28">
        <v>39.5</v>
      </c>
    </row>
    <row r="92" spans="1:5" x14ac:dyDescent="0.2">
      <c r="A92" s="25">
        <v>10</v>
      </c>
      <c r="B92" s="25">
        <v>157</v>
      </c>
      <c r="C92" s="25"/>
      <c r="D92" s="25">
        <v>1</v>
      </c>
      <c r="E92" s="26">
        <v>386.01693899999998</v>
      </c>
    </row>
    <row r="93" spans="1:5" x14ac:dyDescent="0.2">
      <c r="A93" s="27">
        <v>10</v>
      </c>
      <c r="B93" s="27">
        <v>166</v>
      </c>
      <c r="C93" s="27"/>
      <c r="D93" s="27">
        <v>1</v>
      </c>
      <c r="E93" s="28">
        <v>434.616939</v>
      </c>
    </row>
    <row r="94" spans="1:5" x14ac:dyDescent="0.2">
      <c r="A94" s="25">
        <v>10</v>
      </c>
      <c r="B94" s="25">
        <v>169</v>
      </c>
      <c r="C94" s="25"/>
      <c r="D94" s="25">
        <v>1</v>
      </c>
      <c r="E94" s="26">
        <v>482.45693899999998</v>
      </c>
    </row>
    <row r="95" spans="1:5" x14ac:dyDescent="0.2">
      <c r="A95" s="27">
        <v>10</v>
      </c>
      <c r="B95" s="27">
        <v>170</v>
      </c>
      <c r="C95" s="27"/>
      <c r="D95" s="27">
        <v>1</v>
      </c>
      <c r="E95" s="28">
        <v>498.5</v>
      </c>
    </row>
    <row r="96" spans="1:5" x14ac:dyDescent="0.2">
      <c r="A96" s="25">
        <v>10</v>
      </c>
      <c r="B96" s="25">
        <v>183</v>
      </c>
      <c r="C96" s="25"/>
      <c r="D96" s="25">
        <v>1</v>
      </c>
      <c r="E96" s="26">
        <v>553</v>
      </c>
    </row>
    <row r="97" spans="1:5" x14ac:dyDescent="0.2">
      <c r="A97" s="27">
        <v>10</v>
      </c>
      <c r="B97" s="27">
        <v>187</v>
      </c>
      <c r="C97" s="27"/>
      <c r="D97" s="27">
        <v>1</v>
      </c>
      <c r="E97" s="28">
        <v>562.5</v>
      </c>
    </row>
    <row r="98" spans="1:5" x14ac:dyDescent="0.2">
      <c r="A98" s="25">
        <v>10</v>
      </c>
      <c r="B98" s="25">
        <v>191</v>
      </c>
      <c r="C98" s="25"/>
      <c r="D98" s="25">
        <v>1</v>
      </c>
      <c r="E98" s="26">
        <v>688</v>
      </c>
    </row>
    <row r="99" spans="1:5" x14ac:dyDescent="0.2">
      <c r="A99" s="27">
        <v>10</v>
      </c>
      <c r="B99" s="27">
        <v>224</v>
      </c>
      <c r="C99" s="27"/>
      <c r="D99" s="27">
        <v>1</v>
      </c>
      <c r="E99" s="28">
        <v>1290</v>
      </c>
    </row>
    <row r="100" spans="1:5" x14ac:dyDescent="0.2">
      <c r="A100" s="25">
        <v>10</v>
      </c>
      <c r="B100" s="25">
        <v>233</v>
      </c>
      <c r="C100" s="25"/>
      <c r="D100" s="25">
        <v>1</v>
      </c>
      <c r="E100" s="26">
        <v>1290</v>
      </c>
    </row>
    <row r="101" spans="1:5" x14ac:dyDescent="0.2">
      <c r="A101" s="27">
        <v>10</v>
      </c>
      <c r="B101" s="27">
        <v>245</v>
      </c>
      <c r="C101" s="27"/>
      <c r="D101" s="27">
        <v>2</v>
      </c>
      <c r="E101" s="28">
        <v>2350</v>
      </c>
    </row>
    <row r="102" spans="1:5" x14ac:dyDescent="0.2">
      <c r="A102" s="25">
        <v>10</v>
      </c>
      <c r="B102" s="25">
        <v>260</v>
      </c>
      <c r="C102" s="25"/>
      <c r="D102" s="25">
        <v>1</v>
      </c>
      <c r="E102" s="26">
        <v>2688.8569389999998</v>
      </c>
    </row>
    <row r="103" spans="1:5" x14ac:dyDescent="0.2">
      <c r="A103" s="27">
        <v>10</v>
      </c>
      <c r="B103" s="27">
        <v>265</v>
      </c>
      <c r="C103" s="27"/>
      <c r="D103" s="27">
        <v>1</v>
      </c>
      <c r="E103" s="28">
        <v>2733.9369390000002</v>
      </c>
    </row>
    <row r="104" spans="1:5" x14ac:dyDescent="0.2">
      <c r="A104" s="25">
        <v>10</v>
      </c>
      <c r="B104" s="25">
        <v>268</v>
      </c>
      <c r="C104" s="25"/>
      <c r="D104" s="25">
        <v>1</v>
      </c>
      <c r="E104" s="26">
        <v>2777.4169390000002</v>
      </c>
    </row>
    <row r="105" spans="1:5" x14ac:dyDescent="0.2">
      <c r="A105" s="27">
        <v>10</v>
      </c>
      <c r="B105" s="27">
        <v>277</v>
      </c>
      <c r="C105" s="27"/>
      <c r="D105" s="27">
        <v>1</v>
      </c>
      <c r="E105" s="28">
        <v>2884.2169389999999</v>
      </c>
    </row>
    <row r="106" spans="1:5" x14ac:dyDescent="0.2">
      <c r="A106" s="25">
        <v>10</v>
      </c>
      <c r="B106" s="25">
        <v>280</v>
      </c>
      <c r="C106" s="25"/>
      <c r="D106" s="25">
        <v>1</v>
      </c>
      <c r="E106" s="26">
        <v>2939.2569389999999</v>
      </c>
    </row>
    <row r="107" spans="1:5" x14ac:dyDescent="0.2">
      <c r="A107" s="27">
        <v>10</v>
      </c>
      <c r="B107" s="27">
        <v>283</v>
      </c>
      <c r="C107" s="27"/>
      <c r="D107" s="27">
        <v>1</v>
      </c>
      <c r="E107" s="28">
        <v>2942.8569389999998</v>
      </c>
    </row>
    <row r="108" spans="1:5" x14ac:dyDescent="0.2">
      <c r="A108" s="25">
        <v>10</v>
      </c>
      <c r="B108" s="25">
        <v>286</v>
      </c>
      <c r="C108" s="25"/>
      <c r="D108" s="25">
        <v>1</v>
      </c>
      <c r="E108" s="26">
        <v>3220</v>
      </c>
    </row>
    <row r="109" spans="1:5" x14ac:dyDescent="0.2">
      <c r="A109" s="27">
        <v>10</v>
      </c>
      <c r="B109" s="27">
        <v>291</v>
      </c>
      <c r="C109" s="27"/>
      <c r="D109" s="27">
        <v>1</v>
      </c>
      <c r="E109" s="28">
        <v>3233.8875659999999</v>
      </c>
    </row>
    <row r="110" spans="1:5" x14ac:dyDescent="0.2">
      <c r="A110" s="27">
        <v>11</v>
      </c>
      <c r="B110" s="27">
        <v>141</v>
      </c>
      <c r="C110" s="27"/>
      <c r="D110" s="27">
        <v>1</v>
      </c>
      <c r="E110" s="28">
        <v>194</v>
      </c>
    </row>
    <row r="111" spans="1:5" x14ac:dyDescent="0.2">
      <c r="A111" s="25">
        <v>11</v>
      </c>
      <c r="B111" s="25">
        <v>144</v>
      </c>
      <c r="C111" s="25"/>
      <c r="D111" s="25">
        <v>1</v>
      </c>
      <c r="E111" s="26">
        <v>253</v>
      </c>
    </row>
    <row r="112" spans="1:5" x14ac:dyDescent="0.2">
      <c r="A112" s="27">
        <v>11</v>
      </c>
      <c r="B112" s="27">
        <v>149</v>
      </c>
      <c r="C112" s="27"/>
      <c r="D112" s="27">
        <v>1</v>
      </c>
      <c r="E112" s="28">
        <v>314</v>
      </c>
    </row>
    <row r="113" spans="1:5" x14ac:dyDescent="0.2">
      <c r="A113" s="25">
        <v>11</v>
      </c>
      <c r="B113" s="25">
        <v>180</v>
      </c>
      <c r="C113" s="25"/>
      <c r="D113" s="25">
        <v>1</v>
      </c>
      <c r="E113" s="26">
        <v>553</v>
      </c>
    </row>
    <row r="114" spans="1:5" x14ac:dyDescent="0.2">
      <c r="A114" s="27">
        <v>11</v>
      </c>
      <c r="B114" s="27">
        <v>185</v>
      </c>
      <c r="C114" s="27"/>
      <c r="D114" s="27">
        <v>1</v>
      </c>
      <c r="E114" s="28">
        <v>554.5</v>
      </c>
    </row>
    <row r="115" spans="1:5" x14ac:dyDescent="0.2">
      <c r="A115" s="25">
        <v>11</v>
      </c>
      <c r="B115" s="25">
        <v>190</v>
      </c>
      <c r="C115" s="25"/>
      <c r="D115" s="25">
        <v>2</v>
      </c>
      <c r="E115" s="26">
        <v>650.78696400000001</v>
      </c>
    </row>
    <row r="116" spans="1:5" x14ac:dyDescent="0.2">
      <c r="A116" s="27">
        <v>11</v>
      </c>
      <c r="B116" s="27">
        <v>214</v>
      </c>
      <c r="C116" s="27"/>
      <c r="D116" s="27">
        <v>1</v>
      </c>
      <c r="E116" s="28">
        <v>1210</v>
      </c>
    </row>
    <row r="117" spans="1:5" x14ac:dyDescent="0.2">
      <c r="A117" s="25">
        <v>11</v>
      </c>
      <c r="B117" s="25">
        <v>215</v>
      </c>
      <c r="C117" s="25"/>
      <c r="D117" s="25">
        <v>1</v>
      </c>
      <c r="E117" s="26">
        <v>1210</v>
      </c>
    </row>
    <row r="118" spans="1:5" x14ac:dyDescent="0.2">
      <c r="A118" s="27">
        <v>11</v>
      </c>
      <c r="B118" s="27">
        <v>235</v>
      </c>
      <c r="C118" s="27"/>
      <c r="D118" s="27">
        <v>2</v>
      </c>
      <c r="E118" s="28">
        <v>2138.5</v>
      </c>
    </row>
    <row r="119" spans="1:5" x14ac:dyDescent="0.2">
      <c r="A119" s="25">
        <v>11</v>
      </c>
      <c r="B119" s="25">
        <v>241</v>
      </c>
      <c r="C119" s="25"/>
      <c r="D119" s="25">
        <v>2</v>
      </c>
      <c r="E119" s="26">
        <v>2230</v>
      </c>
    </row>
    <row r="120" spans="1:5" x14ac:dyDescent="0.2">
      <c r="A120" s="27">
        <v>11</v>
      </c>
      <c r="B120" s="27">
        <v>278</v>
      </c>
      <c r="C120" s="27"/>
      <c r="D120" s="27">
        <v>4</v>
      </c>
      <c r="E120" s="28">
        <v>2925.7869639999999</v>
      </c>
    </row>
    <row r="121" spans="1:5" x14ac:dyDescent="0.2">
      <c r="A121" s="27">
        <v>12</v>
      </c>
      <c r="B121" s="27">
        <v>137</v>
      </c>
      <c r="C121" s="27"/>
      <c r="D121" s="27">
        <v>1</v>
      </c>
      <c r="E121" s="28">
        <v>124.5</v>
      </c>
    </row>
    <row r="122" spans="1:5" x14ac:dyDescent="0.2">
      <c r="A122" s="25">
        <v>12</v>
      </c>
      <c r="B122" s="25">
        <v>150</v>
      </c>
      <c r="C122" s="25"/>
      <c r="D122" s="25">
        <v>1</v>
      </c>
      <c r="E122" s="26">
        <v>318.5</v>
      </c>
    </row>
    <row r="123" spans="1:5" x14ac:dyDescent="0.2">
      <c r="A123" s="27">
        <v>12</v>
      </c>
      <c r="B123" s="27">
        <v>156</v>
      </c>
      <c r="C123" s="27"/>
      <c r="D123" s="27">
        <v>1</v>
      </c>
      <c r="E123" s="28">
        <v>383.5</v>
      </c>
    </row>
    <row r="124" spans="1:5" x14ac:dyDescent="0.2">
      <c r="A124" s="25">
        <v>12</v>
      </c>
      <c r="B124" s="25">
        <v>165</v>
      </c>
      <c r="C124" s="25"/>
      <c r="D124" s="25">
        <v>2</v>
      </c>
      <c r="E124" s="26">
        <v>415</v>
      </c>
    </row>
    <row r="125" spans="1:5" x14ac:dyDescent="0.2">
      <c r="A125" s="27">
        <v>12</v>
      </c>
      <c r="B125" s="27">
        <v>173</v>
      </c>
      <c r="C125" s="27"/>
      <c r="D125" s="27">
        <v>1</v>
      </c>
      <c r="E125" s="28">
        <v>518.5</v>
      </c>
    </row>
    <row r="126" spans="1:5" x14ac:dyDescent="0.2">
      <c r="A126" s="25">
        <v>12</v>
      </c>
      <c r="B126" s="25">
        <v>174</v>
      </c>
      <c r="C126" s="25"/>
      <c r="D126" s="25">
        <v>1</v>
      </c>
      <c r="E126" s="26">
        <v>522.5</v>
      </c>
    </row>
    <row r="127" spans="1:5" x14ac:dyDescent="0.2">
      <c r="A127" s="27">
        <v>12</v>
      </c>
      <c r="B127" s="27">
        <v>176</v>
      </c>
      <c r="C127" s="27"/>
      <c r="D127" s="27">
        <v>3</v>
      </c>
      <c r="E127" s="28">
        <v>553</v>
      </c>
    </row>
    <row r="128" spans="1:5" x14ac:dyDescent="0.2">
      <c r="A128" s="25">
        <v>12</v>
      </c>
      <c r="B128" s="25">
        <v>188</v>
      </c>
      <c r="C128" s="25"/>
      <c r="D128" s="25">
        <v>1</v>
      </c>
      <c r="E128" s="26">
        <v>583.5</v>
      </c>
    </row>
    <row r="129" spans="1:5" x14ac:dyDescent="0.2">
      <c r="A129" s="27">
        <v>12</v>
      </c>
      <c r="B129" s="27">
        <v>200</v>
      </c>
      <c r="C129" s="27"/>
      <c r="D129" s="27">
        <v>2</v>
      </c>
      <c r="E129" s="28">
        <v>945</v>
      </c>
    </row>
    <row r="130" spans="1:5" x14ac:dyDescent="0.2">
      <c r="A130" s="25">
        <v>12</v>
      </c>
      <c r="B130" s="25">
        <v>211</v>
      </c>
      <c r="C130" s="25"/>
      <c r="D130" s="25">
        <v>1</v>
      </c>
      <c r="E130" s="26">
        <v>1200</v>
      </c>
    </row>
    <row r="131" spans="1:5" x14ac:dyDescent="0.2">
      <c r="A131" s="27">
        <v>12</v>
      </c>
      <c r="B131" s="27">
        <v>225</v>
      </c>
      <c r="C131" s="27"/>
      <c r="D131" s="27">
        <v>1</v>
      </c>
      <c r="E131" s="28">
        <v>1290</v>
      </c>
    </row>
    <row r="132" spans="1:5" x14ac:dyDescent="0.2">
      <c r="A132" s="25">
        <v>12</v>
      </c>
      <c r="B132" s="25">
        <v>231</v>
      </c>
      <c r="C132" s="25"/>
      <c r="D132" s="25">
        <v>1</v>
      </c>
      <c r="E132" s="26">
        <v>1290</v>
      </c>
    </row>
    <row r="133" spans="1:5" x14ac:dyDescent="0.2">
      <c r="A133" s="27">
        <v>12</v>
      </c>
      <c r="B133" s="27">
        <v>239</v>
      </c>
      <c r="C133" s="27"/>
      <c r="D133" s="27">
        <v>2</v>
      </c>
      <c r="E133" s="28">
        <v>2230</v>
      </c>
    </row>
    <row r="134" spans="1:5" x14ac:dyDescent="0.2">
      <c r="A134" s="25">
        <v>12</v>
      </c>
      <c r="B134" s="25">
        <v>287</v>
      </c>
      <c r="C134" s="25"/>
      <c r="D134" s="25">
        <v>10</v>
      </c>
      <c r="E134" s="26">
        <v>3220</v>
      </c>
    </row>
    <row r="135" spans="1:5" x14ac:dyDescent="0.2">
      <c r="A135" s="27">
        <v>12</v>
      </c>
      <c r="B135" s="27">
        <v>302</v>
      </c>
      <c r="C135" s="27"/>
      <c r="D135" s="27">
        <v>2</v>
      </c>
      <c r="E135" s="28">
        <v>4560</v>
      </c>
    </row>
    <row r="136" spans="1:5" x14ac:dyDescent="0.2">
      <c r="A136" s="27">
        <v>13</v>
      </c>
      <c r="B136" s="27">
        <v>147</v>
      </c>
      <c r="C136" s="27"/>
      <c r="D136" s="27">
        <v>1</v>
      </c>
      <c r="E136" s="28">
        <v>298.5</v>
      </c>
    </row>
    <row r="137" spans="1:5" x14ac:dyDescent="0.2">
      <c r="A137" s="25">
        <v>13</v>
      </c>
      <c r="B137" s="25">
        <v>171</v>
      </c>
      <c r="C137" s="25"/>
      <c r="D137" s="25">
        <v>1</v>
      </c>
      <c r="E137" s="26">
        <v>509</v>
      </c>
    </row>
    <row r="138" spans="1:5" x14ac:dyDescent="0.2">
      <c r="A138" s="27">
        <v>13</v>
      </c>
      <c r="B138" s="27">
        <v>178</v>
      </c>
      <c r="C138" s="27"/>
      <c r="D138" s="27">
        <v>2</v>
      </c>
      <c r="E138" s="28">
        <v>553</v>
      </c>
    </row>
    <row r="139" spans="1:5" x14ac:dyDescent="0.2">
      <c r="A139" s="25">
        <v>13</v>
      </c>
      <c r="B139" s="25">
        <v>236</v>
      </c>
      <c r="C139" s="25"/>
      <c r="D139" s="25">
        <v>2</v>
      </c>
      <c r="E139" s="26">
        <v>2138.5</v>
      </c>
    </row>
    <row r="140" spans="1:5" x14ac:dyDescent="0.2">
      <c r="A140" s="27">
        <v>13</v>
      </c>
      <c r="B140" s="27">
        <v>279</v>
      </c>
      <c r="C140" s="27"/>
      <c r="D140" s="27">
        <v>5</v>
      </c>
      <c r="E140" s="28">
        <v>2925.7869639999999</v>
      </c>
    </row>
    <row r="141" spans="1:5" x14ac:dyDescent="0.2">
      <c r="A141" s="27">
        <v>14</v>
      </c>
      <c r="B141" s="27">
        <v>177</v>
      </c>
      <c r="C141" s="27"/>
      <c r="D141" s="27">
        <v>2</v>
      </c>
      <c r="E141" s="28">
        <v>553</v>
      </c>
    </row>
    <row r="142" spans="1:5" x14ac:dyDescent="0.2">
      <c r="A142" s="25">
        <v>14</v>
      </c>
      <c r="B142" s="25">
        <v>179</v>
      </c>
      <c r="C142" s="25"/>
      <c r="D142" s="25">
        <v>1</v>
      </c>
      <c r="E142" s="26">
        <v>553</v>
      </c>
    </row>
    <row r="143" spans="1:5" x14ac:dyDescent="0.2">
      <c r="A143" s="27">
        <v>14</v>
      </c>
      <c r="B143" s="27">
        <v>197</v>
      </c>
      <c r="C143" s="27"/>
      <c r="D143" s="27">
        <v>1</v>
      </c>
      <c r="E143" s="28">
        <v>774.5</v>
      </c>
    </row>
    <row r="144" spans="1:5" x14ac:dyDescent="0.2">
      <c r="A144" s="25">
        <v>14</v>
      </c>
      <c r="B144" s="25">
        <v>259</v>
      </c>
      <c r="C144" s="25"/>
      <c r="D144" s="25">
        <v>1</v>
      </c>
      <c r="E144" s="26">
        <v>2688.8438639999999</v>
      </c>
    </row>
    <row r="145" spans="1:5" x14ac:dyDescent="0.2">
      <c r="A145" s="27">
        <v>14</v>
      </c>
      <c r="B145" s="27">
        <v>263</v>
      </c>
      <c r="C145" s="27"/>
      <c r="D145" s="27">
        <v>1</v>
      </c>
      <c r="E145" s="28">
        <v>2706.6863490000001</v>
      </c>
    </row>
    <row r="146" spans="1:5" x14ac:dyDescent="0.2">
      <c r="A146" s="25">
        <v>14</v>
      </c>
      <c r="B146" s="25">
        <v>264</v>
      </c>
      <c r="C146" s="25"/>
      <c r="D146" s="25">
        <v>1</v>
      </c>
      <c r="E146" s="26">
        <v>2733.763864</v>
      </c>
    </row>
    <row r="147" spans="1:5" x14ac:dyDescent="0.2">
      <c r="A147" s="27">
        <v>14</v>
      </c>
      <c r="B147" s="27">
        <v>269</v>
      </c>
      <c r="C147" s="27"/>
      <c r="D147" s="27">
        <v>1</v>
      </c>
      <c r="E147" s="28">
        <v>2781.6038640000002</v>
      </c>
    </row>
    <row r="148" spans="1:5" x14ac:dyDescent="0.2">
      <c r="A148" s="25">
        <v>14</v>
      </c>
      <c r="B148" s="25">
        <v>275</v>
      </c>
      <c r="C148" s="25"/>
      <c r="D148" s="25">
        <v>1</v>
      </c>
      <c r="E148" s="26">
        <v>2829.4438639999998</v>
      </c>
    </row>
    <row r="149" spans="1:5" x14ac:dyDescent="0.2">
      <c r="A149" s="27">
        <v>14</v>
      </c>
      <c r="B149" s="27">
        <v>276</v>
      </c>
      <c r="C149" s="27"/>
      <c r="D149" s="27">
        <v>1</v>
      </c>
      <c r="E149" s="28">
        <v>2877.283864</v>
      </c>
    </row>
    <row r="150" spans="1:5" x14ac:dyDescent="0.2">
      <c r="A150" s="25">
        <v>14</v>
      </c>
      <c r="B150" s="25">
        <v>281</v>
      </c>
      <c r="C150" s="25"/>
      <c r="D150" s="25">
        <v>1</v>
      </c>
      <c r="E150" s="26">
        <v>2939.243864</v>
      </c>
    </row>
    <row r="151" spans="1:5" x14ac:dyDescent="0.2">
      <c r="A151" s="27">
        <v>14</v>
      </c>
      <c r="B151" s="27">
        <v>282</v>
      </c>
      <c r="C151" s="27"/>
      <c r="D151" s="27">
        <v>1</v>
      </c>
      <c r="E151" s="28">
        <v>2942.8438639999999</v>
      </c>
    </row>
    <row r="152" spans="1:5" x14ac:dyDescent="0.2">
      <c r="A152" s="25">
        <v>14</v>
      </c>
      <c r="B152" s="25">
        <v>285</v>
      </c>
      <c r="C152" s="25"/>
      <c r="D152" s="25">
        <v>1</v>
      </c>
      <c r="E152" s="26">
        <v>3220</v>
      </c>
    </row>
    <row r="153" spans="1:5" x14ac:dyDescent="0.2">
      <c r="A153" s="27">
        <v>14</v>
      </c>
      <c r="B153" s="27">
        <v>292</v>
      </c>
      <c r="C153" s="27"/>
      <c r="D153" s="27">
        <v>1</v>
      </c>
      <c r="E153" s="28">
        <v>3233.8875659999999</v>
      </c>
    </row>
    <row r="154" spans="1:5" x14ac:dyDescent="0.2">
      <c r="A154" s="27">
        <v>15</v>
      </c>
      <c r="B154" s="27">
        <v>161</v>
      </c>
      <c r="C154" s="27"/>
      <c r="D154" s="27">
        <v>2</v>
      </c>
      <c r="E154" s="28">
        <v>410.773889</v>
      </c>
    </row>
    <row r="155" spans="1:5" x14ac:dyDescent="0.2">
      <c r="A155" s="25">
        <v>15</v>
      </c>
      <c r="B155" s="25">
        <v>163</v>
      </c>
      <c r="C155" s="25"/>
      <c r="D155" s="25">
        <v>4</v>
      </c>
      <c r="E155" s="26">
        <v>410.773889</v>
      </c>
    </row>
    <row r="156" spans="1:5" x14ac:dyDescent="0.2">
      <c r="A156" s="27">
        <v>15</v>
      </c>
      <c r="B156" s="27">
        <v>193</v>
      </c>
      <c r="C156" s="27"/>
      <c r="D156" s="27">
        <v>1</v>
      </c>
      <c r="E156" s="28">
        <v>700</v>
      </c>
    </row>
    <row r="157" spans="1:5" x14ac:dyDescent="0.2">
      <c r="A157" s="25">
        <v>15</v>
      </c>
      <c r="B157" s="25">
        <v>199</v>
      </c>
      <c r="C157" s="25"/>
      <c r="D157" s="25">
        <v>2</v>
      </c>
      <c r="E157" s="26">
        <v>790</v>
      </c>
    </row>
    <row r="158" spans="1:5" x14ac:dyDescent="0.2">
      <c r="A158" s="27">
        <v>15</v>
      </c>
      <c r="B158" s="27">
        <v>206</v>
      </c>
      <c r="C158" s="27"/>
      <c r="D158" s="27">
        <v>2</v>
      </c>
      <c r="E158" s="28">
        <v>1065</v>
      </c>
    </row>
    <row r="159" spans="1:5" x14ac:dyDescent="0.2">
      <c r="A159" s="25">
        <v>15</v>
      </c>
      <c r="B159" s="25">
        <v>207</v>
      </c>
      <c r="C159" s="25"/>
      <c r="D159" s="25">
        <v>1</v>
      </c>
      <c r="E159" s="26">
        <v>1170</v>
      </c>
    </row>
    <row r="160" spans="1:5" x14ac:dyDescent="0.2">
      <c r="A160" s="27">
        <v>15</v>
      </c>
      <c r="B160" s="27">
        <v>242</v>
      </c>
      <c r="C160" s="27"/>
      <c r="D160" s="27">
        <v>4</v>
      </c>
      <c r="E160" s="28">
        <v>2230</v>
      </c>
    </row>
    <row r="161" spans="1:5" x14ac:dyDescent="0.2">
      <c r="A161" s="25">
        <v>15</v>
      </c>
      <c r="B161" s="25">
        <v>256</v>
      </c>
      <c r="C161" s="25"/>
      <c r="D161" s="25">
        <v>7</v>
      </c>
      <c r="E161" s="26">
        <v>2685.7738890000001</v>
      </c>
    </row>
    <row r="162" spans="1:5" x14ac:dyDescent="0.2">
      <c r="A162" s="27">
        <v>15</v>
      </c>
      <c r="B162" s="27">
        <v>295</v>
      </c>
      <c r="C162" s="27"/>
      <c r="D162" s="27">
        <v>2</v>
      </c>
      <c r="E162" s="28">
        <v>3505</v>
      </c>
    </row>
    <row r="163" spans="1:5" x14ac:dyDescent="0.2">
      <c r="A163" s="27">
        <v>16</v>
      </c>
      <c r="B163" s="27">
        <v>162</v>
      </c>
      <c r="C163" s="27"/>
      <c r="D163" s="27">
        <v>3</v>
      </c>
      <c r="E163" s="28">
        <v>410.773889</v>
      </c>
    </row>
    <row r="164" spans="1:5" x14ac:dyDescent="0.2">
      <c r="A164" s="25">
        <v>16</v>
      </c>
      <c r="B164" s="25">
        <v>192</v>
      </c>
      <c r="C164" s="25"/>
      <c r="D164" s="25">
        <v>2</v>
      </c>
      <c r="E164" s="26">
        <v>700</v>
      </c>
    </row>
    <row r="165" spans="1:5" x14ac:dyDescent="0.2">
      <c r="A165" s="27">
        <v>16</v>
      </c>
      <c r="B165" s="27">
        <v>198</v>
      </c>
      <c r="C165" s="27"/>
      <c r="D165" s="27">
        <v>4</v>
      </c>
      <c r="E165" s="28">
        <v>790</v>
      </c>
    </row>
    <row r="166" spans="1:5" x14ac:dyDescent="0.2">
      <c r="A166" s="25">
        <v>16</v>
      </c>
      <c r="B166" s="25">
        <v>205</v>
      </c>
      <c r="C166" s="25"/>
      <c r="D166" s="25">
        <v>3</v>
      </c>
      <c r="E166" s="26">
        <v>1065</v>
      </c>
    </row>
    <row r="167" spans="1:5" x14ac:dyDescent="0.2">
      <c r="A167" s="27">
        <v>16</v>
      </c>
      <c r="B167" s="27">
        <v>238</v>
      </c>
      <c r="C167" s="27"/>
      <c r="D167" s="27">
        <v>4</v>
      </c>
      <c r="E167" s="28">
        <v>2230</v>
      </c>
    </row>
    <row r="168" spans="1:5" x14ac:dyDescent="0.2">
      <c r="A168" s="25">
        <v>16</v>
      </c>
      <c r="B168" s="25">
        <v>255</v>
      </c>
      <c r="C168" s="25"/>
      <c r="D168" s="25">
        <v>9</v>
      </c>
      <c r="E168" s="26">
        <v>2685.7738890000001</v>
      </c>
    </row>
    <row r="169" spans="1:5" x14ac:dyDescent="0.2">
      <c r="A169" s="27">
        <v>16</v>
      </c>
      <c r="B169" s="27">
        <v>301</v>
      </c>
      <c r="C169" s="27"/>
      <c r="D169" s="27">
        <v>2</v>
      </c>
      <c r="E169" s="28">
        <v>4424</v>
      </c>
    </row>
    <row r="170" spans="1:5" x14ac:dyDescent="0.2">
      <c r="A170" s="27">
        <v>17</v>
      </c>
      <c r="B170" s="27">
        <v>160</v>
      </c>
      <c r="C170" s="27"/>
      <c r="D170" s="27">
        <v>4</v>
      </c>
      <c r="E170" s="28">
        <v>410.773889</v>
      </c>
    </row>
    <row r="171" spans="1:5" x14ac:dyDescent="0.2">
      <c r="A171" s="25">
        <v>17</v>
      </c>
      <c r="B171" s="25">
        <v>208</v>
      </c>
      <c r="C171" s="25"/>
      <c r="D171" s="25">
        <v>2</v>
      </c>
      <c r="E171" s="26">
        <v>1170</v>
      </c>
    </row>
    <row r="172" spans="1:5" x14ac:dyDescent="0.2">
      <c r="A172" s="27">
        <v>17</v>
      </c>
      <c r="B172" s="27">
        <v>240</v>
      </c>
      <c r="C172" s="27"/>
      <c r="D172" s="27">
        <v>2</v>
      </c>
      <c r="E172" s="28">
        <v>2230</v>
      </c>
    </row>
    <row r="173" spans="1:5" x14ac:dyDescent="0.2">
      <c r="A173" s="25">
        <v>17</v>
      </c>
      <c r="B173" s="25">
        <v>254</v>
      </c>
      <c r="C173" s="25"/>
      <c r="D173" s="25">
        <v>11</v>
      </c>
      <c r="E173" s="26">
        <v>2685.7738890000001</v>
      </c>
    </row>
    <row r="174" spans="1:5" x14ac:dyDescent="0.2">
      <c r="A174" s="27">
        <v>17</v>
      </c>
      <c r="B174" s="27">
        <v>303</v>
      </c>
      <c r="C174" s="27"/>
      <c r="D174" s="27">
        <v>2</v>
      </c>
      <c r="E174" s="28">
        <v>5291</v>
      </c>
    </row>
    <row r="175" spans="1:5" x14ac:dyDescent="0.2">
      <c r="A175" s="27" t="s">
        <v>4</v>
      </c>
      <c r="B175" s="27">
        <v>70</v>
      </c>
      <c r="C175" s="27"/>
      <c r="D175" s="27">
        <v>1</v>
      </c>
      <c r="E175" s="28">
        <v>1252.577646</v>
      </c>
    </row>
    <row r="176" spans="1:5" x14ac:dyDescent="0.2">
      <c r="A176" s="25" t="s">
        <v>4</v>
      </c>
      <c r="B176" s="25">
        <v>71</v>
      </c>
      <c r="C176" s="25"/>
      <c r="D176" s="25">
        <v>1</v>
      </c>
      <c r="E176" s="26">
        <v>1252.577646</v>
      </c>
    </row>
    <row r="177" spans="1:5" x14ac:dyDescent="0.2">
      <c r="A177" s="27" t="s">
        <v>4</v>
      </c>
      <c r="B177" s="27">
        <v>77</v>
      </c>
      <c r="C177" s="27"/>
      <c r="D177" s="27">
        <v>2</v>
      </c>
      <c r="E177" s="28">
        <v>2138.5</v>
      </c>
    </row>
    <row r="178" spans="1:5" x14ac:dyDescent="0.2">
      <c r="A178" s="25" t="s">
        <v>4</v>
      </c>
      <c r="B178" s="25">
        <v>113</v>
      </c>
      <c r="C178" s="25"/>
      <c r="D178" s="25">
        <v>2</v>
      </c>
      <c r="E178" s="26">
        <v>3233.8875659999999</v>
      </c>
    </row>
    <row r="179" spans="1:5" x14ac:dyDescent="0.2">
      <c r="A179" s="27" t="s">
        <v>4</v>
      </c>
      <c r="B179" s="27">
        <v>114</v>
      </c>
      <c r="C179" s="27"/>
      <c r="D179" s="27">
        <v>1</v>
      </c>
      <c r="E179" s="28">
        <v>3369</v>
      </c>
    </row>
    <row r="180" spans="1:5" x14ac:dyDescent="0.2">
      <c r="A180" s="25" t="s">
        <v>4</v>
      </c>
      <c r="B180" s="25">
        <v>119</v>
      </c>
      <c r="C180" s="25"/>
      <c r="D180" s="25">
        <v>1</v>
      </c>
      <c r="E180" s="26">
        <v>3768</v>
      </c>
    </row>
    <row r="181" spans="1:5" x14ac:dyDescent="0.2">
      <c r="A181" s="27" t="s">
        <v>4</v>
      </c>
      <c r="B181" s="27">
        <v>120</v>
      </c>
      <c r="C181" s="27"/>
      <c r="D181" s="27">
        <v>1</v>
      </c>
      <c r="E181" s="28">
        <v>4000</v>
      </c>
    </row>
    <row r="182" spans="1:5" x14ac:dyDescent="0.2">
      <c r="A182" s="25" t="s">
        <v>4</v>
      </c>
      <c r="B182" s="25">
        <v>121</v>
      </c>
      <c r="C182" s="25"/>
      <c r="D182" s="25">
        <v>1</v>
      </c>
      <c r="E182" s="26">
        <v>4250</v>
      </c>
    </row>
    <row r="183" spans="1:5" x14ac:dyDescent="0.2">
      <c r="A183" s="27" t="s">
        <v>4</v>
      </c>
      <c r="B183" s="27">
        <v>124</v>
      </c>
      <c r="C183" s="27"/>
      <c r="D183" s="27">
        <v>1</v>
      </c>
      <c r="E183" s="28">
        <v>4560</v>
      </c>
    </row>
    <row r="184" spans="1:5" x14ac:dyDescent="0.2">
      <c r="A184" s="25" t="s">
        <v>4</v>
      </c>
      <c r="B184" s="25">
        <v>125</v>
      </c>
      <c r="C184" s="25"/>
      <c r="D184" s="25">
        <v>1</v>
      </c>
      <c r="E184" s="26">
        <v>5268</v>
      </c>
    </row>
    <row r="185" spans="1:5" x14ac:dyDescent="0.2">
      <c r="A185" s="27" t="s">
        <v>4</v>
      </c>
      <c r="B185" s="27">
        <v>127</v>
      </c>
      <c r="C185" s="27"/>
      <c r="D185" s="27">
        <v>1</v>
      </c>
      <c r="E185" s="28">
        <v>5292</v>
      </c>
    </row>
    <row r="186" spans="1:5" x14ac:dyDescent="0.2">
      <c r="A186" s="25" t="s">
        <v>4</v>
      </c>
      <c r="B186" s="25">
        <v>129</v>
      </c>
      <c r="C186" s="25"/>
      <c r="D186" s="25">
        <v>1</v>
      </c>
      <c r="E186" s="26">
        <v>5452</v>
      </c>
    </row>
    <row r="187" spans="1:5" x14ac:dyDescent="0.2">
      <c r="A187" s="27" t="s">
        <v>4</v>
      </c>
      <c r="B187" s="27">
        <v>130</v>
      </c>
      <c r="C187" s="27"/>
      <c r="D187" s="27">
        <v>1</v>
      </c>
      <c r="E187" s="28">
        <v>5818.5</v>
      </c>
    </row>
  </sheetData>
  <mergeCells count="2">
    <mergeCell ref="L1:M2"/>
    <mergeCell ref="I1:J2"/>
  </mergeCells>
  <phoneticPr fontId="9" type="noConversion"/>
  <pageMargins left="0.7" right="0.7" top="0.75" bottom="0.75" header="0.5" footer="0.5"/>
  <headerFooter>
    <oddHeader>&amp;L&amp;D&amp;R&amp;F</oddHeader>
    <oddFooter>&amp;R&amp;P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reerRepartition">
                <anchor moveWithCells="1" sizeWithCells="1">
                  <from>
                    <xdr:col>10</xdr:col>
                    <xdr:colOff>295275</xdr:colOff>
                    <xdr:row>11</xdr:row>
                    <xdr:rowOff>123825</xdr:rowOff>
                  </from>
                  <to>
                    <xdr:col>12</xdr:col>
                    <xdr:colOff>361950</xdr:colOff>
                    <xdr:row>14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B67E3-B992-4BFB-80C1-2816AFC85792}">
  <sheetPr codeName="Feuil1"/>
  <dimension ref="A1:F453"/>
  <sheetViews>
    <sheetView showZeros="0" workbookViewId="0">
      <selection activeCell="G34" sqref="G34"/>
    </sheetView>
  </sheetViews>
  <sheetFormatPr baseColWidth="10" defaultRowHeight="12.75" x14ac:dyDescent="0.2"/>
  <cols>
    <col min="2" max="2" width="9.7109375" customWidth="1"/>
    <col min="3" max="3" width="16.7109375" customWidth="1"/>
    <col min="4" max="4" width="9.7109375" customWidth="1"/>
    <col min="5" max="5" width="16.7109375" customWidth="1"/>
    <col min="6" max="6" width="4.5703125" customWidth="1"/>
  </cols>
  <sheetData>
    <row r="1" spans="1:6" ht="13.5" thickBot="1" x14ac:dyDescent="0.25">
      <c r="B1" s="4" t="s">
        <v>3</v>
      </c>
      <c r="C1" s="1" t="s">
        <v>0</v>
      </c>
      <c r="D1" s="2" t="s">
        <v>1</v>
      </c>
      <c r="E1" s="10" t="s">
        <v>8</v>
      </c>
      <c r="F1" s="3" t="s">
        <v>2</v>
      </c>
    </row>
    <row r="2" spans="1:6" ht="13.5" thickTop="1" x14ac:dyDescent="0.2">
      <c r="A2" t="str">
        <f t="shared" ref="A2:A65" si="0">CONCATENATE(C2,B2)</f>
        <v>140,5</v>
      </c>
      <c r="B2" s="26">
        <f>Listings!E2</f>
        <v>40.5</v>
      </c>
      <c r="C2" s="25">
        <f>Listings!A2</f>
        <v>1</v>
      </c>
      <c r="D2" s="25">
        <f>Listings!B2</f>
        <v>134</v>
      </c>
      <c r="E2" s="25" t="str">
        <f>Listings!C2</f>
        <v>exemple</v>
      </c>
      <c r="F2" s="25">
        <f>Listings!D2</f>
        <v>1</v>
      </c>
    </row>
    <row r="3" spans="1:6" x14ac:dyDescent="0.2">
      <c r="A3" t="str">
        <f t="shared" si="0"/>
        <v>152,5</v>
      </c>
      <c r="B3" s="28">
        <f>Listings!E3</f>
        <v>52.5</v>
      </c>
      <c r="C3" s="27">
        <f>Listings!A3</f>
        <v>1</v>
      </c>
      <c r="D3" s="27">
        <f>Listings!B3</f>
        <v>135</v>
      </c>
      <c r="E3" s="27" t="str">
        <f>Listings!C3</f>
        <v>exemple 1</v>
      </c>
      <c r="F3" s="27">
        <f>Listings!D3</f>
        <v>1</v>
      </c>
    </row>
    <row r="4" spans="1:6" x14ac:dyDescent="0.2">
      <c r="A4" t="str">
        <f t="shared" si="0"/>
        <v>1179,5</v>
      </c>
      <c r="B4" s="26">
        <f>Listings!E4</f>
        <v>179.5</v>
      </c>
      <c r="C4" s="25">
        <f>Listings!A4</f>
        <v>1</v>
      </c>
      <c r="D4" s="25">
        <f>Listings!B4</f>
        <v>139</v>
      </c>
      <c r="E4" s="25" t="str">
        <f>Listings!C4</f>
        <v>exemple</v>
      </c>
      <c r="F4" s="25">
        <f>Listings!D4</f>
        <v>1</v>
      </c>
    </row>
    <row r="5" spans="1:6" x14ac:dyDescent="0.2">
      <c r="A5" t="str">
        <f t="shared" si="0"/>
        <v>1328,5</v>
      </c>
      <c r="B5" s="28">
        <f>Listings!E5</f>
        <v>328.5</v>
      </c>
      <c r="C5" s="27">
        <f>Listings!A5</f>
        <v>1</v>
      </c>
      <c r="D5" s="27">
        <f>Listings!B5</f>
        <v>152</v>
      </c>
      <c r="E5" s="27" t="str">
        <f>Listings!C5</f>
        <v>exemple 2</v>
      </c>
      <c r="F5" s="27">
        <f>Listings!D5</f>
        <v>1</v>
      </c>
    </row>
    <row r="6" spans="1:6" x14ac:dyDescent="0.2">
      <c r="A6" t="str">
        <f t="shared" si="0"/>
        <v>1338,5</v>
      </c>
      <c r="B6" s="26">
        <f>Listings!E6</f>
        <v>338.5</v>
      </c>
      <c r="C6" s="25">
        <f>Listings!A6</f>
        <v>1</v>
      </c>
      <c r="D6" s="25">
        <f>Listings!B6</f>
        <v>153</v>
      </c>
      <c r="E6" s="25" t="str">
        <f>Listings!C6</f>
        <v>exemple</v>
      </c>
      <c r="F6" s="25">
        <f>Listings!D6</f>
        <v>1</v>
      </c>
    </row>
    <row r="7" spans="1:6" x14ac:dyDescent="0.2">
      <c r="A7" t="str">
        <f t="shared" si="0"/>
        <v>1467,5</v>
      </c>
      <c r="B7" s="28">
        <f>Listings!E7</f>
        <v>467.5</v>
      </c>
      <c r="C7" s="27">
        <f>Listings!A7</f>
        <v>1</v>
      </c>
      <c r="D7" s="27">
        <f>Listings!B7</f>
        <v>167</v>
      </c>
      <c r="E7" s="27" t="str">
        <f>Listings!C7</f>
        <v>exemple 3</v>
      </c>
      <c r="F7" s="27">
        <f>Listings!D7</f>
        <v>1</v>
      </c>
    </row>
    <row r="8" spans="1:6" x14ac:dyDescent="0.2">
      <c r="A8" t="str">
        <f t="shared" si="0"/>
        <v>1553</v>
      </c>
      <c r="B8" s="26">
        <f>Listings!E8</f>
        <v>553</v>
      </c>
      <c r="C8" s="25">
        <f>Listings!A8</f>
        <v>1</v>
      </c>
      <c r="D8" s="25">
        <f>Listings!B8</f>
        <v>181</v>
      </c>
      <c r="E8" s="25" t="str">
        <f>Listings!C8</f>
        <v>exemple</v>
      </c>
      <c r="F8" s="25">
        <f>Listings!D8</f>
        <v>3</v>
      </c>
    </row>
    <row r="9" spans="1:6" x14ac:dyDescent="0.2">
      <c r="A9" t="str">
        <f t="shared" si="0"/>
        <v>1745</v>
      </c>
      <c r="B9" s="28">
        <f>Listings!E9</f>
        <v>745</v>
      </c>
      <c r="C9" s="27">
        <f>Listings!A9</f>
        <v>1</v>
      </c>
      <c r="D9" s="27">
        <f>Listings!B9</f>
        <v>195</v>
      </c>
      <c r="E9" s="27" t="str">
        <f>Listings!C9</f>
        <v>exemple 4</v>
      </c>
      <c r="F9" s="27">
        <f>Listings!D9</f>
        <v>2</v>
      </c>
    </row>
    <row r="10" spans="1:6" x14ac:dyDescent="0.2">
      <c r="A10" t="str">
        <f t="shared" si="0"/>
        <v>1965</v>
      </c>
      <c r="B10" s="26">
        <f>Listings!E10</f>
        <v>965</v>
      </c>
      <c r="C10" s="25">
        <f>Listings!A10</f>
        <v>1</v>
      </c>
      <c r="D10" s="25">
        <f>Listings!B10</f>
        <v>203</v>
      </c>
      <c r="E10" s="25" t="str">
        <f>Listings!C10</f>
        <v>exemple</v>
      </c>
      <c r="F10" s="25">
        <f>Listings!D10</f>
        <v>2</v>
      </c>
    </row>
    <row r="11" spans="1:6" x14ac:dyDescent="0.2">
      <c r="A11" t="str">
        <f t="shared" si="0"/>
        <v>11200</v>
      </c>
      <c r="B11" s="28">
        <f>Listings!E11</f>
        <v>1200</v>
      </c>
      <c r="C11" s="27">
        <f>Listings!A11</f>
        <v>1</v>
      </c>
      <c r="D11" s="27">
        <f>Listings!B11</f>
        <v>213</v>
      </c>
      <c r="E11" s="27" t="str">
        <f>Listings!C11</f>
        <v>exemple 5</v>
      </c>
      <c r="F11" s="27">
        <f>Listings!D11</f>
        <v>1</v>
      </c>
    </row>
    <row r="12" spans="1:6" x14ac:dyDescent="0.2">
      <c r="A12" t="str">
        <f t="shared" si="0"/>
        <v>11290</v>
      </c>
      <c r="B12" s="26">
        <f>Listings!E12</f>
        <v>1290</v>
      </c>
      <c r="C12" s="25">
        <f>Listings!A12</f>
        <v>1</v>
      </c>
      <c r="D12" s="25">
        <f>Listings!B12</f>
        <v>222</v>
      </c>
      <c r="E12" s="25" t="str">
        <f>Listings!C12</f>
        <v>exemple</v>
      </c>
      <c r="F12" s="25">
        <f>Listings!D12</f>
        <v>1</v>
      </c>
    </row>
    <row r="13" spans="1:6" x14ac:dyDescent="0.2">
      <c r="A13" t="str">
        <f t="shared" si="0"/>
        <v>11290</v>
      </c>
      <c r="B13" s="28">
        <f>Listings!E13</f>
        <v>1290</v>
      </c>
      <c r="C13" s="27">
        <f>Listings!A13</f>
        <v>1</v>
      </c>
      <c r="D13" s="27">
        <f>Listings!B13</f>
        <v>232</v>
      </c>
      <c r="E13" s="27" t="str">
        <f>Listings!C13</f>
        <v>exemple 6</v>
      </c>
      <c r="F13" s="27">
        <f>Listings!D13</f>
        <v>1</v>
      </c>
    </row>
    <row r="14" spans="1:6" x14ac:dyDescent="0.2">
      <c r="A14" t="str">
        <f t="shared" si="0"/>
        <v>12430</v>
      </c>
      <c r="B14" s="26">
        <f>Listings!E14</f>
        <v>2430</v>
      </c>
      <c r="C14" s="25">
        <f>Listings!A14</f>
        <v>1</v>
      </c>
      <c r="D14" s="25">
        <f>Listings!B14</f>
        <v>251</v>
      </c>
      <c r="E14" s="25">
        <f>Listings!C14</f>
        <v>0</v>
      </c>
      <c r="F14" s="25">
        <f>Listings!D14</f>
        <v>2</v>
      </c>
    </row>
    <row r="15" spans="1:6" x14ac:dyDescent="0.2">
      <c r="A15" t="str">
        <f t="shared" si="0"/>
        <v>13220</v>
      </c>
      <c r="B15" s="28">
        <f>Listings!E15</f>
        <v>3220</v>
      </c>
      <c r="C15" s="27">
        <f>Listings!A15</f>
        <v>1</v>
      </c>
      <c r="D15" s="27">
        <f>Listings!B15</f>
        <v>288</v>
      </c>
      <c r="E15" s="27">
        <f>Listings!C15</f>
        <v>0</v>
      </c>
      <c r="F15" s="27">
        <f>Listings!D15</f>
        <v>9</v>
      </c>
    </row>
    <row r="16" spans="1:6" x14ac:dyDescent="0.2">
      <c r="A16" t="str">
        <f t="shared" si="0"/>
        <v>13516</v>
      </c>
      <c r="B16" s="26">
        <f>Listings!E16</f>
        <v>3516</v>
      </c>
      <c r="C16" s="25">
        <f>Listings!A16</f>
        <v>1</v>
      </c>
      <c r="D16" s="25">
        <f>Listings!B16</f>
        <v>296</v>
      </c>
      <c r="E16" s="25">
        <f>Listings!C16</f>
        <v>0</v>
      </c>
      <c r="F16" s="25">
        <f>Listings!D16</f>
        <v>2</v>
      </c>
    </row>
    <row r="17" spans="1:6" x14ac:dyDescent="0.2">
      <c r="A17" t="str">
        <f t="shared" si="0"/>
        <v>2108,5</v>
      </c>
      <c r="B17" s="26">
        <f>Listings!E17</f>
        <v>108.5</v>
      </c>
      <c r="C17" s="25">
        <f>Listings!A17</f>
        <v>2</v>
      </c>
      <c r="D17" s="25">
        <f>Listings!B17</f>
        <v>136</v>
      </c>
      <c r="E17" s="25">
        <f>Listings!C17</f>
        <v>0</v>
      </c>
      <c r="F17" s="25">
        <f>Listings!D17</f>
        <v>1</v>
      </c>
    </row>
    <row r="18" spans="1:6" x14ac:dyDescent="0.2">
      <c r="A18" t="str">
        <f t="shared" si="0"/>
        <v>2247,5</v>
      </c>
      <c r="B18" s="28">
        <f>Listings!E18</f>
        <v>247.5</v>
      </c>
      <c r="C18" s="27">
        <f>Listings!A18</f>
        <v>2</v>
      </c>
      <c r="D18" s="27">
        <f>Listings!B18</f>
        <v>143</v>
      </c>
      <c r="E18" s="27">
        <f>Listings!C18</f>
        <v>0</v>
      </c>
      <c r="F18" s="27">
        <f>Listings!D18</f>
        <v>1</v>
      </c>
    </row>
    <row r="19" spans="1:6" x14ac:dyDescent="0.2">
      <c r="A19" t="str">
        <f t="shared" si="0"/>
        <v>2260,5</v>
      </c>
      <c r="B19" s="26">
        <f>Listings!E19</f>
        <v>260.5</v>
      </c>
      <c r="C19" s="25">
        <f>Listings!A19</f>
        <v>2</v>
      </c>
      <c r="D19" s="25">
        <f>Listings!B19</f>
        <v>145</v>
      </c>
      <c r="E19" s="25">
        <f>Listings!C19</f>
        <v>0</v>
      </c>
      <c r="F19" s="25">
        <f>Listings!D19</f>
        <v>1</v>
      </c>
    </row>
    <row r="20" spans="1:6" x14ac:dyDescent="0.2">
      <c r="A20" t="str">
        <f t="shared" si="0"/>
        <v>2399,5</v>
      </c>
      <c r="B20" s="28">
        <f>Listings!E20</f>
        <v>399.5</v>
      </c>
      <c r="C20" s="27">
        <f>Listings!A20</f>
        <v>2</v>
      </c>
      <c r="D20" s="27">
        <f>Listings!B20</f>
        <v>158</v>
      </c>
      <c r="E20" s="27">
        <f>Listings!C20</f>
        <v>0</v>
      </c>
      <c r="F20" s="27">
        <f>Listings!D20</f>
        <v>1</v>
      </c>
    </row>
    <row r="21" spans="1:6" x14ac:dyDescent="0.2">
      <c r="A21" t="str">
        <f t="shared" si="0"/>
        <v>2410,5</v>
      </c>
      <c r="B21" s="26">
        <f>Listings!E21</f>
        <v>410.5</v>
      </c>
      <c r="C21" s="25">
        <f>Listings!A21</f>
        <v>2</v>
      </c>
      <c r="D21" s="25">
        <f>Listings!B21</f>
        <v>159</v>
      </c>
      <c r="E21" s="25">
        <f>Listings!C21</f>
        <v>0</v>
      </c>
      <c r="F21" s="25">
        <f>Listings!D21</f>
        <v>1</v>
      </c>
    </row>
    <row r="22" spans="1:6" x14ac:dyDescent="0.2">
      <c r="A22" t="str">
        <f t="shared" si="0"/>
        <v>2553</v>
      </c>
      <c r="B22" s="28">
        <f>Listings!E22</f>
        <v>553</v>
      </c>
      <c r="C22" s="27">
        <f>Listings!A22</f>
        <v>2</v>
      </c>
      <c r="D22" s="27">
        <f>Listings!B22</f>
        <v>182</v>
      </c>
      <c r="E22" s="27">
        <f>Listings!C22</f>
        <v>0</v>
      </c>
      <c r="F22" s="27">
        <f>Listings!D22</f>
        <v>2</v>
      </c>
    </row>
    <row r="23" spans="1:6" x14ac:dyDescent="0.2">
      <c r="A23" t="str">
        <f t="shared" si="0"/>
        <v>2590,5</v>
      </c>
      <c r="B23" s="26">
        <f>Listings!E23</f>
        <v>590.5</v>
      </c>
      <c r="C23" s="25">
        <f>Listings!A23</f>
        <v>2</v>
      </c>
      <c r="D23" s="25">
        <f>Listings!B23</f>
        <v>189</v>
      </c>
      <c r="E23" s="25">
        <f>Listings!C23</f>
        <v>0</v>
      </c>
      <c r="F23" s="25">
        <f>Listings!D23</f>
        <v>1</v>
      </c>
    </row>
    <row r="24" spans="1:6" x14ac:dyDescent="0.2">
      <c r="A24" t="str">
        <f t="shared" si="0"/>
        <v>2745</v>
      </c>
      <c r="B24" s="28">
        <f>Listings!E24</f>
        <v>745</v>
      </c>
      <c r="C24" s="27">
        <f>Listings!A24</f>
        <v>2</v>
      </c>
      <c r="D24" s="27">
        <f>Listings!B24</f>
        <v>194</v>
      </c>
      <c r="E24" s="27">
        <f>Listings!C24</f>
        <v>0</v>
      </c>
      <c r="F24" s="27">
        <f>Listings!D24</f>
        <v>2</v>
      </c>
    </row>
    <row r="25" spans="1:6" x14ac:dyDescent="0.2">
      <c r="A25" t="str">
        <f t="shared" si="0"/>
        <v>2965</v>
      </c>
      <c r="B25" s="26">
        <f>Listings!E25</f>
        <v>965</v>
      </c>
      <c r="C25" s="25">
        <f>Listings!A25</f>
        <v>2</v>
      </c>
      <c r="D25" s="25">
        <f>Listings!B25</f>
        <v>202</v>
      </c>
      <c r="E25" s="25">
        <f>Listings!C25</f>
        <v>0</v>
      </c>
      <c r="F25" s="25">
        <f>Listings!D25</f>
        <v>2</v>
      </c>
    </row>
    <row r="26" spans="1:6" x14ac:dyDescent="0.2">
      <c r="A26" t="str">
        <f t="shared" si="0"/>
        <v>21200</v>
      </c>
      <c r="B26" s="28">
        <f>Listings!E26</f>
        <v>1200</v>
      </c>
      <c r="C26" s="27">
        <f>Listings!A26</f>
        <v>2</v>
      </c>
      <c r="D26" s="27">
        <f>Listings!B26</f>
        <v>210</v>
      </c>
      <c r="E26" s="27">
        <f>Listings!C26</f>
        <v>0</v>
      </c>
      <c r="F26" s="27">
        <f>Listings!D26</f>
        <v>1</v>
      </c>
    </row>
    <row r="27" spans="1:6" x14ac:dyDescent="0.2">
      <c r="A27" t="str">
        <f t="shared" si="0"/>
        <v>21290</v>
      </c>
      <c r="B27" s="26">
        <f>Listings!E27</f>
        <v>1290</v>
      </c>
      <c r="C27" s="25">
        <f>Listings!A27</f>
        <v>2</v>
      </c>
      <c r="D27" s="25">
        <f>Listings!B27</f>
        <v>227</v>
      </c>
      <c r="E27" s="25">
        <f>Listings!C27</f>
        <v>0</v>
      </c>
      <c r="F27" s="25">
        <f>Listings!D27</f>
        <v>1</v>
      </c>
    </row>
    <row r="28" spans="1:6" x14ac:dyDescent="0.2">
      <c r="A28" t="str">
        <f t="shared" si="0"/>
        <v>21290</v>
      </c>
      <c r="B28" s="28">
        <f>Listings!E28</f>
        <v>1290</v>
      </c>
      <c r="C28" s="27">
        <f>Listings!A28</f>
        <v>2</v>
      </c>
      <c r="D28" s="27">
        <f>Listings!B28</f>
        <v>228</v>
      </c>
      <c r="E28" s="27">
        <f>Listings!C28</f>
        <v>0</v>
      </c>
      <c r="F28" s="27">
        <f>Listings!D28</f>
        <v>1</v>
      </c>
    </row>
    <row r="29" spans="1:6" x14ac:dyDescent="0.2">
      <c r="A29" t="str">
        <f t="shared" si="0"/>
        <v>22430</v>
      </c>
      <c r="B29" s="26">
        <f>Listings!E29</f>
        <v>2430</v>
      </c>
      <c r="C29" s="25">
        <f>Listings!A29</f>
        <v>2</v>
      </c>
      <c r="D29" s="25">
        <f>Listings!B29</f>
        <v>250</v>
      </c>
      <c r="E29" s="25">
        <f>Listings!C29</f>
        <v>0</v>
      </c>
      <c r="F29" s="25">
        <f>Listings!D29</f>
        <v>2</v>
      </c>
    </row>
    <row r="30" spans="1:6" x14ac:dyDescent="0.2">
      <c r="A30" t="str">
        <f t="shared" si="0"/>
        <v>23220</v>
      </c>
      <c r="B30" s="28">
        <f>Listings!E30</f>
        <v>3220</v>
      </c>
      <c r="C30" s="27">
        <f>Listings!A30</f>
        <v>2</v>
      </c>
      <c r="D30" s="27">
        <f>Listings!B30</f>
        <v>289</v>
      </c>
      <c r="E30" s="27">
        <f>Listings!C30</f>
        <v>0</v>
      </c>
      <c r="F30" s="27">
        <f>Listings!D30</f>
        <v>7</v>
      </c>
    </row>
    <row r="31" spans="1:6" x14ac:dyDescent="0.2">
      <c r="A31" t="str">
        <f t="shared" si="0"/>
        <v>23528</v>
      </c>
      <c r="B31" s="26">
        <f>Listings!E31</f>
        <v>3528</v>
      </c>
      <c r="C31" s="25">
        <f>Listings!A31</f>
        <v>2</v>
      </c>
      <c r="D31" s="25">
        <f>Listings!B31</f>
        <v>298</v>
      </c>
      <c r="E31" s="25">
        <f>Listings!C31</f>
        <v>0</v>
      </c>
      <c r="F31" s="25">
        <f>Listings!D31</f>
        <v>2</v>
      </c>
    </row>
    <row r="32" spans="1:6" x14ac:dyDescent="0.2">
      <c r="A32" t="str">
        <f t="shared" si="0"/>
        <v>3148,5</v>
      </c>
      <c r="B32" s="26">
        <f>Listings!E32</f>
        <v>148.5</v>
      </c>
      <c r="C32" s="25">
        <f>Listings!A32</f>
        <v>3</v>
      </c>
      <c r="D32" s="25">
        <f>Listings!B32</f>
        <v>138</v>
      </c>
      <c r="E32" s="25">
        <f>Listings!C32</f>
        <v>0</v>
      </c>
      <c r="F32" s="25">
        <f>Listings!D32</f>
        <v>1</v>
      </c>
    </row>
    <row r="33" spans="1:6" x14ac:dyDescent="0.2">
      <c r="A33" t="str">
        <f t="shared" si="0"/>
        <v>3220,5</v>
      </c>
      <c r="B33" s="28">
        <f>Listings!E33</f>
        <v>220.5</v>
      </c>
      <c r="C33" s="27">
        <f>Listings!A33</f>
        <v>3</v>
      </c>
      <c r="D33" s="27">
        <f>Listings!B33</f>
        <v>142</v>
      </c>
      <c r="E33" s="27">
        <f>Listings!C33</f>
        <v>0</v>
      </c>
      <c r="F33" s="27">
        <f>Listings!D33</f>
        <v>1</v>
      </c>
    </row>
    <row r="34" spans="1:6" x14ac:dyDescent="0.2">
      <c r="A34" t="str">
        <f t="shared" si="0"/>
        <v>3287,5</v>
      </c>
      <c r="B34" s="26">
        <f>Listings!E34</f>
        <v>287.5</v>
      </c>
      <c r="C34" s="25">
        <f>Listings!A34</f>
        <v>3</v>
      </c>
      <c r="D34" s="25">
        <f>Listings!B34</f>
        <v>146</v>
      </c>
      <c r="E34" s="25">
        <f>Listings!C34</f>
        <v>0</v>
      </c>
      <c r="F34" s="25">
        <f>Listings!D34</f>
        <v>1</v>
      </c>
    </row>
    <row r="35" spans="1:6" x14ac:dyDescent="0.2">
      <c r="A35" t="str">
        <f t="shared" si="0"/>
        <v>3359,5</v>
      </c>
      <c r="B35" s="28">
        <f>Listings!E35</f>
        <v>359.5</v>
      </c>
      <c r="C35" s="27">
        <f>Listings!A35</f>
        <v>3</v>
      </c>
      <c r="D35" s="27">
        <f>Listings!B35</f>
        <v>155</v>
      </c>
      <c r="E35" s="27">
        <f>Listings!C35</f>
        <v>0</v>
      </c>
      <c r="F35" s="27">
        <f>Listings!D35</f>
        <v>1</v>
      </c>
    </row>
    <row r="36" spans="1:6" x14ac:dyDescent="0.2">
      <c r="A36" t="str">
        <f t="shared" si="0"/>
        <v>3470,5</v>
      </c>
      <c r="B36" s="26">
        <f>Listings!E36</f>
        <v>470.5</v>
      </c>
      <c r="C36" s="25">
        <f>Listings!A36</f>
        <v>3</v>
      </c>
      <c r="D36" s="25">
        <f>Listings!B36</f>
        <v>168</v>
      </c>
      <c r="E36" s="25">
        <f>Listings!C36</f>
        <v>0</v>
      </c>
      <c r="F36" s="25">
        <f>Listings!D36</f>
        <v>1</v>
      </c>
    </row>
    <row r="37" spans="1:6" x14ac:dyDescent="0.2">
      <c r="A37" t="str">
        <f t="shared" si="0"/>
        <v>3518,5</v>
      </c>
      <c r="B37" s="28">
        <f>Listings!E37</f>
        <v>518.5</v>
      </c>
      <c r="C37" s="27">
        <f>Listings!A37</f>
        <v>3</v>
      </c>
      <c r="D37" s="27">
        <f>Listings!B37</f>
        <v>172</v>
      </c>
      <c r="E37" s="27">
        <f>Listings!C37</f>
        <v>0</v>
      </c>
      <c r="F37" s="27">
        <f>Listings!D37</f>
        <v>1</v>
      </c>
    </row>
    <row r="38" spans="1:6" x14ac:dyDescent="0.2">
      <c r="A38" t="str">
        <f t="shared" si="0"/>
        <v>3553</v>
      </c>
      <c r="B38" s="26">
        <f>Listings!E38</f>
        <v>553</v>
      </c>
      <c r="C38" s="25">
        <f>Listings!A38</f>
        <v>3</v>
      </c>
      <c r="D38" s="25">
        <f>Listings!B38</f>
        <v>175</v>
      </c>
      <c r="E38" s="25">
        <f>Listings!C38</f>
        <v>0</v>
      </c>
      <c r="F38" s="25">
        <f>Listings!D38</f>
        <v>2</v>
      </c>
    </row>
    <row r="39" spans="1:6" x14ac:dyDescent="0.2">
      <c r="A39" t="str">
        <f t="shared" si="0"/>
        <v>3745</v>
      </c>
      <c r="B39" s="28">
        <f>Listings!E39</f>
        <v>745</v>
      </c>
      <c r="C39" s="27">
        <f>Listings!A39</f>
        <v>3</v>
      </c>
      <c r="D39" s="27">
        <f>Listings!B39</f>
        <v>196</v>
      </c>
      <c r="E39" s="27">
        <f>Listings!C39</f>
        <v>0</v>
      </c>
      <c r="F39" s="27">
        <f>Listings!D39</f>
        <v>2</v>
      </c>
    </row>
    <row r="40" spans="1:6" x14ac:dyDescent="0.2">
      <c r="A40" t="str">
        <f t="shared" si="0"/>
        <v>3965</v>
      </c>
      <c r="B40" s="26">
        <f>Listings!E40</f>
        <v>965</v>
      </c>
      <c r="C40" s="25">
        <f>Listings!A40</f>
        <v>3</v>
      </c>
      <c r="D40" s="25">
        <f>Listings!B40</f>
        <v>201</v>
      </c>
      <c r="E40" s="25">
        <f>Listings!C40</f>
        <v>0</v>
      </c>
      <c r="F40" s="25">
        <f>Listings!D40</f>
        <v>2</v>
      </c>
    </row>
    <row r="41" spans="1:6" x14ac:dyDescent="0.2">
      <c r="A41" t="str">
        <f t="shared" si="0"/>
        <v>31200</v>
      </c>
      <c r="B41" s="28">
        <f>Listings!E41</f>
        <v>1200</v>
      </c>
      <c r="C41" s="27">
        <f>Listings!A41</f>
        <v>3</v>
      </c>
      <c r="D41" s="27">
        <f>Listings!B41</f>
        <v>212</v>
      </c>
      <c r="E41" s="27">
        <f>Listings!C41</f>
        <v>0</v>
      </c>
      <c r="F41" s="27">
        <f>Listings!D41</f>
        <v>1</v>
      </c>
    </row>
    <row r="42" spans="1:6" x14ac:dyDescent="0.2">
      <c r="A42" t="str">
        <f t="shared" si="0"/>
        <v>31290</v>
      </c>
      <c r="B42" s="26">
        <f>Listings!E42</f>
        <v>1290</v>
      </c>
      <c r="C42" s="25">
        <f>Listings!A42</f>
        <v>3</v>
      </c>
      <c r="D42" s="25">
        <f>Listings!B42</f>
        <v>221</v>
      </c>
      <c r="E42" s="25">
        <f>Listings!C42</f>
        <v>0</v>
      </c>
      <c r="F42" s="25">
        <f>Listings!D42</f>
        <v>1</v>
      </c>
    </row>
    <row r="43" spans="1:6" x14ac:dyDescent="0.2">
      <c r="A43" t="str">
        <f t="shared" si="0"/>
        <v>31290</v>
      </c>
      <c r="B43" s="28">
        <f>Listings!E43</f>
        <v>1290</v>
      </c>
      <c r="C43" s="27">
        <f>Listings!A43</f>
        <v>3</v>
      </c>
      <c r="D43" s="27">
        <f>Listings!B43</f>
        <v>234</v>
      </c>
      <c r="E43" s="27">
        <f>Listings!C43</f>
        <v>0</v>
      </c>
      <c r="F43" s="27">
        <f>Listings!D43</f>
        <v>1</v>
      </c>
    </row>
    <row r="44" spans="1:6" x14ac:dyDescent="0.2">
      <c r="A44" t="str">
        <f t="shared" si="0"/>
        <v>32430</v>
      </c>
      <c r="B44" s="26">
        <f>Listings!E44</f>
        <v>2430</v>
      </c>
      <c r="C44" s="25">
        <f>Listings!A44</f>
        <v>3</v>
      </c>
      <c r="D44" s="25">
        <f>Listings!B44</f>
        <v>248</v>
      </c>
      <c r="E44" s="25">
        <f>Listings!C44</f>
        <v>0</v>
      </c>
      <c r="F44" s="25">
        <f>Listings!D44</f>
        <v>2</v>
      </c>
    </row>
    <row r="45" spans="1:6" x14ac:dyDescent="0.2">
      <c r="A45" t="str">
        <f t="shared" si="0"/>
        <v>33220</v>
      </c>
      <c r="B45" s="28">
        <f>Listings!E45</f>
        <v>3220</v>
      </c>
      <c r="C45" s="27">
        <f>Listings!A45</f>
        <v>3</v>
      </c>
      <c r="D45" s="27">
        <f>Listings!B45</f>
        <v>290</v>
      </c>
      <c r="E45" s="27">
        <f>Listings!C45</f>
        <v>0</v>
      </c>
      <c r="F45" s="27">
        <f>Listings!D45</f>
        <v>8</v>
      </c>
    </row>
    <row r="46" spans="1:6" x14ac:dyDescent="0.2">
      <c r="A46" t="str">
        <f t="shared" si="0"/>
        <v>33516</v>
      </c>
      <c r="B46" s="26">
        <f>Listings!E46</f>
        <v>3516</v>
      </c>
      <c r="C46" s="25">
        <f>Listings!A46</f>
        <v>3</v>
      </c>
      <c r="D46" s="25">
        <f>Listings!B46</f>
        <v>297</v>
      </c>
      <c r="E46" s="25">
        <f>Listings!C46</f>
        <v>0</v>
      </c>
      <c r="F46" s="25">
        <f>Listings!D46</f>
        <v>2</v>
      </c>
    </row>
    <row r="47" spans="1:6" x14ac:dyDescent="0.2">
      <c r="A47" t="str">
        <f t="shared" si="0"/>
        <v>4298,5</v>
      </c>
      <c r="B47" s="26">
        <f>Listings!E47</f>
        <v>298.5</v>
      </c>
      <c r="C47" s="25">
        <f>Listings!A47</f>
        <v>4</v>
      </c>
      <c r="D47" s="25">
        <f>Listings!B47</f>
        <v>148</v>
      </c>
      <c r="E47" s="25">
        <f>Listings!C47</f>
        <v>0</v>
      </c>
      <c r="F47" s="25">
        <f>Listings!D47</f>
        <v>1</v>
      </c>
    </row>
    <row r="48" spans="1:6" x14ac:dyDescent="0.2">
      <c r="A48" t="str">
        <f t="shared" si="0"/>
        <v>4348,5</v>
      </c>
      <c r="B48" s="28">
        <f>Listings!E48</f>
        <v>348.5</v>
      </c>
      <c r="C48" s="27">
        <f>Listings!A48</f>
        <v>4</v>
      </c>
      <c r="D48" s="27">
        <f>Listings!B48</f>
        <v>154</v>
      </c>
      <c r="E48" s="27">
        <f>Listings!C48</f>
        <v>0</v>
      </c>
      <c r="F48" s="27">
        <f>Listings!D48</f>
        <v>1</v>
      </c>
    </row>
    <row r="49" spans="1:6" x14ac:dyDescent="0.2">
      <c r="A49" t="str">
        <f t="shared" si="0"/>
        <v>4553</v>
      </c>
      <c r="B49" s="26">
        <f>Listings!E49</f>
        <v>553</v>
      </c>
      <c r="C49" s="25">
        <f>Listings!A49</f>
        <v>4</v>
      </c>
      <c r="D49" s="25">
        <f>Listings!B49</f>
        <v>184</v>
      </c>
      <c r="E49" s="25">
        <f>Listings!C49</f>
        <v>0</v>
      </c>
      <c r="F49" s="25">
        <f>Listings!D49</f>
        <v>3</v>
      </c>
    </row>
    <row r="50" spans="1:6" x14ac:dyDescent="0.2">
      <c r="A50" t="str">
        <f t="shared" si="0"/>
        <v>4965</v>
      </c>
      <c r="B50" s="28">
        <f>Listings!E50</f>
        <v>965</v>
      </c>
      <c r="C50" s="27">
        <f>Listings!A50</f>
        <v>4</v>
      </c>
      <c r="D50" s="27">
        <f>Listings!B50</f>
        <v>204</v>
      </c>
      <c r="E50" s="27">
        <f>Listings!C50</f>
        <v>0</v>
      </c>
      <c r="F50" s="27">
        <f>Listings!D50</f>
        <v>2</v>
      </c>
    </row>
    <row r="51" spans="1:6" x14ac:dyDescent="0.2">
      <c r="A51" t="str">
        <f t="shared" si="0"/>
        <v>41200</v>
      </c>
      <c r="B51" s="26">
        <f>Listings!E51</f>
        <v>1200</v>
      </c>
      <c r="C51" s="25">
        <f>Listings!A51</f>
        <v>4</v>
      </c>
      <c r="D51" s="25">
        <f>Listings!B51</f>
        <v>209</v>
      </c>
      <c r="E51" s="25">
        <f>Listings!C51</f>
        <v>0</v>
      </c>
      <c r="F51" s="25">
        <f>Listings!D51</f>
        <v>1</v>
      </c>
    </row>
    <row r="52" spans="1:6" x14ac:dyDescent="0.2">
      <c r="A52" t="str">
        <f t="shared" si="0"/>
        <v>41290</v>
      </c>
      <c r="B52" s="28">
        <f>Listings!E52</f>
        <v>1290</v>
      </c>
      <c r="C52" s="27">
        <f>Listings!A52</f>
        <v>4</v>
      </c>
      <c r="D52" s="27">
        <f>Listings!B52</f>
        <v>226</v>
      </c>
      <c r="E52" s="27">
        <f>Listings!C52</f>
        <v>0</v>
      </c>
      <c r="F52" s="27">
        <f>Listings!D52</f>
        <v>1</v>
      </c>
    </row>
    <row r="53" spans="1:6" x14ac:dyDescent="0.2">
      <c r="A53" t="str">
        <f t="shared" si="0"/>
        <v>41290</v>
      </c>
      <c r="B53" s="26">
        <f>Listings!E53</f>
        <v>1290</v>
      </c>
      <c r="C53" s="25">
        <f>Listings!A53</f>
        <v>4</v>
      </c>
      <c r="D53" s="25">
        <f>Listings!B53</f>
        <v>229</v>
      </c>
      <c r="E53" s="25">
        <f>Listings!C53</f>
        <v>0</v>
      </c>
      <c r="F53" s="25">
        <f>Listings!D53</f>
        <v>1</v>
      </c>
    </row>
    <row r="54" spans="1:6" x14ac:dyDescent="0.2">
      <c r="A54" t="str">
        <f t="shared" si="0"/>
        <v>42420,786964</v>
      </c>
      <c r="B54" s="28">
        <f>Listings!E54</f>
        <v>2420.7869639999999</v>
      </c>
      <c r="C54" s="27">
        <f>Listings!A54</f>
        <v>4</v>
      </c>
      <c r="D54" s="27">
        <f>Listings!B54</f>
        <v>246</v>
      </c>
      <c r="E54" s="27">
        <f>Listings!C54</f>
        <v>0</v>
      </c>
      <c r="F54" s="27">
        <f>Listings!D54</f>
        <v>2</v>
      </c>
    </row>
    <row r="55" spans="1:6" x14ac:dyDescent="0.2">
      <c r="A55" t="str">
        <f t="shared" si="0"/>
        <v>42495,786964</v>
      </c>
      <c r="B55" s="26">
        <f>Listings!E55</f>
        <v>2495.7869639999999</v>
      </c>
      <c r="C55" s="25">
        <f>Listings!A55</f>
        <v>4</v>
      </c>
      <c r="D55" s="25">
        <f>Listings!B55</f>
        <v>253</v>
      </c>
      <c r="E55" s="25">
        <f>Listings!C55</f>
        <v>0</v>
      </c>
      <c r="F55" s="25">
        <f>Listings!D55</f>
        <v>2</v>
      </c>
    </row>
    <row r="56" spans="1:6" x14ac:dyDescent="0.2">
      <c r="A56" t="str">
        <f t="shared" si="0"/>
        <v>42685,786964</v>
      </c>
      <c r="B56" s="28">
        <f>Listings!E56</f>
        <v>2685.7869639999999</v>
      </c>
      <c r="C56" s="27">
        <f>Listings!A56</f>
        <v>4</v>
      </c>
      <c r="D56" s="27">
        <f>Listings!B56</f>
        <v>257</v>
      </c>
      <c r="E56" s="27">
        <f>Listings!C56</f>
        <v>0</v>
      </c>
      <c r="F56" s="27">
        <f>Listings!D56</f>
        <v>12</v>
      </c>
    </row>
    <row r="57" spans="1:6" x14ac:dyDescent="0.2">
      <c r="A57" t="str">
        <f t="shared" si="0"/>
        <v>44250</v>
      </c>
      <c r="B57" s="26">
        <f>Listings!E57</f>
        <v>4250</v>
      </c>
      <c r="C57" s="25">
        <f>Listings!A57</f>
        <v>4</v>
      </c>
      <c r="D57" s="25">
        <f>Listings!B57</f>
        <v>299</v>
      </c>
      <c r="E57" s="25">
        <f>Listings!C57</f>
        <v>0</v>
      </c>
      <c r="F57" s="25">
        <f>Listings!D57</f>
        <v>1</v>
      </c>
    </row>
    <row r="58" spans="1:6" x14ac:dyDescent="0.2">
      <c r="A58" t="str">
        <f t="shared" si="0"/>
        <v>44340</v>
      </c>
      <c r="B58" s="28">
        <f>Listings!E58</f>
        <v>4340</v>
      </c>
      <c r="C58" s="27">
        <f>Listings!A58</f>
        <v>4</v>
      </c>
      <c r="D58" s="27">
        <f>Listings!B58</f>
        <v>300</v>
      </c>
      <c r="E58" s="27">
        <f>Listings!C58</f>
        <v>0</v>
      </c>
      <c r="F58" s="27">
        <f>Listings!D58</f>
        <v>1</v>
      </c>
    </row>
    <row r="59" spans="1:6" x14ac:dyDescent="0.2">
      <c r="A59" t="str">
        <f t="shared" si="0"/>
        <v>51245</v>
      </c>
      <c r="B59" s="28">
        <f>Listings!E59</f>
        <v>1245</v>
      </c>
      <c r="C59" s="27">
        <f>Listings!A59</f>
        <v>5</v>
      </c>
      <c r="D59" s="27">
        <f>Listings!B59</f>
        <v>216</v>
      </c>
      <c r="E59" s="27">
        <f>Listings!C59</f>
        <v>0</v>
      </c>
      <c r="F59" s="27">
        <f>Listings!D59</f>
        <v>1</v>
      </c>
    </row>
    <row r="60" spans="1:6" x14ac:dyDescent="0.2">
      <c r="A60" t="str">
        <f t="shared" si="0"/>
        <v>51252,577646</v>
      </c>
      <c r="B60" s="26">
        <f>Listings!E60</f>
        <v>1252.577646</v>
      </c>
      <c r="C60" s="25">
        <f>Listings!A60</f>
        <v>5</v>
      </c>
      <c r="D60" s="25">
        <f>Listings!B60</f>
        <v>219</v>
      </c>
      <c r="E60" s="25">
        <f>Listings!C60</f>
        <v>0</v>
      </c>
      <c r="F60" s="25">
        <f>Listings!D60</f>
        <v>1</v>
      </c>
    </row>
    <row r="61" spans="1:6" x14ac:dyDescent="0.2">
      <c r="A61" t="str">
        <f t="shared" si="0"/>
        <v>52706,456939</v>
      </c>
      <c r="B61" s="28">
        <f>Listings!E61</f>
        <v>2706.4569390000001</v>
      </c>
      <c r="C61" s="27">
        <f>Listings!A61</f>
        <v>5</v>
      </c>
      <c r="D61" s="27">
        <f>Listings!B61</f>
        <v>262</v>
      </c>
      <c r="E61" s="27">
        <f>Listings!C61</f>
        <v>0</v>
      </c>
      <c r="F61" s="27">
        <f>Listings!D61</f>
        <v>1</v>
      </c>
    </row>
    <row r="62" spans="1:6" x14ac:dyDescent="0.2">
      <c r="A62" t="str">
        <f t="shared" si="0"/>
        <v>52734,753168</v>
      </c>
      <c r="B62" s="26">
        <f>Listings!E62</f>
        <v>2734.7531680000002</v>
      </c>
      <c r="C62" s="25">
        <f>Listings!A62</f>
        <v>5</v>
      </c>
      <c r="D62" s="25">
        <f>Listings!B62</f>
        <v>266</v>
      </c>
      <c r="E62" s="25">
        <f>Listings!C62</f>
        <v>0</v>
      </c>
      <c r="F62" s="25">
        <f>Listings!D62</f>
        <v>1</v>
      </c>
    </row>
    <row r="63" spans="1:6" x14ac:dyDescent="0.2">
      <c r="A63" t="str">
        <f t="shared" si="0"/>
        <v>52782,593168</v>
      </c>
      <c r="B63" s="28">
        <f>Listings!E63</f>
        <v>2782.5931679999999</v>
      </c>
      <c r="C63" s="27">
        <f>Listings!A63</f>
        <v>5</v>
      </c>
      <c r="D63" s="27">
        <f>Listings!B63</f>
        <v>270</v>
      </c>
      <c r="E63" s="27">
        <f>Listings!C63</f>
        <v>0</v>
      </c>
      <c r="F63" s="27">
        <f>Listings!D63</f>
        <v>1</v>
      </c>
    </row>
    <row r="64" spans="1:6" x14ac:dyDescent="0.2">
      <c r="A64" t="str">
        <f t="shared" si="0"/>
        <v>52802,456939</v>
      </c>
      <c r="B64" s="26">
        <f>Listings!E64</f>
        <v>2802.4569390000001</v>
      </c>
      <c r="C64" s="25">
        <f>Listings!A64</f>
        <v>5</v>
      </c>
      <c r="D64" s="25">
        <f>Listings!B64</f>
        <v>273</v>
      </c>
      <c r="E64" s="25">
        <f>Listings!C64</f>
        <v>0</v>
      </c>
      <c r="F64" s="25">
        <f>Listings!D64</f>
        <v>1</v>
      </c>
    </row>
    <row r="65" spans="1:6" x14ac:dyDescent="0.2">
      <c r="A65" t="str">
        <f t="shared" si="0"/>
        <v>6327,744479</v>
      </c>
      <c r="B65" s="26">
        <f>Listings!E65</f>
        <v>327.74447900000001</v>
      </c>
      <c r="C65" s="25">
        <f>Listings!A65</f>
        <v>6</v>
      </c>
      <c r="D65" s="25">
        <f>Listings!B65</f>
        <v>151</v>
      </c>
      <c r="E65" s="25">
        <f>Listings!C65</f>
        <v>0</v>
      </c>
      <c r="F65" s="25">
        <f>Listings!D65</f>
        <v>2</v>
      </c>
    </row>
    <row r="66" spans="1:6" x14ac:dyDescent="0.2">
      <c r="A66" t="str">
        <f t="shared" ref="A66" si="1">CONCATENATE(C66,B66)</f>
        <v>61290</v>
      </c>
      <c r="B66" s="28">
        <f>Listings!E66</f>
        <v>1290</v>
      </c>
      <c r="C66" s="27">
        <f>Listings!A66</f>
        <v>6</v>
      </c>
      <c r="D66" s="27">
        <f>Listings!B66</f>
        <v>223</v>
      </c>
      <c r="E66" s="27">
        <f>Listings!C66</f>
        <v>0</v>
      </c>
      <c r="F66" s="27">
        <f>Listings!D66</f>
        <v>1</v>
      </c>
    </row>
    <row r="67" spans="1:6" x14ac:dyDescent="0.2">
      <c r="A67" t="str">
        <f>CONCATENATE(C67,B67)</f>
        <v>61290</v>
      </c>
      <c r="B67" s="26">
        <f>Listings!E67</f>
        <v>1290</v>
      </c>
      <c r="C67" s="25">
        <f>Listings!A67</f>
        <v>6</v>
      </c>
      <c r="D67" s="25">
        <f>Listings!B67</f>
        <v>230</v>
      </c>
      <c r="E67" s="25">
        <f>Listings!C67</f>
        <v>0</v>
      </c>
      <c r="F67" s="25">
        <f>Listings!D67</f>
        <v>1</v>
      </c>
    </row>
    <row r="68" spans="1:6" x14ac:dyDescent="0.2">
      <c r="A68" t="str">
        <f t="shared" ref="A68:A131" si="2">CONCATENATE(C68,B68)</f>
        <v>62430</v>
      </c>
      <c r="B68" s="28">
        <f>Listings!E68</f>
        <v>2430</v>
      </c>
      <c r="C68" s="27">
        <f>Listings!A68</f>
        <v>6</v>
      </c>
      <c r="D68" s="27">
        <f>Listings!B68</f>
        <v>249</v>
      </c>
      <c r="E68" s="27">
        <f>Listings!C68</f>
        <v>0</v>
      </c>
      <c r="F68" s="27">
        <f>Listings!D68</f>
        <v>4</v>
      </c>
    </row>
    <row r="69" spans="1:6" x14ac:dyDescent="0.2">
      <c r="A69" t="str">
        <f t="shared" si="2"/>
        <v>62802,744479</v>
      </c>
      <c r="B69" s="26">
        <f>Listings!E69</f>
        <v>2802.744479</v>
      </c>
      <c r="C69" s="25">
        <f>Listings!A69</f>
        <v>6</v>
      </c>
      <c r="D69" s="25">
        <f>Listings!B69</f>
        <v>274</v>
      </c>
      <c r="E69" s="25">
        <f>Listings!C69</f>
        <v>0</v>
      </c>
      <c r="F69" s="25">
        <f>Listings!D69</f>
        <v>9</v>
      </c>
    </row>
    <row r="70" spans="1:6" x14ac:dyDescent="0.2">
      <c r="A70" t="str">
        <f t="shared" si="2"/>
        <v>63190</v>
      </c>
      <c r="B70" s="28">
        <f>Listings!E70</f>
        <v>3190</v>
      </c>
      <c r="C70" s="27">
        <f>Listings!A70</f>
        <v>6</v>
      </c>
      <c r="D70" s="27">
        <f>Listings!B70</f>
        <v>284</v>
      </c>
      <c r="E70" s="27">
        <f>Listings!C70</f>
        <v>0</v>
      </c>
      <c r="F70" s="27">
        <f>Listings!D70</f>
        <v>2</v>
      </c>
    </row>
    <row r="71" spans="1:6" x14ac:dyDescent="0.2">
      <c r="A71" t="str">
        <f t="shared" si="2"/>
        <v>65818,5</v>
      </c>
      <c r="B71" s="26">
        <f>Listings!E71</f>
        <v>5818.5</v>
      </c>
      <c r="C71" s="25">
        <f>Listings!A71</f>
        <v>6</v>
      </c>
      <c r="D71" s="25">
        <f>Listings!B71</f>
        <v>304</v>
      </c>
      <c r="E71" s="25">
        <f>Listings!C71</f>
        <v>0</v>
      </c>
      <c r="F71" s="25">
        <f>Listings!D71</f>
        <v>2</v>
      </c>
    </row>
    <row r="72" spans="1:6" x14ac:dyDescent="0.2">
      <c r="A72" t="str">
        <f t="shared" si="2"/>
        <v>71245</v>
      </c>
      <c r="B72" s="26">
        <f>Listings!E72</f>
        <v>1245</v>
      </c>
      <c r="C72" s="25">
        <f>Listings!A72</f>
        <v>7</v>
      </c>
      <c r="D72" s="25">
        <f>Listings!B72</f>
        <v>12</v>
      </c>
      <c r="E72" s="25">
        <f>Listings!C72</f>
        <v>0</v>
      </c>
      <c r="F72" s="25">
        <f>Listings!D72</f>
        <v>1</v>
      </c>
    </row>
    <row r="73" spans="1:6" x14ac:dyDescent="0.2">
      <c r="A73" t="str">
        <f t="shared" si="2"/>
        <v>71252,577646</v>
      </c>
      <c r="B73" s="28">
        <f>Listings!E73</f>
        <v>1252.577646</v>
      </c>
      <c r="C73" s="27">
        <f>Listings!A73</f>
        <v>7</v>
      </c>
      <c r="D73" s="27">
        <f>Listings!B73</f>
        <v>13</v>
      </c>
      <c r="E73" s="27">
        <f>Listings!C73</f>
        <v>0</v>
      </c>
      <c r="F73" s="27">
        <f>Listings!D73</f>
        <v>1</v>
      </c>
    </row>
    <row r="74" spans="1:6" x14ac:dyDescent="0.2">
      <c r="A74" t="str">
        <f t="shared" si="2"/>
        <v>72706,313168</v>
      </c>
      <c r="B74" s="26">
        <f>Listings!E74</f>
        <v>2706.3131680000001</v>
      </c>
      <c r="C74" s="25">
        <f>Listings!A74</f>
        <v>7</v>
      </c>
      <c r="D74" s="25">
        <f>Listings!B74</f>
        <v>14</v>
      </c>
      <c r="E74" s="25">
        <f>Listings!C74</f>
        <v>0</v>
      </c>
      <c r="F74" s="25">
        <f>Listings!D74</f>
        <v>1</v>
      </c>
    </row>
    <row r="75" spans="1:6" x14ac:dyDescent="0.2">
      <c r="A75" t="str">
        <f t="shared" si="2"/>
        <v>72734,753168</v>
      </c>
      <c r="B75" s="28">
        <f>Listings!E75</f>
        <v>2734.7531680000002</v>
      </c>
      <c r="C75" s="27">
        <f>Listings!A75</f>
        <v>7</v>
      </c>
      <c r="D75" s="27">
        <f>Listings!B75</f>
        <v>15</v>
      </c>
      <c r="E75" s="27">
        <f>Listings!C75</f>
        <v>0</v>
      </c>
      <c r="F75" s="27">
        <f>Listings!D75</f>
        <v>1</v>
      </c>
    </row>
    <row r="76" spans="1:6" x14ac:dyDescent="0.2">
      <c r="A76" t="str">
        <f t="shared" si="2"/>
        <v>72782,593168</v>
      </c>
      <c r="B76" s="26">
        <f>Listings!E76</f>
        <v>2782.5931679999999</v>
      </c>
      <c r="C76" s="25">
        <f>Listings!A76</f>
        <v>7</v>
      </c>
      <c r="D76" s="25">
        <f>Listings!B76</f>
        <v>16</v>
      </c>
      <c r="E76" s="25">
        <f>Listings!C76</f>
        <v>0</v>
      </c>
      <c r="F76" s="25">
        <f>Listings!D76</f>
        <v>1</v>
      </c>
    </row>
    <row r="77" spans="1:6" x14ac:dyDescent="0.2">
      <c r="A77" t="str">
        <f t="shared" si="2"/>
        <v>72802,313168</v>
      </c>
      <c r="B77" s="28">
        <f>Listings!E77</f>
        <v>2802.3131680000001</v>
      </c>
      <c r="C77" s="27">
        <f>Listings!A77</f>
        <v>7</v>
      </c>
      <c r="D77" s="27">
        <f>Listings!B77</f>
        <v>17</v>
      </c>
      <c r="E77" s="27">
        <f>Listings!C77</f>
        <v>0</v>
      </c>
      <c r="F77" s="27">
        <f>Listings!D77</f>
        <v>1</v>
      </c>
    </row>
    <row r="78" spans="1:6" x14ac:dyDescent="0.2">
      <c r="A78" t="str">
        <f t="shared" si="2"/>
        <v>72802,456939</v>
      </c>
      <c r="B78" s="26">
        <f>Listings!E78</f>
        <v>2802.4569390000001</v>
      </c>
      <c r="C78" s="25">
        <f>Listings!A78</f>
        <v>7</v>
      </c>
      <c r="D78" s="25">
        <f>Listings!B78</f>
        <v>18</v>
      </c>
      <c r="E78" s="25">
        <f>Listings!C78</f>
        <v>0</v>
      </c>
      <c r="F78" s="25">
        <f>Listings!D78</f>
        <v>1</v>
      </c>
    </row>
    <row r="79" spans="1:6" x14ac:dyDescent="0.2">
      <c r="A79" t="str">
        <f t="shared" si="2"/>
        <v>9190</v>
      </c>
      <c r="B79" s="26">
        <f>Listings!E79</f>
        <v>190</v>
      </c>
      <c r="C79" s="25">
        <f>Listings!A79</f>
        <v>9</v>
      </c>
      <c r="D79" s="25">
        <f>Listings!B79</f>
        <v>140</v>
      </c>
      <c r="E79" s="25">
        <f>Listings!C79</f>
        <v>0</v>
      </c>
      <c r="F79" s="25">
        <f>Listings!D79</f>
        <v>1</v>
      </c>
    </row>
    <row r="80" spans="1:6" x14ac:dyDescent="0.2">
      <c r="A80" t="str">
        <f t="shared" si="2"/>
        <v>9412</v>
      </c>
      <c r="B80" s="28">
        <f>Listings!E80</f>
        <v>412</v>
      </c>
      <c r="C80" s="27">
        <f>Listings!A80</f>
        <v>9</v>
      </c>
      <c r="D80" s="27">
        <f>Listings!B80</f>
        <v>164</v>
      </c>
      <c r="E80" s="27">
        <f>Listings!C80</f>
        <v>0</v>
      </c>
      <c r="F80" s="27">
        <f>Listings!D80</f>
        <v>1</v>
      </c>
    </row>
    <row r="81" spans="1:6" x14ac:dyDescent="0.2">
      <c r="A81" t="str">
        <f t="shared" si="2"/>
        <v>9558</v>
      </c>
      <c r="B81" s="26">
        <f>Listings!E81</f>
        <v>558</v>
      </c>
      <c r="C81" s="25">
        <f>Listings!A81</f>
        <v>9</v>
      </c>
      <c r="D81" s="25">
        <f>Listings!B81</f>
        <v>186</v>
      </c>
      <c r="E81" s="25">
        <f>Listings!C81</f>
        <v>0</v>
      </c>
      <c r="F81" s="25">
        <f>Listings!D81</f>
        <v>1</v>
      </c>
    </row>
    <row r="82" spans="1:6" x14ac:dyDescent="0.2">
      <c r="A82" t="str">
        <f t="shared" si="2"/>
        <v>91265</v>
      </c>
      <c r="B82" s="28">
        <f>Listings!E82</f>
        <v>1265</v>
      </c>
      <c r="C82" s="27">
        <f>Listings!A82</f>
        <v>9</v>
      </c>
      <c r="D82" s="27">
        <f>Listings!B82</f>
        <v>220</v>
      </c>
      <c r="E82" s="27">
        <f>Listings!C82</f>
        <v>0</v>
      </c>
      <c r="F82" s="27">
        <f>Listings!D82</f>
        <v>3</v>
      </c>
    </row>
    <row r="83" spans="1:6" x14ac:dyDescent="0.2">
      <c r="A83" t="str">
        <f t="shared" si="2"/>
        <v>92190</v>
      </c>
      <c r="B83" s="26">
        <f>Listings!E83</f>
        <v>2190</v>
      </c>
      <c r="C83" s="25">
        <f>Listings!A83</f>
        <v>9</v>
      </c>
      <c r="D83" s="25">
        <f>Listings!B83</f>
        <v>237</v>
      </c>
      <c r="E83" s="25">
        <f>Listings!C83</f>
        <v>0</v>
      </c>
      <c r="F83" s="25">
        <f>Listings!D83</f>
        <v>1</v>
      </c>
    </row>
    <row r="84" spans="1:6" x14ac:dyDescent="0.2">
      <c r="A84" t="str">
        <f t="shared" si="2"/>
        <v>92280</v>
      </c>
      <c r="B84" s="28">
        <f>Listings!E84</f>
        <v>2280</v>
      </c>
      <c r="C84" s="27">
        <f>Listings!A84</f>
        <v>9</v>
      </c>
      <c r="D84" s="27">
        <f>Listings!B84</f>
        <v>243</v>
      </c>
      <c r="E84" s="27">
        <f>Listings!C84</f>
        <v>0</v>
      </c>
      <c r="F84" s="27">
        <f>Listings!D84</f>
        <v>1</v>
      </c>
    </row>
    <row r="85" spans="1:6" x14ac:dyDescent="0.2">
      <c r="A85" t="str">
        <f t="shared" si="2"/>
        <v>92280</v>
      </c>
      <c r="B85" s="26">
        <f>Listings!E85</f>
        <v>2280</v>
      </c>
      <c r="C85" s="25">
        <f>Listings!A85</f>
        <v>9</v>
      </c>
      <c r="D85" s="25">
        <f>Listings!B85</f>
        <v>244</v>
      </c>
      <c r="E85" s="25">
        <f>Listings!C85</f>
        <v>0</v>
      </c>
      <c r="F85" s="25">
        <f>Listings!D85</f>
        <v>1</v>
      </c>
    </row>
    <row r="86" spans="1:6" x14ac:dyDescent="0.2">
      <c r="A86" t="str">
        <f t="shared" si="2"/>
        <v>92420,786964</v>
      </c>
      <c r="B86" s="28">
        <f>Listings!E86</f>
        <v>2420.7869639999999</v>
      </c>
      <c r="C86" s="27">
        <f>Listings!A86</f>
        <v>9</v>
      </c>
      <c r="D86" s="27">
        <f>Listings!B86</f>
        <v>247</v>
      </c>
      <c r="E86" s="27">
        <f>Listings!C86</f>
        <v>0</v>
      </c>
      <c r="F86" s="27">
        <f>Listings!D86</f>
        <v>2</v>
      </c>
    </row>
    <row r="87" spans="1:6" x14ac:dyDescent="0.2">
      <c r="A87" t="str">
        <f t="shared" si="2"/>
        <v>92450,786964</v>
      </c>
      <c r="B87" s="26">
        <f>Listings!E87</f>
        <v>2450.7869639999999</v>
      </c>
      <c r="C87" s="25">
        <f>Listings!A87</f>
        <v>9</v>
      </c>
      <c r="D87" s="25">
        <f>Listings!B87</f>
        <v>252</v>
      </c>
      <c r="E87" s="25">
        <f>Listings!C87</f>
        <v>0</v>
      </c>
      <c r="F87" s="25">
        <f>Listings!D87</f>
        <v>3</v>
      </c>
    </row>
    <row r="88" spans="1:6" x14ac:dyDescent="0.2">
      <c r="A88" t="str">
        <f t="shared" si="2"/>
        <v>92685,786964</v>
      </c>
      <c r="B88" s="28">
        <f>Listings!E88</f>
        <v>2685.7869639999999</v>
      </c>
      <c r="C88" s="27">
        <f>Listings!A88</f>
        <v>9</v>
      </c>
      <c r="D88" s="27">
        <f>Listings!B88</f>
        <v>258</v>
      </c>
      <c r="E88" s="27">
        <f>Listings!C88</f>
        <v>0</v>
      </c>
      <c r="F88" s="27">
        <f>Listings!D88</f>
        <v>5</v>
      </c>
    </row>
    <row r="89" spans="1:6" x14ac:dyDescent="0.2">
      <c r="A89" t="str">
        <f t="shared" si="2"/>
        <v>93369</v>
      </c>
      <c r="B89" s="26">
        <f>Listings!E89</f>
        <v>3369</v>
      </c>
      <c r="C89" s="25">
        <f>Listings!A89</f>
        <v>9</v>
      </c>
      <c r="D89" s="25">
        <f>Listings!B89</f>
        <v>293</v>
      </c>
      <c r="E89" s="25">
        <f>Listings!C89</f>
        <v>0</v>
      </c>
      <c r="F89" s="25">
        <f>Listings!D89</f>
        <v>1</v>
      </c>
    </row>
    <row r="90" spans="1:6" x14ac:dyDescent="0.2">
      <c r="A90" t="str">
        <f t="shared" si="2"/>
        <v>93501,5</v>
      </c>
      <c r="B90" s="28">
        <f>Listings!E90</f>
        <v>3501.5</v>
      </c>
      <c r="C90" s="27">
        <f>Listings!A90</f>
        <v>9</v>
      </c>
      <c r="D90" s="27">
        <f>Listings!B90</f>
        <v>294</v>
      </c>
      <c r="E90" s="27">
        <f>Listings!C90</f>
        <v>0</v>
      </c>
      <c r="F90" s="27">
        <f>Listings!D90</f>
        <v>1</v>
      </c>
    </row>
    <row r="91" spans="1:6" x14ac:dyDescent="0.2">
      <c r="A91" t="str">
        <f t="shared" si="2"/>
        <v>1039,5</v>
      </c>
      <c r="B91" s="28">
        <f>Listings!E91</f>
        <v>39.5</v>
      </c>
      <c r="C91" s="27">
        <f>Listings!A91</f>
        <v>10</v>
      </c>
      <c r="D91" s="27">
        <f>Listings!B91</f>
        <v>133</v>
      </c>
      <c r="E91" s="27">
        <f>Listings!C91</f>
        <v>0</v>
      </c>
      <c r="F91" s="27">
        <f>Listings!D91</f>
        <v>1</v>
      </c>
    </row>
    <row r="92" spans="1:6" x14ac:dyDescent="0.2">
      <c r="A92" t="str">
        <f t="shared" si="2"/>
        <v>10386,016939</v>
      </c>
      <c r="B92" s="26">
        <f>Listings!E92</f>
        <v>386.01693899999998</v>
      </c>
      <c r="C92" s="25">
        <f>Listings!A92</f>
        <v>10</v>
      </c>
      <c r="D92" s="25">
        <f>Listings!B92</f>
        <v>157</v>
      </c>
      <c r="E92" s="25">
        <f>Listings!C92</f>
        <v>0</v>
      </c>
      <c r="F92" s="25">
        <f>Listings!D92</f>
        <v>1</v>
      </c>
    </row>
    <row r="93" spans="1:6" x14ac:dyDescent="0.2">
      <c r="A93" t="str">
        <f t="shared" si="2"/>
        <v>10434,616939</v>
      </c>
      <c r="B93" s="28">
        <f>Listings!E93</f>
        <v>434.616939</v>
      </c>
      <c r="C93" s="27">
        <f>Listings!A93</f>
        <v>10</v>
      </c>
      <c r="D93" s="27">
        <f>Listings!B93</f>
        <v>166</v>
      </c>
      <c r="E93" s="27">
        <f>Listings!C93</f>
        <v>0</v>
      </c>
      <c r="F93" s="27">
        <f>Listings!D93</f>
        <v>1</v>
      </c>
    </row>
    <row r="94" spans="1:6" x14ac:dyDescent="0.2">
      <c r="A94" t="str">
        <f t="shared" si="2"/>
        <v>10482,456939</v>
      </c>
      <c r="B94" s="26">
        <f>Listings!E94</f>
        <v>482.45693899999998</v>
      </c>
      <c r="C94" s="25">
        <f>Listings!A94</f>
        <v>10</v>
      </c>
      <c r="D94" s="25">
        <f>Listings!B94</f>
        <v>169</v>
      </c>
      <c r="E94" s="25">
        <f>Listings!C94</f>
        <v>0</v>
      </c>
      <c r="F94" s="25">
        <f>Listings!D94</f>
        <v>1</v>
      </c>
    </row>
    <row r="95" spans="1:6" x14ac:dyDescent="0.2">
      <c r="A95" t="str">
        <f t="shared" si="2"/>
        <v>10498,5</v>
      </c>
      <c r="B95" s="28">
        <f>Listings!E95</f>
        <v>498.5</v>
      </c>
      <c r="C95" s="27">
        <f>Listings!A95</f>
        <v>10</v>
      </c>
      <c r="D95" s="27">
        <f>Listings!B95</f>
        <v>170</v>
      </c>
      <c r="E95" s="27">
        <f>Listings!C95</f>
        <v>0</v>
      </c>
      <c r="F95" s="27">
        <f>Listings!D95</f>
        <v>1</v>
      </c>
    </row>
    <row r="96" spans="1:6" x14ac:dyDescent="0.2">
      <c r="A96" t="str">
        <f t="shared" si="2"/>
        <v>10553</v>
      </c>
      <c r="B96" s="26">
        <f>Listings!E96</f>
        <v>553</v>
      </c>
      <c r="C96" s="25">
        <f>Listings!A96</f>
        <v>10</v>
      </c>
      <c r="D96" s="25">
        <f>Listings!B96</f>
        <v>183</v>
      </c>
      <c r="E96" s="25">
        <f>Listings!C96</f>
        <v>0</v>
      </c>
      <c r="F96" s="25">
        <f>Listings!D96</f>
        <v>1</v>
      </c>
    </row>
    <row r="97" spans="1:6" x14ac:dyDescent="0.2">
      <c r="A97" t="str">
        <f t="shared" si="2"/>
        <v>10562,5</v>
      </c>
      <c r="B97" s="28">
        <f>Listings!E97</f>
        <v>562.5</v>
      </c>
      <c r="C97" s="27">
        <f>Listings!A97</f>
        <v>10</v>
      </c>
      <c r="D97" s="27">
        <f>Listings!B97</f>
        <v>187</v>
      </c>
      <c r="E97" s="27">
        <f>Listings!C97</f>
        <v>0</v>
      </c>
      <c r="F97" s="27">
        <f>Listings!D97</f>
        <v>1</v>
      </c>
    </row>
    <row r="98" spans="1:6" x14ac:dyDescent="0.2">
      <c r="A98" t="str">
        <f t="shared" si="2"/>
        <v>10688</v>
      </c>
      <c r="B98" s="26">
        <f>Listings!E98</f>
        <v>688</v>
      </c>
      <c r="C98" s="25">
        <f>Listings!A98</f>
        <v>10</v>
      </c>
      <c r="D98" s="25">
        <f>Listings!B98</f>
        <v>191</v>
      </c>
      <c r="E98" s="25">
        <f>Listings!C98</f>
        <v>0</v>
      </c>
      <c r="F98" s="25">
        <f>Listings!D98</f>
        <v>1</v>
      </c>
    </row>
    <row r="99" spans="1:6" x14ac:dyDescent="0.2">
      <c r="A99" t="str">
        <f t="shared" si="2"/>
        <v>101290</v>
      </c>
      <c r="B99" s="28">
        <f>Listings!E99</f>
        <v>1290</v>
      </c>
      <c r="C99" s="27">
        <f>Listings!A99</f>
        <v>10</v>
      </c>
      <c r="D99" s="27">
        <f>Listings!B99</f>
        <v>224</v>
      </c>
      <c r="E99" s="27">
        <f>Listings!C99</f>
        <v>0</v>
      </c>
      <c r="F99" s="27">
        <f>Listings!D99</f>
        <v>1</v>
      </c>
    </row>
    <row r="100" spans="1:6" x14ac:dyDescent="0.2">
      <c r="A100" t="str">
        <f t="shared" si="2"/>
        <v>101290</v>
      </c>
      <c r="B100" s="26">
        <f>Listings!E100</f>
        <v>1290</v>
      </c>
      <c r="C100" s="25">
        <f>Listings!A100</f>
        <v>10</v>
      </c>
      <c r="D100" s="25">
        <f>Listings!B100</f>
        <v>233</v>
      </c>
      <c r="E100" s="25">
        <f>Listings!C100</f>
        <v>0</v>
      </c>
      <c r="F100" s="25">
        <f>Listings!D100</f>
        <v>1</v>
      </c>
    </row>
    <row r="101" spans="1:6" x14ac:dyDescent="0.2">
      <c r="A101" t="str">
        <f t="shared" si="2"/>
        <v>102350</v>
      </c>
      <c r="B101" s="28">
        <f>Listings!E101</f>
        <v>2350</v>
      </c>
      <c r="C101" s="27">
        <f>Listings!A101</f>
        <v>10</v>
      </c>
      <c r="D101" s="27">
        <f>Listings!B101</f>
        <v>245</v>
      </c>
      <c r="E101" s="27">
        <f>Listings!C101</f>
        <v>0</v>
      </c>
      <c r="F101" s="27">
        <f>Listings!D101</f>
        <v>2</v>
      </c>
    </row>
    <row r="102" spans="1:6" x14ac:dyDescent="0.2">
      <c r="A102" t="str">
        <f t="shared" si="2"/>
        <v>102688,856939</v>
      </c>
      <c r="B102" s="26">
        <f>Listings!E102</f>
        <v>2688.8569389999998</v>
      </c>
      <c r="C102" s="25">
        <f>Listings!A102</f>
        <v>10</v>
      </c>
      <c r="D102" s="25">
        <f>Listings!B102</f>
        <v>260</v>
      </c>
      <c r="E102" s="25">
        <f>Listings!C102</f>
        <v>0</v>
      </c>
      <c r="F102" s="25">
        <f>Listings!D102</f>
        <v>1</v>
      </c>
    </row>
    <row r="103" spans="1:6" x14ac:dyDescent="0.2">
      <c r="A103" t="str">
        <f t="shared" si="2"/>
        <v>102733,936939</v>
      </c>
      <c r="B103" s="28">
        <f>Listings!E103</f>
        <v>2733.9369390000002</v>
      </c>
      <c r="C103" s="27">
        <f>Listings!A103</f>
        <v>10</v>
      </c>
      <c r="D103" s="27">
        <f>Listings!B103</f>
        <v>265</v>
      </c>
      <c r="E103" s="27">
        <f>Listings!C103</f>
        <v>0</v>
      </c>
      <c r="F103" s="27">
        <f>Listings!D103</f>
        <v>1</v>
      </c>
    </row>
    <row r="104" spans="1:6" x14ac:dyDescent="0.2">
      <c r="A104" t="str">
        <f t="shared" si="2"/>
        <v>102777,416939</v>
      </c>
      <c r="B104" s="26">
        <f>Listings!E104</f>
        <v>2777.4169390000002</v>
      </c>
      <c r="C104" s="25">
        <f>Listings!A104</f>
        <v>10</v>
      </c>
      <c r="D104" s="25">
        <f>Listings!B104</f>
        <v>268</v>
      </c>
      <c r="E104" s="25">
        <f>Listings!C104</f>
        <v>0</v>
      </c>
      <c r="F104" s="25">
        <f>Listings!D104</f>
        <v>1</v>
      </c>
    </row>
    <row r="105" spans="1:6" x14ac:dyDescent="0.2">
      <c r="A105" t="str">
        <f t="shared" si="2"/>
        <v>102884,216939</v>
      </c>
      <c r="B105" s="28">
        <f>Listings!E105</f>
        <v>2884.2169389999999</v>
      </c>
      <c r="C105" s="27">
        <f>Listings!A105</f>
        <v>10</v>
      </c>
      <c r="D105" s="27">
        <f>Listings!B105</f>
        <v>277</v>
      </c>
      <c r="E105" s="27">
        <f>Listings!C105</f>
        <v>0</v>
      </c>
      <c r="F105" s="27">
        <f>Listings!D105</f>
        <v>1</v>
      </c>
    </row>
    <row r="106" spans="1:6" x14ac:dyDescent="0.2">
      <c r="A106" t="str">
        <f t="shared" si="2"/>
        <v>102939,256939</v>
      </c>
      <c r="B106" s="26">
        <f>Listings!E106</f>
        <v>2939.2569389999999</v>
      </c>
      <c r="C106" s="25">
        <f>Listings!A106</f>
        <v>10</v>
      </c>
      <c r="D106" s="25">
        <f>Listings!B106</f>
        <v>280</v>
      </c>
      <c r="E106" s="25">
        <f>Listings!C106</f>
        <v>0</v>
      </c>
      <c r="F106" s="25">
        <f>Listings!D106</f>
        <v>1</v>
      </c>
    </row>
    <row r="107" spans="1:6" x14ac:dyDescent="0.2">
      <c r="A107" t="str">
        <f t="shared" si="2"/>
        <v>102942,856939</v>
      </c>
      <c r="B107" s="28">
        <f>Listings!E107</f>
        <v>2942.8569389999998</v>
      </c>
      <c r="C107" s="27">
        <f>Listings!A107</f>
        <v>10</v>
      </c>
      <c r="D107" s="27">
        <f>Listings!B107</f>
        <v>283</v>
      </c>
      <c r="E107" s="27">
        <f>Listings!C107</f>
        <v>0</v>
      </c>
      <c r="F107" s="27">
        <f>Listings!D107</f>
        <v>1</v>
      </c>
    </row>
    <row r="108" spans="1:6" x14ac:dyDescent="0.2">
      <c r="A108" t="str">
        <f t="shared" si="2"/>
        <v>103220</v>
      </c>
      <c r="B108" s="26">
        <f>Listings!E108</f>
        <v>3220</v>
      </c>
      <c r="C108" s="25">
        <f>Listings!A108</f>
        <v>10</v>
      </c>
      <c r="D108" s="25">
        <f>Listings!B108</f>
        <v>286</v>
      </c>
      <c r="E108" s="25">
        <f>Listings!C108</f>
        <v>0</v>
      </c>
      <c r="F108" s="25">
        <f>Listings!D108</f>
        <v>1</v>
      </c>
    </row>
    <row r="109" spans="1:6" x14ac:dyDescent="0.2">
      <c r="A109" t="str">
        <f t="shared" si="2"/>
        <v>103233,887566</v>
      </c>
      <c r="B109" s="28">
        <f>Listings!E109</f>
        <v>3233.8875659999999</v>
      </c>
      <c r="C109" s="27">
        <f>Listings!A109</f>
        <v>10</v>
      </c>
      <c r="D109" s="27">
        <f>Listings!B109</f>
        <v>291</v>
      </c>
      <c r="E109" s="27">
        <f>Listings!C109</f>
        <v>0</v>
      </c>
      <c r="F109" s="27">
        <f>Listings!D109</f>
        <v>1</v>
      </c>
    </row>
    <row r="110" spans="1:6" x14ac:dyDescent="0.2">
      <c r="A110" t="str">
        <f t="shared" si="2"/>
        <v>11194</v>
      </c>
      <c r="B110" s="28">
        <f>Listings!E110</f>
        <v>194</v>
      </c>
      <c r="C110" s="27">
        <f>Listings!A110</f>
        <v>11</v>
      </c>
      <c r="D110" s="27">
        <f>Listings!B110</f>
        <v>141</v>
      </c>
      <c r="E110" s="27">
        <f>Listings!C110</f>
        <v>0</v>
      </c>
      <c r="F110" s="27">
        <f>Listings!D110</f>
        <v>1</v>
      </c>
    </row>
    <row r="111" spans="1:6" x14ac:dyDescent="0.2">
      <c r="A111" t="str">
        <f t="shared" si="2"/>
        <v>11253</v>
      </c>
      <c r="B111" s="26">
        <f>Listings!E111</f>
        <v>253</v>
      </c>
      <c r="C111" s="25">
        <f>Listings!A111</f>
        <v>11</v>
      </c>
      <c r="D111" s="25">
        <f>Listings!B111</f>
        <v>144</v>
      </c>
      <c r="E111" s="25">
        <f>Listings!C111</f>
        <v>0</v>
      </c>
      <c r="F111" s="25">
        <f>Listings!D111</f>
        <v>1</v>
      </c>
    </row>
    <row r="112" spans="1:6" x14ac:dyDescent="0.2">
      <c r="A112" t="str">
        <f t="shared" si="2"/>
        <v>11314</v>
      </c>
      <c r="B112" s="28">
        <f>Listings!E112</f>
        <v>314</v>
      </c>
      <c r="C112" s="27">
        <f>Listings!A112</f>
        <v>11</v>
      </c>
      <c r="D112" s="27">
        <f>Listings!B112</f>
        <v>149</v>
      </c>
      <c r="E112" s="27">
        <f>Listings!C112</f>
        <v>0</v>
      </c>
      <c r="F112" s="27">
        <f>Listings!D112</f>
        <v>1</v>
      </c>
    </row>
    <row r="113" spans="1:6" x14ac:dyDescent="0.2">
      <c r="A113" t="str">
        <f t="shared" si="2"/>
        <v>11553</v>
      </c>
      <c r="B113" s="26">
        <f>Listings!E113</f>
        <v>553</v>
      </c>
      <c r="C113" s="25">
        <f>Listings!A113</f>
        <v>11</v>
      </c>
      <c r="D113" s="25">
        <f>Listings!B113</f>
        <v>180</v>
      </c>
      <c r="E113" s="25">
        <f>Listings!C113</f>
        <v>0</v>
      </c>
      <c r="F113" s="25">
        <f>Listings!D113</f>
        <v>1</v>
      </c>
    </row>
    <row r="114" spans="1:6" x14ac:dyDescent="0.2">
      <c r="A114" t="str">
        <f t="shared" si="2"/>
        <v>11554,5</v>
      </c>
      <c r="B114" s="28">
        <f>Listings!E114</f>
        <v>554.5</v>
      </c>
      <c r="C114" s="27">
        <f>Listings!A114</f>
        <v>11</v>
      </c>
      <c r="D114" s="27">
        <f>Listings!B114</f>
        <v>185</v>
      </c>
      <c r="E114" s="27">
        <f>Listings!C114</f>
        <v>0</v>
      </c>
      <c r="F114" s="27">
        <f>Listings!D114</f>
        <v>1</v>
      </c>
    </row>
    <row r="115" spans="1:6" x14ac:dyDescent="0.2">
      <c r="A115" t="str">
        <f t="shared" si="2"/>
        <v>11650,786964</v>
      </c>
      <c r="B115" s="26">
        <f>Listings!E115</f>
        <v>650.78696400000001</v>
      </c>
      <c r="C115" s="25">
        <f>Listings!A115</f>
        <v>11</v>
      </c>
      <c r="D115" s="25">
        <f>Listings!B115</f>
        <v>190</v>
      </c>
      <c r="E115" s="25">
        <f>Listings!C115</f>
        <v>0</v>
      </c>
      <c r="F115" s="25">
        <f>Listings!D115</f>
        <v>2</v>
      </c>
    </row>
    <row r="116" spans="1:6" x14ac:dyDescent="0.2">
      <c r="A116" t="str">
        <f t="shared" si="2"/>
        <v>111210</v>
      </c>
      <c r="B116" s="28">
        <f>Listings!E116</f>
        <v>1210</v>
      </c>
      <c r="C116" s="27">
        <f>Listings!A116</f>
        <v>11</v>
      </c>
      <c r="D116" s="27">
        <f>Listings!B116</f>
        <v>214</v>
      </c>
      <c r="E116" s="27">
        <f>Listings!C116</f>
        <v>0</v>
      </c>
      <c r="F116" s="27">
        <f>Listings!D116</f>
        <v>1</v>
      </c>
    </row>
    <row r="117" spans="1:6" x14ac:dyDescent="0.2">
      <c r="A117" t="str">
        <f t="shared" si="2"/>
        <v>111210</v>
      </c>
      <c r="B117" s="26">
        <f>Listings!E117</f>
        <v>1210</v>
      </c>
      <c r="C117" s="25">
        <f>Listings!A117</f>
        <v>11</v>
      </c>
      <c r="D117" s="25">
        <f>Listings!B117</f>
        <v>215</v>
      </c>
      <c r="E117" s="25">
        <f>Listings!C117</f>
        <v>0</v>
      </c>
      <c r="F117" s="25">
        <f>Listings!D117</f>
        <v>1</v>
      </c>
    </row>
    <row r="118" spans="1:6" x14ac:dyDescent="0.2">
      <c r="A118" t="str">
        <f t="shared" si="2"/>
        <v>112138,5</v>
      </c>
      <c r="B118" s="28">
        <f>Listings!E118</f>
        <v>2138.5</v>
      </c>
      <c r="C118" s="27">
        <f>Listings!A118</f>
        <v>11</v>
      </c>
      <c r="D118" s="27">
        <f>Listings!B118</f>
        <v>235</v>
      </c>
      <c r="E118" s="27">
        <f>Listings!C118</f>
        <v>0</v>
      </c>
      <c r="F118" s="27">
        <f>Listings!D118</f>
        <v>2</v>
      </c>
    </row>
    <row r="119" spans="1:6" x14ac:dyDescent="0.2">
      <c r="A119" t="str">
        <f t="shared" si="2"/>
        <v>112230</v>
      </c>
      <c r="B119" s="26">
        <f>Listings!E119</f>
        <v>2230</v>
      </c>
      <c r="C119" s="25">
        <f>Listings!A119</f>
        <v>11</v>
      </c>
      <c r="D119" s="25">
        <f>Listings!B119</f>
        <v>241</v>
      </c>
      <c r="E119" s="25">
        <f>Listings!C119</f>
        <v>0</v>
      </c>
      <c r="F119" s="25">
        <f>Listings!D119</f>
        <v>2</v>
      </c>
    </row>
    <row r="120" spans="1:6" x14ac:dyDescent="0.2">
      <c r="A120" t="str">
        <f t="shared" si="2"/>
        <v>112925,786964</v>
      </c>
      <c r="B120" s="28">
        <f>Listings!E120</f>
        <v>2925.7869639999999</v>
      </c>
      <c r="C120" s="27">
        <f>Listings!A120</f>
        <v>11</v>
      </c>
      <c r="D120" s="27">
        <f>Listings!B120</f>
        <v>278</v>
      </c>
      <c r="E120" s="27">
        <f>Listings!C120</f>
        <v>0</v>
      </c>
      <c r="F120" s="27">
        <f>Listings!D120</f>
        <v>4</v>
      </c>
    </row>
    <row r="121" spans="1:6" x14ac:dyDescent="0.2">
      <c r="A121" t="str">
        <f t="shared" si="2"/>
        <v>12124,5</v>
      </c>
      <c r="B121" s="28">
        <f>Listings!E121</f>
        <v>124.5</v>
      </c>
      <c r="C121" s="27">
        <f>Listings!A121</f>
        <v>12</v>
      </c>
      <c r="D121" s="27">
        <f>Listings!B121</f>
        <v>137</v>
      </c>
      <c r="E121" s="27">
        <f>Listings!C121</f>
        <v>0</v>
      </c>
      <c r="F121" s="27">
        <f>Listings!D121</f>
        <v>1</v>
      </c>
    </row>
    <row r="122" spans="1:6" x14ac:dyDescent="0.2">
      <c r="A122" t="str">
        <f t="shared" si="2"/>
        <v>12318,5</v>
      </c>
      <c r="B122" s="26">
        <f>Listings!E122</f>
        <v>318.5</v>
      </c>
      <c r="C122" s="25">
        <f>Listings!A122</f>
        <v>12</v>
      </c>
      <c r="D122" s="25">
        <f>Listings!B122</f>
        <v>150</v>
      </c>
      <c r="E122" s="25">
        <f>Listings!C122</f>
        <v>0</v>
      </c>
      <c r="F122" s="25">
        <f>Listings!D122</f>
        <v>1</v>
      </c>
    </row>
    <row r="123" spans="1:6" x14ac:dyDescent="0.2">
      <c r="A123" t="str">
        <f t="shared" si="2"/>
        <v>12383,5</v>
      </c>
      <c r="B123" s="28">
        <f>Listings!E123</f>
        <v>383.5</v>
      </c>
      <c r="C123" s="27">
        <f>Listings!A123</f>
        <v>12</v>
      </c>
      <c r="D123" s="27">
        <f>Listings!B123</f>
        <v>156</v>
      </c>
      <c r="E123" s="27">
        <f>Listings!C123</f>
        <v>0</v>
      </c>
      <c r="F123" s="27">
        <f>Listings!D123</f>
        <v>1</v>
      </c>
    </row>
    <row r="124" spans="1:6" x14ac:dyDescent="0.2">
      <c r="A124" t="str">
        <f t="shared" si="2"/>
        <v>12415</v>
      </c>
      <c r="B124" s="26">
        <f>Listings!E124</f>
        <v>415</v>
      </c>
      <c r="C124" s="25">
        <f>Listings!A124</f>
        <v>12</v>
      </c>
      <c r="D124" s="25">
        <f>Listings!B124</f>
        <v>165</v>
      </c>
      <c r="E124" s="25">
        <f>Listings!C124</f>
        <v>0</v>
      </c>
      <c r="F124" s="25">
        <f>Listings!D124</f>
        <v>2</v>
      </c>
    </row>
    <row r="125" spans="1:6" x14ac:dyDescent="0.2">
      <c r="A125" t="str">
        <f t="shared" si="2"/>
        <v>12518,5</v>
      </c>
      <c r="B125" s="28">
        <f>Listings!E125</f>
        <v>518.5</v>
      </c>
      <c r="C125" s="27">
        <f>Listings!A125</f>
        <v>12</v>
      </c>
      <c r="D125" s="27">
        <f>Listings!B125</f>
        <v>173</v>
      </c>
      <c r="E125" s="27">
        <f>Listings!C125</f>
        <v>0</v>
      </c>
      <c r="F125" s="27">
        <f>Listings!D125</f>
        <v>1</v>
      </c>
    </row>
    <row r="126" spans="1:6" x14ac:dyDescent="0.2">
      <c r="A126" t="str">
        <f t="shared" si="2"/>
        <v>12522,5</v>
      </c>
      <c r="B126" s="26">
        <f>Listings!E126</f>
        <v>522.5</v>
      </c>
      <c r="C126" s="25">
        <f>Listings!A126</f>
        <v>12</v>
      </c>
      <c r="D126" s="25">
        <f>Listings!B126</f>
        <v>174</v>
      </c>
      <c r="E126" s="25">
        <f>Listings!C126</f>
        <v>0</v>
      </c>
      <c r="F126" s="25">
        <f>Listings!D126</f>
        <v>1</v>
      </c>
    </row>
    <row r="127" spans="1:6" x14ac:dyDescent="0.2">
      <c r="A127" t="str">
        <f t="shared" si="2"/>
        <v>12553</v>
      </c>
      <c r="B127" s="28">
        <f>Listings!E127</f>
        <v>553</v>
      </c>
      <c r="C127" s="27">
        <f>Listings!A127</f>
        <v>12</v>
      </c>
      <c r="D127" s="27">
        <f>Listings!B127</f>
        <v>176</v>
      </c>
      <c r="E127" s="27">
        <f>Listings!C127</f>
        <v>0</v>
      </c>
      <c r="F127" s="27">
        <f>Listings!D127</f>
        <v>3</v>
      </c>
    </row>
    <row r="128" spans="1:6" x14ac:dyDescent="0.2">
      <c r="A128" t="str">
        <f t="shared" si="2"/>
        <v>12583,5</v>
      </c>
      <c r="B128" s="26">
        <f>Listings!E128</f>
        <v>583.5</v>
      </c>
      <c r="C128" s="25">
        <f>Listings!A128</f>
        <v>12</v>
      </c>
      <c r="D128" s="25">
        <f>Listings!B128</f>
        <v>188</v>
      </c>
      <c r="E128" s="25">
        <f>Listings!C128</f>
        <v>0</v>
      </c>
      <c r="F128" s="25">
        <f>Listings!D128</f>
        <v>1</v>
      </c>
    </row>
    <row r="129" spans="1:6" x14ac:dyDescent="0.2">
      <c r="A129" t="str">
        <f t="shared" si="2"/>
        <v>12945</v>
      </c>
      <c r="B129" s="28">
        <f>Listings!E129</f>
        <v>945</v>
      </c>
      <c r="C129" s="27">
        <f>Listings!A129</f>
        <v>12</v>
      </c>
      <c r="D129" s="27">
        <f>Listings!B129</f>
        <v>200</v>
      </c>
      <c r="E129" s="27">
        <f>Listings!C129</f>
        <v>0</v>
      </c>
      <c r="F129" s="27">
        <f>Listings!D129</f>
        <v>2</v>
      </c>
    </row>
    <row r="130" spans="1:6" x14ac:dyDescent="0.2">
      <c r="A130" t="str">
        <f t="shared" si="2"/>
        <v>121200</v>
      </c>
      <c r="B130" s="26">
        <f>Listings!E130</f>
        <v>1200</v>
      </c>
      <c r="C130" s="25">
        <f>Listings!A130</f>
        <v>12</v>
      </c>
      <c r="D130" s="25">
        <f>Listings!B130</f>
        <v>211</v>
      </c>
      <c r="E130" s="25">
        <f>Listings!C130</f>
        <v>0</v>
      </c>
      <c r="F130" s="25">
        <f>Listings!D130</f>
        <v>1</v>
      </c>
    </row>
    <row r="131" spans="1:6" x14ac:dyDescent="0.2">
      <c r="A131" t="str">
        <f t="shared" si="2"/>
        <v>121290</v>
      </c>
      <c r="B131" s="28">
        <f>Listings!E131</f>
        <v>1290</v>
      </c>
      <c r="C131" s="27">
        <f>Listings!A131</f>
        <v>12</v>
      </c>
      <c r="D131" s="27">
        <f>Listings!B131</f>
        <v>225</v>
      </c>
      <c r="E131" s="27">
        <f>Listings!C131</f>
        <v>0</v>
      </c>
      <c r="F131" s="27">
        <f>Listings!D131</f>
        <v>1</v>
      </c>
    </row>
    <row r="132" spans="1:6" x14ac:dyDescent="0.2">
      <c r="A132" t="str">
        <f t="shared" ref="A132:A187" si="3">CONCATENATE(C132,B132)</f>
        <v>121290</v>
      </c>
      <c r="B132" s="26">
        <f>Listings!E132</f>
        <v>1290</v>
      </c>
      <c r="C132" s="25">
        <f>Listings!A132</f>
        <v>12</v>
      </c>
      <c r="D132" s="25">
        <f>Listings!B132</f>
        <v>231</v>
      </c>
      <c r="E132" s="25">
        <f>Listings!C132</f>
        <v>0</v>
      </c>
      <c r="F132" s="25">
        <f>Listings!D132</f>
        <v>1</v>
      </c>
    </row>
    <row r="133" spans="1:6" x14ac:dyDescent="0.2">
      <c r="A133" t="str">
        <f t="shared" si="3"/>
        <v>122230</v>
      </c>
      <c r="B133" s="28">
        <f>Listings!E133</f>
        <v>2230</v>
      </c>
      <c r="C133" s="27">
        <f>Listings!A133</f>
        <v>12</v>
      </c>
      <c r="D133" s="27">
        <f>Listings!B133</f>
        <v>239</v>
      </c>
      <c r="E133" s="27">
        <f>Listings!C133</f>
        <v>0</v>
      </c>
      <c r="F133" s="27">
        <f>Listings!D133</f>
        <v>2</v>
      </c>
    </row>
    <row r="134" spans="1:6" x14ac:dyDescent="0.2">
      <c r="A134" t="str">
        <f t="shared" si="3"/>
        <v>123220</v>
      </c>
      <c r="B134" s="26">
        <f>Listings!E134</f>
        <v>3220</v>
      </c>
      <c r="C134" s="25">
        <f>Listings!A134</f>
        <v>12</v>
      </c>
      <c r="D134" s="25">
        <f>Listings!B134</f>
        <v>287</v>
      </c>
      <c r="E134" s="25">
        <f>Listings!C134</f>
        <v>0</v>
      </c>
      <c r="F134" s="25">
        <f>Listings!D134</f>
        <v>10</v>
      </c>
    </row>
    <row r="135" spans="1:6" x14ac:dyDescent="0.2">
      <c r="A135" t="str">
        <f t="shared" si="3"/>
        <v>124560</v>
      </c>
      <c r="B135" s="28">
        <f>Listings!E135</f>
        <v>4560</v>
      </c>
      <c r="C135" s="27">
        <f>Listings!A135</f>
        <v>12</v>
      </c>
      <c r="D135" s="27">
        <f>Listings!B135</f>
        <v>302</v>
      </c>
      <c r="E135" s="27">
        <f>Listings!C135</f>
        <v>0</v>
      </c>
      <c r="F135" s="27">
        <f>Listings!D135</f>
        <v>2</v>
      </c>
    </row>
    <row r="136" spans="1:6" x14ac:dyDescent="0.2">
      <c r="A136" t="str">
        <f t="shared" si="3"/>
        <v>13298,5</v>
      </c>
      <c r="B136" s="28">
        <f>Listings!E136</f>
        <v>298.5</v>
      </c>
      <c r="C136" s="27">
        <f>Listings!A136</f>
        <v>13</v>
      </c>
      <c r="D136" s="27">
        <f>Listings!B136</f>
        <v>147</v>
      </c>
      <c r="E136" s="27">
        <f>Listings!C136</f>
        <v>0</v>
      </c>
      <c r="F136" s="27">
        <f>Listings!D136</f>
        <v>1</v>
      </c>
    </row>
    <row r="137" spans="1:6" x14ac:dyDescent="0.2">
      <c r="A137" t="str">
        <f t="shared" si="3"/>
        <v>13509</v>
      </c>
      <c r="B137" s="26">
        <f>Listings!E137</f>
        <v>509</v>
      </c>
      <c r="C137" s="25">
        <f>Listings!A137</f>
        <v>13</v>
      </c>
      <c r="D137" s="25">
        <f>Listings!B137</f>
        <v>171</v>
      </c>
      <c r="E137" s="25">
        <f>Listings!C137</f>
        <v>0</v>
      </c>
      <c r="F137" s="25">
        <f>Listings!D137</f>
        <v>1</v>
      </c>
    </row>
    <row r="138" spans="1:6" x14ac:dyDescent="0.2">
      <c r="A138" t="str">
        <f t="shared" si="3"/>
        <v>13553</v>
      </c>
      <c r="B138" s="28">
        <f>Listings!E138</f>
        <v>553</v>
      </c>
      <c r="C138" s="27">
        <f>Listings!A138</f>
        <v>13</v>
      </c>
      <c r="D138" s="27">
        <f>Listings!B138</f>
        <v>178</v>
      </c>
      <c r="E138" s="27">
        <f>Listings!C138</f>
        <v>0</v>
      </c>
      <c r="F138" s="27">
        <f>Listings!D138</f>
        <v>2</v>
      </c>
    </row>
    <row r="139" spans="1:6" x14ac:dyDescent="0.2">
      <c r="A139" t="str">
        <f t="shared" si="3"/>
        <v>132138,5</v>
      </c>
      <c r="B139" s="26">
        <f>Listings!E139</f>
        <v>2138.5</v>
      </c>
      <c r="C139" s="25">
        <f>Listings!A139</f>
        <v>13</v>
      </c>
      <c r="D139" s="25">
        <f>Listings!B139</f>
        <v>236</v>
      </c>
      <c r="E139" s="25">
        <f>Listings!C139</f>
        <v>0</v>
      </c>
      <c r="F139" s="25">
        <f>Listings!D139</f>
        <v>2</v>
      </c>
    </row>
    <row r="140" spans="1:6" x14ac:dyDescent="0.2">
      <c r="A140" t="str">
        <f t="shared" si="3"/>
        <v>132925,786964</v>
      </c>
      <c r="B140" s="28">
        <f>Listings!E140</f>
        <v>2925.7869639999999</v>
      </c>
      <c r="C140" s="27">
        <f>Listings!A140</f>
        <v>13</v>
      </c>
      <c r="D140" s="27">
        <f>Listings!B140</f>
        <v>279</v>
      </c>
      <c r="E140" s="27">
        <f>Listings!C140</f>
        <v>0</v>
      </c>
      <c r="F140" s="27">
        <f>Listings!D140</f>
        <v>5</v>
      </c>
    </row>
    <row r="141" spans="1:6" x14ac:dyDescent="0.2">
      <c r="A141" t="str">
        <f t="shared" si="3"/>
        <v>14553</v>
      </c>
      <c r="B141" s="28">
        <f>Listings!E141</f>
        <v>553</v>
      </c>
      <c r="C141" s="27">
        <f>Listings!A141</f>
        <v>14</v>
      </c>
      <c r="D141" s="27">
        <f>Listings!B141</f>
        <v>177</v>
      </c>
      <c r="E141" s="27">
        <f>Listings!C141</f>
        <v>0</v>
      </c>
      <c r="F141" s="27">
        <f>Listings!D141</f>
        <v>2</v>
      </c>
    </row>
    <row r="142" spans="1:6" x14ac:dyDescent="0.2">
      <c r="A142" t="str">
        <f t="shared" si="3"/>
        <v>14553</v>
      </c>
      <c r="B142" s="26">
        <f>Listings!E142</f>
        <v>553</v>
      </c>
      <c r="C142" s="25">
        <f>Listings!A142</f>
        <v>14</v>
      </c>
      <c r="D142" s="25">
        <f>Listings!B142</f>
        <v>179</v>
      </c>
      <c r="E142" s="25">
        <f>Listings!C142</f>
        <v>0</v>
      </c>
      <c r="F142" s="25">
        <f>Listings!D142</f>
        <v>1</v>
      </c>
    </row>
    <row r="143" spans="1:6" x14ac:dyDescent="0.2">
      <c r="A143" t="str">
        <f t="shared" si="3"/>
        <v>14774,5</v>
      </c>
      <c r="B143" s="28">
        <f>Listings!E143</f>
        <v>774.5</v>
      </c>
      <c r="C143" s="27">
        <f>Listings!A143</f>
        <v>14</v>
      </c>
      <c r="D143" s="27">
        <f>Listings!B143</f>
        <v>197</v>
      </c>
      <c r="E143" s="27">
        <f>Listings!C143</f>
        <v>0</v>
      </c>
      <c r="F143" s="27">
        <f>Listings!D143</f>
        <v>1</v>
      </c>
    </row>
    <row r="144" spans="1:6" x14ac:dyDescent="0.2">
      <c r="A144" t="str">
        <f t="shared" si="3"/>
        <v>142688,843864</v>
      </c>
      <c r="B144" s="26">
        <f>Listings!E144</f>
        <v>2688.8438639999999</v>
      </c>
      <c r="C144" s="25">
        <f>Listings!A144</f>
        <v>14</v>
      </c>
      <c r="D144" s="25">
        <f>Listings!B144</f>
        <v>259</v>
      </c>
      <c r="E144" s="25">
        <f>Listings!C144</f>
        <v>0</v>
      </c>
      <c r="F144" s="25">
        <f>Listings!D144</f>
        <v>1</v>
      </c>
    </row>
    <row r="145" spans="1:6" x14ac:dyDescent="0.2">
      <c r="A145" t="str">
        <f t="shared" si="3"/>
        <v>142706,686349</v>
      </c>
      <c r="B145" s="28">
        <f>Listings!E145</f>
        <v>2706.6863490000001</v>
      </c>
      <c r="C145" s="27">
        <f>Listings!A145</f>
        <v>14</v>
      </c>
      <c r="D145" s="27">
        <f>Listings!B145</f>
        <v>263</v>
      </c>
      <c r="E145" s="27">
        <f>Listings!C145</f>
        <v>0</v>
      </c>
      <c r="F145" s="27">
        <f>Listings!D145</f>
        <v>1</v>
      </c>
    </row>
    <row r="146" spans="1:6" x14ac:dyDescent="0.2">
      <c r="A146" t="str">
        <f t="shared" si="3"/>
        <v>142733,763864</v>
      </c>
      <c r="B146" s="26">
        <f>Listings!E146</f>
        <v>2733.763864</v>
      </c>
      <c r="C146" s="25">
        <f>Listings!A146</f>
        <v>14</v>
      </c>
      <c r="D146" s="25">
        <f>Listings!B146</f>
        <v>264</v>
      </c>
      <c r="E146" s="25">
        <f>Listings!C146</f>
        <v>0</v>
      </c>
      <c r="F146" s="25">
        <f>Listings!D146</f>
        <v>1</v>
      </c>
    </row>
    <row r="147" spans="1:6" x14ac:dyDescent="0.2">
      <c r="A147" t="str">
        <f t="shared" si="3"/>
        <v>142781,603864</v>
      </c>
      <c r="B147" s="28">
        <f>Listings!E147</f>
        <v>2781.6038640000002</v>
      </c>
      <c r="C147" s="27">
        <f>Listings!A147</f>
        <v>14</v>
      </c>
      <c r="D147" s="27">
        <f>Listings!B147</f>
        <v>269</v>
      </c>
      <c r="E147" s="27">
        <f>Listings!C147</f>
        <v>0</v>
      </c>
      <c r="F147" s="27">
        <f>Listings!D147</f>
        <v>1</v>
      </c>
    </row>
    <row r="148" spans="1:6" x14ac:dyDescent="0.2">
      <c r="A148" t="str">
        <f t="shared" si="3"/>
        <v>142829,443864</v>
      </c>
      <c r="B148" s="26">
        <f>Listings!E148</f>
        <v>2829.4438639999998</v>
      </c>
      <c r="C148" s="25">
        <f>Listings!A148</f>
        <v>14</v>
      </c>
      <c r="D148" s="25">
        <f>Listings!B148</f>
        <v>275</v>
      </c>
      <c r="E148" s="25">
        <f>Listings!C148</f>
        <v>0</v>
      </c>
      <c r="F148" s="25">
        <f>Listings!D148</f>
        <v>1</v>
      </c>
    </row>
    <row r="149" spans="1:6" x14ac:dyDescent="0.2">
      <c r="A149" t="str">
        <f t="shared" si="3"/>
        <v>142877,283864</v>
      </c>
      <c r="B149" s="28">
        <f>Listings!E149</f>
        <v>2877.283864</v>
      </c>
      <c r="C149" s="27">
        <f>Listings!A149</f>
        <v>14</v>
      </c>
      <c r="D149" s="27">
        <f>Listings!B149</f>
        <v>276</v>
      </c>
      <c r="E149" s="27">
        <f>Listings!C149</f>
        <v>0</v>
      </c>
      <c r="F149" s="27">
        <f>Listings!D149</f>
        <v>1</v>
      </c>
    </row>
    <row r="150" spans="1:6" x14ac:dyDescent="0.2">
      <c r="A150" t="str">
        <f t="shared" si="3"/>
        <v>142939,243864</v>
      </c>
      <c r="B150" s="26">
        <f>Listings!E150</f>
        <v>2939.243864</v>
      </c>
      <c r="C150" s="25">
        <f>Listings!A150</f>
        <v>14</v>
      </c>
      <c r="D150" s="25">
        <f>Listings!B150</f>
        <v>281</v>
      </c>
      <c r="E150" s="25">
        <f>Listings!C150</f>
        <v>0</v>
      </c>
      <c r="F150" s="25">
        <f>Listings!D150</f>
        <v>1</v>
      </c>
    </row>
    <row r="151" spans="1:6" x14ac:dyDescent="0.2">
      <c r="A151" t="str">
        <f t="shared" si="3"/>
        <v>142942,843864</v>
      </c>
      <c r="B151" s="28">
        <f>Listings!E151</f>
        <v>2942.8438639999999</v>
      </c>
      <c r="C151" s="27">
        <f>Listings!A151</f>
        <v>14</v>
      </c>
      <c r="D151" s="27">
        <f>Listings!B151</f>
        <v>282</v>
      </c>
      <c r="E151" s="27">
        <f>Listings!C151</f>
        <v>0</v>
      </c>
      <c r="F151" s="27">
        <f>Listings!D151</f>
        <v>1</v>
      </c>
    </row>
    <row r="152" spans="1:6" x14ac:dyDescent="0.2">
      <c r="A152" t="str">
        <f t="shared" si="3"/>
        <v>143220</v>
      </c>
      <c r="B152" s="26">
        <f>Listings!E152</f>
        <v>3220</v>
      </c>
      <c r="C152" s="25">
        <f>Listings!A152</f>
        <v>14</v>
      </c>
      <c r="D152" s="25">
        <f>Listings!B152</f>
        <v>285</v>
      </c>
      <c r="E152" s="25">
        <f>Listings!C152</f>
        <v>0</v>
      </c>
      <c r="F152" s="25">
        <f>Listings!D152</f>
        <v>1</v>
      </c>
    </row>
    <row r="153" spans="1:6" x14ac:dyDescent="0.2">
      <c r="A153" t="str">
        <f t="shared" si="3"/>
        <v>143233,887566</v>
      </c>
      <c r="B153" s="28">
        <f>Listings!E153</f>
        <v>3233.8875659999999</v>
      </c>
      <c r="C153" s="27">
        <f>Listings!A153</f>
        <v>14</v>
      </c>
      <c r="D153" s="27">
        <f>Listings!B153</f>
        <v>292</v>
      </c>
      <c r="E153" s="27">
        <f>Listings!C153</f>
        <v>0</v>
      </c>
      <c r="F153" s="27">
        <f>Listings!D153</f>
        <v>1</v>
      </c>
    </row>
    <row r="154" spans="1:6" x14ac:dyDescent="0.2">
      <c r="A154" t="str">
        <f t="shared" si="3"/>
        <v>15410,773889</v>
      </c>
      <c r="B154" s="28">
        <f>Listings!E154</f>
        <v>410.773889</v>
      </c>
      <c r="C154" s="27">
        <f>Listings!A154</f>
        <v>15</v>
      </c>
      <c r="D154" s="27">
        <f>Listings!B154</f>
        <v>161</v>
      </c>
      <c r="E154" s="27">
        <f>Listings!C154</f>
        <v>0</v>
      </c>
      <c r="F154" s="27">
        <f>Listings!D154</f>
        <v>2</v>
      </c>
    </row>
    <row r="155" spans="1:6" x14ac:dyDescent="0.2">
      <c r="A155" t="str">
        <f t="shared" si="3"/>
        <v>15410,773889</v>
      </c>
      <c r="B155" s="26">
        <f>Listings!E155</f>
        <v>410.773889</v>
      </c>
      <c r="C155" s="25">
        <f>Listings!A155</f>
        <v>15</v>
      </c>
      <c r="D155" s="25">
        <f>Listings!B155</f>
        <v>163</v>
      </c>
      <c r="E155" s="25">
        <f>Listings!C155</f>
        <v>0</v>
      </c>
      <c r="F155" s="25">
        <f>Listings!D155</f>
        <v>4</v>
      </c>
    </row>
    <row r="156" spans="1:6" x14ac:dyDescent="0.2">
      <c r="A156" t="str">
        <f t="shared" si="3"/>
        <v>15700</v>
      </c>
      <c r="B156" s="28">
        <f>Listings!E156</f>
        <v>700</v>
      </c>
      <c r="C156" s="27">
        <f>Listings!A156</f>
        <v>15</v>
      </c>
      <c r="D156" s="27">
        <f>Listings!B156</f>
        <v>193</v>
      </c>
      <c r="E156" s="27">
        <f>Listings!C156</f>
        <v>0</v>
      </c>
      <c r="F156" s="27">
        <f>Listings!D156</f>
        <v>1</v>
      </c>
    </row>
    <row r="157" spans="1:6" x14ac:dyDescent="0.2">
      <c r="A157" t="str">
        <f t="shared" si="3"/>
        <v>15790</v>
      </c>
      <c r="B157" s="26">
        <f>Listings!E157</f>
        <v>790</v>
      </c>
      <c r="C157" s="25">
        <f>Listings!A157</f>
        <v>15</v>
      </c>
      <c r="D157" s="25">
        <f>Listings!B157</f>
        <v>199</v>
      </c>
      <c r="E157" s="25">
        <f>Listings!C157</f>
        <v>0</v>
      </c>
      <c r="F157" s="25">
        <f>Listings!D157</f>
        <v>2</v>
      </c>
    </row>
    <row r="158" spans="1:6" x14ac:dyDescent="0.2">
      <c r="A158" t="str">
        <f t="shared" si="3"/>
        <v>151065</v>
      </c>
      <c r="B158" s="28">
        <f>Listings!E158</f>
        <v>1065</v>
      </c>
      <c r="C158" s="27">
        <f>Listings!A158</f>
        <v>15</v>
      </c>
      <c r="D158" s="27">
        <f>Listings!B158</f>
        <v>206</v>
      </c>
      <c r="E158" s="27">
        <f>Listings!C158</f>
        <v>0</v>
      </c>
      <c r="F158" s="27">
        <f>Listings!D158</f>
        <v>2</v>
      </c>
    </row>
    <row r="159" spans="1:6" x14ac:dyDescent="0.2">
      <c r="A159" t="str">
        <f t="shared" si="3"/>
        <v>151170</v>
      </c>
      <c r="B159" s="26">
        <f>Listings!E159</f>
        <v>1170</v>
      </c>
      <c r="C159" s="25">
        <f>Listings!A159</f>
        <v>15</v>
      </c>
      <c r="D159" s="25">
        <f>Listings!B159</f>
        <v>207</v>
      </c>
      <c r="E159" s="25">
        <f>Listings!C159</f>
        <v>0</v>
      </c>
      <c r="F159" s="25">
        <f>Listings!D159</f>
        <v>1</v>
      </c>
    </row>
    <row r="160" spans="1:6" x14ac:dyDescent="0.2">
      <c r="A160" t="str">
        <f t="shared" si="3"/>
        <v>152230</v>
      </c>
      <c r="B160" s="28">
        <f>Listings!E160</f>
        <v>2230</v>
      </c>
      <c r="C160" s="27">
        <f>Listings!A160</f>
        <v>15</v>
      </c>
      <c r="D160" s="27">
        <f>Listings!B160</f>
        <v>242</v>
      </c>
      <c r="E160" s="27">
        <f>Listings!C160</f>
        <v>0</v>
      </c>
      <c r="F160" s="27">
        <f>Listings!D160</f>
        <v>4</v>
      </c>
    </row>
    <row r="161" spans="1:6" x14ac:dyDescent="0.2">
      <c r="A161" t="str">
        <f t="shared" si="3"/>
        <v>152685,773889</v>
      </c>
      <c r="B161" s="26">
        <f>Listings!E161</f>
        <v>2685.7738890000001</v>
      </c>
      <c r="C161" s="25">
        <f>Listings!A161</f>
        <v>15</v>
      </c>
      <c r="D161" s="25">
        <f>Listings!B161</f>
        <v>256</v>
      </c>
      <c r="E161" s="25">
        <f>Listings!C161</f>
        <v>0</v>
      </c>
      <c r="F161" s="25">
        <f>Listings!D161</f>
        <v>7</v>
      </c>
    </row>
    <row r="162" spans="1:6" x14ac:dyDescent="0.2">
      <c r="A162" t="str">
        <f t="shared" si="3"/>
        <v>153505</v>
      </c>
      <c r="B162" s="28">
        <f>Listings!E162</f>
        <v>3505</v>
      </c>
      <c r="C162" s="27">
        <f>Listings!A162</f>
        <v>15</v>
      </c>
      <c r="D162" s="27">
        <f>Listings!B162</f>
        <v>295</v>
      </c>
      <c r="E162" s="27">
        <f>Listings!C162</f>
        <v>0</v>
      </c>
      <c r="F162" s="27">
        <f>Listings!D162</f>
        <v>2</v>
      </c>
    </row>
    <row r="163" spans="1:6" x14ac:dyDescent="0.2">
      <c r="A163" t="str">
        <f t="shared" si="3"/>
        <v>16410,773889</v>
      </c>
      <c r="B163" s="28">
        <f>Listings!E163</f>
        <v>410.773889</v>
      </c>
      <c r="C163" s="27">
        <f>Listings!A163</f>
        <v>16</v>
      </c>
      <c r="D163" s="27">
        <f>Listings!B163</f>
        <v>162</v>
      </c>
      <c r="E163" s="27">
        <f>Listings!C163</f>
        <v>0</v>
      </c>
      <c r="F163" s="27">
        <f>Listings!D163</f>
        <v>3</v>
      </c>
    </row>
    <row r="164" spans="1:6" x14ac:dyDescent="0.2">
      <c r="A164" t="str">
        <f t="shared" si="3"/>
        <v>16700</v>
      </c>
      <c r="B164" s="26">
        <f>Listings!E164</f>
        <v>700</v>
      </c>
      <c r="C164" s="25">
        <f>Listings!A164</f>
        <v>16</v>
      </c>
      <c r="D164" s="25">
        <f>Listings!B164</f>
        <v>192</v>
      </c>
      <c r="E164" s="25">
        <f>Listings!C164</f>
        <v>0</v>
      </c>
      <c r="F164" s="25">
        <f>Listings!D164</f>
        <v>2</v>
      </c>
    </row>
    <row r="165" spans="1:6" x14ac:dyDescent="0.2">
      <c r="A165" t="str">
        <f t="shared" si="3"/>
        <v>16790</v>
      </c>
      <c r="B165" s="28">
        <f>Listings!E165</f>
        <v>790</v>
      </c>
      <c r="C165" s="27">
        <f>Listings!A165</f>
        <v>16</v>
      </c>
      <c r="D165" s="27">
        <f>Listings!B165</f>
        <v>198</v>
      </c>
      <c r="E165" s="27">
        <f>Listings!C165</f>
        <v>0</v>
      </c>
      <c r="F165" s="27">
        <f>Listings!D165</f>
        <v>4</v>
      </c>
    </row>
    <row r="166" spans="1:6" x14ac:dyDescent="0.2">
      <c r="A166" t="str">
        <f t="shared" si="3"/>
        <v>161065</v>
      </c>
      <c r="B166" s="26">
        <f>Listings!E166</f>
        <v>1065</v>
      </c>
      <c r="C166" s="25">
        <f>Listings!A166</f>
        <v>16</v>
      </c>
      <c r="D166" s="25">
        <f>Listings!B166</f>
        <v>205</v>
      </c>
      <c r="E166" s="25">
        <f>Listings!C166</f>
        <v>0</v>
      </c>
      <c r="F166" s="25">
        <f>Listings!D166</f>
        <v>3</v>
      </c>
    </row>
    <row r="167" spans="1:6" x14ac:dyDescent="0.2">
      <c r="A167" t="str">
        <f t="shared" si="3"/>
        <v>162230</v>
      </c>
      <c r="B167" s="28">
        <f>Listings!E167</f>
        <v>2230</v>
      </c>
      <c r="C167" s="27">
        <f>Listings!A167</f>
        <v>16</v>
      </c>
      <c r="D167" s="27">
        <f>Listings!B167</f>
        <v>238</v>
      </c>
      <c r="E167" s="27">
        <f>Listings!C167</f>
        <v>0</v>
      </c>
      <c r="F167" s="27">
        <f>Listings!D167</f>
        <v>4</v>
      </c>
    </row>
    <row r="168" spans="1:6" x14ac:dyDescent="0.2">
      <c r="A168" t="str">
        <f t="shared" si="3"/>
        <v>162685,773889</v>
      </c>
      <c r="B168" s="26">
        <f>Listings!E168</f>
        <v>2685.7738890000001</v>
      </c>
      <c r="C168" s="25">
        <f>Listings!A168</f>
        <v>16</v>
      </c>
      <c r="D168" s="25">
        <f>Listings!B168</f>
        <v>255</v>
      </c>
      <c r="E168" s="25">
        <f>Listings!C168</f>
        <v>0</v>
      </c>
      <c r="F168" s="25">
        <f>Listings!D168</f>
        <v>9</v>
      </c>
    </row>
    <row r="169" spans="1:6" x14ac:dyDescent="0.2">
      <c r="A169" t="str">
        <f t="shared" si="3"/>
        <v>164424</v>
      </c>
      <c r="B169" s="28">
        <f>Listings!E169</f>
        <v>4424</v>
      </c>
      <c r="C169" s="27">
        <f>Listings!A169</f>
        <v>16</v>
      </c>
      <c r="D169" s="27">
        <f>Listings!B169</f>
        <v>301</v>
      </c>
      <c r="E169" s="27">
        <f>Listings!C169</f>
        <v>0</v>
      </c>
      <c r="F169" s="27">
        <f>Listings!D169</f>
        <v>2</v>
      </c>
    </row>
    <row r="170" spans="1:6" x14ac:dyDescent="0.2">
      <c r="A170" t="str">
        <f t="shared" si="3"/>
        <v>17410,773889</v>
      </c>
      <c r="B170" s="28">
        <f>Listings!E170</f>
        <v>410.773889</v>
      </c>
      <c r="C170" s="27">
        <f>Listings!A170</f>
        <v>17</v>
      </c>
      <c r="D170" s="27">
        <f>Listings!B170</f>
        <v>160</v>
      </c>
      <c r="E170" s="27">
        <f>Listings!C170</f>
        <v>0</v>
      </c>
      <c r="F170" s="27">
        <f>Listings!D170</f>
        <v>4</v>
      </c>
    </row>
    <row r="171" spans="1:6" x14ac:dyDescent="0.2">
      <c r="A171" t="str">
        <f t="shared" si="3"/>
        <v>171170</v>
      </c>
      <c r="B171" s="26">
        <f>Listings!E171</f>
        <v>1170</v>
      </c>
      <c r="C171" s="25">
        <f>Listings!A171</f>
        <v>17</v>
      </c>
      <c r="D171" s="25">
        <f>Listings!B171</f>
        <v>208</v>
      </c>
      <c r="E171" s="25">
        <f>Listings!C171</f>
        <v>0</v>
      </c>
      <c r="F171" s="25">
        <f>Listings!D171</f>
        <v>2</v>
      </c>
    </row>
    <row r="172" spans="1:6" x14ac:dyDescent="0.2">
      <c r="A172" t="str">
        <f t="shared" si="3"/>
        <v>172230</v>
      </c>
      <c r="B172" s="28">
        <f>Listings!E172</f>
        <v>2230</v>
      </c>
      <c r="C172" s="27">
        <f>Listings!A172</f>
        <v>17</v>
      </c>
      <c r="D172" s="27">
        <f>Listings!B172</f>
        <v>240</v>
      </c>
      <c r="E172" s="27">
        <f>Listings!C172</f>
        <v>0</v>
      </c>
      <c r="F172" s="27">
        <f>Listings!D172</f>
        <v>2</v>
      </c>
    </row>
    <row r="173" spans="1:6" x14ac:dyDescent="0.2">
      <c r="A173" t="str">
        <f t="shared" si="3"/>
        <v>172685,773889</v>
      </c>
      <c r="B173" s="26">
        <f>Listings!E173</f>
        <v>2685.7738890000001</v>
      </c>
      <c r="C173" s="25">
        <f>Listings!A173</f>
        <v>17</v>
      </c>
      <c r="D173" s="25">
        <f>Listings!B173</f>
        <v>254</v>
      </c>
      <c r="E173" s="25">
        <f>Listings!C173</f>
        <v>0</v>
      </c>
      <c r="F173" s="25">
        <f>Listings!D173</f>
        <v>11</v>
      </c>
    </row>
    <row r="174" spans="1:6" x14ac:dyDescent="0.2">
      <c r="A174" t="str">
        <f t="shared" si="3"/>
        <v>175291</v>
      </c>
      <c r="B174" s="28">
        <f>Listings!E174</f>
        <v>5291</v>
      </c>
      <c r="C174" s="27">
        <f>Listings!A174</f>
        <v>17</v>
      </c>
      <c r="D174" s="27">
        <f>Listings!B174</f>
        <v>303</v>
      </c>
      <c r="E174" s="27">
        <f>Listings!C174</f>
        <v>0</v>
      </c>
      <c r="F174" s="27">
        <f>Listings!D174</f>
        <v>2</v>
      </c>
    </row>
    <row r="175" spans="1:6" x14ac:dyDescent="0.2">
      <c r="A175" t="str">
        <f t="shared" si="3"/>
        <v>Chainage1252,577646</v>
      </c>
      <c r="B175" s="28">
        <f>Listings!E175</f>
        <v>1252.577646</v>
      </c>
      <c r="C175" s="27" t="str">
        <f>Listings!A175</f>
        <v>Chainage</v>
      </c>
      <c r="D175" s="27">
        <f>Listings!B175</f>
        <v>70</v>
      </c>
      <c r="E175" s="27">
        <f>Listings!C175</f>
        <v>0</v>
      </c>
      <c r="F175" s="27">
        <f>Listings!D175</f>
        <v>1</v>
      </c>
    </row>
    <row r="176" spans="1:6" x14ac:dyDescent="0.2">
      <c r="A176" t="str">
        <f t="shared" si="3"/>
        <v>Chainage1252,577646</v>
      </c>
      <c r="B176" s="26">
        <f>Listings!E176</f>
        <v>1252.577646</v>
      </c>
      <c r="C176" s="25" t="str">
        <f>Listings!A176</f>
        <v>Chainage</v>
      </c>
      <c r="D176" s="25">
        <f>Listings!B176</f>
        <v>71</v>
      </c>
      <c r="E176" s="25">
        <f>Listings!C176</f>
        <v>0</v>
      </c>
      <c r="F176" s="25">
        <f>Listings!D176</f>
        <v>1</v>
      </c>
    </row>
    <row r="177" spans="1:6" x14ac:dyDescent="0.2">
      <c r="A177" t="str">
        <f t="shared" si="3"/>
        <v>Chainage2138,5</v>
      </c>
      <c r="B177" s="28">
        <f>Listings!E177</f>
        <v>2138.5</v>
      </c>
      <c r="C177" s="27" t="str">
        <f>Listings!A177</f>
        <v>Chainage</v>
      </c>
      <c r="D177" s="27">
        <f>Listings!B177</f>
        <v>77</v>
      </c>
      <c r="E177" s="27">
        <f>Listings!C177</f>
        <v>0</v>
      </c>
      <c r="F177" s="27">
        <f>Listings!D177</f>
        <v>2</v>
      </c>
    </row>
    <row r="178" spans="1:6" x14ac:dyDescent="0.2">
      <c r="A178" t="str">
        <f t="shared" si="3"/>
        <v>Chainage3233,887566</v>
      </c>
      <c r="B178" s="26">
        <f>Listings!E178</f>
        <v>3233.8875659999999</v>
      </c>
      <c r="C178" s="25" t="str">
        <f>Listings!A178</f>
        <v>Chainage</v>
      </c>
      <c r="D178" s="25">
        <f>Listings!B178</f>
        <v>113</v>
      </c>
      <c r="E178" s="25">
        <f>Listings!C178</f>
        <v>0</v>
      </c>
      <c r="F178" s="25">
        <f>Listings!D178</f>
        <v>2</v>
      </c>
    </row>
    <row r="179" spans="1:6" x14ac:dyDescent="0.2">
      <c r="A179" t="str">
        <f t="shared" si="3"/>
        <v>Chainage3369</v>
      </c>
      <c r="B179" s="28">
        <f>Listings!E179</f>
        <v>3369</v>
      </c>
      <c r="C179" s="27" t="str">
        <f>Listings!A179</f>
        <v>Chainage</v>
      </c>
      <c r="D179" s="27">
        <f>Listings!B179</f>
        <v>114</v>
      </c>
      <c r="E179" s="27">
        <f>Listings!C179</f>
        <v>0</v>
      </c>
      <c r="F179" s="27">
        <f>Listings!D179</f>
        <v>1</v>
      </c>
    </row>
    <row r="180" spans="1:6" x14ac:dyDescent="0.2">
      <c r="A180" t="str">
        <f t="shared" si="3"/>
        <v>Chainage3768</v>
      </c>
      <c r="B180" s="26">
        <f>Listings!E180</f>
        <v>3768</v>
      </c>
      <c r="C180" s="25" t="str">
        <f>Listings!A180</f>
        <v>Chainage</v>
      </c>
      <c r="D180" s="25">
        <f>Listings!B180</f>
        <v>119</v>
      </c>
      <c r="E180" s="25">
        <f>Listings!C180</f>
        <v>0</v>
      </c>
      <c r="F180" s="25">
        <f>Listings!D180</f>
        <v>1</v>
      </c>
    </row>
    <row r="181" spans="1:6" x14ac:dyDescent="0.2">
      <c r="A181" t="str">
        <f t="shared" si="3"/>
        <v>Chainage4000</v>
      </c>
      <c r="B181" s="28">
        <f>Listings!E181</f>
        <v>4000</v>
      </c>
      <c r="C181" s="27" t="str">
        <f>Listings!A181</f>
        <v>Chainage</v>
      </c>
      <c r="D181" s="27">
        <f>Listings!B181</f>
        <v>120</v>
      </c>
      <c r="E181" s="27">
        <f>Listings!C181</f>
        <v>0</v>
      </c>
      <c r="F181" s="27">
        <f>Listings!D181</f>
        <v>1</v>
      </c>
    </row>
    <row r="182" spans="1:6" x14ac:dyDescent="0.2">
      <c r="A182" t="str">
        <f t="shared" si="3"/>
        <v>Chainage4250</v>
      </c>
      <c r="B182" s="26">
        <f>Listings!E182</f>
        <v>4250</v>
      </c>
      <c r="C182" s="25" t="str">
        <f>Listings!A182</f>
        <v>Chainage</v>
      </c>
      <c r="D182" s="25">
        <f>Listings!B182</f>
        <v>121</v>
      </c>
      <c r="E182" s="25">
        <f>Listings!C182</f>
        <v>0</v>
      </c>
      <c r="F182" s="25">
        <f>Listings!D182</f>
        <v>1</v>
      </c>
    </row>
    <row r="183" spans="1:6" x14ac:dyDescent="0.2">
      <c r="A183" t="str">
        <f t="shared" si="3"/>
        <v>Chainage4560</v>
      </c>
      <c r="B183" s="28">
        <f>Listings!E183</f>
        <v>4560</v>
      </c>
      <c r="C183" s="27" t="str">
        <f>Listings!A183</f>
        <v>Chainage</v>
      </c>
      <c r="D183" s="27">
        <f>Listings!B183</f>
        <v>124</v>
      </c>
      <c r="E183" s="27">
        <f>Listings!C183</f>
        <v>0</v>
      </c>
      <c r="F183" s="27">
        <f>Listings!D183</f>
        <v>1</v>
      </c>
    </row>
    <row r="184" spans="1:6" x14ac:dyDescent="0.2">
      <c r="A184" t="str">
        <f t="shared" si="3"/>
        <v>Chainage5268</v>
      </c>
      <c r="B184" s="26">
        <f>Listings!E184</f>
        <v>5268</v>
      </c>
      <c r="C184" s="25" t="str">
        <f>Listings!A184</f>
        <v>Chainage</v>
      </c>
      <c r="D184" s="25">
        <f>Listings!B184</f>
        <v>125</v>
      </c>
      <c r="E184" s="25">
        <f>Listings!C184</f>
        <v>0</v>
      </c>
      <c r="F184" s="25">
        <f>Listings!D184</f>
        <v>1</v>
      </c>
    </row>
    <row r="185" spans="1:6" x14ac:dyDescent="0.2">
      <c r="A185" t="str">
        <f t="shared" si="3"/>
        <v>Chainage5292</v>
      </c>
      <c r="B185" s="28">
        <f>Listings!E185</f>
        <v>5292</v>
      </c>
      <c r="C185" s="27" t="str">
        <f>Listings!A185</f>
        <v>Chainage</v>
      </c>
      <c r="D185" s="27">
        <f>Listings!B185</f>
        <v>127</v>
      </c>
      <c r="E185" s="27">
        <f>Listings!C185</f>
        <v>0</v>
      </c>
      <c r="F185" s="27">
        <f>Listings!D185</f>
        <v>1</v>
      </c>
    </row>
    <row r="186" spans="1:6" x14ac:dyDescent="0.2">
      <c r="A186" t="str">
        <f t="shared" si="3"/>
        <v>Chainage5452</v>
      </c>
      <c r="B186" s="26">
        <f>Listings!E186</f>
        <v>5452</v>
      </c>
      <c r="C186" s="25" t="str">
        <f>Listings!A186</f>
        <v>Chainage</v>
      </c>
      <c r="D186" s="25">
        <f>Listings!B186</f>
        <v>129</v>
      </c>
      <c r="E186" s="25">
        <f>Listings!C186</f>
        <v>0</v>
      </c>
      <c r="F186" s="25">
        <f>Listings!D186</f>
        <v>1</v>
      </c>
    </row>
    <row r="187" spans="1:6" x14ac:dyDescent="0.2">
      <c r="A187" t="str">
        <f t="shared" si="3"/>
        <v>Chainage5818,5</v>
      </c>
      <c r="B187" s="28">
        <f>Listings!E187</f>
        <v>5818.5</v>
      </c>
      <c r="C187" s="27" t="str">
        <f>Listings!A187</f>
        <v>Chainage</v>
      </c>
      <c r="D187" s="27">
        <f>Listings!B187</f>
        <v>130</v>
      </c>
      <c r="E187" s="27">
        <f>Listings!C187</f>
        <v>0</v>
      </c>
      <c r="F187" s="27">
        <f>Listings!D187</f>
        <v>1</v>
      </c>
    </row>
    <row r="188" spans="1:6" x14ac:dyDescent="0.2">
      <c r="B188">
        <f>Listings!E188</f>
        <v>0</v>
      </c>
      <c r="C188">
        <f>Listings!A188</f>
        <v>0</v>
      </c>
      <c r="D188">
        <f>Listings!B188</f>
        <v>0</v>
      </c>
      <c r="E188">
        <f>Listings!C188</f>
        <v>0</v>
      </c>
      <c r="F188">
        <f>Listings!D188</f>
        <v>0</v>
      </c>
    </row>
    <row r="189" spans="1:6" x14ac:dyDescent="0.2">
      <c r="B189">
        <f>Listings!E189</f>
        <v>0</v>
      </c>
      <c r="C189">
        <f>Listings!A189</f>
        <v>0</v>
      </c>
      <c r="D189">
        <f>Listings!B189</f>
        <v>0</v>
      </c>
      <c r="E189">
        <f>Listings!C189</f>
        <v>0</v>
      </c>
      <c r="F189">
        <f>Listings!D189</f>
        <v>0</v>
      </c>
    </row>
    <row r="190" spans="1:6" x14ac:dyDescent="0.2">
      <c r="B190">
        <f>Listings!E190</f>
        <v>0</v>
      </c>
      <c r="C190">
        <f>Listings!A190</f>
        <v>0</v>
      </c>
      <c r="D190">
        <f>Listings!B190</f>
        <v>0</v>
      </c>
      <c r="E190">
        <f>Listings!C190</f>
        <v>0</v>
      </c>
      <c r="F190">
        <f>Listings!D190</f>
        <v>0</v>
      </c>
    </row>
    <row r="191" spans="1:6" x14ac:dyDescent="0.2">
      <c r="B191">
        <f>Listings!E191</f>
        <v>0</v>
      </c>
      <c r="C191">
        <f>Listings!A191</f>
        <v>0</v>
      </c>
      <c r="D191">
        <f>Listings!B191</f>
        <v>0</v>
      </c>
      <c r="E191">
        <f>Listings!C191</f>
        <v>0</v>
      </c>
      <c r="F191">
        <f>Listings!D191</f>
        <v>0</v>
      </c>
    </row>
    <row r="192" spans="1:6" x14ac:dyDescent="0.2">
      <c r="B192">
        <f>Listings!E192</f>
        <v>0</v>
      </c>
      <c r="C192">
        <f>Listings!A192</f>
        <v>0</v>
      </c>
      <c r="D192">
        <f>Listings!B192</f>
        <v>0</v>
      </c>
      <c r="E192">
        <f>Listings!C192</f>
        <v>0</v>
      </c>
      <c r="F192">
        <f>Listings!D192</f>
        <v>0</v>
      </c>
    </row>
    <row r="193" spans="2:6" x14ac:dyDescent="0.2">
      <c r="B193">
        <f>Listings!E193</f>
        <v>0</v>
      </c>
      <c r="C193">
        <f>Listings!A193</f>
        <v>0</v>
      </c>
      <c r="D193">
        <f>Listings!B193</f>
        <v>0</v>
      </c>
      <c r="E193">
        <f>Listings!C193</f>
        <v>0</v>
      </c>
      <c r="F193">
        <f>Listings!D193</f>
        <v>0</v>
      </c>
    </row>
    <row r="194" spans="2:6" x14ac:dyDescent="0.2">
      <c r="B194">
        <f>Listings!E194</f>
        <v>0</v>
      </c>
      <c r="C194">
        <f>Listings!A194</f>
        <v>0</v>
      </c>
      <c r="D194">
        <f>Listings!B194</f>
        <v>0</v>
      </c>
      <c r="E194">
        <f>Listings!C194</f>
        <v>0</v>
      </c>
      <c r="F194">
        <f>Listings!D194</f>
        <v>0</v>
      </c>
    </row>
    <row r="195" spans="2:6" x14ac:dyDescent="0.2">
      <c r="B195">
        <f>Listings!E195</f>
        <v>0</v>
      </c>
      <c r="C195">
        <f>Listings!A195</f>
        <v>0</v>
      </c>
      <c r="D195">
        <f>Listings!B195</f>
        <v>0</v>
      </c>
      <c r="E195">
        <f>Listings!C195</f>
        <v>0</v>
      </c>
      <c r="F195">
        <f>Listings!D195</f>
        <v>0</v>
      </c>
    </row>
    <row r="196" spans="2:6" x14ac:dyDescent="0.2">
      <c r="B196">
        <f>Listings!E196</f>
        <v>0</v>
      </c>
      <c r="C196">
        <f>Listings!A196</f>
        <v>0</v>
      </c>
      <c r="D196">
        <f>Listings!B196</f>
        <v>0</v>
      </c>
      <c r="E196">
        <f>Listings!C196</f>
        <v>0</v>
      </c>
      <c r="F196">
        <f>Listings!D196</f>
        <v>0</v>
      </c>
    </row>
    <row r="197" spans="2:6" x14ac:dyDescent="0.2">
      <c r="B197">
        <f>Listings!E197</f>
        <v>0</v>
      </c>
      <c r="C197">
        <f>Listings!A197</f>
        <v>0</v>
      </c>
      <c r="D197">
        <f>Listings!B197</f>
        <v>0</v>
      </c>
      <c r="E197">
        <f>Listings!C197</f>
        <v>0</v>
      </c>
      <c r="F197">
        <f>Listings!D197</f>
        <v>0</v>
      </c>
    </row>
    <row r="198" spans="2:6" x14ac:dyDescent="0.2">
      <c r="B198">
        <f>Listings!E198</f>
        <v>0</v>
      </c>
      <c r="C198">
        <f>Listings!A198</f>
        <v>0</v>
      </c>
      <c r="D198">
        <f>Listings!B198</f>
        <v>0</v>
      </c>
      <c r="E198">
        <f>Listings!C198</f>
        <v>0</v>
      </c>
      <c r="F198">
        <f>Listings!D198</f>
        <v>0</v>
      </c>
    </row>
    <row r="199" spans="2:6" x14ac:dyDescent="0.2">
      <c r="B199">
        <f>Listings!E199</f>
        <v>0</v>
      </c>
      <c r="C199">
        <f>Listings!A199</f>
        <v>0</v>
      </c>
      <c r="D199">
        <f>Listings!B199</f>
        <v>0</v>
      </c>
      <c r="E199">
        <f>Listings!C199</f>
        <v>0</v>
      </c>
      <c r="F199">
        <f>Listings!D199</f>
        <v>0</v>
      </c>
    </row>
    <row r="200" spans="2:6" x14ac:dyDescent="0.2">
      <c r="B200">
        <f>Listings!E200</f>
        <v>0</v>
      </c>
      <c r="C200">
        <f>Listings!A200</f>
        <v>0</v>
      </c>
      <c r="D200">
        <f>Listings!B200</f>
        <v>0</v>
      </c>
      <c r="E200">
        <f>Listings!C200</f>
        <v>0</v>
      </c>
      <c r="F200">
        <f>Listings!D200</f>
        <v>0</v>
      </c>
    </row>
    <row r="201" spans="2:6" x14ac:dyDescent="0.2">
      <c r="B201">
        <f>Listings!E201</f>
        <v>0</v>
      </c>
      <c r="C201">
        <f>Listings!A201</f>
        <v>0</v>
      </c>
      <c r="D201">
        <f>Listings!B201</f>
        <v>0</v>
      </c>
      <c r="E201">
        <f>Listings!C201</f>
        <v>0</v>
      </c>
      <c r="F201">
        <f>Listings!D201</f>
        <v>0</v>
      </c>
    </row>
    <row r="202" spans="2:6" x14ac:dyDescent="0.2">
      <c r="B202">
        <f>Listings!E202</f>
        <v>0</v>
      </c>
      <c r="C202">
        <f>Listings!A202</f>
        <v>0</v>
      </c>
      <c r="D202">
        <f>Listings!B202</f>
        <v>0</v>
      </c>
      <c r="E202">
        <f>Listings!C202</f>
        <v>0</v>
      </c>
      <c r="F202">
        <f>Listings!D202</f>
        <v>0</v>
      </c>
    </row>
    <row r="203" spans="2:6" x14ac:dyDescent="0.2">
      <c r="B203">
        <f>Listings!E203</f>
        <v>0</v>
      </c>
      <c r="C203">
        <f>Listings!A203</f>
        <v>0</v>
      </c>
      <c r="D203">
        <f>Listings!B203</f>
        <v>0</v>
      </c>
      <c r="E203">
        <f>Listings!C203</f>
        <v>0</v>
      </c>
      <c r="F203">
        <f>Listings!D203</f>
        <v>0</v>
      </c>
    </row>
    <row r="204" spans="2:6" x14ac:dyDescent="0.2">
      <c r="B204">
        <f>Listings!E204</f>
        <v>0</v>
      </c>
      <c r="C204">
        <f>Listings!A204</f>
        <v>0</v>
      </c>
      <c r="D204">
        <f>Listings!B204</f>
        <v>0</v>
      </c>
      <c r="E204">
        <f>Listings!C204</f>
        <v>0</v>
      </c>
      <c r="F204">
        <f>Listings!D204</f>
        <v>0</v>
      </c>
    </row>
    <row r="205" spans="2:6" x14ac:dyDescent="0.2">
      <c r="B205">
        <f>Listings!E205</f>
        <v>0</v>
      </c>
      <c r="C205">
        <f>Listings!A205</f>
        <v>0</v>
      </c>
      <c r="D205">
        <f>Listings!B205</f>
        <v>0</v>
      </c>
      <c r="E205">
        <f>Listings!C205</f>
        <v>0</v>
      </c>
      <c r="F205">
        <f>Listings!D205</f>
        <v>0</v>
      </c>
    </row>
    <row r="206" spans="2:6" x14ac:dyDescent="0.2">
      <c r="B206">
        <f>Listings!E206</f>
        <v>0</v>
      </c>
      <c r="C206">
        <f>Listings!A206</f>
        <v>0</v>
      </c>
      <c r="D206">
        <f>Listings!B206</f>
        <v>0</v>
      </c>
      <c r="E206">
        <f>Listings!C206</f>
        <v>0</v>
      </c>
      <c r="F206">
        <f>Listings!D206</f>
        <v>0</v>
      </c>
    </row>
    <row r="207" spans="2:6" x14ac:dyDescent="0.2">
      <c r="B207">
        <f>Listings!E207</f>
        <v>0</v>
      </c>
      <c r="C207">
        <f>Listings!A207</f>
        <v>0</v>
      </c>
      <c r="D207">
        <f>Listings!B207</f>
        <v>0</v>
      </c>
      <c r="E207">
        <f>Listings!C207</f>
        <v>0</v>
      </c>
      <c r="F207">
        <f>Listings!D207</f>
        <v>0</v>
      </c>
    </row>
    <row r="208" spans="2:6" x14ac:dyDescent="0.2">
      <c r="B208">
        <f>Listings!E208</f>
        <v>0</v>
      </c>
      <c r="C208">
        <f>Listings!A208</f>
        <v>0</v>
      </c>
      <c r="D208">
        <f>Listings!B208</f>
        <v>0</v>
      </c>
      <c r="E208">
        <f>Listings!C208</f>
        <v>0</v>
      </c>
      <c r="F208">
        <f>Listings!D208</f>
        <v>0</v>
      </c>
    </row>
    <row r="209" spans="2:6" x14ac:dyDescent="0.2">
      <c r="B209">
        <f>Listings!E209</f>
        <v>0</v>
      </c>
      <c r="C209">
        <f>Listings!A209</f>
        <v>0</v>
      </c>
      <c r="D209">
        <f>Listings!B209</f>
        <v>0</v>
      </c>
      <c r="E209">
        <f>Listings!C209</f>
        <v>0</v>
      </c>
      <c r="F209">
        <f>Listings!D209</f>
        <v>0</v>
      </c>
    </row>
    <row r="210" spans="2:6" x14ac:dyDescent="0.2">
      <c r="B210">
        <f>Listings!E210</f>
        <v>0</v>
      </c>
      <c r="C210">
        <f>Listings!A210</f>
        <v>0</v>
      </c>
      <c r="D210">
        <f>Listings!B210</f>
        <v>0</v>
      </c>
      <c r="E210">
        <f>Listings!C210</f>
        <v>0</v>
      </c>
      <c r="F210">
        <f>Listings!D210</f>
        <v>0</v>
      </c>
    </row>
    <row r="211" spans="2:6" x14ac:dyDescent="0.2">
      <c r="B211">
        <f>Listings!E211</f>
        <v>0</v>
      </c>
      <c r="C211">
        <f>Listings!A211</f>
        <v>0</v>
      </c>
      <c r="D211">
        <f>Listings!B211</f>
        <v>0</v>
      </c>
      <c r="E211">
        <f>Listings!C211</f>
        <v>0</v>
      </c>
      <c r="F211">
        <f>Listings!D211</f>
        <v>0</v>
      </c>
    </row>
    <row r="212" spans="2:6" x14ac:dyDescent="0.2">
      <c r="B212">
        <f>Listings!E212</f>
        <v>0</v>
      </c>
      <c r="C212">
        <f>Listings!A212</f>
        <v>0</v>
      </c>
      <c r="D212">
        <f>Listings!B212</f>
        <v>0</v>
      </c>
      <c r="E212">
        <f>Listings!C212</f>
        <v>0</v>
      </c>
      <c r="F212">
        <f>Listings!D212</f>
        <v>0</v>
      </c>
    </row>
    <row r="213" spans="2:6" x14ac:dyDescent="0.2">
      <c r="B213">
        <f>Listings!E213</f>
        <v>0</v>
      </c>
      <c r="C213">
        <f>Listings!A213</f>
        <v>0</v>
      </c>
      <c r="D213">
        <f>Listings!B213</f>
        <v>0</v>
      </c>
      <c r="E213">
        <f>Listings!C213</f>
        <v>0</v>
      </c>
      <c r="F213">
        <f>Listings!D213</f>
        <v>0</v>
      </c>
    </row>
    <row r="214" spans="2:6" x14ac:dyDescent="0.2">
      <c r="B214">
        <f>Listings!E214</f>
        <v>0</v>
      </c>
      <c r="C214">
        <f>Listings!A214</f>
        <v>0</v>
      </c>
      <c r="D214">
        <f>Listings!B214</f>
        <v>0</v>
      </c>
      <c r="E214">
        <f>Listings!C214</f>
        <v>0</v>
      </c>
      <c r="F214">
        <f>Listings!D214</f>
        <v>0</v>
      </c>
    </row>
    <row r="215" spans="2:6" x14ac:dyDescent="0.2">
      <c r="B215">
        <f>Listings!E215</f>
        <v>0</v>
      </c>
      <c r="C215">
        <f>Listings!A215</f>
        <v>0</v>
      </c>
      <c r="D215">
        <f>Listings!B215</f>
        <v>0</v>
      </c>
      <c r="E215">
        <f>Listings!C215</f>
        <v>0</v>
      </c>
      <c r="F215">
        <f>Listings!D215</f>
        <v>0</v>
      </c>
    </row>
    <row r="216" spans="2:6" x14ac:dyDescent="0.2">
      <c r="B216">
        <f>Listings!E216</f>
        <v>0</v>
      </c>
      <c r="C216">
        <f>Listings!A216</f>
        <v>0</v>
      </c>
      <c r="D216">
        <f>Listings!B216</f>
        <v>0</v>
      </c>
      <c r="E216">
        <f>Listings!C216</f>
        <v>0</v>
      </c>
      <c r="F216">
        <f>Listings!D216</f>
        <v>0</v>
      </c>
    </row>
    <row r="217" spans="2:6" x14ac:dyDescent="0.2">
      <c r="B217">
        <f>Listings!E217</f>
        <v>0</v>
      </c>
      <c r="C217">
        <f>Listings!A217</f>
        <v>0</v>
      </c>
      <c r="D217">
        <f>Listings!B217</f>
        <v>0</v>
      </c>
      <c r="E217">
        <f>Listings!C217</f>
        <v>0</v>
      </c>
      <c r="F217">
        <f>Listings!D217</f>
        <v>0</v>
      </c>
    </row>
    <row r="218" spans="2:6" x14ac:dyDescent="0.2">
      <c r="B218">
        <f>Listings!E218</f>
        <v>0</v>
      </c>
      <c r="C218">
        <f>Listings!A218</f>
        <v>0</v>
      </c>
      <c r="D218">
        <f>Listings!B218</f>
        <v>0</v>
      </c>
      <c r="E218">
        <f>Listings!C218</f>
        <v>0</v>
      </c>
      <c r="F218">
        <f>Listings!D218</f>
        <v>0</v>
      </c>
    </row>
    <row r="219" spans="2:6" x14ac:dyDescent="0.2">
      <c r="B219">
        <f>Listings!E219</f>
        <v>0</v>
      </c>
      <c r="C219">
        <f>Listings!A219</f>
        <v>0</v>
      </c>
      <c r="D219">
        <f>Listings!B219</f>
        <v>0</v>
      </c>
      <c r="E219">
        <f>Listings!C219</f>
        <v>0</v>
      </c>
      <c r="F219">
        <f>Listings!D219</f>
        <v>0</v>
      </c>
    </row>
    <row r="220" spans="2:6" x14ac:dyDescent="0.2">
      <c r="B220">
        <f>Listings!E220</f>
        <v>0</v>
      </c>
      <c r="C220">
        <f>Listings!A220</f>
        <v>0</v>
      </c>
      <c r="D220">
        <f>Listings!B220</f>
        <v>0</v>
      </c>
      <c r="E220">
        <f>Listings!C220</f>
        <v>0</v>
      </c>
      <c r="F220">
        <f>Listings!D220</f>
        <v>0</v>
      </c>
    </row>
    <row r="221" spans="2:6" x14ac:dyDescent="0.2">
      <c r="B221">
        <f>Listings!E221</f>
        <v>0</v>
      </c>
      <c r="C221">
        <f>Listings!A221</f>
        <v>0</v>
      </c>
      <c r="D221">
        <f>Listings!B221</f>
        <v>0</v>
      </c>
      <c r="E221">
        <f>Listings!C221</f>
        <v>0</v>
      </c>
      <c r="F221">
        <f>Listings!D221</f>
        <v>0</v>
      </c>
    </row>
    <row r="222" spans="2:6" x14ac:dyDescent="0.2">
      <c r="B222">
        <f>Listings!E222</f>
        <v>0</v>
      </c>
      <c r="C222">
        <f>Listings!A222</f>
        <v>0</v>
      </c>
      <c r="D222">
        <f>Listings!B222</f>
        <v>0</v>
      </c>
      <c r="E222">
        <f>Listings!C222</f>
        <v>0</v>
      </c>
      <c r="F222">
        <f>Listings!D222</f>
        <v>0</v>
      </c>
    </row>
    <row r="223" spans="2:6" x14ac:dyDescent="0.2">
      <c r="B223">
        <f>Listings!E223</f>
        <v>0</v>
      </c>
      <c r="C223">
        <f>Listings!A223</f>
        <v>0</v>
      </c>
      <c r="D223">
        <f>Listings!B223</f>
        <v>0</v>
      </c>
      <c r="E223">
        <f>Listings!C223</f>
        <v>0</v>
      </c>
      <c r="F223">
        <f>Listings!D223</f>
        <v>0</v>
      </c>
    </row>
    <row r="224" spans="2:6" x14ac:dyDescent="0.2">
      <c r="B224">
        <f>Listings!E224</f>
        <v>0</v>
      </c>
      <c r="C224">
        <f>Listings!A224</f>
        <v>0</v>
      </c>
      <c r="D224">
        <f>Listings!B224</f>
        <v>0</v>
      </c>
      <c r="E224">
        <f>Listings!C224</f>
        <v>0</v>
      </c>
      <c r="F224">
        <f>Listings!D224</f>
        <v>0</v>
      </c>
    </row>
    <row r="225" spans="2:6" x14ac:dyDescent="0.2">
      <c r="B225">
        <f>Listings!E225</f>
        <v>0</v>
      </c>
      <c r="C225">
        <f>Listings!A225</f>
        <v>0</v>
      </c>
      <c r="D225">
        <f>Listings!B225</f>
        <v>0</v>
      </c>
      <c r="E225">
        <f>Listings!C225</f>
        <v>0</v>
      </c>
      <c r="F225">
        <f>Listings!D225</f>
        <v>0</v>
      </c>
    </row>
    <row r="226" spans="2:6" x14ac:dyDescent="0.2">
      <c r="B226">
        <f>Listings!E226</f>
        <v>0</v>
      </c>
      <c r="C226">
        <f>Listings!A226</f>
        <v>0</v>
      </c>
      <c r="D226">
        <f>Listings!B226</f>
        <v>0</v>
      </c>
      <c r="E226">
        <f>Listings!C226</f>
        <v>0</v>
      </c>
      <c r="F226">
        <f>Listings!D226</f>
        <v>0</v>
      </c>
    </row>
    <row r="227" spans="2:6" x14ac:dyDescent="0.2">
      <c r="B227">
        <f>Listings!E227</f>
        <v>0</v>
      </c>
      <c r="C227">
        <f>Listings!A227</f>
        <v>0</v>
      </c>
      <c r="D227">
        <f>Listings!B227</f>
        <v>0</v>
      </c>
      <c r="E227">
        <f>Listings!C227</f>
        <v>0</v>
      </c>
      <c r="F227">
        <f>Listings!D227</f>
        <v>0</v>
      </c>
    </row>
    <row r="228" spans="2:6" x14ac:dyDescent="0.2">
      <c r="B228">
        <f>Listings!E228</f>
        <v>0</v>
      </c>
      <c r="C228">
        <f>Listings!A228</f>
        <v>0</v>
      </c>
      <c r="D228">
        <f>Listings!B228</f>
        <v>0</v>
      </c>
      <c r="E228">
        <f>Listings!C228</f>
        <v>0</v>
      </c>
      <c r="F228">
        <f>Listings!D228</f>
        <v>0</v>
      </c>
    </row>
    <row r="229" spans="2:6" x14ac:dyDescent="0.2">
      <c r="B229">
        <f>Listings!E229</f>
        <v>0</v>
      </c>
      <c r="C229">
        <f>Listings!A229</f>
        <v>0</v>
      </c>
      <c r="D229">
        <f>Listings!B229</f>
        <v>0</v>
      </c>
      <c r="E229">
        <f>Listings!C229</f>
        <v>0</v>
      </c>
      <c r="F229">
        <f>Listings!D229</f>
        <v>0</v>
      </c>
    </row>
    <row r="230" spans="2:6" x14ac:dyDescent="0.2">
      <c r="B230">
        <f>Listings!E230</f>
        <v>0</v>
      </c>
      <c r="C230">
        <f>Listings!A230</f>
        <v>0</v>
      </c>
      <c r="D230">
        <f>Listings!B230</f>
        <v>0</v>
      </c>
      <c r="E230">
        <f>Listings!C230</f>
        <v>0</v>
      </c>
      <c r="F230">
        <f>Listings!D230</f>
        <v>0</v>
      </c>
    </row>
    <row r="231" spans="2:6" x14ac:dyDescent="0.2">
      <c r="B231">
        <f>Listings!E231</f>
        <v>0</v>
      </c>
      <c r="C231">
        <f>Listings!A231</f>
        <v>0</v>
      </c>
      <c r="D231">
        <f>Listings!B231</f>
        <v>0</v>
      </c>
      <c r="E231">
        <f>Listings!C231</f>
        <v>0</v>
      </c>
      <c r="F231">
        <f>Listings!D231</f>
        <v>0</v>
      </c>
    </row>
    <row r="232" spans="2:6" x14ac:dyDescent="0.2">
      <c r="B232">
        <f>Listings!E232</f>
        <v>0</v>
      </c>
      <c r="C232">
        <f>Listings!A232</f>
        <v>0</v>
      </c>
      <c r="D232">
        <f>Listings!B232</f>
        <v>0</v>
      </c>
      <c r="E232">
        <f>Listings!C232</f>
        <v>0</v>
      </c>
      <c r="F232">
        <f>Listings!D232</f>
        <v>0</v>
      </c>
    </row>
    <row r="233" spans="2:6" x14ac:dyDescent="0.2">
      <c r="B233">
        <f>Listings!E233</f>
        <v>0</v>
      </c>
      <c r="C233">
        <f>Listings!A233</f>
        <v>0</v>
      </c>
      <c r="D233">
        <f>Listings!B233</f>
        <v>0</v>
      </c>
      <c r="E233">
        <f>Listings!C233</f>
        <v>0</v>
      </c>
      <c r="F233">
        <f>Listings!D233</f>
        <v>0</v>
      </c>
    </row>
    <row r="234" spans="2:6" x14ac:dyDescent="0.2">
      <c r="B234">
        <f>Listings!E234</f>
        <v>0</v>
      </c>
      <c r="C234">
        <f>Listings!A234</f>
        <v>0</v>
      </c>
      <c r="D234">
        <f>Listings!B234</f>
        <v>0</v>
      </c>
      <c r="E234">
        <f>Listings!C234</f>
        <v>0</v>
      </c>
      <c r="F234">
        <f>Listings!D234</f>
        <v>0</v>
      </c>
    </row>
    <row r="235" spans="2:6" x14ac:dyDescent="0.2">
      <c r="B235">
        <f>Listings!E235</f>
        <v>0</v>
      </c>
      <c r="C235">
        <f>Listings!A235</f>
        <v>0</v>
      </c>
      <c r="D235">
        <f>Listings!B235</f>
        <v>0</v>
      </c>
      <c r="E235">
        <f>Listings!C235</f>
        <v>0</v>
      </c>
      <c r="F235">
        <f>Listings!D235</f>
        <v>0</v>
      </c>
    </row>
    <row r="236" spans="2:6" x14ac:dyDescent="0.2">
      <c r="B236">
        <f>Listings!E236</f>
        <v>0</v>
      </c>
      <c r="C236">
        <f>Listings!A236</f>
        <v>0</v>
      </c>
      <c r="D236">
        <f>Listings!B236</f>
        <v>0</v>
      </c>
      <c r="E236">
        <f>Listings!C236</f>
        <v>0</v>
      </c>
      <c r="F236">
        <f>Listings!D236</f>
        <v>0</v>
      </c>
    </row>
    <row r="237" spans="2:6" x14ac:dyDescent="0.2">
      <c r="B237">
        <f>Listings!E237</f>
        <v>0</v>
      </c>
      <c r="C237">
        <f>Listings!A237</f>
        <v>0</v>
      </c>
      <c r="D237">
        <f>Listings!B237</f>
        <v>0</v>
      </c>
      <c r="E237">
        <f>Listings!C237</f>
        <v>0</v>
      </c>
      <c r="F237">
        <f>Listings!D237</f>
        <v>0</v>
      </c>
    </row>
    <row r="238" spans="2:6" x14ac:dyDescent="0.2">
      <c r="B238">
        <f>Listings!E238</f>
        <v>0</v>
      </c>
      <c r="C238">
        <f>Listings!A238</f>
        <v>0</v>
      </c>
      <c r="D238">
        <f>Listings!B238</f>
        <v>0</v>
      </c>
      <c r="E238">
        <f>Listings!C238</f>
        <v>0</v>
      </c>
      <c r="F238">
        <f>Listings!D238</f>
        <v>0</v>
      </c>
    </row>
    <row r="239" spans="2:6" x14ac:dyDescent="0.2">
      <c r="B239">
        <f>Listings!E239</f>
        <v>0</v>
      </c>
      <c r="C239">
        <f>Listings!A239</f>
        <v>0</v>
      </c>
      <c r="D239">
        <f>Listings!B239</f>
        <v>0</v>
      </c>
      <c r="E239">
        <f>Listings!C239</f>
        <v>0</v>
      </c>
      <c r="F239">
        <f>Listings!D239</f>
        <v>0</v>
      </c>
    </row>
    <row r="240" spans="2:6" x14ac:dyDescent="0.2">
      <c r="B240">
        <f>Listings!E240</f>
        <v>0</v>
      </c>
      <c r="C240">
        <f>Listings!A240</f>
        <v>0</v>
      </c>
      <c r="D240">
        <f>Listings!B240</f>
        <v>0</v>
      </c>
      <c r="E240">
        <f>Listings!C240</f>
        <v>0</v>
      </c>
      <c r="F240">
        <f>Listings!D240</f>
        <v>0</v>
      </c>
    </row>
    <row r="241" spans="2:6" x14ac:dyDescent="0.2">
      <c r="B241">
        <f>Listings!E241</f>
        <v>0</v>
      </c>
      <c r="C241">
        <f>Listings!A241</f>
        <v>0</v>
      </c>
      <c r="D241">
        <f>Listings!B241</f>
        <v>0</v>
      </c>
      <c r="E241">
        <f>Listings!C241</f>
        <v>0</v>
      </c>
      <c r="F241">
        <f>Listings!D241</f>
        <v>0</v>
      </c>
    </row>
    <row r="242" spans="2:6" x14ac:dyDescent="0.2">
      <c r="B242">
        <f>Listings!E242</f>
        <v>0</v>
      </c>
      <c r="C242">
        <f>Listings!A242</f>
        <v>0</v>
      </c>
      <c r="D242">
        <f>Listings!B242</f>
        <v>0</v>
      </c>
      <c r="E242">
        <f>Listings!C242</f>
        <v>0</v>
      </c>
      <c r="F242">
        <f>Listings!D242</f>
        <v>0</v>
      </c>
    </row>
    <row r="243" spans="2:6" x14ac:dyDescent="0.2">
      <c r="B243">
        <f>Listings!E243</f>
        <v>0</v>
      </c>
      <c r="C243">
        <f>Listings!A243</f>
        <v>0</v>
      </c>
      <c r="D243">
        <f>Listings!B243</f>
        <v>0</v>
      </c>
      <c r="E243">
        <f>Listings!C243</f>
        <v>0</v>
      </c>
      <c r="F243">
        <f>Listings!D243</f>
        <v>0</v>
      </c>
    </row>
    <row r="244" spans="2:6" x14ac:dyDescent="0.2">
      <c r="B244">
        <f>Listings!E244</f>
        <v>0</v>
      </c>
      <c r="C244">
        <f>Listings!A244</f>
        <v>0</v>
      </c>
      <c r="D244">
        <f>Listings!B244</f>
        <v>0</v>
      </c>
      <c r="E244">
        <f>Listings!C244</f>
        <v>0</v>
      </c>
      <c r="F244">
        <f>Listings!D244</f>
        <v>0</v>
      </c>
    </row>
    <row r="245" spans="2:6" x14ac:dyDescent="0.2">
      <c r="B245">
        <f>Listings!E245</f>
        <v>0</v>
      </c>
      <c r="C245">
        <f>Listings!A245</f>
        <v>0</v>
      </c>
      <c r="D245">
        <f>Listings!B245</f>
        <v>0</v>
      </c>
      <c r="E245">
        <f>Listings!C245</f>
        <v>0</v>
      </c>
      <c r="F245">
        <f>Listings!D245</f>
        <v>0</v>
      </c>
    </row>
    <row r="246" spans="2:6" x14ac:dyDescent="0.2">
      <c r="B246">
        <f>Listings!E246</f>
        <v>0</v>
      </c>
      <c r="C246">
        <f>Listings!A246</f>
        <v>0</v>
      </c>
      <c r="D246">
        <f>Listings!B246</f>
        <v>0</v>
      </c>
      <c r="E246">
        <f>Listings!C246</f>
        <v>0</v>
      </c>
      <c r="F246">
        <f>Listings!D246</f>
        <v>0</v>
      </c>
    </row>
    <row r="247" spans="2:6" x14ac:dyDescent="0.2">
      <c r="B247">
        <f>Listings!E247</f>
        <v>0</v>
      </c>
      <c r="C247">
        <f>Listings!A247</f>
        <v>0</v>
      </c>
      <c r="D247">
        <f>Listings!B247</f>
        <v>0</v>
      </c>
      <c r="E247">
        <f>Listings!C247</f>
        <v>0</v>
      </c>
      <c r="F247">
        <f>Listings!D247</f>
        <v>0</v>
      </c>
    </row>
    <row r="248" spans="2:6" x14ac:dyDescent="0.2">
      <c r="B248">
        <f>Listings!E248</f>
        <v>0</v>
      </c>
      <c r="C248">
        <f>Listings!A248</f>
        <v>0</v>
      </c>
      <c r="D248">
        <f>Listings!B248</f>
        <v>0</v>
      </c>
      <c r="E248">
        <f>Listings!C248</f>
        <v>0</v>
      </c>
      <c r="F248">
        <f>Listings!D248</f>
        <v>0</v>
      </c>
    </row>
    <row r="249" spans="2:6" x14ac:dyDescent="0.2">
      <c r="B249">
        <f>Listings!E249</f>
        <v>0</v>
      </c>
      <c r="C249">
        <f>Listings!A249</f>
        <v>0</v>
      </c>
      <c r="D249">
        <f>Listings!B249</f>
        <v>0</v>
      </c>
      <c r="E249">
        <f>Listings!C249</f>
        <v>0</v>
      </c>
      <c r="F249">
        <f>Listings!D249</f>
        <v>0</v>
      </c>
    </row>
    <row r="250" spans="2:6" x14ac:dyDescent="0.2">
      <c r="B250">
        <f>Listings!E250</f>
        <v>0</v>
      </c>
      <c r="C250">
        <f>Listings!A250</f>
        <v>0</v>
      </c>
      <c r="D250">
        <f>Listings!B250</f>
        <v>0</v>
      </c>
      <c r="E250">
        <f>Listings!C250</f>
        <v>0</v>
      </c>
      <c r="F250">
        <f>Listings!D250</f>
        <v>0</v>
      </c>
    </row>
    <row r="251" spans="2:6" x14ac:dyDescent="0.2">
      <c r="B251">
        <f>Listings!E251</f>
        <v>0</v>
      </c>
      <c r="C251">
        <f>Listings!A251</f>
        <v>0</v>
      </c>
      <c r="D251">
        <f>Listings!B251</f>
        <v>0</v>
      </c>
      <c r="E251">
        <f>Listings!C251</f>
        <v>0</v>
      </c>
      <c r="F251">
        <f>Listings!D251</f>
        <v>0</v>
      </c>
    </row>
    <row r="252" spans="2:6" x14ac:dyDescent="0.2">
      <c r="B252">
        <f>Listings!E252</f>
        <v>0</v>
      </c>
      <c r="C252">
        <f>Listings!A252</f>
        <v>0</v>
      </c>
      <c r="D252">
        <f>Listings!B252</f>
        <v>0</v>
      </c>
      <c r="E252">
        <f>Listings!C252</f>
        <v>0</v>
      </c>
      <c r="F252">
        <f>Listings!D252</f>
        <v>0</v>
      </c>
    </row>
    <row r="253" spans="2:6" x14ac:dyDescent="0.2">
      <c r="B253">
        <f>Listings!E253</f>
        <v>0</v>
      </c>
      <c r="C253">
        <f>Listings!A253</f>
        <v>0</v>
      </c>
      <c r="D253">
        <f>Listings!B253</f>
        <v>0</v>
      </c>
      <c r="E253">
        <f>Listings!C253</f>
        <v>0</v>
      </c>
      <c r="F253">
        <f>Listings!D253</f>
        <v>0</v>
      </c>
    </row>
    <row r="254" spans="2:6" x14ac:dyDescent="0.2">
      <c r="B254">
        <f>Listings!E254</f>
        <v>0</v>
      </c>
      <c r="C254">
        <f>Listings!A254</f>
        <v>0</v>
      </c>
      <c r="D254">
        <f>Listings!B254</f>
        <v>0</v>
      </c>
      <c r="E254">
        <f>Listings!C254</f>
        <v>0</v>
      </c>
      <c r="F254">
        <f>Listings!D254</f>
        <v>0</v>
      </c>
    </row>
    <row r="255" spans="2:6" x14ac:dyDescent="0.2">
      <c r="B255">
        <f>Listings!E255</f>
        <v>0</v>
      </c>
      <c r="C255">
        <f>Listings!A255</f>
        <v>0</v>
      </c>
      <c r="D255">
        <f>Listings!B255</f>
        <v>0</v>
      </c>
      <c r="E255">
        <f>Listings!C255</f>
        <v>0</v>
      </c>
      <c r="F255">
        <f>Listings!D255</f>
        <v>0</v>
      </c>
    </row>
    <row r="256" spans="2:6" x14ac:dyDescent="0.2">
      <c r="B256">
        <f>Listings!E256</f>
        <v>0</v>
      </c>
      <c r="C256">
        <f>Listings!A256</f>
        <v>0</v>
      </c>
      <c r="D256">
        <f>Listings!B256</f>
        <v>0</v>
      </c>
      <c r="E256">
        <f>Listings!C256</f>
        <v>0</v>
      </c>
      <c r="F256">
        <f>Listings!D256</f>
        <v>0</v>
      </c>
    </row>
    <row r="257" spans="2:6" x14ac:dyDescent="0.2">
      <c r="B257">
        <f>Listings!E257</f>
        <v>0</v>
      </c>
      <c r="C257">
        <f>Listings!A257</f>
        <v>0</v>
      </c>
      <c r="D257">
        <f>Listings!B257</f>
        <v>0</v>
      </c>
      <c r="E257">
        <f>Listings!C257</f>
        <v>0</v>
      </c>
      <c r="F257">
        <f>Listings!D257</f>
        <v>0</v>
      </c>
    </row>
    <row r="258" spans="2:6" x14ac:dyDescent="0.2">
      <c r="B258">
        <f>Listings!E258</f>
        <v>0</v>
      </c>
      <c r="C258">
        <f>Listings!A258</f>
        <v>0</v>
      </c>
      <c r="D258">
        <f>Listings!B258</f>
        <v>0</v>
      </c>
      <c r="E258">
        <f>Listings!C258</f>
        <v>0</v>
      </c>
      <c r="F258">
        <f>Listings!D258</f>
        <v>0</v>
      </c>
    </row>
    <row r="259" spans="2:6" x14ac:dyDescent="0.2">
      <c r="B259">
        <f>Listings!E259</f>
        <v>0</v>
      </c>
      <c r="C259">
        <f>Listings!A259</f>
        <v>0</v>
      </c>
      <c r="D259">
        <f>Listings!B259</f>
        <v>0</v>
      </c>
      <c r="E259">
        <f>Listings!C259</f>
        <v>0</v>
      </c>
      <c r="F259">
        <f>Listings!D259</f>
        <v>0</v>
      </c>
    </row>
    <row r="260" spans="2:6" x14ac:dyDescent="0.2">
      <c r="B260">
        <f>Listings!E260</f>
        <v>0</v>
      </c>
      <c r="C260">
        <f>Listings!A260</f>
        <v>0</v>
      </c>
      <c r="D260">
        <f>Listings!B260</f>
        <v>0</v>
      </c>
      <c r="E260">
        <f>Listings!C260</f>
        <v>0</v>
      </c>
      <c r="F260">
        <f>Listings!D260</f>
        <v>0</v>
      </c>
    </row>
    <row r="261" spans="2:6" x14ac:dyDescent="0.2">
      <c r="B261">
        <f>Listings!E261</f>
        <v>0</v>
      </c>
      <c r="C261">
        <f>Listings!A261</f>
        <v>0</v>
      </c>
      <c r="D261">
        <f>Listings!B261</f>
        <v>0</v>
      </c>
      <c r="E261">
        <f>Listings!C261</f>
        <v>0</v>
      </c>
      <c r="F261">
        <f>Listings!D261</f>
        <v>0</v>
      </c>
    </row>
    <row r="262" spans="2:6" x14ac:dyDescent="0.2">
      <c r="B262">
        <f>Listings!E262</f>
        <v>0</v>
      </c>
      <c r="C262">
        <f>Listings!A262</f>
        <v>0</v>
      </c>
      <c r="D262">
        <f>Listings!B262</f>
        <v>0</v>
      </c>
      <c r="E262">
        <f>Listings!C262</f>
        <v>0</v>
      </c>
      <c r="F262">
        <f>Listings!D262</f>
        <v>0</v>
      </c>
    </row>
    <row r="263" spans="2:6" x14ac:dyDescent="0.2">
      <c r="B263">
        <f>Listings!E263</f>
        <v>0</v>
      </c>
      <c r="C263">
        <f>Listings!A263</f>
        <v>0</v>
      </c>
      <c r="D263">
        <f>Listings!B263</f>
        <v>0</v>
      </c>
      <c r="E263">
        <f>Listings!C263</f>
        <v>0</v>
      </c>
      <c r="F263">
        <f>Listings!D263</f>
        <v>0</v>
      </c>
    </row>
    <row r="264" spans="2:6" x14ac:dyDescent="0.2">
      <c r="B264">
        <f>Listings!E264</f>
        <v>0</v>
      </c>
      <c r="C264">
        <f>Listings!A264</f>
        <v>0</v>
      </c>
      <c r="D264">
        <f>Listings!B264</f>
        <v>0</v>
      </c>
      <c r="E264">
        <f>Listings!C264</f>
        <v>0</v>
      </c>
      <c r="F264">
        <f>Listings!D264</f>
        <v>0</v>
      </c>
    </row>
    <row r="265" spans="2:6" x14ac:dyDescent="0.2">
      <c r="B265">
        <f>Listings!E265</f>
        <v>0</v>
      </c>
      <c r="C265">
        <f>Listings!A265</f>
        <v>0</v>
      </c>
      <c r="D265">
        <f>Listings!B265</f>
        <v>0</v>
      </c>
      <c r="E265">
        <f>Listings!C265</f>
        <v>0</v>
      </c>
      <c r="F265">
        <f>Listings!D265</f>
        <v>0</v>
      </c>
    </row>
    <row r="266" spans="2:6" x14ac:dyDescent="0.2">
      <c r="B266">
        <f>Listings!E266</f>
        <v>0</v>
      </c>
      <c r="C266">
        <f>Listings!A266</f>
        <v>0</v>
      </c>
      <c r="D266">
        <f>Listings!B266</f>
        <v>0</v>
      </c>
      <c r="E266">
        <f>Listings!C266</f>
        <v>0</v>
      </c>
      <c r="F266">
        <f>Listings!D266</f>
        <v>0</v>
      </c>
    </row>
    <row r="267" spans="2:6" x14ac:dyDescent="0.2">
      <c r="B267">
        <f>Listings!E267</f>
        <v>0</v>
      </c>
      <c r="C267">
        <f>Listings!A267</f>
        <v>0</v>
      </c>
      <c r="D267">
        <f>Listings!B267</f>
        <v>0</v>
      </c>
      <c r="E267">
        <f>Listings!C267</f>
        <v>0</v>
      </c>
      <c r="F267">
        <f>Listings!D267</f>
        <v>0</v>
      </c>
    </row>
    <row r="268" spans="2:6" x14ac:dyDescent="0.2">
      <c r="B268">
        <f>Listings!E268</f>
        <v>0</v>
      </c>
      <c r="C268">
        <f>Listings!A268</f>
        <v>0</v>
      </c>
      <c r="D268">
        <f>Listings!B268</f>
        <v>0</v>
      </c>
      <c r="E268">
        <f>Listings!C268</f>
        <v>0</v>
      </c>
      <c r="F268">
        <f>Listings!D268</f>
        <v>0</v>
      </c>
    </row>
    <row r="269" spans="2:6" x14ac:dyDescent="0.2">
      <c r="B269">
        <f>Listings!E269</f>
        <v>0</v>
      </c>
      <c r="C269">
        <f>Listings!A269</f>
        <v>0</v>
      </c>
      <c r="D269">
        <f>Listings!B269</f>
        <v>0</v>
      </c>
      <c r="E269">
        <f>Listings!C269</f>
        <v>0</v>
      </c>
      <c r="F269">
        <f>Listings!D269</f>
        <v>0</v>
      </c>
    </row>
    <row r="270" spans="2:6" x14ac:dyDescent="0.2">
      <c r="B270">
        <f>Listings!E270</f>
        <v>0</v>
      </c>
      <c r="C270">
        <f>Listings!A270</f>
        <v>0</v>
      </c>
      <c r="D270">
        <f>Listings!B270</f>
        <v>0</v>
      </c>
      <c r="E270">
        <f>Listings!C270</f>
        <v>0</v>
      </c>
      <c r="F270">
        <f>Listings!D270</f>
        <v>0</v>
      </c>
    </row>
    <row r="271" spans="2:6" x14ac:dyDescent="0.2">
      <c r="B271">
        <f>Listings!E271</f>
        <v>0</v>
      </c>
      <c r="C271">
        <f>Listings!A271</f>
        <v>0</v>
      </c>
      <c r="D271">
        <f>Listings!B271</f>
        <v>0</v>
      </c>
      <c r="E271">
        <f>Listings!C271</f>
        <v>0</v>
      </c>
      <c r="F271">
        <f>Listings!D271</f>
        <v>0</v>
      </c>
    </row>
    <row r="272" spans="2:6" x14ac:dyDescent="0.2">
      <c r="B272">
        <f>Listings!E272</f>
        <v>0</v>
      </c>
      <c r="C272">
        <f>Listings!A272</f>
        <v>0</v>
      </c>
      <c r="D272">
        <f>Listings!B272</f>
        <v>0</v>
      </c>
      <c r="E272">
        <f>Listings!C272</f>
        <v>0</v>
      </c>
      <c r="F272">
        <f>Listings!D272</f>
        <v>0</v>
      </c>
    </row>
    <row r="273" spans="2:6" x14ac:dyDescent="0.2">
      <c r="B273">
        <f>Listings!E273</f>
        <v>0</v>
      </c>
      <c r="C273">
        <f>Listings!A273</f>
        <v>0</v>
      </c>
      <c r="D273">
        <f>Listings!B273</f>
        <v>0</v>
      </c>
      <c r="E273">
        <f>Listings!C273</f>
        <v>0</v>
      </c>
      <c r="F273">
        <f>Listings!D273</f>
        <v>0</v>
      </c>
    </row>
    <row r="274" spans="2:6" x14ac:dyDescent="0.2">
      <c r="B274">
        <f>Listings!E274</f>
        <v>0</v>
      </c>
      <c r="C274">
        <f>Listings!A274</f>
        <v>0</v>
      </c>
      <c r="D274">
        <f>Listings!B274</f>
        <v>0</v>
      </c>
      <c r="E274">
        <f>Listings!C274</f>
        <v>0</v>
      </c>
      <c r="F274">
        <f>Listings!D274</f>
        <v>0</v>
      </c>
    </row>
    <row r="275" spans="2:6" x14ac:dyDescent="0.2">
      <c r="B275">
        <f>Listings!E275</f>
        <v>0</v>
      </c>
      <c r="C275">
        <f>Listings!A275</f>
        <v>0</v>
      </c>
      <c r="D275">
        <f>Listings!B275</f>
        <v>0</v>
      </c>
      <c r="E275">
        <f>Listings!C275</f>
        <v>0</v>
      </c>
      <c r="F275">
        <f>Listings!D275</f>
        <v>0</v>
      </c>
    </row>
    <row r="276" spans="2:6" x14ac:dyDescent="0.2">
      <c r="B276">
        <f>Listings!E276</f>
        <v>0</v>
      </c>
      <c r="C276">
        <f>Listings!A276</f>
        <v>0</v>
      </c>
      <c r="D276">
        <f>Listings!B276</f>
        <v>0</v>
      </c>
      <c r="E276">
        <f>Listings!C276</f>
        <v>0</v>
      </c>
      <c r="F276">
        <f>Listings!D276</f>
        <v>0</v>
      </c>
    </row>
    <row r="277" spans="2:6" x14ac:dyDescent="0.2">
      <c r="B277">
        <f>Listings!E277</f>
        <v>0</v>
      </c>
      <c r="C277">
        <f>Listings!A277</f>
        <v>0</v>
      </c>
      <c r="D277">
        <f>Listings!B277</f>
        <v>0</v>
      </c>
      <c r="E277">
        <f>Listings!C277</f>
        <v>0</v>
      </c>
      <c r="F277">
        <f>Listings!D277</f>
        <v>0</v>
      </c>
    </row>
    <row r="278" spans="2:6" x14ac:dyDescent="0.2">
      <c r="B278">
        <f>Listings!E278</f>
        <v>0</v>
      </c>
      <c r="C278">
        <f>Listings!A278</f>
        <v>0</v>
      </c>
      <c r="D278">
        <f>Listings!B278</f>
        <v>0</v>
      </c>
      <c r="E278">
        <f>Listings!C278</f>
        <v>0</v>
      </c>
      <c r="F278">
        <f>Listings!D278</f>
        <v>0</v>
      </c>
    </row>
    <row r="279" spans="2:6" x14ac:dyDescent="0.2">
      <c r="B279">
        <f>Listings!E279</f>
        <v>0</v>
      </c>
      <c r="C279">
        <f>Listings!A279</f>
        <v>0</v>
      </c>
      <c r="D279">
        <f>Listings!B279</f>
        <v>0</v>
      </c>
      <c r="E279">
        <f>Listings!C279</f>
        <v>0</v>
      </c>
      <c r="F279">
        <f>Listings!D279</f>
        <v>0</v>
      </c>
    </row>
    <row r="280" spans="2:6" x14ac:dyDescent="0.2">
      <c r="B280">
        <f>Listings!E280</f>
        <v>0</v>
      </c>
      <c r="C280">
        <f>Listings!A280</f>
        <v>0</v>
      </c>
      <c r="D280">
        <f>Listings!B280</f>
        <v>0</v>
      </c>
      <c r="E280">
        <f>Listings!C280</f>
        <v>0</v>
      </c>
      <c r="F280">
        <f>Listings!D280</f>
        <v>0</v>
      </c>
    </row>
    <row r="281" spans="2:6" x14ac:dyDescent="0.2">
      <c r="B281">
        <f>Listings!E281</f>
        <v>0</v>
      </c>
      <c r="C281">
        <f>Listings!A281</f>
        <v>0</v>
      </c>
      <c r="D281">
        <f>Listings!B281</f>
        <v>0</v>
      </c>
      <c r="E281">
        <f>Listings!C281</f>
        <v>0</v>
      </c>
      <c r="F281">
        <f>Listings!D281</f>
        <v>0</v>
      </c>
    </row>
    <row r="282" spans="2:6" x14ac:dyDescent="0.2">
      <c r="B282">
        <f>Listings!E282</f>
        <v>0</v>
      </c>
      <c r="C282">
        <f>Listings!A282</f>
        <v>0</v>
      </c>
      <c r="D282">
        <f>Listings!B282</f>
        <v>0</v>
      </c>
      <c r="E282">
        <f>Listings!C282</f>
        <v>0</v>
      </c>
      <c r="F282">
        <f>Listings!D282</f>
        <v>0</v>
      </c>
    </row>
    <row r="283" spans="2:6" x14ac:dyDescent="0.2">
      <c r="B283">
        <f>Listings!E283</f>
        <v>0</v>
      </c>
      <c r="C283">
        <f>Listings!A283</f>
        <v>0</v>
      </c>
      <c r="D283">
        <f>Listings!B283</f>
        <v>0</v>
      </c>
      <c r="E283">
        <f>Listings!C283</f>
        <v>0</v>
      </c>
      <c r="F283">
        <f>Listings!D283</f>
        <v>0</v>
      </c>
    </row>
    <row r="284" spans="2:6" x14ac:dyDescent="0.2">
      <c r="B284">
        <f>Listings!E284</f>
        <v>0</v>
      </c>
      <c r="C284">
        <f>Listings!A284</f>
        <v>0</v>
      </c>
      <c r="D284">
        <f>Listings!B284</f>
        <v>0</v>
      </c>
      <c r="E284">
        <f>Listings!C284</f>
        <v>0</v>
      </c>
      <c r="F284">
        <f>Listings!D284</f>
        <v>0</v>
      </c>
    </row>
    <row r="285" spans="2:6" x14ac:dyDescent="0.2">
      <c r="B285">
        <f>Listings!E285</f>
        <v>0</v>
      </c>
      <c r="C285">
        <f>Listings!A285</f>
        <v>0</v>
      </c>
      <c r="D285">
        <f>Listings!B285</f>
        <v>0</v>
      </c>
      <c r="E285">
        <f>Listings!C285</f>
        <v>0</v>
      </c>
      <c r="F285">
        <f>Listings!D285</f>
        <v>0</v>
      </c>
    </row>
    <row r="286" spans="2:6" x14ac:dyDescent="0.2">
      <c r="B286">
        <f>Listings!E286</f>
        <v>0</v>
      </c>
      <c r="C286">
        <f>Listings!A286</f>
        <v>0</v>
      </c>
      <c r="D286">
        <f>Listings!B286</f>
        <v>0</v>
      </c>
      <c r="E286">
        <f>Listings!C286</f>
        <v>0</v>
      </c>
      <c r="F286">
        <f>Listings!D286</f>
        <v>0</v>
      </c>
    </row>
    <row r="287" spans="2:6" x14ac:dyDescent="0.2">
      <c r="B287">
        <f>Listings!E287</f>
        <v>0</v>
      </c>
      <c r="C287">
        <f>Listings!A287</f>
        <v>0</v>
      </c>
      <c r="D287">
        <f>Listings!B287</f>
        <v>0</v>
      </c>
      <c r="E287">
        <f>Listings!C287</f>
        <v>0</v>
      </c>
      <c r="F287">
        <f>Listings!D287</f>
        <v>0</v>
      </c>
    </row>
    <row r="288" spans="2:6" x14ac:dyDescent="0.2">
      <c r="B288">
        <f>Listings!E288</f>
        <v>0</v>
      </c>
      <c r="C288">
        <f>Listings!A288</f>
        <v>0</v>
      </c>
      <c r="D288">
        <f>Listings!B288</f>
        <v>0</v>
      </c>
      <c r="E288">
        <f>Listings!C288</f>
        <v>0</v>
      </c>
      <c r="F288">
        <f>Listings!D288</f>
        <v>0</v>
      </c>
    </row>
    <row r="289" spans="2:6" x14ac:dyDescent="0.2">
      <c r="B289">
        <f>Listings!E289</f>
        <v>0</v>
      </c>
      <c r="C289">
        <f>Listings!A289</f>
        <v>0</v>
      </c>
      <c r="D289">
        <f>Listings!B289</f>
        <v>0</v>
      </c>
      <c r="E289">
        <f>Listings!C289</f>
        <v>0</v>
      </c>
      <c r="F289">
        <f>Listings!D289</f>
        <v>0</v>
      </c>
    </row>
    <row r="290" spans="2:6" x14ac:dyDescent="0.2">
      <c r="B290">
        <f>Listings!E290</f>
        <v>0</v>
      </c>
      <c r="C290">
        <f>Listings!A290</f>
        <v>0</v>
      </c>
      <c r="D290">
        <f>Listings!B290</f>
        <v>0</v>
      </c>
      <c r="E290">
        <f>Listings!C290</f>
        <v>0</v>
      </c>
      <c r="F290">
        <f>Listings!D290</f>
        <v>0</v>
      </c>
    </row>
    <row r="291" spans="2:6" x14ac:dyDescent="0.2">
      <c r="B291">
        <f>Listings!E291</f>
        <v>0</v>
      </c>
      <c r="C291">
        <f>Listings!A291</f>
        <v>0</v>
      </c>
      <c r="D291">
        <f>Listings!B291</f>
        <v>0</v>
      </c>
      <c r="E291">
        <f>Listings!C291</f>
        <v>0</v>
      </c>
      <c r="F291">
        <f>Listings!D291</f>
        <v>0</v>
      </c>
    </row>
    <row r="292" spans="2:6" x14ac:dyDescent="0.2">
      <c r="B292">
        <f>Listings!E292</f>
        <v>0</v>
      </c>
      <c r="C292">
        <f>Listings!A292</f>
        <v>0</v>
      </c>
      <c r="D292">
        <f>Listings!B292</f>
        <v>0</v>
      </c>
      <c r="E292">
        <f>Listings!C292</f>
        <v>0</v>
      </c>
      <c r="F292">
        <f>Listings!D292</f>
        <v>0</v>
      </c>
    </row>
    <row r="293" spans="2:6" x14ac:dyDescent="0.2">
      <c r="B293">
        <f>Listings!E293</f>
        <v>0</v>
      </c>
      <c r="C293">
        <f>Listings!A293</f>
        <v>0</v>
      </c>
      <c r="D293">
        <f>Listings!B293</f>
        <v>0</v>
      </c>
      <c r="E293">
        <f>Listings!C293</f>
        <v>0</v>
      </c>
      <c r="F293">
        <f>Listings!D293</f>
        <v>0</v>
      </c>
    </row>
    <row r="294" spans="2:6" x14ac:dyDescent="0.2">
      <c r="B294">
        <f>Listings!E294</f>
        <v>0</v>
      </c>
      <c r="C294">
        <f>Listings!A294</f>
        <v>0</v>
      </c>
      <c r="D294">
        <f>Listings!B294</f>
        <v>0</v>
      </c>
      <c r="E294">
        <f>Listings!C294</f>
        <v>0</v>
      </c>
      <c r="F294">
        <f>Listings!D294</f>
        <v>0</v>
      </c>
    </row>
    <row r="295" spans="2:6" x14ac:dyDescent="0.2">
      <c r="B295">
        <f>Listings!E295</f>
        <v>0</v>
      </c>
      <c r="C295">
        <f>Listings!A295</f>
        <v>0</v>
      </c>
      <c r="D295">
        <f>Listings!B295</f>
        <v>0</v>
      </c>
      <c r="E295">
        <f>Listings!C295</f>
        <v>0</v>
      </c>
      <c r="F295">
        <f>Listings!D295</f>
        <v>0</v>
      </c>
    </row>
    <row r="296" spans="2:6" x14ac:dyDescent="0.2">
      <c r="B296">
        <f>Listings!E296</f>
        <v>0</v>
      </c>
      <c r="C296">
        <f>Listings!A296</f>
        <v>0</v>
      </c>
      <c r="D296">
        <f>Listings!B296</f>
        <v>0</v>
      </c>
      <c r="E296">
        <f>Listings!C296</f>
        <v>0</v>
      </c>
      <c r="F296">
        <f>Listings!D296</f>
        <v>0</v>
      </c>
    </row>
    <row r="297" spans="2:6" x14ac:dyDescent="0.2">
      <c r="B297">
        <f>Listings!E297</f>
        <v>0</v>
      </c>
      <c r="C297">
        <f>Listings!A297</f>
        <v>0</v>
      </c>
      <c r="D297">
        <f>Listings!B297</f>
        <v>0</v>
      </c>
      <c r="E297">
        <f>Listings!C297</f>
        <v>0</v>
      </c>
      <c r="F297">
        <f>Listings!D297</f>
        <v>0</v>
      </c>
    </row>
    <row r="298" spans="2:6" x14ac:dyDescent="0.2">
      <c r="B298">
        <f>Listings!E298</f>
        <v>0</v>
      </c>
      <c r="C298">
        <f>Listings!A298</f>
        <v>0</v>
      </c>
      <c r="D298">
        <f>Listings!B298</f>
        <v>0</v>
      </c>
      <c r="E298">
        <f>Listings!C298</f>
        <v>0</v>
      </c>
      <c r="F298">
        <f>Listings!D298</f>
        <v>0</v>
      </c>
    </row>
    <row r="299" spans="2:6" x14ac:dyDescent="0.2">
      <c r="B299">
        <f>Listings!E299</f>
        <v>0</v>
      </c>
      <c r="C299">
        <f>Listings!A299</f>
        <v>0</v>
      </c>
      <c r="D299">
        <f>Listings!B299</f>
        <v>0</v>
      </c>
      <c r="E299">
        <f>Listings!C299</f>
        <v>0</v>
      </c>
      <c r="F299">
        <f>Listings!D299</f>
        <v>0</v>
      </c>
    </row>
    <row r="300" spans="2:6" x14ac:dyDescent="0.2">
      <c r="B300">
        <f>Listings!E300</f>
        <v>0</v>
      </c>
      <c r="C300">
        <f>Listings!A300</f>
        <v>0</v>
      </c>
      <c r="D300">
        <f>Listings!B300</f>
        <v>0</v>
      </c>
      <c r="E300">
        <f>Listings!C300</f>
        <v>0</v>
      </c>
      <c r="F300">
        <f>Listings!D300</f>
        <v>0</v>
      </c>
    </row>
    <row r="301" spans="2:6" x14ac:dyDescent="0.2">
      <c r="B301">
        <f>Listings!E301</f>
        <v>0</v>
      </c>
      <c r="C301">
        <f>Listings!A301</f>
        <v>0</v>
      </c>
      <c r="D301">
        <f>Listings!B301</f>
        <v>0</v>
      </c>
      <c r="E301">
        <f>Listings!C301</f>
        <v>0</v>
      </c>
      <c r="F301">
        <f>Listings!D301</f>
        <v>0</v>
      </c>
    </row>
    <row r="302" spans="2:6" x14ac:dyDescent="0.2">
      <c r="B302">
        <f>Listings!E302</f>
        <v>0</v>
      </c>
      <c r="C302">
        <f>Listings!A302</f>
        <v>0</v>
      </c>
      <c r="D302">
        <f>Listings!B302</f>
        <v>0</v>
      </c>
      <c r="E302">
        <f>Listings!C302</f>
        <v>0</v>
      </c>
      <c r="F302">
        <f>Listings!D302</f>
        <v>0</v>
      </c>
    </row>
    <row r="303" spans="2:6" x14ac:dyDescent="0.2">
      <c r="B303">
        <f>Listings!E303</f>
        <v>0</v>
      </c>
      <c r="C303">
        <f>Listings!A303</f>
        <v>0</v>
      </c>
      <c r="D303">
        <f>Listings!B303</f>
        <v>0</v>
      </c>
      <c r="E303">
        <f>Listings!C303</f>
        <v>0</v>
      </c>
      <c r="F303">
        <f>Listings!D303</f>
        <v>0</v>
      </c>
    </row>
    <row r="304" spans="2:6" x14ac:dyDescent="0.2">
      <c r="B304">
        <f>Listings!E304</f>
        <v>0</v>
      </c>
      <c r="C304">
        <f>Listings!A304</f>
        <v>0</v>
      </c>
      <c r="D304">
        <f>Listings!B304</f>
        <v>0</v>
      </c>
      <c r="E304">
        <f>Listings!C304</f>
        <v>0</v>
      </c>
      <c r="F304">
        <f>Listings!D304</f>
        <v>0</v>
      </c>
    </row>
    <row r="305" spans="2:6" x14ac:dyDescent="0.2">
      <c r="B305">
        <f>Listings!E305</f>
        <v>0</v>
      </c>
      <c r="C305">
        <f>Listings!A305</f>
        <v>0</v>
      </c>
      <c r="D305">
        <f>Listings!B305</f>
        <v>0</v>
      </c>
      <c r="E305">
        <f>Listings!C305</f>
        <v>0</v>
      </c>
      <c r="F305">
        <f>Listings!D305</f>
        <v>0</v>
      </c>
    </row>
    <row r="306" spans="2:6" x14ac:dyDescent="0.2">
      <c r="B306">
        <f>Listings!E306</f>
        <v>0</v>
      </c>
      <c r="C306">
        <f>Listings!A306</f>
        <v>0</v>
      </c>
      <c r="D306">
        <f>Listings!B306</f>
        <v>0</v>
      </c>
      <c r="E306">
        <f>Listings!C306</f>
        <v>0</v>
      </c>
      <c r="F306">
        <f>Listings!D306</f>
        <v>0</v>
      </c>
    </row>
    <row r="307" spans="2:6" x14ac:dyDescent="0.2">
      <c r="B307">
        <f>Listings!E307</f>
        <v>0</v>
      </c>
      <c r="C307">
        <f>Listings!A307</f>
        <v>0</v>
      </c>
      <c r="D307">
        <f>Listings!B307</f>
        <v>0</v>
      </c>
      <c r="E307">
        <f>Listings!C307</f>
        <v>0</v>
      </c>
      <c r="F307">
        <f>Listings!D307</f>
        <v>0</v>
      </c>
    </row>
    <row r="308" spans="2:6" x14ac:dyDescent="0.2">
      <c r="B308">
        <f>Listings!E308</f>
        <v>0</v>
      </c>
      <c r="C308">
        <f>Listings!A308</f>
        <v>0</v>
      </c>
      <c r="D308">
        <f>Listings!B308</f>
        <v>0</v>
      </c>
      <c r="E308">
        <f>Listings!C308</f>
        <v>0</v>
      </c>
      <c r="F308">
        <f>Listings!D308</f>
        <v>0</v>
      </c>
    </row>
    <row r="309" spans="2:6" x14ac:dyDescent="0.2">
      <c r="B309">
        <f>Listings!E309</f>
        <v>0</v>
      </c>
      <c r="C309">
        <f>Listings!A309</f>
        <v>0</v>
      </c>
      <c r="D309">
        <f>Listings!B309</f>
        <v>0</v>
      </c>
      <c r="E309">
        <f>Listings!C309</f>
        <v>0</v>
      </c>
      <c r="F309">
        <f>Listings!D309</f>
        <v>0</v>
      </c>
    </row>
    <row r="310" spans="2:6" x14ac:dyDescent="0.2">
      <c r="B310">
        <f>Listings!E310</f>
        <v>0</v>
      </c>
      <c r="C310">
        <f>Listings!A310</f>
        <v>0</v>
      </c>
      <c r="D310">
        <f>Listings!B310</f>
        <v>0</v>
      </c>
      <c r="E310">
        <f>Listings!C310</f>
        <v>0</v>
      </c>
      <c r="F310">
        <f>Listings!D310</f>
        <v>0</v>
      </c>
    </row>
    <row r="311" spans="2:6" x14ac:dyDescent="0.2">
      <c r="B311">
        <f>Listings!E311</f>
        <v>0</v>
      </c>
      <c r="C311">
        <f>Listings!A311</f>
        <v>0</v>
      </c>
      <c r="D311">
        <f>Listings!B311</f>
        <v>0</v>
      </c>
      <c r="E311">
        <f>Listings!C311</f>
        <v>0</v>
      </c>
      <c r="F311">
        <f>Listings!D311</f>
        <v>0</v>
      </c>
    </row>
    <row r="312" spans="2:6" x14ac:dyDescent="0.2">
      <c r="B312">
        <f>Listings!E312</f>
        <v>0</v>
      </c>
      <c r="C312">
        <f>Listings!A312</f>
        <v>0</v>
      </c>
      <c r="D312">
        <f>Listings!B312</f>
        <v>0</v>
      </c>
      <c r="E312">
        <f>Listings!C312</f>
        <v>0</v>
      </c>
      <c r="F312">
        <f>Listings!D312</f>
        <v>0</v>
      </c>
    </row>
    <row r="313" spans="2:6" x14ac:dyDescent="0.2">
      <c r="B313">
        <f>Listings!E313</f>
        <v>0</v>
      </c>
      <c r="C313">
        <f>Listings!A313</f>
        <v>0</v>
      </c>
      <c r="D313">
        <f>Listings!B313</f>
        <v>0</v>
      </c>
      <c r="E313">
        <f>Listings!C313</f>
        <v>0</v>
      </c>
      <c r="F313">
        <f>Listings!D313</f>
        <v>0</v>
      </c>
    </row>
    <row r="314" spans="2:6" x14ac:dyDescent="0.2">
      <c r="B314">
        <f>Listings!E314</f>
        <v>0</v>
      </c>
      <c r="C314">
        <f>Listings!A314</f>
        <v>0</v>
      </c>
      <c r="D314">
        <f>Listings!B314</f>
        <v>0</v>
      </c>
      <c r="E314">
        <f>Listings!C314</f>
        <v>0</v>
      </c>
      <c r="F314">
        <f>Listings!D314</f>
        <v>0</v>
      </c>
    </row>
    <row r="315" spans="2:6" x14ac:dyDescent="0.2">
      <c r="B315">
        <f>Listings!E315</f>
        <v>0</v>
      </c>
      <c r="C315">
        <f>Listings!A315</f>
        <v>0</v>
      </c>
      <c r="D315">
        <f>Listings!B315</f>
        <v>0</v>
      </c>
      <c r="E315">
        <f>Listings!C315</f>
        <v>0</v>
      </c>
      <c r="F315">
        <f>Listings!D315</f>
        <v>0</v>
      </c>
    </row>
    <row r="316" spans="2:6" x14ac:dyDescent="0.2">
      <c r="B316">
        <f>Listings!E316</f>
        <v>0</v>
      </c>
      <c r="C316">
        <f>Listings!A316</f>
        <v>0</v>
      </c>
      <c r="D316">
        <f>Listings!B316</f>
        <v>0</v>
      </c>
      <c r="E316">
        <f>Listings!C316</f>
        <v>0</v>
      </c>
      <c r="F316">
        <f>Listings!D316</f>
        <v>0</v>
      </c>
    </row>
    <row r="317" spans="2:6" x14ac:dyDescent="0.2">
      <c r="B317">
        <f>Listings!E317</f>
        <v>0</v>
      </c>
      <c r="C317">
        <f>Listings!A317</f>
        <v>0</v>
      </c>
      <c r="D317">
        <f>Listings!B317</f>
        <v>0</v>
      </c>
      <c r="E317">
        <f>Listings!C317</f>
        <v>0</v>
      </c>
      <c r="F317">
        <f>Listings!D317</f>
        <v>0</v>
      </c>
    </row>
    <row r="318" spans="2:6" x14ac:dyDescent="0.2">
      <c r="B318">
        <f>Listings!E318</f>
        <v>0</v>
      </c>
      <c r="C318">
        <f>Listings!A318</f>
        <v>0</v>
      </c>
      <c r="D318">
        <f>Listings!B318</f>
        <v>0</v>
      </c>
      <c r="E318">
        <f>Listings!C318</f>
        <v>0</v>
      </c>
      <c r="F318">
        <f>Listings!D318</f>
        <v>0</v>
      </c>
    </row>
    <row r="319" spans="2:6" x14ac:dyDescent="0.2">
      <c r="B319">
        <f>Listings!E319</f>
        <v>0</v>
      </c>
      <c r="C319">
        <f>Listings!A319</f>
        <v>0</v>
      </c>
      <c r="D319">
        <f>Listings!B319</f>
        <v>0</v>
      </c>
      <c r="E319">
        <f>Listings!C319</f>
        <v>0</v>
      </c>
      <c r="F319">
        <f>Listings!D319</f>
        <v>0</v>
      </c>
    </row>
    <row r="320" spans="2:6" x14ac:dyDescent="0.2">
      <c r="B320">
        <f>Listings!E320</f>
        <v>0</v>
      </c>
      <c r="C320">
        <f>Listings!A320</f>
        <v>0</v>
      </c>
      <c r="D320">
        <f>Listings!B320</f>
        <v>0</v>
      </c>
      <c r="E320">
        <f>Listings!C320</f>
        <v>0</v>
      </c>
      <c r="F320">
        <f>Listings!D320</f>
        <v>0</v>
      </c>
    </row>
    <row r="321" spans="2:6" x14ac:dyDescent="0.2">
      <c r="B321">
        <f>Listings!E321</f>
        <v>0</v>
      </c>
      <c r="C321">
        <f>Listings!A321</f>
        <v>0</v>
      </c>
      <c r="D321">
        <f>Listings!B321</f>
        <v>0</v>
      </c>
      <c r="E321">
        <f>Listings!C321</f>
        <v>0</v>
      </c>
      <c r="F321">
        <f>Listings!D321</f>
        <v>0</v>
      </c>
    </row>
    <row r="322" spans="2:6" x14ac:dyDescent="0.2">
      <c r="B322">
        <f>Listings!E322</f>
        <v>0</v>
      </c>
      <c r="C322">
        <f>Listings!A322</f>
        <v>0</v>
      </c>
      <c r="D322">
        <f>Listings!B322</f>
        <v>0</v>
      </c>
      <c r="E322">
        <f>Listings!C322</f>
        <v>0</v>
      </c>
      <c r="F322">
        <f>Listings!D322</f>
        <v>0</v>
      </c>
    </row>
    <row r="323" spans="2:6" x14ac:dyDescent="0.2">
      <c r="B323">
        <f>Listings!E323</f>
        <v>0</v>
      </c>
      <c r="C323">
        <f>Listings!A323</f>
        <v>0</v>
      </c>
      <c r="D323">
        <f>Listings!B323</f>
        <v>0</v>
      </c>
      <c r="E323">
        <f>Listings!C323</f>
        <v>0</v>
      </c>
      <c r="F323">
        <f>Listings!D323</f>
        <v>0</v>
      </c>
    </row>
    <row r="324" spans="2:6" x14ac:dyDescent="0.2">
      <c r="B324">
        <f>Listings!E324</f>
        <v>0</v>
      </c>
      <c r="C324">
        <f>Listings!A324</f>
        <v>0</v>
      </c>
      <c r="D324">
        <f>Listings!B324</f>
        <v>0</v>
      </c>
      <c r="E324">
        <f>Listings!C324</f>
        <v>0</v>
      </c>
      <c r="F324">
        <f>Listings!D324</f>
        <v>0</v>
      </c>
    </row>
    <row r="325" spans="2:6" x14ac:dyDescent="0.2">
      <c r="B325">
        <f>Listings!E325</f>
        <v>0</v>
      </c>
      <c r="C325">
        <f>Listings!A325</f>
        <v>0</v>
      </c>
      <c r="D325">
        <f>Listings!B325</f>
        <v>0</v>
      </c>
      <c r="E325">
        <f>Listings!C325</f>
        <v>0</v>
      </c>
      <c r="F325">
        <f>Listings!D325</f>
        <v>0</v>
      </c>
    </row>
    <row r="326" spans="2:6" x14ac:dyDescent="0.2">
      <c r="B326">
        <f>Listings!E326</f>
        <v>0</v>
      </c>
      <c r="C326">
        <f>Listings!A326</f>
        <v>0</v>
      </c>
      <c r="D326">
        <f>Listings!B326</f>
        <v>0</v>
      </c>
      <c r="E326">
        <f>Listings!C326</f>
        <v>0</v>
      </c>
      <c r="F326">
        <f>Listings!D326</f>
        <v>0</v>
      </c>
    </row>
    <row r="327" spans="2:6" x14ac:dyDescent="0.2">
      <c r="B327">
        <f>Listings!E327</f>
        <v>0</v>
      </c>
      <c r="C327">
        <f>Listings!A327</f>
        <v>0</v>
      </c>
      <c r="D327">
        <f>Listings!B327</f>
        <v>0</v>
      </c>
      <c r="E327">
        <f>Listings!C327</f>
        <v>0</v>
      </c>
      <c r="F327">
        <f>Listings!D327</f>
        <v>0</v>
      </c>
    </row>
    <row r="328" spans="2:6" x14ac:dyDescent="0.2">
      <c r="B328">
        <f>Listings!E328</f>
        <v>0</v>
      </c>
      <c r="C328">
        <f>Listings!A328</f>
        <v>0</v>
      </c>
      <c r="D328">
        <f>Listings!B328</f>
        <v>0</v>
      </c>
      <c r="E328">
        <f>Listings!C328</f>
        <v>0</v>
      </c>
      <c r="F328">
        <f>Listings!D328</f>
        <v>0</v>
      </c>
    </row>
    <row r="329" spans="2:6" x14ac:dyDescent="0.2">
      <c r="B329">
        <f>Listings!E329</f>
        <v>0</v>
      </c>
      <c r="C329">
        <f>Listings!A329</f>
        <v>0</v>
      </c>
      <c r="D329">
        <f>Listings!B329</f>
        <v>0</v>
      </c>
      <c r="E329">
        <f>Listings!C329</f>
        <v>0</v>
      </c>
      <c r="F329">
        <f>Listings!D329</f>
        <v>0</v>
      </c>
    </row>
    <row r="330" spans="2:6" x14ac:dyDescent="0.2">
      <c r="B330">
        <f>Listings!E330</f>
        <v>0</v>
      </c>
      <c r="C330">
        <f>Listings!A330</f>
        <v>0</v>
      </c>
      <c r="D330">
        <f>Listings!B330</f>
        <v>0</v>
      </c>
      <c r="E330">
        <f>Listings!C330</f>
        <v>0</v>
      </c>
      <c r="F330">
        <f>Listings!D330</f>
        <v>0</v>
      </c>
    </row>
    <row r="331" spans="2:6" x14ac:dyDescent="0.2">
      <c r="B331">
        <f>Listings!E331</f>
        <v>0</v>
      </c>
      <c r="C331">
        <f>Listings!A331</f>
        <v>0</v>
      </c>
      <c r="D331">
        <f>Listings!B331</f>
        <v>0</v>
      </c>
      <c r="E331">
        <f>Listings!C331</f>
        <v>0</v>
      </c>
      <c r="F331">
        <f>Listings!D331</f>
        <v>0</v>
      </c>
    </row>
    <row r="332" spans="2:6" x14ac:dyDescent="0.2">
      <c r="B332">
        <f>Listings!E332</f>
        <v>0</v>
      </c>
      <c r="C332">
        <f>Listings!A332</f>
        <v>0</v>
      </c>
      <c r="D332">
        <f>Listings!B332</f>
        <v>0</v>
      </c>
      <c r="E332">
        <f>Listings!C332</f>
        <v>0</v>
      </c>
      <c r="F332">
        <f>Listings!D332</f>
        <v>0</v>
      </c>
    </row>
    <row r="333" spans="2:6" x14ac:dyDescent="0.2">
      <c r="B333">
        <f>Listings!E333</f>
        <v>0</v>
      </c>
      <c r="C333">
        <f>Listings!A333</f>
        <v>0</v>
      </c>
      <c r="D333">
        <f>Listings!B333</f>
        <v>0</v>
      </c>
      <c r="E333">
        <f>Listings!C333</f>
        <v>0</v>
      </c>
      <c r="F333">
        <f>Listings!D333</f>
        <v>0</v>
      </c>
    </row>
    <row r="334" spans="2:6" x14ac:dyDescent="0.2">
      <c r="B334">
        <f>Listings!E334</f>
        <v>0</v>
      </c>
      <c r="C334">
        <f>Listings!A334</f>
        <v>0</v>
      </c>
      <c r="D334">
        <f>Listings!B334</f>
        <v>0</v>
      </c>
      <c r="E334">
        <f>Listings!C334</f>
        <v>0</v>
      </c>
      <c r="F334">
        <f>Listings!D334</f>
        <v>0</v>
      </c>
    </row>
    <row r="335" spans="2:6" x14ac:dyDescent="0.2">
      <c r="B335">
        <f>Listings!E335</f>
        <v>0</v>
      </c>
      <c r="C335">
        <f>Listings!A335</f>
        <v>0</v>
      </c>
      <c r="D335">
        <f>Listings!B335</f>
        <v>0</v>
      </c>
      <c r="E335">
        <f>Listings!C335</f>
        <v>0</v>
      </c>
      <c r="F335">
        <f>Listings!D335</f>
        <v>0</v>
      </c>
    </row>
    <row r="336" spans="2:6" x14ac:dyDescent="0.2">
      <c r="B336">
        <f>Listings!E336</f>
        <v>0</v>
      </c>
      <c r="C336">
        <f>Listings!A336</f>
        <v>0</v>
      </c>
      <c r="D336">
        <f>Listings!B336</f>
        <v>0</v>
      </c>
      <c r="E336">
        <f>Listings!C336</f>
        <v>0</v>
      </c>
      <c r="F336">
        <f>Listings!D336</f>
        <v>0</v>
      </c>
    </row>
    <row r="337" spans="2:6" x14ac:dyDescent="0.2">
      <c r="B337">
        <f>Listings!E337</f>
        <v>0</v>
      </c>
      <c r="C337">
        <f>Listings!A337</f>
        <v>0</v>
      </c>
      <c r="D337">
        <f>Listings!B337</f>
        <v>0</v>
      </c>
      <c r="E337">
        <f>Listings!C337</f>
        <v>0</v>
      </c>
      <c r="F337">
        <f>Listings!D337</f>
        <v>0</v>
      </c>
    </row>
    <row r="338" spans="2:6" x14ac:dyDescent="0.2">
      <c r="B338">
        <f>Listings!E338</f>
        <v>0</v>
      </c>
      <c r="C338">
        <f>Listings!A338</f>
        <v>0</v>
      </c>
      <c r="D338">
        <f>Listings!B338</f>
        <v>0</v>
      </c>
      <c r="E338">
        <f>Listings!C338</f>
        <v>0</v>
      </c>
      <c r="F338">
        <f>Listings!D338</f>
        <v>0</v>
      </c>
    </row>
    <row r="339" spans="2:6" x14ac:dyDescent="0.2">
      <c r="B339">
        <f>Listings!E339</f>
        <v>0</v>
      </c>
      <c r="C339">
        <f>Listings!A339</f>
        <v>0</v>
      </c>
      <c r="D339">
        <f>Listings!B339</f>
        <v>0</v>
      </c>
      <c r="E339">
        <f>Listings!C339</f>
        <v>0</v>
      </c>
      <c r="F339">
        <f>Listings!D339</f>
        <v>0</v>
      </c>
    </row>
    <row r="340" spans="2:6" x14ac:dyDescent="0.2">
      <c r="B340">
        <f>Listings!E340</f>
        <v>0</v>
      </c>
      <c r="C340">
        <f>Listings!A340</f>
        <v>0</v>
      </c>
      <c r="D340">
        <f>Listings!B340</f>
        <v>0</v>
      </c>
      <c r="E340">
        <f>Listings!C340</f>
        <v>0</v>
      </c>
      <c r="F340">
        <f>Listings!D340</f>
        <v>0</v>
      </c>
    </row>
    <row r="341" spans="2:6" x14ac:dyDescent="0.2">
      <c r="B341">
        <f>Listings!E341</f>
        <v>0</v>
      </c>
      <c r="C341">
        <f>Listings!A341</f>
        <v>0</v>
      </c>
      <c r="D341">
        <f>Listings!B341</f>
        <v>0</v>
      </c>
      <c r="E341">
        <f>Listings!C341</f>
        <v>0</v>
      </c>
      <c r="F341">
        <f>Listings!D341</f>
        <v>0</v>
      </c>
    </row>
    <row r="342" spans="2:6" x14ac:dyDescent="0.2">
      <c r="B342">
        <f>Listings!E342</f>
        <v>0</v>
      </c>
      <c r="C342">
        <f>Listings!A342</f>
        <v>0</v>
      </c>
      <c r="D342">
        <f>Listings!B342</f>
        <v>0</v>
      </c>
      <c r="E342">
        <f>Listings!C342</f>
        <v>0</v>
      </c>
      <c r="F342">
        <f>Listings!D342</f>
        <v>0</v>
      </c>
    </row>
    <row r="343" spans="2:6" x14ac:dyDescent="0.2">
      <c r="B343">
        <f>Listings!E343</f>
        <v>0</v>
      </c>
      <c r="C343">
        <f>Listings!A343</f>
        <v>0</v>
      </c>
      <c r="D343">
        <f>Listings!B343</f>
        <v>0</v>
      </c>
      <c r="E343">
        <f>Listings!C343</f>
        <v>0</v>
      </c>
      <c r="F343">
        <f>Listings!D343</f>
        <v>0</v>
      </c>
    </row>
    <row r="344" spans="2:6" x14ac:dyDescent="0.2">
      <c r="B344">
        <f>Listings!E344</f>
        <v>0</v>
      </c>
      <c r="C344">
        <f>Listings!A344</f>
        <v>0</v>
      </c>
      <c r="D344">
        <f>Listings!B344</f>
        <v>0</v>
      </c>
      <c r="E344">
        <f>Listings!C344</f>
        <v>0</v>
      </c>
      <c r="F344">
        <f>Listings!D344</f>
        <v>0</v>
      </c>
    </row>
    <row r="345" spans="2:6" x14ac:dyDescent="0.2">
      <c r="B345">
        <f>Listings!E345</f>
        <v>0</v>
      </c>
      <c r="C345">
        <f>Listings!A345</f>
        <v>0</v>
      </c>
      <c r="D345">
        <f>Listings!B345</f>
        <v>0</v>
      </c>
      <c r="E345">
        <f>Listings!C345</f>
        <v>0</v>
      </c>
      <c r="F345">
        <f>Listings!D345</f>
        <v>0</v>
      </c>
    </row>
    <row r="346" spans="2:6" x14ac:dyDescent="0.2">
      <c r="B346">
        <f>Listings!E346</f>
        <v>0</v>
      </c>
      <c r="C346">
        <f>Listings!A346</f>
        <v>0</v>
      </c>
      <c r="D346">
        <f>Listings!B346</f>
        <v>0</v>
      </c>
      <c r="E346">
        <f>Listings!C346</f>
        <v>0</v>
      </c>
      <c r="F346">
        <f>Listings!D346</f>
        <v>0</v>
      </c>
    </row>
    <row r="347" spans="2:6" x14ac:dyDescent="0.2">
      <c r="B347">
        <f>Listings!E347</f>
        <v>0</v>
      </c>
      <c r="C347">
        <f>Listings!A347</f>
        <v>0</v>
      </c>
      <c r="D347">
        <f>Listings!B347</f>
        <v>0</v>
      </c>
      <c r="E347">
        <f>Listings!C347</f>
        <v>0</v>
      </c>
      <c r="F347">
        <f>Listings!D347</f>
        <v>0</v>
      </c>
    </row>
    <row r="348" spans="2:6" x14ac:dyDescent="0.2">
      <c r="B348">
        <f>Listings!E348</f>
        <v>0</v>
      </c>
      <c r="C348">
        <f>Listings!A348</f>
        <v>0</v>
      </c>
      <c r="D348">
        <f>Listings!B348</f>
        <v>0</v>
      </c>
      <c r="E348">
        <f>Listings!C348</f>
        <v>0</v>
      </c>
      <c r="F348">
        <f>Listings!D348</f>
        <v>0</v>
      </c>
    </row>
    <row r="349" spans="2:6" x14ac:dyDescent="0.2">
      <c r="B349">
        <f>Listings!E349</f>
        <v>0</v>
      </c>
      <c r="C349">
        <f>Listings!A349</f>
        <v>0</v>
      </c>
      <c r="D349">
        <f>Listings!B349</f>
        <v>0</v>
      </c>
      <c r="E349">
        <f>Listings!C349</f>
        <v>0</v>
      </c>
      <c r="F349">
        <f>Listings!D349</f>
        <v>0</v>
      </c>
    </row>
    <row r="350" spans="2:6" x14ac:dyDescent="0.2">
      <c r="B350">
        <f>Listings!E350</f>
        <v>0</v>
      </c>
      <c r="C350">
        <f>Listings!A350</f>
        <v>0</v>
      </c>
      <c r="D350">
        <f>Listings!B350</f>
        <v>0</v>
      </c>
      <c r="E350">
        <f>Listings!C350</f>
        <v>0</v>
      </c>
      <c r="F350">
        <f>Listings!D350</f>
        <v>0</v>
      </c>
    </row>
    <row r="351" spans="2:6" x14ac:dyDescent="0.2">
      <c r="B351">
        <f>Listings!E351</f>
        <v>0</v>
      </c>
      <c r="C351">
        <f>Listings!A351</f>
        <v>0</v>
      </c>
      <c r="D351">
        <f>Listings!B351</f>
        <v>0</v>
      </c>
      <c r="E351">
        <f>Listings!C351</f>
        <v>0</v>
      </c>
      <c r="F351">
        <f>Listings!D351</f>
        <v>0</v>
      </c>
    </row>
    <row r="352" spans="2:6" x14ac:dyDescent="0.2">
      <c r="B352">
        <f>Listings!E352</f>
        <v>0</v>
      </c>
      <c r="C352">
        <f>Listings!A352</f>
        <v>0</v>
      </c>
      <c r="D352">
        <f>Listings!B352</f>
        <v>0</v>
      </c>
      <c r="E352">
        <f>Listings!C352</f>
        <v>0</v>
      </c>
      <c r="F352">
        <f>Listings!D352</f>
        <v>0</v>
      </c>
    </row>
    <row r="353" spans="2:6" x14ac:dyDescent="0.2">
      <c r="B353">
        <f>Listings!E353</f>
        <v>0</v>
      </c>
      <c r="C353">
        <f>Listings!A353</f>
        <v>0</v>
      </c>
      <c r="D353">
        <f>Listings!B353</f>
        <v>0</v>
      </c>
      <c r="E353">
        <f>Listings!C353</f>
        <v>0</v>
      </c>
      <c r="F353">
        <f>Listings!D353</f>
        <v>0</v>
      </c>
    </row>
    <row r="354" spans="2:6" x14ac:dyDescent="0.2">
      <c r="B354">
        <f>Listings!E354</f>
        <v>0</v>
      </c>
      <c r="C354">
        <f>Listings!A354</f>
        <v>0</v>
      </c>
      <c r="D354">
        <f>Listings!B354</f>
        <v>0</v>
      </c>
      <c r="E354">
        <f>Listings!C354</f>
        <v>0</v>
      </c>
      <c r="F354">
        <f>Listings!D354</f>
        <v>0</v>
      </c>
    </row>
    <row r="355" spans="2:6" x14ac:dyDescent="0.2">
      <c r="B355">
        <f>Listings!E355</f>
        <v>0</v>
      </c>
      <c r="C355">
        <f>Listings!A355</f>
        <v>0</v>
      </c>
      <c r="D355">
        <f>Listings!B355</f>
        <v>0</v>
      </c>
      <c r="E355">
        <f>Listings!C355</f>
        <v>0</v>
      </c>
      <c r="F355">
        <f>Listings!D355</f>
        <v>0</v>
      </c>
    </row>
    <row r="356" spans="2:6" x14ac:dyDescent="0.2">
      <c r="B356">
        <f>Listings!E356</f>
        <v>0</v>
      </c>
      <c r="C356">
        <f>Listings!A356</f>
        <v>0</v>
      </c>
      <c r="D356">
        <f>Listings!B356</f>
        <v>0</v>
      </c>
      <c r="E356">
        <f>Listings!C356</f>
        <v>0</v>
      </c>
      <c r="F356">
        <f>Listings!D356</f>
        <v>0</v>
      </c>
    </row>
    <row r="357" spans="2:6" x14ac:dyDescent="0.2">
      <c r="B357">
        <f>Listings!E357</f>
        <v>0</v>
      </c>
      <c r="C357">
        <f>Listings!A357</f>
        <v>0</v>
      </c>
      <c r="D357">
        <f>Listings!B357</f>
        <v>0</v>
      </c>
      <c r="E357">
        <f>Listings!C357</f>
        <v>0</v>
      </c>
      <c r="F357">
        <f>Listings!D357</f>
        <v>0</v>
      </c>
    </row>
    <row r="358" spans="2:6" x14ac:dyDescent="0.2">
      <c r="B358">
        <f>Listings!E358</f>
        <v>0</v>
      </c>
      <c r="C358">
        <f>Listings!A358</f>
        <v>0</v>
      </c>
      <c r="D358">
        <f>Listings!B358</f>
        <v>0</v>
      </c>
      <c r="E358">
        <f>Listings!C358</f>
        <v>0</v>
      </c>
      <c r="F358">
        <f>Listings!D358</f>
        <v>0</v>
      </c>
    </row>
    <row r="359" spans="2:6" x14ac:dyDescent="0.2">
      <c r="B359">
        <f>Listings!E359</f>
        <v>0</v>
      </c>
      <c r="C359">
        <f>Listings!A359</f>
        <v>0</v>
      </c>
      <c r="D359">
        <f>Listings!B359</f>
        <v>0</v>
      </c>
      <c r="E359">
        <f>Listings!C359</f>
        <v>0</v>
      </c>
      <c r="F359">
        <f>Listings!D359</f>
        <v>0</v>
      </c>
    </row>
    <row r="360" spans="2:6" x14ac:dyDescent="0.2">
      <c r="B360">
        <f>Listings!E360</f>
        <v>0</v>
      </c>
      <c r="C360">
        <f>Listings!A360</f>
        <v>0</v>
      </c>
      <c r="D360">
        <f>Listings!B360</f>
        <v>0</v>
      </c>
      <c r="E360">
        <f>Listings!C360</f>
        <v>0</v>
      </c>
      <c r="F360">
        <f>Listings!D360</f>
        <v>0</v>
      </c>
    </row>
    <row r="361" spans="2:6" x14ac:dyDescent="0.2">
      <c r="B361">
        <f>Listings!E361</f>
        <v>0</v>
      </c>
      <c r="C361">
        <f>Listings!A361</f>
        <v>0</v>
      </c>
      <c r="D361">
        <f>Listings!B361</f>
        <v>0</v>
      </c>
      <c r="E361">
        <f>Listings!C361</f>
        <v>0</v>
      </c>
      <c r="F361">
        <f>Listings!D361</f>
        <v>0</v>
      </c>
    </row>
    <row r="362" spans="2:6" x14ac:dyDescent="0.2">
      <c r="B362">
        <f>Listings!E362</f>
        <v>0</v>
      </c>
      <c r="C362">
        <f>Listings!A362</f>
        <v>0</v>
      </c>
      <c r="D362">
        <f>Listings!B362</f>
        <v>0</v>
      </c>
      <c r="E362">
        <f>Listings!C362</f>
        <v>0</v>
      </c>
      <c r="F362">
        <f>Listings!D362</f>
        <v>0</v>
      </c>
    </row>
    <row r="363" spans="2:6" x14ac:dyDescent="0.2">
      <c r="B363">
        <f>Listings!E363</f>
        <v>0</v>
      </c>
      <c r="C363">
        <f>Listings!A363</f>
        <v>0</v>
      </c>
      <c r="D363">
        <f>Listings!B363</f>
        <v>0</v>
      </c>
      <c r="E363">
        <f>Listings!C363</f>
        <v>0</v>
      </c>
      <c r="F363">
        <f>Listings!D363</f>
        <v>0</v>
      </c>
    </row>
    <row r="364" spans="2:6" x14ac:dyDescent="0.2">
      <c r="B364">
        <f>Listings!E364</f>
        <v>0</v>
      </c>
      <c r="C364">
        <f>Listings!A364</f>
        <v>0</v>
      </c>
      <c r="D364">
        <f>Listings!B364</f>
        <v>0</v>
      </c>
      <c r="E364">
        <f>Listings!C364</f>
        <v>0</v>
      </c>
      <c r="F364">
        <f>Listings!D364</f>
        <v>0</v>
      </c>
    </row>
    <row r="365" spans="2:6" x14ac:dyDescent="0.2">
      <c r="B365">
        <f>Listings!E365</f>
        <v>0</v>
      </c>
      <c r="C365">
        <f>Listings!A365</f>
        <v>0</v>
      </c>
      <c r="D365">
        <f>Listings!B365</f>
        <v>0</v>
      </c>
      <c r="E365">
        <f>Listings!C365</f>
        <v>0</v>
      </c>
      <c r="F365">
        <f>Listings!D365</f>
        <v>0</v>
      </c>
    </row>
    <row r="366" spans="2:6" x14ac:dyDescent="0.2">
      <c r="B366">
        <f>Listings!E366</f>
        <v>0</v>
      </c>
      <c r="C366">
        <f>Listings!A366</f>
        <v>0</v>
      </c>
      <c r="D366">
        <f>Listings!B366</f>
        <v>0</v>
      </c>
      <c r="E366">
        <f>Listings!C366</f>
        <v>0</v>
      </c>
      <c r="F366">
        <f>Listings!D366</f>
        <v>0</v>
      </c>
    </row>
    <row r="367" spans="2:6" x14ac:dyDescent="0.2">
      <c r="B367">
        <f>Listings!E367</f>
        <v>0</v>
      </c>
      <c r="C367">
        <f>Listings!A367</f>
        <v>0</v>
      </c>
      <c r="D367">
        <f>Listings!B367</f>
        <v>0</v>
      </c>
      <c r="E367">
        <f>Listings!C367</f>
        <v>0</v>
      </c>
      <c r="F367">
        <f>Listings!D367</f>
        <v>0</v>
      </c>
    </row>
    <row r="368" spans="2:6" x14ac:dyDescent="0.2">
      <c r="B368">
        <f>Listings!E368</f>
        <v>0</v>
      </c>
      <c r="C368">
        <f>Listings!A368</f>
        <v>0</v>
      </c>
      <c r="D368">
        <f>Listings!B368</f>
        <v>0</v>
      </c>
      <c r="E368">
        <f>Listings!C368</f>
        <v>0</v>
      </c>
      <c r="F368">
        <f>Listings!D368</f>
        <v>0</v>
      </c>
    </row>
    <row r="369" spans="2:6" x14ac:dyDescent="0.2">
      <c r="B369">
        <f>Listings!E369</f>
        <v>0</v>
      </c>
      <c r="C369">
        <f>Listings!A369</f>
        <v>0</v>
      </c>
      <c r="D369">
        <f>Listings!B369</f>
        <v>0</v>
      </c>
      <c r="E369">
        <f>Listings!C369</f>
        <v>0</v>
      </c>
      <c r="F369">
        <f>Listings!D369</f>
        <v>0</v>
      </c>
    </row>
    <row r="370" spans="2:6" x14ac:dyDescent="0.2">
      <c r="B370">
        <f>Listings!E370</f>
        <v>0</v>
      </c>
      <c r="C370">
        <f>Listings!A370</f>
        <v>0</v>
      </c>
      <c r="D370">
        <f>Listings!B370</f>
        <v>0</v>
      </c>
      <c r="E370">
        <f>Listings!C370</f>
        <v>0</v>
      </c>
      <c r="F370">
        <f>Listings!D370</f>
        <v>0</v>
      </c>
    </row>
    <row r="371" spans="2:6" x14ac:dyDescent="0.2">
      <c r="B371">
        <f>Listings!E371</f>
        <v>0</v>
      </c>
      <c r="C371">
        <f>Listings!A371</f>
        <v>0</v>
      </c>
      <c r="D371">
        <f>Listings!B371</f>
        <v>0</v>
      </c>
      <c r="E371">
        <f>Listings!C371</f>
        <v>0</v>
      </c>
      <c r="F371">
        <f>Listings!D371</f>
        <v>0</v>
      </c>
    </row>
    <row r="372" spans="2:6" x14ac:dyDescent="0.2">
      <c r="B372">
        <f>Listings!E372</f>
        <v>0</v>
      </c>
      <c r="C372">
        <f>Listings!A372</f>
        <v>0</v>
      </c>
      <c r="D372">
        <f>Listings!B372</f>
        <v>0</v>
      </c>
      <c r="E372">
        <f>Listings!C372</f>
        <v>0</v>
      </c>
      <c r="F372">
        <f>Listings!D372</f>
        <v>0</v>
      </c>
    </row>
    <row r="373" spans="2:6" x14ac:dyDescent="0.2">
      <c r="B373">
        <f>Listings!E373</f>
        <v>0</v>
      </c>
      <c r="C373">
        <f>Listings!A373</f>
        <v>0</v>
      </c>
      <c r="D373">
        <f>Listings!B373</f>
        <v>0</v>
      </c>
      <c r="E373">
        <f>Listings!C373</f>
        <v>0</v>
      </c>
      <c r="F373">
        <f>Listings!D373</f>
        <v>0</v>
      </c>
    </row>
    <row r="374" spans="2:6" x14ac:dyDescent="0.2">
      <c r="B374">
        <f>Listings!E374</f>
        <v>0</v>
      </c>
      <c r="C374">
        <f>Listings!A374</f>
        <v>0</v>
      </c>
      <c r="D374">
        <f>Listings!B374</f>
        <v>0</v>
      </c>
      <c r="E374">
        <f>Listings!C374</f>
        <v>0</v>
      </c>
      <c r="F374">
        <f>Listings!D374</f>
        <v>0</v>
      </c>
    </row>
    <row r="375" spans="2:6" x14ac:dyDescent="0.2">
      <c r="B375">
        <f>Listings!E375</f>
        <v>0</v>
      </c>
      <c r="C375">
        <f>Listings!A375</f>
        <v>0</v>
      </c>
      <c r="D375">
        <f>Listings!B375</f>
        <v>0</v>
      </c>
      <c r="E375">
        <f>Listings!C375</f>
        <v>0</v>
      </c>
      <c r="F375">
        <f>Listings!D375</f>
        <v>0</v>
      </c>
    </row>
    <row r="376" spans="2:6" x14ac:dyDescent="0.2">
      <c r="B376">
        <f>Listings!E376</f>
        <v>0</v>
      </c>
      <c r="C376">
        <f>Listings!A376</f>
        <v>0</v>
      </c>
      <c r="D376">
        <f>Listings!B376</f>
        <v>0</v>
      </c>
      <c r="E376">
        <f>Listings!C376</f>
        <v>0</v>
      </c>
      <c r="F376">
        <f>Listings!D376</f>
        <v>0</v>
      </c>
    </row>
    <row r="377" spans="2:6" x14ac:dyDescent="0.2">
      <c r="B377">
        <f>Listings!E377</f>
        <v>0</v>
      </c>
      <c r="C377">
        <f>Listings!A377</f>
        <v>0</v>
      </c>
      <c r="D377">
        <f>Listings!B377</f>
        <v>0</v>
      </c>
      <c r="E377">
        <f>Listings!C377</f>
        <v>0</v>
      </c>
      <c r="F377">
        <f>Listings!D377</f>
        <v>0</v>
      </c>
    </row>
    <row r="378" spans="2:6" x14ac:dyDescent="0.2">
      <c r="B378">
        <f>Listings!E378</f>
        <v>0</v>
      </c>
      <c r="C378">
        <f>Listings!A378</f>
        <v>0</v>
      </c>
      <c r="D378">
        <f>Listings!B378</f>
        <v>0</v>
      </c>
      <c r="E378">
        <f>Listings!C378</f>
        <v>0</v>
      </c>
      <c r="F378">
        <f>Listings!D378</f>
        <v>0</v>
      </c>
    </row>
    <row r="379" spans="2:6" x14ac:dyDescent="0.2">
      <c r="B379">
        <f>Listings!E379</f>
        <v>0</v>
      </c>
      <c r="C379">
        <f>Listings!A379</f>
        <v>0</v>
      </c>
      <c r="D379">
        <f>Listings!B379</f>
        <v>0</v>
      </c>
      <c r="E379">
        <f>Listings!C379</f>
        <v>0</v>
      </c>
      <c r="F379">
        <f>Listings!D379</f>
        <v>0</v>
      </c>
    </row>
    <row r="380" spans="2:6" x14ac:dyDescent="0.2">
      <c r="B380">
        <f>Listings!E380</f>
        <v>0</v>
      </c>
      <c r="C380">
        <f>Listings!A380</f>
        <v>0</v>
      </c>
      <c r="D380">
        <f>Listings!B380</f>
        <v>0</v>
      </c>
      <c r="E380">
        <f>Listings!C380</f>
        <v>0</v>
      </c>
      <c r="F380">
        <f>Listings!D380</f>
        <v>0</v>
      </c>
    </row>
    <row r="381" spans="2:6" x14ac:dyDescent="0.2">
      <c r="B381">
        <f>Listings!E381</f>
        <v>0</v>
      </c>
      <c r="C381">
        <f>Listings!A381</f>
        <v>0</v>
      </c>
      <c r="D381">
        <f>Listings!B381</f>
        <v>0</v>
      </c>
      <c r="E381">
        <f>Listings!C381</f>
        <v>0</v>
      </c>
      <c r="F381">
        <f>Listings!D381</f>
        <v>0</v>
      </c>
    </row>
    <row r="382" spans="2:6" x14ac:dyDescent="0.2">
      <c r="B382">
        <f>Listings!E382</f>
        <v>0</v>
      </c>
      <c r="C382">
        <f>Listings!A382</f>
        <v>0</v>
      </c>
      <c r="D382">
        <f>Listings!B382</f>
        <v>0</v>
      </c>
      <c r="E382">
        <f>Listings!C382</f>
        <v>0</v>
      </c>
      <c r="F382">
        <f>Listings!D382</f>
        <v>0</v>
      </c>
    </row>
    <row r="383" spans="2:6" x14ac:dyDescent="0.2">
      <c r="B383">
        <f>Listings!E383</f>
        <v>0</v>
      </c>
      <c r="C383">
        <f>Listings!A383</f>
        <v>0</v>
      </c>
      <c r="D383">
        <f>Listings!B383</f>
        <v>0</v>
      </c>
      <c r="E383">
        <f>Listings!C383</f>
        <v>0</v>
      </c>
      <c r="F383">
        <f>Listings!D383</f>
        <v>0</v>
      </c>
    </row>
    <row r="384" spans="2:6" x14ac:dyDescent="0.2">
      <c r="B384">
        <f>Listings!E384</f>
        <v>0</v>
      </c>
      <c r="C384">
        <f>Listings!A384</f>
        <v>0</v>
      </c>
      <c r="D384">
        <f>Listings!B384</f>
        <v>0</v>
      </c>
      <c r="E384">
        <f>Listings!C384</f>
        <v>0</v>
      </c>
      <c r="F384">
        <f>Listings!D384</f>
        <v>0</v>
      </c>
    </row>
    <row r="385" spans="2:6" x14ac:dyDescent="0.2">
      <c r="B385">
        <f>Listings!E385</f>
        <v>0</v>
      </c>
      <c r="C385">
        <f>Listings!A385</f>
        <v>0</v>
      </c>
      <c r="D385">
        <f>Listings!B385</f>
        <v>0</v>
      </c>
      <c r="E385">
        <f>Listings!C385</f>
        <v>0</v>
      </c>
      <c r="F385">
        <f>Listings!D385</f>
        <v>0</v>
      </c>
    </row>
    <row r="386" spans="2:6" x14ac:dyDescent="0.2">
      <c r="B386">
        <f>Listings!E386</f>
        <v>0</v>
      </c>
      <c r="C386">
        <f>Listings!A386</f>
        <v>0</v>
      </c>
      <c r="D386">
        <f>Listings!B386</f>
        <v>0</v>
      </c>
      <c r="E386">
        <f>Listings!C386</f>
        <v>0</v>
      </c>
      <c r="F386">
        <f>Listings!D386</f>
        <v>0</v>
      </c>
    </row>
    <row r="387" spans="2:6" x14ac:dyDescent="0.2">
      <c r="B387">
        <f>Listings!E387</f>
        <v>0</v>
      </c>
      <c r="C387">
        <f>Listings!A387</f>
        <v>0</v>
      </c>
      <c r="D387">
        <f>Listings!B387</f>
        <v>0</v>
      </c>
      <c r="E387">
        <f>Listings!C387</f>
        <v>0</v>
      </c>
      <c r="F387">
        <f>Listings!D387</f>
        <v>0</v>
      </c>
    </row>
    <row r="388" spans="2:6" x14ac:dyDescent="0.2">
      <c r="B388">
        <f>Listings!E388</f>
        <v>0</v>
      </c>
      <c r="C388">
        <f>Listings!A388</f>
        <v>0</v>
      </c>
      <c r="D388">
        <f>Listings!B388</f>
        <v>0</v>
      </c>
      <c r="E388">
        <f>Listings!C388</f>
        <v>0</v>
      </c>
      <c r="F388">
        <f>Listings!D388</f>
        <v>0</v>
      </c>
    </row>
    <row r="389" spans="2:6" x14ac:dyDescent="0.2">
      <c r="B389">
        <f>Listings!E389</f>
        <v>0</v>
      </c>
      <c r="C389">
        <f>Listings!A389</f>
        <v>0</v>
      </c>
      <c r="D389">
        <f>Listings!B389</f>
        <v>0</v>
      </c>
      <c r="E389">
        <f>Listings!C389</f>
        <v>0</v>
      </c>
      <c r="F389">
        <f>Listings!D389</f>
        <v>0</v>
      </c>
    </row>
    <row r="390" spans="2:6" x14ac:dyDescent="0.2">
      <c r="B390">
        <f>Listings!E390</f>
        <v>0</v>
      </c>
      <c r="C390">
        <f>Listings!A390</f>
        <v>0</v>
      </c>
      <c r="D390">
        <f>Listings!B390</f>
        <v>0</v>
      </c>
      <c r="E390">
        <f>Listings!C390</f>
        <v>0</v>
      </c>
      <c r="F390">
        <f>Listings!D390</f>
        <v>0</v>
      </c>
    </row>
    <row r="391" spans="2:6" x14ac:dyDescent="0.2">
      <c r="B391">
        <f>Listings!E391</f>
        <v>0</v>
      </c>
      <c r="C391">
        <f>Listings!A391</f>
        <v>0</v>
      </c>
      <c r="D391">
        <f>Listings!B391</f>
        <v>0</v>
      </c>
      <c r="E391">
        <f>Listings!C391</f>
        <v>0</v>
      </c>
      <c r="F391">
        <f>Listings!D391</f>
        <v>0</v>
      </c>
    </row>
    <row r="392" spans="2:6" x14ac:dyDescent="0.2">
      <c r="B392">
        <f>Listings!E392</f>
        <v>0</v>
      </c>
      <c r="C392">
        <f>Listings!A392</f>
        <v>0</v>
      </c>
      <c r="D392">
        <f>Listings!B392</f>
        <v>0</v>
      </c>
      <c r="E392">
        <f>Listings!C392</f>
        <v>0</v>
      </c>
      <c r="F392">
        <f>Listings!D392</f>
        <v>0</v>
      </c>
    </row>
    <row r="393" spans="2:6" x14ac:dyDescent="0.2">
      <c r="B393">
        <f>Listings!E393</f>
        <v>0</v>
      </c>
      <c r="C393">
        <f>Listings!A393</f>
        <v>0</v>
      </c>
      <c r="D393">
        <f>Listings!B393</f>
        <v>0</v>
      </c>
      <c r="E393">
        <f>Listings!C393</f>
        <v>0</v>
      </c>
      <c r="F393">
        <f>Listings!D393</f>
        <v>0</v>
      </c>
    </row>
    <row r="394" spans="2:6" x14ac:dyDescent="0.2">
      <c r="B394">
        <f>Listings!E394</f>
        <v>0</v>
      </c>
      <c r="C394">
        <f>Listings!A394</f>
        <v>0</v>
      </c>
      <c r="D394">
        <f>Listings!B394</f>
        <v>0</v>
      </c>
      <c r="E394">
        <f>Listings!C394</f>
        <v>0</v>
      </c>
      <c r="F394">
        <f>Listings!D394</f>
        <v>0</v>
      </c>
    </row>
    <row r="395" spans="2:6" x14ac:dyDescent="0.2">
      <c r="B395">
        <f>Listings!E395</f>
        <v>0</v>
      </c>
      <c r="C395">
        <f>Listings!A395</f>
        <v>0</v>
      </c>
      <c r="D395">
        <f>Listings!B395</f>
        <v>0</v>
      </c>
      <c r="E395">
        <f>Listings!C395</f>
        <v>0</v>
      </c>
      <c r="F395">
        <f>Listings!D395</f>
        <v>0</v>
      </c>
    </row>
    <row r="396" spans="2:6" x14ac:dyDescent="0.2">
      <c r="B396">
        <f>Listings!E396</f>
        <v>0</v>
      </c>
      <c r="C396">
        <f>Listings!A396</f>
        <v>0</v>
      </c>
      <c r="D396">
        <f>Listings!B396</f>
        <v>0</v>
      </c>
      <c r="E396">
        <f>Listings!C396</f>
        <v>0</v>
      </c>
      <c r="F396">
        <f>Listings!D396</f>
        <v>0</v>
      </c>
    </row>
    <row r="397" spans="2:6" x14ac:dyDescent="0.2">
      <c r="B397">
        <f>Listings!E397</f>
        <v>0</v>
      </c>
      <c r="C397">
        <f>Listings!A397</f>
        <v>0</v>
      </c>
      <c r="D397">
        <f>Listings!B397</f>
        <v>0</v>
      </c>
      <c r="E397">
        <f>Listings!C397</f>
        <v>0</v>
      </c>
      <c r="F397">
        <f>Listings!D397</f>
        <v>0</v>
      </c>
    </row>
    <row r="398" spans="2:6" x14ac:dyDescent="0.2">
      <c r="B398">
        <f>Listings!E398</f>
        <v>0</v>
      </c>
      <c r="C398">
        <f>Listings!A398</f>
        <v>0</v>
      </c>
      <c r="D398">
        <f>Listings!B398</f>
        <v>0</v>
      </c>
      <c r="E398">
        <f>Listings!C398</f>
        <v>0</v>
      </c>
      <c r="F398">
        <f>Listings!D398</f>
        <v>0</v>
      </c>
    </row>
    <row r="399" spans="2:6" x14ac:dyDescent="0.2">
      <c r="B399">
        <f>Listings!E399</f>
        <v>0</v>
      </c>
      <c r="C399">
        <f>Listings!A399</f>
        <v>0</v>
      </c>
      <c r="D399">
        <f>Listings!B399</f>
        <v>0</v>
      </c>
      <c r="E399">
        <f>Listings!C399</f>
        <v>0</v>
      </c>
      <c r="F399">
        <f>Listings!D399</f>
        <v>0</v>
      </c>
    </row>
    <row r="400" spans="2:6" x14ac:dyDescent="0.2">
      <c r="B400">
        <f>Listings!E400</f>
        <v>0</v>
      </c>
      <c r="C400">
        <f>Listings!A400</f>
        <v>0</v>
      </c>
      <c r="D400">
        <f>Listings!B400</f>
        <v>0</v>
      </c>
      <c r="E400">
        <f>Listings!C400</f>
        <v>0</v>
      </c>
      <c r="F400">
        <f>Listings!D400</f>
        <v>0</v>
      </c>
    </row>
    <row r="401" spans="2:6" x14ac:dyDescent="0.2">
      <c r="B401">
        <f>Listings!E401</f>
        <v>0</v>
      </c>
      <c r="C401">
        <f>Listings!A401</f>
        <v>0</v>
      </c>
      <c r="D401">
        <f>Listings!B401</f>
        <v>0</v>
      </c>
      <c r="E401">
        <f>Listings!C401</f>
        <v>0</v>
      </c>
      <c r="F401">
        <f>Listings!D401</f>
        <v>0</v>
      </c>
    </row>
    <row r="402" spans="2:6" x14ac:dyDescent="0.2">
      <c r="B402">
        <f>Listings!E402</f>
        <v>0</v>
      </c>
      <c r="C402">
        <f>Listings!A402</f>
        <v>0</v>
      </c>
      <c r="D402">
        <f>Listings!B402</f>
        <v>0</v>
      </c>
      <c r="E402">
        <f>Listings!C402</f>
        <v>0</v>
      </c>
      <c r="F402">
        <f>Listings!D402</f>
        <v>0</v>
      </c>
    </row>
    <row r="403" spans="2:6" x14ac:dyDescent="0.2">
      <c r="B403">
        <f>Listings!E403</f>
        <v>0</v>
      </c>
      <c r="C403">
        <f>Listings!A403</f>
        <v>0</v>
      </c>
      <c r="D403">
        <f>Listings!B403</f>
        <v>0</v>
      </c>
      <c r="E403">
        <f>Listings!C403</f>
        <v>0</v>
      </c>
      <c r="F403">
        <f>Listings!D403</f>
        <v>0</v>
      </c>
    </row>
    <row r="404" spans="2:6" x14ac:dyDescent="0.2">
      <c r="B404">
        <f>Listings!E404</f>
        <v>0</v>
      </c>
      <c r="C404">
        <f>Listings!A404</f>
        <v>0</v>
      </c>
      <c r="D404">
        <f>Listings!B404</f>
        <v>0</v>
      </c>
      <c r="E404">
        <f>Listings!C404</f>
        <v>0</v>
      </c>
      <c r="F404">
        <f>Listings!D404</f>
        <v>0</v>
      </c>
    </row>
    <row r="405" spans="2:6" x14ac:dyDescent="0.2">
      <c r="B405">
        <f>Listings!E405</f>
        <v>0</v>
      </c>
      <c r="C405">
        <f>Listings!A405</f>
        <v>0</v>
      </c>
      <c r="D405">
        <f>Listings!B405</f>
        <v>0</v>
      </c>
      <c r="E405">
        <f>Listings!C405</f>
        <v>0</v>
      </c>
      <c r="F405">
        <f>Listings!D405</f>
        <v>0</v>
      </c>
    </row>
    <row r="406" spans="2:6" x14ac:dyDescent="0.2">
      <c r="B406">
        <f>Listings!E406</f>
        <v>0</v>
      </c>
      <c r="C406">
        <f>Listings!A406</f>
        <v>0</v>
      </c>
      <c r="D406">
        <f>Listings!B406</f>
        <v>0</v>
      </c>
      <c r="E406">
        <f>Listings!C406</f>
        <v>0</v>
      </c>
      <c r="F406">
        <f>Listings!D406</f>
        <v>0</v>
      </c>
    </row>
    <row r="407" spans="2:6" x14ac:dyDescent="0.2">
      <c r="B407">
        <f>Listings!E407</f>
        <v>0</v>
      </c>
      <c r="C407">
        <f>Listings!A407</f>
        <v>0</v>
      </c>
      <c r="D407">
        <f>Listings!B407</f>
        <v>0</v>
      </c>
      <c r="E407">
        <f>Listings!C407</f>
        <v>0</v>
      </c>
      <c r="F407">
        <f>Listings!D407</f>
        <v>0</v>
      </c>
    </row>
    <row r="408" spans="2:6" x14ac:dyDescent="0.2">
      <c r="B408">
        <f>Listings!E408</f>
        <v>0</v>
      </c>
      <c r="C408">
        <f>Listings!A408</f>
        <v>0</v>
      </c>
      <c r="D408">
        <f>Listings!B408</f>
        <v>0</v>
      </c>
      <c r="E408">
        <f>Listings!C408</f>
        <v>0</v>
      </c>
      <c r="F408">
        <f>Listings!D408</f>
        <v>0</v>
      </c>
    </row>
    <row r="409" spans="2:6" x14ac:dyDescent="0.2">
      <c r="B409">
        <f>Listings!E409</f>
        <v>0</v>
      </c>
      <c r="C409">
        <f>Listings!A409</f>
        <v>0</v>
      </c>
      <c r="D409">
        <f>Listings!B409</f>
        <v>0</v>
      </c>
      <c r="E409">
        <f>Listings!C409</f>
        <v>0</v>
      </c>
      <c r="F409">
        <f>Listings!D409</f>
        <v>0</v>
      </c>
    </row>
    <row r="410" spans="2:6" x14ac:dyDescent="0.2">
      <c r="B410">
        <f>Listings!E410</f>
        <v>0</v>
      </c>
      <c r="C410">
        <f>Listings!A410</f>
        <v>0</v>
      </c>
      <c r="D410">
        <f>Listings!B410</f>
        <v>0</v>
      </c>
      <c r="E410">
        <f>Listings!C410</f>
        <v>0</v>
      </c>
      <c r="F410">
        <f>Listings!D410</f>
        <v>0</v>
      </c>
    </row>
    <row r="411" spans="2:6" x14ac:dyDescent="0.2">
      <c r="B411">
        <f>Listings!E411</f>
        <v>0</v>
      </c>
      <c r="C411">
        <f>Listings!A411</f>
        <v>0</v>
      </c>
      <c r="D411">
        <f>Listings!B411</f>
        <v>0</v>
      </c>
      <c r="E411">
        <f>Listings!C411</f>
        <v>0</v>
      </c>
      <c r="F411">
        <f>Listings!D411</f>
        <v>0</v>
      </c>
    </row>
    <row r="412" spans="2:6" x14ac:dyDescent="0.2">
      <c r="B412">
        <f>Listings!E412</f>
        <v>0</v>
      </c>
      <c r="D412">
        <f>Listings!B412</f>
        <v>0</v>
      </c>
      <c r="E412">
        <f>Listings!C412</f>
        <v>0</v>
      </c>
      <c r="F412">
        <f>Listings!D412</f>
        <v>0</v>
      </c>
    </row>
    <row r="413" spans="2:6" x14ac:dyDescent="0.2">
      <c r="B413">
        <f>Listings!E413</f>
        <v>0</v>
      </c>
      <c r="D413">
        <f>Listings!B413</f>
        <v>0</v>
      </c>
      <c r="E413">
        <f>Listings!C413</f>
        <v>0</v>
      </c>
      <c r="F413">
        <f>Listings!D413</f>
        <v>0</v>
      </c>
    </row>
    <row r="414" spans="2:6" x14ac:dyDescent="0.2">
      <c r="B414">
        <f>Listings!E414</f>
        <v>0</v>
      </c>
      <c r="D414">
        <f>Listings!B414</f>
        <v>0</v>
      </c>
      <c r="E414">
        <f>Listings!C414</f>
        <v>0</v>
      </c>
      <c r="F414">
        <f>Listings!D414</f>
        <v>0</v>
      </c>
    </row>
    <row r="415" spans="2:6" x14ac:dyDescent="0.2">
      <c r="B415">
        <f>Listings!E415</f>
        <v>0</v>
      </c>
      <c r="D415">
        <f>Listings!B415</f>
        <v>0</v>
      </c>
      <c r="E415">
        <f>Listings!C415</f>
        <v>0</v>
      </c>
      <c r="F415">
        <f>Listings!D415</f>
        <v>0</v>
      </c>
    </row>
    <row r="416" spans="2:6" x14ac:dyDescent="0.2">
      <c r="B416">
        <f>Listings!E416</f>
        <v>0</v>
      </c>
      <c r="D416">
        <f>Listings!B416</f>
        <v>0</v>
      </c>
      <c r="E416">
        <f>Listings!C416</f>
        <v>0</v>
      </c>
      <c r="F416">
        <f>Listings!D416</f>
        <v>0</v>
      </c>
    </row>
    <row r="417" spans="5:6" x14ac:dyDescent="0.2">
      <c r="E417">
        <f>Listings!C417</f>
        <v>0</v>
      </c>
      <c r="F417">
        <f>Listings!D417</f>
        <v>0</v>
      </c>
    </row>
    <row r="418" spans="5:6" x14ac:dyDescent="0.2">
      <c r="E418">
        <f>Listings!C418</f>
        <v>0</v>
      </c>
      <c r="F418">
        <f>Listings!D418</f>
        <v>0</v>
      </c>
    </row>
    <row r="419" spans="5:6" x14ac:dyDescent="0.2">
      <c r="E419">
        <f>Listings!C419</f>
        <v>0</v>
      </c>
      <c r="F419">
        <f>Listings!D419</f>
        <v>0</v>
      </c>
    </row>
    <row r="420" spans="5:6" x14ac:dyDescent="0.2">
      <c r="E420">
        <f>Listings!C420</f>
        <v>0</v>
      </c>
      <c r="F420">
        <f>Listings!D420</f>
        <v>0</v>
      </c>
    </row>
    <row r="421" spans="5:6" x14ac:dyDescent="0.2">
      <c r="E421">
        <f>Listings!C421</f>
        <v>0</v>
      </c>
      <c r="F421">
        <f>Listings!D421</f>
        <v>0</v>
      </c>
    </row>
    <row r="422" spans="5:6" x14ac:dyDescent="0.2">
      <c r="E422">
        <f>Listings!C422</f>
        <v>0</v>
      </c>
      <c r="F422">
        <f>Listings!D422</f>
        <v>0</v>
      </c>
    </row>
    <row r="423" spans="5:6" x14ac:dyDescent="0.2">
      <c r="E423">
        <f>Listings!C423</f>
        <v>0</v>
      </c>
      <c r="F423">
        <f>Listings!D423</f>
        <v>0</v>
      </c>
    </row>
    <row r="424" spans="5:6" x14ac:dyDescent="0.2">
      <c r="E424">
        <f>Listings!C424</f>
        <v>0</v>
      </c>
      <c r="F424">
        <f>Listings!D424</f>
        <v>0</v>
      </c>
    </row>
    <row r="425" spans="5:6" x14ac:dyDescent="0.2">
      <c r="E425">
        <f>Listings!C425</f>
        <v>0</v>
      </c>
      <c r="F425">
        <f>Listings!D425</f>
        <v>0</v>
      </c>
    </row>
    <row r="426" spans="5:6" x14ac:dyDescent="0.2">
      <c r="E426">
        <f>Listings!C426</f>
        <v>0</v>
      </c>
      <c r="F426">
        <f>Listings!D426</f>
        <v>0</v>
      </c>
    </row>
    <row r="427" spans="5:6" x14ac:dyDescent="0.2">
      <c r="E427">
        <f>Listings!C427</f>
        <v>0</v>
      </c>
      <c r="F427">
        <f>Listings!D427</f>
        <v>0</v>
      </c>
    </row>
    <row r="428" spans="5:6" x14ac:dyDescent="0.2">
      <c r="E428">
        <f>Listings!C428</f>
        <v>0</v>
      </c>
      <c r="F428">
        <f>Listings!D428</f>
        <v>0</v>
      </c>
    </row>
    <row r="429" spans="5:6" x14ac:dyDescent="0.2">
      <c r="E429">
        <f>Listings!C429</f>
        <v>0</v>
      </c>
      <c r="F429">
        <f>Listings!D429</f>
        <v>0</v>
      </c>
    </row>
    <row r="430" spans="5:6" x14ac:dyDescent="0.2">
      <c r="E430">
        <f>Listings!C430</f>
        <v>0</v>
      </c>
      <c r="F430">
        <f>Listings!D430</f>
        <v>0</v>
      </c>
    </row>
    <row r="431" spans="5:6" x14ac:dyDescent="0.2">
      <c r="E431">
        <f>Listings!C431</f>
        <v>0</v>
      </c>
      <c r="F431">
        <f>Listings!D431</f>
        <v>0</v>
      </c>
    </row>
    <row r="432" spans="5:6" x14ac:dyDescent="0.2">
      <c r="E432">
        <f>Listings!C432</f>
        <v>0</v>
      </c>
      <c r="F432">
        <f>Listings!D432</f>
        <v>0</v>
      </c>
    </row>
    <row r="433" spans="5:6" x14ac:dyDescent="0.2">
      <c r="E433">
        <f>Listings!C433</f>
        <v>0</v>
      </c>
      <c r="F433">
        <f>Listings!D433</f>
        <v>0</v>
      </c>
    </row>
    <row r="434" spans="5:6" x14ac:dyDescent="0.2">
      <c r="E434">
        <f>Listings!C434</f>
        <v>0</v>
      </c>
      <c r="F434">
        <f>Listings!D434</f>
        <v>0</v>
      </c>
    </row>
    <row r="435" spans="5:6" x14ac:dyDescent="0.2">
      <c r="E435">
        <f>Listings!C435</f>
        <v>0</v>
      </c>
      <c r="F435">
        <f>Listings!D435</f>
        <v>0</v>
      </c>
    </row>
    <row r="436" spans="5:6" x14ac:dyDescent="0.2">
      <c r="E436">
        <f>Listings!C436</f>
        <v>0</v>
      </c>
      <c r="F436">
        <f>Listings!D436</f>
        <v>0</v>
      </c>
    </row>
    <row r="437" spans="5:6" x14ac:dyDescent="0.2">
      <c r="E437">
        <f>Listings!C437</f>
        <v>0</v>
      </c>
      <c r="F437">
        <f>Listings!D437</f>
        <v>0</v>
      </c>
    </row>
    <row r="438" spans="5:6" x14ac:dyDescent="0.2">
      <c r="E438">
        <f>Listings!C438</f>
        <v>0</v>
      </c>
      <c r="F438">
        <f>Listings!D438</f>
        <v>0</v>
      </c>
    </row>
    <row r="439" spans="5:6" x14ac:dyDescent="0.2">
      <c r="E439">
        <f>Listings!C439</f>
        <v>0</v>
      </c>
      <c r="F439">
        <f>Listings!D439</f>
        <v>0</v>
      </c>
    </row>
    <row r="440" spans="5:6" x14ac:dyDescent="0.2">
      <c r="E440">
        <f>Listings!C440</f>
        <v>0</v>
      </c>
      <c r="F440">
        <f>Listings!D440</f>
        <v>0</v>
      </c>
    </row>
    <row r="441" spans="5:6" x14ac:dyDescent="0.2">
      <c r="E441">
        <f>Listings!C441</f>
        <v>0</v>
      </c>
      <c r="F441">
        <f>Listings!D441</f>
        <v>0</v>
      </c>
    </row>
    <row r="442" spans="5:6" x14ac:dyDescent="0.2">
      <c r="E442">
        <f>Listings!C442</f>
        <v>0</v>
      </c>
      <c r="F442">
        <f>Listings!D442</f>
        <v>0</v>
      </c>
    </row>
    <row r="443" spans="5:6" x14ac:dyDescent="0.2">
      <c r="E443">
        <f>Listings!C443</f>
        <v>0</v>
      </c>
      <c r="F443">
        <f>Listings!D443</f>
        <v>0</v>
      </c>
    </row>
    <row r="444" spans="5:6" x14ac:dyDescent="0.2">
      <c r="E444">
        <f>Listings!C444</f>
        <v>0</v>
      </c>
      <c r="F444">
        <f>Listings!D444</f>
        <v>0</v>
      </c>
    </row>
    <row r="445" spans="5:6" x14ac:dyDescent="0.2">
      <c r="E445">
        <f>Listings!C445</f>
        <v>0</v>
      </c>
      <c r="F445">
        <f>Listings!D445</f>
        <v>0</v>
      </c>
    </row>
    <row r="446" spans="5:6" x14ac:dyDescent="0.2">
      <c r="E446">
        <f>Listings!C446</f>
        <v>0</v>
      </c>
      <c r="F446">
        <f>Listings!D446</f>
        <v>0</v>
      </c>
    </row>
    <row r="447" spans="5:6" x14ac:dyDescent="0.2">
      <c r="E447">
        <f>Listings!C447</f>
        <v>0</v>
      </c>
      <c r="F447">
        <f>Listings!D447</f>
        <v>0</v>
      </c>
    </row>
    <row r="448" spans="5:6" x14ac:dyDescent="0.2">
      <c r="E448">
        <f>Listings!C448</f>
        <v>0</v>
      </c>
      <c r="F448">
        <f>Listings!D448</f>
        <v>0</v>
      </c>
    </row>
    <row r="449" spans="5:6" x14ac:dyDescent="0.2">
      <c r="E449">
        <f>Listings!C449</f>
        <v>0</v>
      </c>
      <c r="F449">
        <f>Listings!D449</f>
        <v>0</v>
      </c>
    </row>
    <row r="450" spans="5:6" x14ac:dyDescent="0.2">
      <c r="E450">
        <f>Listings!C450</f>
        <v>0</v>
      </c>
      <c r="F450">
        <f>Listings!D450</f>
        <v>0</v>
      </c>
    </row>
    <row r="451" spans="5:6" x14ac:dyDescent="0.2">
      <c r="E451">
        <f>Listings!C451</f>
        <v>0</v>
      </c>
      <c r="F451">
        <f>Listings!D451</f>
        <v>0</v>
      </c>
    </row>
    <row r="452" spans="5:6" x14ac:dyDescent="0.2">
      <c r="E452">
        <f>Listings!C452</f>
        <v>0</v>
      </c>
      <c r="F452">
        <f>Listings!D452</f>
        <v>0</v>
      </c>
    </row>
    <row r="453" spans="5:6" x14ac:dyDescent="0.2">
      <c r="E453">
        <f>Listings!C453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1331"/>
  <sheetViews>
    <sheetView tabSelected="1" view="pageLayout" zoomScale="85" zoomScaleNormal="85" zoomScalePageLayoutView="85" workbookViewId="0">
      <selection activeCell="D8" sqref="D8"/>
    </sheetView>
  </sheetViews>
  <sheetFormatPr baseColWidth="10" defaultColWidth="9.140625" defaultRowHeight="12.75" x14ac:dyDescent="0.2"/>
  <cols>
    <col min="1" max="1" width="15.85546875" customWidth="1"/>
    <col min="2" max="2" width="9.5703125" customWidth="1"/>
    <col min="3" max="3" width="11.85546875" bestFit="1" customWidth="1"/>
    <col min="4" max="4" width="14.28515625" customWidth="1"/>
    <col min="5" max="5" width="11.7109375" customWidth="1"/>
    <col min="6" max="6" width="15.28515625" customWidth="1"/>
    <col min="7" max="7" width="8.5703125" style="24" customWidth="1"/>
    <col min="8" max="8" width="15" style="35" customWidth="1"/>
    <col min="9" max="16384" width="9.140625" style="24"/>
  </cols>
  <sheetData>
    <row r="1" spans="1:8" s="19" customFormat="1" ht="17.25" customHeight="1" x14ac:dyDescent="0.25">
      <c r="A1" s="47" t="s">
        <v>7</v>
      </c>
      <c r="B1" s="47"/>
      <c r="C1" s="47" t="s">
        <v>20</v>
      </c>
      <c r="D1" s="47"/>
      <c r="E1" s="20"/>
      <c r="F1" s="20"/>
      <c r="G1" s="20"/>
      <c r="H1" s="21"/>
    </row>
    <row r="2" spans="1:8" s="19" customFormat="1" ht="17.25" customHeight="1" x14ac:dyDescent="0.25">
      <c r="A2" s="48" t="s">
        <v>19</v>
      </c>
      <c r="B2" s="48"/>
      <c r="C2" s="49">
        <f ca="1">TODAY()</f>
        <v>45546</v>
      </c>
      <c r="D2" s="49"/>
      <c r="F2" s="20"/>
      <c r="G2" s="20"/>
      <c r="H2" s="21"/>
    </row>
    <row r="3" spans="1:8" s="19" customFormat="1" ht="17.25" customHeight="1" x14ac:dyDescent="0.25">
      <c r="C3" s="20"/>
      <c r="D3" s="20"/>
      <c r="E3" s="20"/>
      <c r="F3" s="20"/>
      <c r="H3" s="18"/>
    </row>
    <row r="4" spans="1:8" s="19" customFormat="1" ht="17.25" customHeight="1" x14ac:dyDescent="0.25">
      <c r="A4" s="50" t="s">
        <v>9</v>
      </c>
      <c r="B4" s="50"/>
      <c r="C4" s="50"/>
      <c r="D4" s="50"/>
      <c r="E4" s="50"/>
      <c r="F4" s="50"/>
      <c r="G4" s="50"/>
      <c r="H4" s="50"/>
    </row>
    <row r="5" spans="1:8" s="19" customFormat="1" ht="17.25" customHeight="1" x14ac:dyDescent="0.25">
      <c r="A5" s="50"/>
      <c r="B5" s="50"/>
      <c r="C5" s="50"/>
      <c r="D5" s="50"/>
      <c r="E5" s="50"/>
      <c r="F5" s="50"/>
      <c r="G5" s="50"/>
      <c r="H5" s="50"/>
    </row>
    <row r="6" spans="1:8" s="19" customFormat="1" ht="17.25" customHeight="1" x14ac:dyDescent="0.25">
      <c r="A6" s="37" t="s">
        <v>29</v>
      </c>
      <c r="B6" s="37"/>
      <c r="E6" s="21"/>
      <c r="F6" s="21"/>
      <c r="H6" s="18"/>
    </row>
    <row r="7" spans="1:8" s="19" customFormat="1" ht="17.25" customHeight="1" x14ac:dyDescent="0.25">
      <c r="B7" s="22">
        <f>COUNTIF($C$11:C$1048576, C7)</f>
        <v>96</v>
      </c>
      <c r="C7" s="23">
        <v>6000</v>
      </c>
      <c r="E7" s="21"/>
      <c r="F7" s="21"/>
      <c r="H7" s="18"/>
    </row>
    <row r="8" spans="1:8" s="19" customFormat="1" ht="17.25" customHeight="1" x14ac:dyDescent="0.25">
      <c r="B8" s="22">
        <f>COUNTIF($C$11:C$1048576, C8)</f>
        <v>28</v>
      </c>
      <c r="C8" s="23">
        <v>5100</v>
      </c>
      <c r="D8" s="21"/>
      <c r="E8" s="21"/>
      <c r="F8" s="21"/>
      <c r="H8" s="18"/>
    </row>
    <row r="9" spans="1:8" s="19" customFormat="1" ht="17.25" customHeight="1" x14ac:dyDescent="0.25">
      <c r="C9" s="18"/>
      <c r="H9" s="18"/>
    </row>
    <row r="10" spans="1:8" ht="43.5" customHeight="1" x14ac:dyDescent="0.2">
      <c r="A10" s="38" t="s">
        <v>0</v>
      </c>
      <c r="B10" s="38" t="s">
        <v>2</v>
      </c>
      <c r="C10" s="38" t="s">
        <v>3</v>
      </c>
      <c r="D10" s="38" t="s">
        <v>11</v>
      </c>
      <c r="E10" s="38" t="s">
        <v>26</v>
      </c>
      <c r="F10" s="38" t="s">
        <v>12</v>
      </c>
      <c r="G10" s="38" t="s">
        <v>27</v>
      </c>
      <c r="H10" s="51" t="s">
        <v>28</v>
      </c>
    </row>
    <row r="11" spans="1:8" x14ac:dyDescent="0.2">
      <c r="A11" s="30">
        <v>1</v>
      </c>
      <c r="B11" s="30">
        <v>1</v>
      </c>
      <c r="C11" s="30">
        <v>5100</v>
      </c>
      <c r="D11" s="31">
        <f>$C$11-SUM($C$12:$C$16)</f>
        <v>21.5</v>
      </c>
      <c r="E11" s="30" t="str">
        <f>IF(D11&gt;=L_recycl,"oui","non")</f>
        <v>non</v>
      </c>
      <c r="F11" s="32">
        <f>D11/C11</f>
        <v>4.2156862745098035E-3</v>
      </c>
      <c r="G11" s="34" t="str">
        <f>IFERROR(VLOOKUP(CONCATENATE(B11,C11),Feuil3!$A$1:$F$187,4,FALSE),"")</f>
        <v/>
      </c>
      <c r="H11" s="36" t="str">
        <f t="shared" ref="H11:H36" si="0">IFERROR(IF(E11="","",IF(E11="oui",INDEX($A$11:$A$482,MATCH(D11,$C$11:$C$482,0)),"")),"")</f>
        <v/>
      </c>
    </row>
    <row r="12" spans="1:8" x14ac:dyDescent="0.2">
      <c r="A12">
        <v>1</v>
      </c>
      <c r="B12">
        <v>1</v>
      </c>
      <c r="C12">
        <v>3516</v>
      </c>
      <c r="G12" s="24">
        <f>IFERROR(VLOOKUP(CONCATENATE(A12,C12),Feuil3!$A$1:$F$187,4,FALSE),"")</f>
        <v>296</v>
      </c>
      <c r="H12" s="35" t="str">
        <f t="shared" si="0"/>
        <v/>
      </c>
    </row>
    <row r="13" spans="1:8" x14ac:dyDescent="0.2">
      <c r="A13">
        <v>1</v>
      </c>
      <c r="B13">
        <v>1</v>
      </c>
      <c r="C13">
        <v>1290</v>
      </c>
      <c r="G13" s="24">
        <f>IFERROR(VLOOKUP(CONCATENATE(A13,C13),Feuil3!$A$1:$F$187,4,FALSE),"")</f>
        <v>222</v>
      </c>
      <c r="H13" s="35" t="str">
        <f t="shared" si="0"/>
        <v/>
      </c>
    </row>
    <row r="14" spans="1:8" x14ac:dyDescent="0.2">
      <c r="A14">
        <v>1</v>
      </c>
      <c r="B14">
        <v>1</v>
      </c>
      <c r="C14">
        <v>179.5</v>
      </c>
      <c r="G14" s="24">
        <f>IFERROR(VLOOKUP(CONCATENATE(A14,C14),Feuil3!$A$1:$F$187,4,FALSE),"")</f>
        <v>139</v>
      </c>
      <c r="H14" s="35" t="str">
        <f t="shared" si="0"/>
        <v/>
      </c>
    </row>
    <row r="15" spans="1:8" x14ac:dyDescent="0.2">
      <c r="A15">
        <v>1</v>
      </c>
      <c r="B15">
        <v>1</v>
      </c>
      <c r="C15">
        <v>52.5</v>
      </c>
      <c r="G15" s="24">
        <f>IFERROR(VLOOKUP(CONCATENATE(A15,C15),Feuil3!$A$1:$F$187,4,FALSE),"")</f>
        <v>135</v>
      </c>
      <c r="H15" s="35" t="str">
        <f t="shared" si="0"/>
        <v/>
      </c>
    </row>
    <row r="16" spans="1:8" x14ac:dyDescent="0.2">
      <c r="A16">
        <v>1</v>
      </c>
      <c r="B16">
        <v>1</v>
      </c>
      <c r="C16">
        <v>40.5</v>
      </c>
      <c r="G16" s="24">
        <f>IFERROR(VLOOKUP(CONCATENATE(A16,C16),Feuil3!$A$1:$F$187,4,FALSE),"")</f>
        <v>134</v>
      </c>
      <c r="H16" s="35" t="str">
        <f t="shared" si="0"/>
        <v/>
      </c>
    </row>
    <row r="17" spans="1:8" x14ac:dyDescent="0.2">
      <c r="A17">
        <v>1</v>
      </c>
      <c r="B17">
        <v>1</v>
      </c>
      <c r="C17">
        <v>5100</v>
      </c>
      <c r="D17" s="33">
        <f>$C$17-SUM($C$18:$C$19)</f>
        <v>294</v>
      </c>
      <c r="E17" t="str">
        <f>IF(D17&gt;=L_recycl,"oui","non")</f>
        <v>non</v>
      </c>
      <c r="F17" s="29">
        <f>D17/C17</f>
        <v>5.7647058823529412E-2</v>
      </c>
      <c r="G17" s="24" t="str">
        <f>IFERROR(VLOOKUP(CONCATENATE(A17,C17),Feuil3!$A$1:$F$187,4,FALSE),"")</f>
        <v/>
      </c>
      <c r="H17" s="35" t="str">
        <f t="shared" si="0"/>
        <v/>
      </c>
    </row>
    <row r="18" spans="1:8" x14ac:dyDescent="0.2">
      <c r="A18">
        <v>1</v>
      </c>
      <c r="B18">
        <v>1</v>
      </c>
      <c r="C18">
        <v>3516</v>
      </c>
      <c r="G18" s="24">
        <f>IFERROR(VLOOKUP(CONCATENATE(A18,C18),Feuil3!$A$1:$F$187,4,FALSE),"")</f>
        <v>296</v>
      </c>
      <c r="H18" s="35" t="str">
        <f t="shared" si="0"/>
        <v/>
      </c>
    </row>
    <row r="19" spans="1:8" x14ac:dyDescent="0.2">
      <c r="A19">
        <v>1</v>
      </c>
      <c r="B19">
        <v>1</v>
      </c>
      <c r="C19">
        <v>1290</v>
      </c>
      <c r="G19" s="24">
        <f>IFERROR(VLOOKUP(CONCATENATE(A19,C19),Feuil3!$A$1:$F$187,4,FALSE),"")</f>
        <v>222</v>
      </c>
      <c r="H19" s="35" t="str">
        <f t="shared" si="0"/>
        <v/>
      </c>
    </row>
    <row r="20" spans="1:8" x14ac:dyDescent="0.2">
      <c r="A20">
        <v>1</v>
      </c>
      <c r="B20">
        <v>1</v>
      </c>
      <c r="C20">
        <v>5100</v>
      </c>
      <c r="D20" s="33">
        <f>$C$20-SUM($C$21:$C$23)</f>
        <v>127</v>
      </c>
      <c r="E20" t="str">
        <f>IF(D20&gt;=L_recycl,"oui","non")</f>
        <v>non</v>
      </c>
      <c r="F20" s="29">
        <f>D20/C20</f>
        <v>2.4901960784313726E-2</v>
      </c>
      <c r="G20" s="24" t="str">
        <f>IFERROR(VLOOKUP(CONCATENATE(A20,C20),Feuil3!$A$1:$F$187,4,FALSE),"")</f>
        <v/>
      </c>
      <c r="H20" s="35" t="str">
        <f t="shared" si="0"/>
        <v/>
      </c>
    </row>
    <row r="21" spans="1:8" x14ac:dyDescent="0.2">
      <c r="A21">
        <v>1</v>
      </c>
      <c r="B21">
        <v>1</v>
      </c>
      <c r="C21">
        <v>3220</v>
      </c>
      <c r="G21" s="24">
        <f>IFERROR(VLOOKUP(CONCATENATE(A21,C21),Feuil3!$A$1:$F$187,4,FALSE),"")</f>
        <v>288</v>
      </c>
      <c r="H21" s="35" t="str">
        <f t="shared" si="0"/>
        <v/>
      </c>
    </row>
    <row r="22" spans="1:8" x14ac:dyDescent="0.2">
      <c r="A22">
        <v>1</v>
      </c>
      <c r="B22">
        <v>1</v>
      </c>
      <c r="C22">
        <v>1200</v>
      </c>
      <c r="G22" s="24">
        <f>IFERROR(VLOOKUP(CONCATENATE(A22,C22),Feuil3!$A$1:$F$187,4,FALSE),"")</f>
        <v>213</v>
      </c>
      <c r="H22" s="35" t="str">
        <f t="shared" si="0"/>
        <v/>
      </c>
    </row>
    <row r="23" spans="1:8" x14ac:dyDescent="0.2">
      <c r="A23">
        <v>1</v>
      </c>
      <c r="B23">
        <v>1</v>
      </c>
      <c r="C23">
        <v>553</v>
      </c>
      <c r="G23" s="24">
        <f>IFERROR(VLOOKUP(CONCATENATE(A23,C23),Feuil3!$A$1:$F$187,4,FALSE),"")</f>
        <v>181</v>
      </c>
      <c r="H23" s="35" t="str">
        <f t="shared" si="0"/>
        <v/>
      </c>
    </row>
    <row r="24" spans="1:8" x14ac:dyDescent="0.2">
      <c r="A24">
        <v>1</v>
      </c>
      <c r="B24">
        <v>1</v>
      </c>
      <c r="C24">
        <v>5100</v>
      </c>
      <c r="D24" s="33">
        <f>$C$24-SUM($C$25:$C$27)</f>
        <v>170</v>
      </c>
      <c r="E24" t="str">
        <f>IF(D24&gt;=L_recycl,"oui","non")</f>
        <v>non</v>
      </c>
      <c r="F24" s="29">
        <f>D24/C24</f>
        <v>3.3333333333333333E-2</v>
      </c>
      <c r="G24" s="24" t="str">
        <f>IFERROR(VLOOKUP(CONCATENATE(A24,C24),Feuil3!$A$1:$F$187,4,FALSE),"")</f>
        <v/>
      </c>
      <c r="H24" s="35" t="str">
        <f t="shared" si="0"/>
        <v/>
      </c>
    </row>
    <row r="25" spans="1:8" x14ac:dyDescent="0.2">
      <c r="A25">
        <v>1</v>
      </c>
      <c r="B25">
        <v>1</v>
      </c>
      <c r="C25">
        <v>3220</v>
      </c>
      <c r="G25" s="24">
        <f>IFERROR(VLOOKUP(CONCATENATE(A25,C25),Feuil3!$A$1:$F$187,4,FALSE),"")</f>
        <v>288</v>
      </c>
      <c r="H25" s="35" t="str">
        <f t="shared" si="0"/>
        <v/>
      </c>
    </row>
    <row r="26" spans="1:8" x14ac:dyDescent="0.2">
      <c r="A26">
        <v>1</v>
      </c>
      <c r="B26">
        <v>1</v>
      </c>
      <c r="C26">
        <v>965</v>
      </c>
      <c r="G26" s="24">
        <f>IFERROR(VLOOKUP(CONCATENATE(A26,C26),Feuil3!$A$1:$F$187,4,FALSE),"")</f>
        <v>203</v>
      </c>
      <c r="H26" s="35" t="str">
        <f t="shared" si="0"/>
        <v/>
      </c>
    </row>
    <row r="27" spans="1:8" x14ac:dyDescent="0.2">
      <c r="A27">
        <v>1</v>
      </c>
      <c r="B27">
        <v>1</v>
      </c>
      <c r="C27">
        <v>745</v>
      </c>
      <c r="G27" s="24">
        <f>IFERROR(VLOOKUP(CONCATENATE(A27,C27),Feuil3!$A$1:$F$187,4,FALSE),"")</f>
        <v>195</v>
      </c>
      <c r="H27" s="35" t="str">
        <f t="shared" si="0"/>
        <v/>
      </c>
    </row>
    <row r="28" spans="1:8" x14ac:dyDescent="0.2">
      <c r="A28">
        <v>1</v>
      </c>
      <c r="B28">
        <v>1</v>
      </c>
      <c r="C28">
        <v>5100</v>
      </c>
      <c r="D28" s="33">
        <f>$C$28-SUM($C$29:$C$31)</f>
        <v>170</v>
      </c>
      <c r="E28" t="str">
        <f>IF(D28&gt;=L_recycl,"oui","non")</f>
        <v>non</v>
      </c>
      <c r="F28" s="29">
        <f>D28/C28</f>
        <v>3.3333333333333333E-2</v>
      </c>
      <c r="G28" s="24" t="str">
        <f>IFERROR(VLOOKUP(CONCATENATE(A28,C28),Feuil3!$A$1:$F$187,4,FALSE),"")</f>
        <v/>
      </c>
      <c r="H28" s="35" t="str">
        <f t="shared" si="0"/>
        <v/>
      </c>
    </row>
    <row r="29" spans="1:8" x14ac:dyDescent="0.2">
      <c r="A29">
        <v>1</v>
      </c>
      <c r="B29">
        <v>1</v>
      </c>
      <c r="C29">
        <v>3220</v>
      </c>
      <c r="G29" s="24">
        <f>IFERROR(VLOOKUP(CONCATENATE(A29,C29),Feuil3!$A$1:$F$187,4,FALSE),"")</f>
        <v>288</v>
      </c>
      <c r="H29" s="35" t="str">
        <f t="shared" si="0"/>
        <v/>
      </c>
    </row>
    <row r="30" spans="1:8" x14ac:dyDescent="0.2">
      <c r="A30">
        <v>1</v>
      </c>
      <c r="B30">
        <v>1</v>
      </c>
      <c r="C30">
        <v>965</v>
      </c>
      <c r="G30" s="24">
        <f>IFERROR(VLOOKUP(CONCATENATE(A30,C30),Feuil3!$A$1:$F$187,4,FALSE),"")</f>
        <v>203</v>
      </c>
      <c r="H30" s="35" t="str">
        <f t="shared" si="0"/>
        <v/>
      </c>
    </row>
    <row r="31" spans="1:8" x14ac:dyDescent="0.2">
      <c r="A31">
        <v>1</v>
      </c>
      <c r="B31">
        <v>1</v>
      </c>
      <c r="C31">
        <v>745</v>
      </c>
      <c r="G31" s="24">
        <f>IFERROR(VLOOKUP(CONCATENATE(A31,C31),Feuil3!$A$1:$F$187,4,FALSE),"")</f>
        <v>195</v>
      </c>
      <c r="H31" s="35" t="str">
        <f t="shared" si="0"/>
        <v/>
      </c>
    </row>
    <row r="32" spans="1:8" x14ac:dyDescent="0.2">
      <c r="A32">
        <v>1</v>
      </c>
      <c r="B32">
        <v>1</v>
      </c>
      <c r="C32">
        <v>5100</v>
      </c>
      <c r="D32" s="33">
        <f>$C$32-SUM($C$33:$C$36)</f>
        <v>306.5</v>
      </c>
      <c r="E32" t="str">
        <f>IF(D32&gt;=L_recycl,"oui","non")</f>
        <v>non</v>
      </c>
      <c r="F32" s="29">
        <f>D32/C32</f>
        <v>6.0098039215686273E-2</v>
      </c>
      <c r="G32" s="24" t="str">
        <f>IFERROR(VLOOKUP(CONCATENATE(A32,C32),Feuil3!$A$1:$F$187,4,FALSE),"")</f>
        <v/>
      </c>
      <c r="H32" s="35" t="str">
        <f t="shared" si="0"/>
        <v/>
      </c>
    </row>
    <row r="33" spans="1:8" x14ac:dyDescent="0.2">
      <c r="A33">
        <v>1</v>
      </c>
      <c r="B33">
        <v>1</v>
      </c>
      <c r="C33">
        <v>3220</v>
      </c>
      <c r="G33" s="24">
        <f>IFERROR(VLOOKUP(CONCATENATE(A33,C33),Feuil3!$A$1:$F$187,4,FALSE),"")</f>
        <v>288</v>
      </c>
      <c r="H33" s="35" t="str">
        <f t="shared" si="0"/>
        <v/>
      </c>
    </row>
    <row r="34" spans="1:8" x14ac:dyDescent="0.2">
      <c r="A34">
        <v>1</v>
      </c>
      <c r="B34">
        <v>1</v>
      </c>
      <c r="C34">
        <v>553</v>
      </c>
      <c r="G34" s="24">
        <f>IFERROR(VLOOKUP(CONCATENATE(A34,C34),Feuil3!$A$1:$F$187,4,FALSE),"")</f>
        <v>181</v>
      </c>
      <c r="H34" s="35" t="str">
        <f t="shared" si="0"/>
        <v/>
      </c>
    </row>
    <row r="35" spans="1:8" x14ac:dyDescent="0.2">
      <c r="A35">
        <v>1</v>
      </c>
      <c r="B35">
        <v>1</v>
      </c>
      <c r="C35">
        <v>553</v>
      </c>
      <c r="G35" s="24">
        <f>IFERROR(VLOOKUP(CONCATENATE(A35,C35),Feuil3!$A$1:$F$187,4,FALSE),"")</f>
        <v>181</v>
      </c>
      <c r="H35" s="35" t="str">
        <f t="shared" si="0"/>
        <v/>
      </c>
    </row>
    <row r="36" spans="1:8" x14ac:dyDescent="0.2">
      <c r="A36">
        <v>1</v>
      </c>
      <c r="B36">
        <v>1</v>
      </c>
      <c r="C36">
        <v>467.5</v>
      </c>
      <c r="G36" s="24">
        <f>IFERROR(VLOOKUP(CONCATENATE(A36,C36),Feuil3!$A$1:$F$187,4,FALSE),"")</f>
        <v>167</v>
      </c>
      <c r="H36" s="35" t="str">
        <f t="shared" si="0"/>
        <v/>
      </c>
    </row>
    <row r="37" spans="1:8" x14ac:dyDescent="0.2">
      <c r="A37">
        <v>1</v>
      </c>
      <c r="B37">
        <v>1</v>
      </c>
      <c r="C37">
        <v>5100</v>
      </c>
      <c r="D37" s="33">
        <f>$C$37-SUM($C$38:$C$40)</f>
        <v>1213</v>
      </c>
      <c r="E37" t="str">
        <f>IF(D37&gt;=L_recycl,"oui","non")</f>
        <v>oui</v>
      </c>
      <c r="F37" s="29">
        <f>D37/C37</f>
        <v>0.23784313725490197</v>
      </c>
      <c r="G37" s="24" t="str">
        <f>IFERROR(VLOOKUP(CONCATENATE(A37,C37),Feuil3!$A$1:$F$187,4,FALSE),"")</f>
        <v/>
      </c>
      <c r="H37" s="35">
        <f t="shared" ref="H37:H100" si="1">IFERROR(IF(E37="","",IF(E37="oui",INDEX($A$11:$A$482,MATCH(D37,$C$11:$C$482,0)),"")),"")</f>
        <v>14</v>
      </c>
    </row>
    <row r="38" spans="1:8" x14ac:dyDescent="0.2">
      <c r="A38">
        <v>1</v>
      </c>
      <c r="B38">
        <v>1</v>
      </c>
      <c r="C38">
        <v>3220</v>
      </c>
      <c r="G38" s="24">
        <f>IFERROR(VLOOKUP(CONCATENATE(A38,C38),Feuil3!$A$1:$F$187,4,FALSE),"")</f>
        <v>288</v>
      </c>
      <c r="H38" s="35" t="str">
        <f t="shared" si="1"/>
        <v/>
      </c>
    </row>
    <row r="39" spans="1:8" x14ac:dyDescent="0.2">
      <c r="A39">
        <v>1</v>
      </c>
      <c r="B39">
        <v>1</v>
      </c>
      <c r="C39">
        <v>338.5</v>
      </c>
      <c r="G39" s="24">
        <f>IFERROR(VLOOKUP(CONCATENATE(A39,C39),Feuil3!$A$1:$F$187,4,FALSE),"")</f>
        <v>153</v>
      </c>
      <c r="H39" s="35" t="str">
        <f t="shared" si="1"/>
        <v/>
      </c>
    </row>
    <row r="40" spans="1:8" x14ac:dyDescent="0.2">
      <c r="A40">
        <v>1</v>
      </c>
      <c r="B40">
        <v>1</v>
      </c>
      <c r="C40">
        <v>328.5</v>
      </c>
      <c r="G40" s="24">
        <f>IFERROR(VLOOKUP(CONCATENATE(A40,C40),Feuil3!$A$1:$F$187,4,FALSE),"")</f>
        <v>152</v>
      </c>
      <c r="H40" s="35" t="str">
        <f t="shared" si="1"/>
        <v/>
      </c>
    </row>
    <row r="41" spans="1:8" x14ac:dyDescent="0.2">
      <c r="A41">
        <v>1</v>
      </c>
      <c r="B41">
        <v>1</v>
      </c>
      <c r="C41">
        <v>5100</v>
      </c>
      <c r="D41" s="33">
        <f>$C$41-SUM($C$42)</f>
        <v>1880</v>
      </c>
      <c r="E41" t="str">
        <f>IF(D41&gt;=L_recycl,"oui","non")</f>
        <v>oui</v>
      </c>
      <c r="F41" s="29">
        <f>D41/C41</f>
        <v>0.36862745098039218</v>
      </c>
      <c r="G41" s="24" t="str">
        <f>IFERROR(VLOOKUP(CONCATENATE(A41,C41),Feuil3!$A$1:$F$187,4,FALSE),"")</f>
        <v/>
      </c>
      <c r="H41" s="35">
        <f t="shared" si="1"/>
        <v>9</v>
      </c>
    </row>
    <row r="42" spans="1:8" x14ac:dyDescent="0.2">
      <c r="A42">
        <v>1</v>
      </c>
      <c r="B42">
        <v>1</v>
      </c>
      <c r="C42">
        <v>3220</v>
      </c>
      <c r="G42" s="24">
        <f>IFERROR(VLOOKUP(CONCATENATE(A42,C42),Feuil3!$A$1:$F$187,4,FALSE),"")</f>
        <v>288</v>
      </c>
      <c r="H42" s="35" t="str">
        <f t="shared" si="1"/>
        <v/>
      </c>
    </row>
    <row r="43" spans="1:8" x14ac:dyDescent="0.2">
      <c r="A43">
        <v>1</v>
      </c>
      <c r="B43">
        <v>1</v>
      </c>
      <c r="C43">
        <v>5100</v>
      </c>
      <c r="D43" s="33">
        <f>$C$43-SUM($C$44)</f>
        <v>1880</v>
      </c>
      <c r="E43" t="str">
        <f>IF(D43&gt;=L_recycl,"oui","non")</f>
        <v>oui</v>
      </c>
      <c r="F43" s="29">
        <f>D43/C43</f>
        <v>0.36862745098039218</v>
      </c>
      <c r="G43" s="24" t="str">
        <f>IFERROR(VLOOKUP(CONCATENATE(A43,C43),Feuil3!$A$1:$F$187,4,FALSE),"")</f>
        <v/>
      </c>
      <c r="H43" s="35">
        <f t="shared" si="1"/>
        <v>9</v>
      </c>
    </row>
    <row r="44" spans="1:8" x14ac:dyDescent="0.2">
      <c r="A44">
        <v>1</v>
      </c>
      <c r="B44">
        <v>1</v>
      </c>
      <c r="C44">
        <v>3220</v>
      </c>
      <c r="G44" s="24">
        <f>IFERROR(VLOOKUP(CONCATENATE(A44,C44),Feuil3!$A$1:$F$187,4,FALSE),"")</f>
        <v>288</v>
      </c>
      <c r="H44" s="35" t="str">
        <f t="shared" si="1"/>
        <v/>
      </c>
    </row>
    <row r="45" spans="1:8" x14ac:dyDescent="0.2">
      <c r="A45">
        <v>1</v>
      </c>
      <c r="B45">
        <v>1</v>
      </c>
      <c r="C45">
        <v>5100</v>
      </c>
      <c r="D45" s="33">
        <f>$C$45-SUM($C$46)</f>
        <v>1880</v>
      </c>
      <c r="E45" t="str">
        <f>IF(D45&gt;=L_recycl,"oui","non")</f>
        <v>oui</v>
      </c>
      <c r="F45" s="29">
        <f>D45/C45</f>
        <v>0.36862745098039218</v>
      </c>
      <c r="G45" s="24" t="str">
        <f>IFERROR(VLOOKUP(CONCATENATE(A45,C45),Feuil3!$A$1:$F$187,4,FALSE),"")</f>
        <v/>
      </c>
      <c r="H45" s="35">
        <f t="shared" si="1"/>
        <v>9</v>
      </c>
    </row>
    <row r="46" spans="1:8" x14ac:dyDescent="0.2">
      <c r="A46">
        <v>1</v>
      </c>
      <c r="B46">
        <v>1</v>
      </c>
      <c r="C46">
        <v>3220</v>
      </c>
      <c r="G46" s="24">
        <f>IFERROR(VLOOKUP(CONCATENATE(A46,C46),Feuil3!$A$1:$F$187,4,FALSE),"")</f>
        <v>288</v>
      </c>
      <c r="H46" s="35" t="str">
        <f t="shared" si="1"/>
        <v/>
      </c>
    </row>
    <row r="47" spans="1:8" x14ac:dyDescent="0.2">
      <c r="A47">
        <v>1</v>
      </c>
      <c r="B47">
        <v>1</v>
      </c>
      <c r="C47">
        <v>5100</v>
      </c>
      <c r="D47" s="33">
        <f>$C$47-SUM($C$48)</f>
        <v>1880</v>
      </c>
      <c r="E47" t="str">
        <f>IF(D47&gt;=L_recycl,"oui","non")</f>
        <v>oui</v>
      </c>
      <c r="F47" s="29">
        <f>D47/C47</f>
        <v>0.36862745098039218</v>
      </c>
      <c r="G47" s="24" t="str">
        <f>IFERROR(VLOOKUP(CONCATENATE(A47,C47),Feuil3!$A$1:$F$187,4,FALSE),"")</f>
        <v/>
      </c>
      <c r="H47" s="35">
        <f t="shared" si="1"/>
        <v>9</v>
      </c>
    </row>
    <row r="48" spans="1:8" x14ac:dyDescent="0.2">
      <c r="A48">
        <v>1</v>
      </c>
      <c r="B48">
        <v>1</v>
      </c>
      <c r="C48">
        <v>3220</v>
      </c>
      <c r="G48" s="24">
        <f>IFERROR(VLOOKUP(CONCATENATE(A48,C48),Feuil3!$A$1:$F$187,4,FALSE),"")</f>
        <v>288</v>
      </c>
      <c r="H48" s="35" t="str">
        <f t="shared" si="1"/>
        <v/>
      </c>
    </row>
    <row r="49" spans="1:8" x14ac:dyDescent="0.2">
      <c r="A49">
        <v>1</v>
      </c>
      <c r="B49">
        <v>1</v>
      </c>
      <c r="C49">
        <v>5100</v>
      </c>
      <c r="D49" s="33">
        <f>$C$49-SUM($C$50:$C$51)</f>
        <v>240</v>
      </c>
      <c r="E49" t="str">
        <f>IF(D49&gt;=L_recycl,"oui","non")</f>
        <v>non</v>
      </c>
      <c r="F49" s="29">
        <f>D49/C49</f>
        <v>4.7058823529411764E-2</v>
      </c>
      <c r="G49" s="24" t="str">
        <f>IFERROR(VLOOKUP(CONCATENATE(A49,C49),Feuil3!$A$1:$F$187,4,FALSE),"")</f>
        <v/>
      </c>
      <c r="H49" s="35" t="str">
        <f t="shared" si="1"/>
        <v/>
      </c>
    </row>
    <row r="50" spans="1:8" x14ac:dyDescent="0.2">
      <c r="A50">
        <v>1</v>
      </c>
      <c r="B50">
        <v>1</v>
      </c>
      <c r="C50">
        <v>2430</v>
      </c>
      <c r="G50" s="24">
        <f>IFERROR(VLOOKUP(CONCATENATE(A50,C50),Feuil3!$A$1:$F$187,4,FALSE),"")</f>
        <v>251</v>
      </c>
      <c r="H50" s="35" t="str">
        <f t="shared" si="1"/>
        <v/>
      </c>
    </row>
    <row r="51" spans="1:8" x14ac:dyDescent="0.2">
      <c r="A51">
        <v>1</v>
      </c>
      <c r="B51">
        <v>1</v>
      </c>
      <c r="C51">
        <v>2430</v>
      </c>
      <c r="G51" s="24">
        <f>IFERROR(VLOOKUP(CONCATENATE(A51,C51),Feuil3!$A$1:$F$187,4,FALSE),"")</f>
        <v>251</v>
      </c>
      <c r="H51" s="35" t="str">
        <f t="shared" si="1"/>
        <v/>
      </c>
    </row>
    <row r="52" spans="1:8" x14ac:dyDescent="0.2">
      <c r="A52" s="30">
        <v>2</v>
      </c>
      <c r="B52" s="30">
        <v>1</v>
      </c>
      <c r="C52" s="30">
        <v>5100</v>
      </c>
      <c r="D52" s="31">
        <f>$C$52-SUM($C$53:$C$55)</f>
        <v>21.5</v>
      </c>
      <c r="E52" s="30" t="str">
        <f>IF(D52&gt;=L_recycl,"oui","non")</f>
        <v>non</v>
      </c>
      <c r="F52" s="32">
        <f>D52/C52</f>
        <v>4.2156862745098035E-3</v>
      </c>
      <c r="G52" s="24" t="str">
        <f>IFERROR(VLOOKUP(CONCATENATE(A52,C52),Feuil3!$A$1:$F$187,4,FALSE),"")</f>
        <v/>
      </c>
      <c r="H52" s="35" t="str">
        <f t="shared" si="1"/>
        <v/>
      </c>
    </row>
    <row r="53" spans="1:8" x14ac:dyDescent="0.2">
      <c r="A53">
        <v>2</v>
      </c>
      <c r="B53">
        <v>1</v>
      </c>
      <c r="C53">
        <v>3528</v>
      </c>
      <c r="G53" s="24">
        <f>IFERROR(VLOOKUP(CONCATENATE(A53,C53),Feuil3!$A$1:$F$187,4,FALSE),"")</f>
        <v>298</v>
      </c>
      <c r="H53" s="35" t="str">
        <f t="shared" si="1"/>
        <v/>
      </c>
    </row>
    <row r="54" spans="1:8" x14ac:dyDescent="0.2">
      <c r="A54">
        <v>2</v>
      </c>
      <c r="B54">
        <v>1</v>
      </c>
      <c r="C54">
        <v>1290</v>
      </c>
      <c r="G54" s="24">
        <f>IFERROR(VLOOKUP(CONCATENATE(A54,C54),Feuil3!$A$1:$F$187,4,FALSE),"")</f>
        <v>227</v>
      </c>
      <c r="H54" s="35" t="str">
        <f t="shared" si="1"/>
        <v/>
      </c>
    </row>
    <row r="55" spans="1:8" x14ac:dyDescent="0.2">
      <c r="A55">
        <v>2</v>
      </c>
      <c r="B55">
        <v>1</v>
      </c>
      <c r="C55">
        <v>260.5</v>
      </c>
      <c r="G55" s="24">
        <f>IFERROR(VLOOKUP(CONCATENATE(A55,C55),Feuil3!$A$1:$F$187,4,FALSE),"")</f>
        <v>145</v>
      </c>
      <c r="H55" s="35" t="str">
        <f t="shared" si="1"/>
        <v/>
      </c>
    </row>
    <row r="56" spans="1:8" x14ac:dyDescent="0.2">
      <c r="A56">
        <v>2</v>
      </c>
      <c r="B56">
        <v>1</v>
      </c>
      <c r="C56">
        <v>5100</v>
      </c>
      <c r="D56" s="33">
        <f>$C$56-SUM($C$57:$C$59)</f>
        <v>34.5</v>
      </c>
      <c r="E56" t="str">
        <f>IF(D56&gt;=L_recycl,"oui","non")</f>
        <v>non</v>
      </c>
      <c r="F56" s="29">
        <f>D56/C56</f>
        <v>6.7647058823529409E-3</v>
      </c>
      <c r="G56" s="24" t="str">
        <f>IFERROR(VLOOKUP(CONCATENATE(A56,C56),Feuil3!$A$1:$F$187,4,FALSE),"")</f>
        <v/>
      </c>
      <c r="H56" s="35" t="str">
        <f t="shared" si="1"/>
        <v/>
      </c>
    </row>
    <row r="57" spans="1:8" x14ac:dyDescent="0.2">
      <c r="A57">
        <v>2</v>
      </c>
      <c r="B57">
        <v>1</v>
      </c>
      <c r="C57">
        <v>3528</v>
      </c>
      <c r="G57" s="24">
        <f>IFERROR(VLOOKUP(CONCATENATE(A57,C57),Feuil3!$A$1:$F$187,4,FALSE),"")</f>
        <v>298</v>
      </c>
      <c r="H57" s="35" t="str">
        <f t="shared" si="1"/>
        <v/>
      </c>
    </row>
    <row r="58" spans="1:8" x14ac:dyDescent="0.2">
      <c r="A58">
        <v>2</v>
      </c>
      <c r="B58">
        <v>1</v>
      </c>
      <c r="C58">
        <v>1290</v>
      </c>
      <c r="G58" s="24">
        <f>IFERROR(VLOOKUP(CONCATENATE(A58,C58),Feuil3!$A$1:$F$187,4,FALSE),"")</f>
        <v>227</v>
      </c>
      <c r="H58" s="35" t="str">
        <f t="shared" si="1"/>
        <v/>
      </c>
    </row>
    <row r="59" spans="1:8" x14ac:dyDescent="0.2">
      <c r="A59">
        <v>2</v>
      </c>
      <c r="B59">
        <v>1</v>
      </c>
      <c r="C59">
        <v>247.5</v>
      </c>
      <c r="G59" s="24">
        <f>IFERROR(VLOOKUP(CONCATENATE(A59,C59),Feuil3!$A$1:$F$187,4,FALSE),"")</f>
        <v>143</v>
      </c>
      <c r="H59" s="35" t="str">
        <f t="shared" si="1"/>
        <v/>
      </c>
    </row>
    <row r="60" spans="1:8" x14ac:dyDescent="0.2">
      <c r="A60">
        <v>2</v>
      </c>
      <c r="B60">
        <v>1</v>
      </c>
      <c r="C60">
        <v>5100</v>
      </c>
      <c r="D60" s="33">
        <f>$C$60-SUM($C$61:$C$63)</f>
        <v>89.5</v>
      </c>
      <c r="E60" t="str">
        <f>IF(D60&gt;=L_recycl,"oui","non")</f>
        <v>non</v>
      </c>
      <c r="F60" s="29">
        <f>D60/C60</f>
        <v>1.7549019607843136E-2</v>
      </c>
      <c r="G60" s="24" t="str">
        <f>IFERROR(VLOOKUP(CONCATENATE(A60,C60),Feuil3!$A$1:$F$187,4,FALSE),"")</f>
        <v/>
      </c>
      <c r="H60" s="35" t="str">
        <f t="shared" si="1"/>
        <v/>
      </c>
    </row>
    <row r="61" spans="1:8" x14ac:dyDescent="0.2">
      <c r="A61">
        <v>2</v>
      </c>
      <c r="B61">
        <v>1</v>
      </c>
      <c r="C61">
        <v>3220</v>
      </c>
      <c r="G61" s="24">
        <f>IFERROR(VLOOKUP(CONCATENATE(A61,C61),Feuil3!$A$1:$F$187,4,FALSE),"")</f>
        <v>289</v>
      </c>
      <c r="H61" s="35" t="str">
        <f t="shared" si="1"/>
        <v/>
      </c>
    </row>
    <row r="62" spans="1:8" x14ac:dyDescent="0.2">
      <c r="A62">
        <v>2</v>
      </c>
      <c r="B62">
        <v>1</v>
      </c>
      <c r="C62">
        <v>1200</v>
      </c>
      <c r="G62" s="24">
        <f>IFERROR(VLOOKUP(CONCATENATE(A62,C62),Feuil3!$A$1:$F$187,4,FALSE),"")</f>
        <v>210</v>
      </c>
      <c r="H62" s="35" t="str">
        <f t="shared" si="1"/>
        <v/>
      </c>
    </row>
    <row r="63" spans="1:8" x14ac:dyDescent="0.2">
      <c r="A63">
        <v>2</v>
      </c>
      <c r="B63">
        <v>1</v>
      </c>
      <c r="C63">
        <v>590.5</v>
      </c>
      <c r="G63" s="24">
        <f>IFERROR(VLOOKUP(CONCATENATE(A63,C63),Feuil3!$A$1:$F$187,4,FALSE),"")</f>
        <v>189</v>
      </c>
      <c r="H63" s="35" t="str">
        <f t="shared" si="1"/>
        <v/>
      </c>
    </row>
    <row r="64" spans="1:8" x14ac:dyDescent="0.2">
      <c r="A64">
        <v>2</v>
      </c>
      <c r="B64">
        <v>1</v>
      </c>
      <c r="C64">
        <v>5100</v>
      </c>
      <c r="D64" s="33">
        <f>$C$64-SUM($C$65:$C$68)</f>
        <v>61.5</v>
      </c>
      <c r="E64" t="str">
        <f>IF(D64&gt;=L_recycl,"oui","non")</f>
        <v>non</v>
      </c>
      <c r="F64" s="29">
        <f>D64/C64</f>
        <v>1.2058823529411764E-2</v>
      </c>
      <c r="G64" s="24" t="str">
        <f>IFERROR(VLOOKUP(CONCATENATE(A64,C64),Feuil3!$A$1:$F$187,4,FALSE),"")</f>
        <v/>
      </c>
      <c r="H64" s="35" t="str">
        <f t="shared" si="1"/>
        <v/>
      </c>
    </row>
    <row r="65" spans="1:8" x14ac:dyDescent="0.2">
      <c r="A65">
        <v>2</v>
      </c>
      <c r="B65">
        <v>1</v>
      </c>
      <c r="C65">
        <v>3220</v>
      </c>
      <c r="G65" s="24">
        <f>IFERROR(VLOOKUP(CONCATENATE(A65,C65),Feuil3!$A$1:$F$187,4,FALSE),"")</f>
        <v>289</v>
      </c>
      <c r="H65" s="35" t="str">
        <f t="shared" si="1"/>
        <v/>
      </c>
    </row>
    <row r="66" spans="1:8" x14ac:dyDescent="0.2">
      <c r="A66">
        <v>2</v>
      </c>
      <c r="B66">
        <v>1</v>
      </c>
      <c r="C66">
        <v>965</v>
      </c>
      <c r="G66" s="24">
        <f>IFERROR(VLOOKUP(CONCATENATE(A66,C66),Feuil3!$A$1:$F$187,4,FALSE),"")</f>
        <v>202</v>
      </c>
      <c r="H66" s="35" t="str">
        <f t="shared" si="1"/>
        <v/>
      </c>
    </row>
    <row r="67" spans="1:8" x14ac:dyDescent="0.2">
      <c r="A67">
        <v>2</v>
      </c>
      <c r="B67">
        <v>1</v>
      </c>
      <c r="C67">
        <v>745</v>
      </c>
      <c r="G67" s="24">
        <f>IFERROR(VLOOKUP(CONCATENATE(A67,C67),Feuil3!$A$1:$F$187,4,FALSE),"")</f>
        <v>194</v>
      </c>
      <c r="H67" s="35" t="str">
        <f t="shared" si="1"/>
        <v/>
      </c>
    </row>
    <row r="68" spans="1:8" x14ac:dyDescent="0.2">
      <c r="A68">
        <v>2</v>
      </c>
      <c r="B68">
        <v>1</v>
      </c>
      <c r="C68">
        <v>108.5</v>
      </c>
      <c r="G68" s="24">
        <f>IFERROR(VLOOKUP(CONCATENATE(A68,C68),Feuil3!$A$1:$F$187,4,FALSE),"")</f>
        <v>136</v>
      </c>
      <c r="H68" s="35" t="str">
        <f t="shared" si="1"/>
        <v/>
      </c>
    </row>
    <row r="69" spans="1:8" x14ac:dyDescent="0.2">
      <c r="A69">
        <v>2</v>
      </c>
      <c r="B69">
        <v>1</v>
      </c>
      <c r="C69">
        <v>5100</v>
      </c>
      <c r="D69" s="33">
        <f>$C$69-SUM($C$70:$C$72)</f>
        <v>170</v>
      </c>
      <c r="E69" t="str">
        <f>IF(D69&gt;=L_recycl,"oui","non")</f>
        <v>non</v>
      </c>
      <c r="F69" s="29">
        <f>D69/C69</f>
        <v>3.3333333333333333E-2</v>
      </c>
      <c r="G69" s="24" t="str">
        <f>IFERROR(VLOOKUP(CONCATENATE(A69,C69),Feuil3!$A$1:$F$187,4,FALSE),"")</f>
        <v/>
      </c>
      <c r="H69" s="35" t="str">
        <f t="shared" si="1"/>
        <v/>
      </c>
    </row>
    <row r="70" spans="1:8" x14ac:dyDescent="0.2">
      <c r="A70">
        <v>2</v>
      </c>
      <c r="B70">
        <v>1</v>
      </c>
      <c r="C70">
        <v>3220</v>
      </c>
      <c r="G70" s="24">
        <f>IFERROR(VLOOKUP(CONCATENATE(A70,C70),Feuil3!$A$1:$F$187,4,FALSE),"")</f>
        <v>289</v>
      </c>
      <c r="H70" s="35" t="str">
        <f t="shared" si="1"/>
        <v/>
      </c>
    </row>
    <row r="71" spans="1:8" x14ac:dyDescent="0.2">
      <c r="A71">
        <v>2</v>
      </c>
      <c r="B71">
        <v>1</v>
      </c>
      <c r="C71">
        <v>965</v>
      </c>
      <c r="G71" s="24">
        <f>IFERROR(VLOOKUP(CONCATENATE(A71,C71),Feuil3!$A$1:$F$187,4,FALSE),"")</f>
        <v>202</v>
      </c>
      <c r="H71" s="35" t="str">
        <f t="shared" si="1"/>
        <v/>
      </c>
    </row>
    <row r="72" spans="1:8" x14ac:dyDescent="0.2">
      <c r="A72">
        <v>2</v>
      </c>
      <c r="B72">
        <v>1</v>
      </c>
      <c r="C72">
        <v>745</v>
      </c>
      <c r="G72" s="24">
        <f>IFERROR(VLOOKUP(CONCATENATE(A72,C72),Feuil3!$A$1:$F$187,4,FALSE),"")</f>
        <v>194</v>
      </c>
      <c r="H72" s="35" t="str">
        <f t="shared" si="1"/>
        <v/>
      </c>
    </row>
    <row r="73" spans="1:8" x14ac:dyDescent="0.2">
      <c r="A73">
        <v>2</v>
      </c>
      <c r="B73">
        <v>1</v>
      </c>
      <c r="C73">
        <v>5100</v>
      </c>
      <c r="D73" s="33">
        <f>$C$73-SUM($C$74:$C$77)</f>
        <v>363.5</v>
      </c>
      <c r="E73" t="str">
        <f>IF(D73&gt;=L_recycl,"oui","non")</f>
        <v>non</v>
      </c>
      <c r="F73" s="29">
        <f>D73/C73</f>
        <v>7.1274509803921568E-2</v>
      </c>
      <c r="G73" s="24" t="str">
        <f>IFERROR(VLOOKUP(CONCATENATE(A73,C73),Feuil3!$A$1:$F$187,4,FALSE),"")</f>
        <v/>
      </c>
      <c r="H73" s="35" t="str">
        <f t="shared" si="1"/>
        <v/>
      </c>
    </row>
    <row r="74" spans="1:8" x14ac:dyDescent="0.2">
      <c r="A74">
        <v>2</v>
      </c>
      <c r="B74">
        <v>1</v>
      </c>
      <c r="C74">
        <v>3220</v>
      </c>
      <c r="G74" s="24">
        <f>IFERROR(VLOOKUP(CONCATENATE(A74,C74),Feuil3!$A$1:$F$187,4,FALSE),"")</f>
        <v>289</v>
      </c>
      <c r="H74" s="35" t="str">
        <f t="shared" si="1"/>
        <v/>
      </c>
    </row>
    <row r="75" spans="1:8" x14ac:dyDescent="0.2">
      <c r="A75">
        <v>2</v>
      </c>
      <c r="B75">
        <v>1</v>
      </c>
      <c r="C75">
        <v>553</v>
      </c>
      <c r="G75" s="24">
        <f>IFERROR(VLOOKUP(CONCATENATE(A75,C75),Feuil3!$A$1:$F$187,4,FALSE),"")</f>
        <v>182</v>
      </c>
      <c r="H75" s="35" t="str">
        <f t="shared" si="1"/>
        <v/>
      </c>
    </row>
    <row r="76" spans="1:8" x14ac:dyDescent="0.2">
      <c r="A76">
        <v>2</v>
      </c>
      <c r="B76">
        <v>1</v>
      </c>
      <c r="C76">
        <v>553</v>
      </c>
      <c r="G76" s="24">
        <f>IFERROR(VLOOKUP(CONCATENATE(A76,C76),Feuil3!$A$1:$F$187,4,FALSE),"")</f>
        <v>182</v>
      </c>
      <c r="H76" s="35" t="str">
        <f t="shared" si="1"/>
        <v/>
      </c>
    </row>
    <row r="77" spans="1:8" x14ac:dyDescent="0.2">
      <c r="A77">
        <v>2</v>
      </c>
      <c r="B77">
        <v>1</v>
      </c>
      <c r="C77">
        <v>410.5</v>
      </c>
      <c r="G77" s="24">
        <f>IFERROR(VLOOKUP(CONCATENATE(A77,C77),Feuil3!$A$1:$F$187,4,FALSE),"")</f>
        <v>159</v>
      </c>
      <c r="H77" s="35" t="str">
        <f t="shared" si="1"/>
        <v/>
      </c>
    </row>
    <row r="78" spans="1:8" x14ac:dyDescent="0.2">
      <c r="A78">
        <v>2</v>
      </c>
      <c r="B78">
        <v>1</v>
      </c>
      <c r="C78">
        <v>5100</v>
      </c>
      <c r="D78" s="33">
        <f>$C$78-SUM($C$79:$C$80)</f>
        <v>1480.5</v>
      </c>
      <c r="E78" t="str">
        <f>IF(D78&gt;=L_recycl,"oui","non")</f>
        <v>oui</v>
      </c>
      <c r="F78" s="29">
        <f>D78/C78</f>
        <v>0.29029411764705881</v>
      </c>
      <c r="G78" s="24" t="str">
        <f>IFERROR(VLOOKUP(CONCATENATE(A78,C78),Feuil3!$A$1:$F$187,4,FALSE),"")</f>
        <v/>
      </c>
      <c r="H78" s="35">
        <f t="shared" si="1"/>
        <v>5</v>
      </c>
    </row>
    <row r="79" spans="1:8" x14ac:dyDescent="0.2">
      <c r="A79">
        <v>2</v>
      </c>
      <c r="B79">
        <v>1</v>
      </c>
      <c r="C79">
        <v>3220</v>
      </c>
      <c r="G79" s="24">
        <f>IFERROR(VLOOKUP(CONCATENATE(A79,C79),Feuil3!$A$1:$F$187,4,FALSE),"")</f>
        <v>289</v>
      </c>
      <c r="H79" s="35" t="str">
        <f t="shared" si="1"/>
        <v/>
      </c>
    </row>
    <row r="80" spans="1:8" x14ac:dyDescent="0.2">
      <c r="A80">
        <v>2</v>
      </c>
      <c r="B80">
        <v>1</v>
      </c>
      <c r="C80">
        <v>399.5</v>
      </c>
      <c r="G80" s="24">
        <f>IFERROR(VLOOKUP(CONCATENATE(A80,C80),Feuil3!$A$1:$F$187,4,FALSE),"")</f>
        <v>158</v>
      </c>
      <c r="H80" s="35" t="str">
        <f t="shared" si="1"/>
        <v/>
      </c>
    </row>
    <row r="81" spans="1:8" x14ac:dyDescent="0.2">
      <c r="A81">
        <v>2</v>
      </c>
      <c r="B81">
        <v>1</v>
      </c>
      <c r="C81">
        <v>5100</v>
      </c>
      <c r="D81" s="33">
        <f>$C$81-SUM($C$82)</f>
        <v>1880</v>
      </c>
      <c r="E81" t="str">
        <f>IF(D81&gt;=L_recycl,"oui","non")</f>
        <v>oui</v>
      </c>
      <c r="F81" s="29">
        <f>D81/C81</f>
        <v>0.36862745098039218</v>
      </c>
      <c r="G81" s="24" t="str">
        <f>IFERROR(VLOOKUP(CONCATENATE(A81,C81),Feuil3!$A$1:$F$187,4,FALSE),"")</f>
        <v/>
      </c>
      <c r="H81" s="35">
        <f t="shared" si="1"/>
        <v>9</v>
      </c>
    </row>
    <row r="82" spans="1:8" x14ac:dyDescent="0.2">
      <c r="A82">
        <v>2</v>
      </c>
      <c r="B82">
        <v>1</v>
      </c>
      <c r="C82">
        <v>3220</v>
      </c>
      <c r="G82" s="24">
        <f>IFERROR(VLOOKUP(CONCATENATE(A82,C82),Feuil3!$A$1:$F$187,4,FALSE),"")</f>
        <v>289</v>
      </c>
      <c r="H82" s="35" t="str">
        <f t="shared" si="1"/>
        <v/>
      </c>
    </row>
    <row r="83" spans="1:8" x14ac:dyDescent="0.2">
      <c r="A83">
        <v>2</v>
      </c>
      <c r="B83">
        <v>1</v>
      </c>
      <c r="C83">
        <v>5100</v>
      </c>
      <c r="D83" s="33">
        <f>$C$83-SUM($C$84)</f>
        <v>1880</v>
      </c>
      <c r="E83" t="str">
        <f>IF(D83&gt;=L_recycl,"oui","non")</f>
        <v>oui</v>
      </c>
      <c r="F83" s="29">
        <f>D83/C83</f>
        <v>0.36862745098039218</v>
      </c>
      <c r="G83" s="24" t="str">
        <f>IFERROR(VLOOKUP(CONCATENATE(A83,C83),Feuil3!$A$1:$F$187,4,FALSE),"")</f>
        <v/>
      </c>
      <c r="H83" s="35">
        <f t="shared" si="1"/>
        <v>9</v>
      </c>
    </row>
    <row r="84" spans="1:8" x14ac:dyDescent="0.2">
      <c r="A84">
        <v>2</v>
      </c>
      <c r="B84">
        <v>1</v>
      </c>
      <c r="C84">
        <v>3220</v>
      </c>
      <c r="G84" s="24">
        <f>IFERROR(VLOOKUP(CONCATENATE(A84,C84),Feuil3!$A$1:$F$187,4,FALSE),"")</f>
        <v>289</v>
      </c>
      <c r="H84" s="35" t="str">
        <f t="shared" si="1"/>
        <v/>
      </c>
    </row>
    <row r="85" spans="1:8" x14ac:dyDescent="0.2">
      <c r="A85">
        <v>2</v>
      </c>
      <c r="B85">
        <v>1</v>
      </c>
      <c r="C85">
        <v>5100</v>
      </c>
      <c r="D85" s="33">
        <f>$C$85-SUM($C$86:$C$87)</f>
        <v>240</v>
      </c>
      <c r="E85" t="str">
        <f>IF(D85&gt;=L_recycl,"oui","non")</f>
        <v>non</v>
      </c>
      <c r="F85" s="29">
        <f>D85/C85</f>
        <v>4.7058823529411764E-2</v>
      </c>
      <c r="G85" s="24" t="str">
        <f>IFERROR(VLOOKUP(CONCATENATE(A85,C85),Feuil3!$A$1:$F$187,4,FALSE),"")</f>
        <v/>
      </c>
      <c r="H85" s="35" t="str">
        <f t="shared" si="1"/>
        <v/>
      </c>
    </row>
    <row r="86" spans="1:8" x14ac:dyDescent="0.2">
      <c r="A86">
        <v>2</v>
      </c>
      <c r="B86">
        <v>1</v>
      </c>
      <c r="C86">
        <v>2430</v>
      </c>
      <c r="G86" s="24">
        <f>IFERROR(VLOOKUP(CONCATENATE(A86,C86),Feuil3!$A$1:$F$187,4,FALSE),"")</f>
        <v>250</v>
      </c>
      <c r="H86" s="35" t="str">
        <f t="shared" si="1"/>
        <v/>
      </c>
    </row>
    <row r="87" spans="1:8" x14ac:dyDescent="0.2">
      <c r="A87">
        <v>2</v>
      </c>
      <c r="B87">
        <v>1</v>
      </c>
      <c r="C87">
        <v>2430</v>
      </c>
      <c r="G87" s="24">
        <f>IFERROR(VLOOKUP(CONCATENATE(A87,C87),Feuil3!$A$1:$F$187,4,FALSE),"")</f>
        <v>250</v>
      </c>
      <c r="H87" s="35" t="str">
        <f t="shared" si="1"/>
        <v/>
      </c>
    </row>
    <row r="88" spans="1:8" x14ac:dyDescent="0.2">
      <c r="A88" s="30">
        <v>3</v>
      </c>
      <c r="B88" s="30">
        <v>1</v>
      </c>
      <c r="C88" s="30">
        <v>5100</v>
      </c>
      <c r="D88" s="31">
        <f>$C$88-SUM($C$89:$C$91)</f>
        <v>6.5</v>
      </c>
      <c r="E88" s="30" t="str">
        <f>IF(D88&gt;=L_recycl,"oui","non")</f>
        <v>non</v>
      </c>
      <c r="F88" s="32">
        <f>D88/C88</f>
        <v>1.2745098039215687E-3</v>
      </c>
      <c r="G88" s="24" t="str">
        <f>IFERROR(VLOOKUP(CONCATENATE(A88,C88),Feuil3!$A$1:$F$187,4,FALSE),"")</f>
        <v/>
      </c>
      <c r="H88" s="35" t="str">
        <f t="shared" si="1"/>
        <v/>
      </c>
    </row>
    <row r="89" spans="1:8" x14ac:dyDescent="0.2">
      <c r="A89">
        <v>3</v>
      </c>
      <c r="B89">
        <v>1</v>
      </c>
      <c r="C89">
        <v>3516</v>
      </c>
      <c r="G89" s="24">
        <f>IFERROR(VLOOKUP(CONCATENATE(A89,C89),Feuil3!$A$1:$F$187,4,FALSE),"")</f>
        <v>297</v>
      </c>
      <c r="H89" s="35" t="str">
        <f t="shared" si="1"/>
        <v/>
      </c>
    </row>
    <row r="90" spans="1:8" x14ac:dyDescent="0.2">
      <c r="A90">
        <v>3</v>
      </c>
      <c r="B90">
        <v>1</v>
      </c>
      <c r="C90">
        <v>1290</v>
      </c>
      <c r="G90" s="24">
        <f>IFERROR(VLOOKUP(CONCATENATE(A90,C90),Feuil3!$A$1:$F$187,4,FALSE),"")</f>
        <v>221</v>
      </c>
      <c r="H90" s="35" t="str">
        <f t="shared" si="1"/>
        <v/>
      </c>
    </row>
    <row r="91" spans="1:8" x14ac:dyDescent="0.2">
      <c r="A91">
        <v>3</v>
      </c>
      <c r="B91">
        <v>1</v>
      </c>
      <c r="C91">
        <v>287.5</v>
      </c>
      <c r="G91" s="24">
        <f>IFERROR(VLOOKUP(CONCATENATE(A91,C91),Feuil3!$A$1:$F$187,4,FALSE),"")</f>
        <v>146</v>
      </c>
      <c r="H91" s="35" t="str">
        <f t="shared" si="1"/>
        <v/>
      </c>
    </row>
    <row r="92" spans="1:8" x14ac:dyDescent="0.2">
      <c r="A92">
        <v>3</v>
      </c>
      <c r="B92">
        <v>1</v>
      </c>
      <c r="C92">
        <v>5100</v>
      </c>
      <c r="D92" s="33">
        <f>$C$92-SUM($C$93:$C$95)</f>
        <v>73.5</v>
      </c>
      <c r="E92" t="str">
        <f>IF(D92&gt;=L_recycl,"oui","non")</f>
        <v>non</v>
      </c>
      <c r="F92" s="29">
        <f>D92/C92</f>
        <v>1.4411764705882353E-2</v>
      </c>
      <c r="G92" s="24" t="str">
        <f>IFERROR(VLOOKUP(CONCATENATE(A92,C92),Feuil3!$A$1:$F$187,4,FALSE),"")</f>
        <v/>
      </c>
      <c r="H92" s="35" t="str">
        <f t="shared" si="1"/>
        <v/>
      </c>
    </row>
    <row r="93" spans="1:8" x14ac:dyDescent="0.2">
      <c r="A93">
        <v>3</v>
      </c>
      <c r="B93">
        <v>1</v>
      </c>
      <c r="C93">
        <v>3516</v>
      </c>
      <c r="G93" s="24">
        <f>IFERROR(VLOOKUP(CONCATENATE(A93,C93),Feuil3!$A$1:$F$187,4,FALSE),"")</f>
        <v>297</v>
      </c>
      <c r="H93" s="35" t="str">
        <f t="shared" si="1"/>
        <v/>
      </c>
    </row>
    <row r="94" spans="1:8" x14ac:dyDescent="0.2">
      <c r="A94">
        <v>3</v>
      </c>
      <c r="B94">
        <v>1</v>
      </c>
      <c r="C94">
        <v>1290</v>
      </c>
      <c r="G94" s="24">
        <f>IFERROR(VLOOKUP(CONCATENATE(A94,C94),Feuil3!$A$1:$F$187,4,FALSE),"")</f>
        <v>221</v>
      </c>
      <c r="H94" s="35" t="str">
        <f t="shared" si="1"/>
        <v/>
      </c>
    </row>
    <row r="95" spans="1:8" x14ac:dyDescent="0.2">
      <c r="A95">
        <v>3</v>
      </c>
      <c r="B95">
        <v>1</v>
      </c>
      <c r="C95">
        <v>220.5</v>
      </c>
      <c r="G95" s="24">
        <f>IFERROR(VLOOKUP(CONCATENATE(A95,C95),Feuil3!$A$1:$F$187,4,FALSE),"")</f>
        <v>142</v>
      </c>
      <c r="H95" s="35" t="str">
        <f t="shared" si="1"/>
        <v/>
      </c>
    </row>
    <row r="96" spans="1:8" x14ac:dyDescent="0.2">
      <c r="A96">
        <v>3</v>
      </c>
      <c r="B96">
        <v>1</v>
      </c>
      <c r="C96">
        <v>5100</v>
      </c>
      <c r="D96" s="33">
        <f>$C$96-SUM($C$97:$C$99)</f>
        <v>127</v>
      </c>
      <c r="E96" t="str">
        <f>IF(D96&gt;=L_recycl,"oui","non")</f>
        <v>non</v>
      </c>
      <c r="F96" s="29">
        <f>D96/C96</f>
        <v>2.4901960784313726E-2</v>
      </c>
      <c r="G96" s="24" t="str">
        <f>IFERROR(VLOOKUP(CONCATENATE(A96,C96),Feuil3!$A$1:$F$187,4,FALSE),"")</f>
        <v/>
      </c>
      <c r="H96" s="35" t="str">
        <f t="shared" si="1"/>
        <v/>
      </c>
    </row>
    <row r="97" spans="1:8" x14ac:dyDescent="0.2">
      <c r="A97">
        <v>3</v>
      </c>
      <c r="B97">
        <v>1</v>
      </c>
      <c r="C97">
        <v>3220</v>
      </c>
      <c r="G97" s="24">
        <f>IFERROR(VLOOKUP(CONCATENATE(A97,C97),Feuil3!$A$1:$F$187,4,FALSE),"")</f>
        <v>290</v>
      </c>
      <c r="H97" s="35" t="str">
        <f t="shared" si="1"/>
        <v/>
      </c>
    </row>
    <row r="98" spans="1:8" x14ac:dyDescent="0.2">
      <c r="A98">
        <v>3</v>
      </c>
      <c r="B98">
        <v>1</v>
      </c>
      <c r="C98">
        <v>1200</v>
      </c>
      <c r="G98" s="24">
        <f>IFERROR(VLOOKUP(CONCATENATE(A98,C98),Feuil3!$A$1:$F$187,4,FALSE),"")</f>
        <v>212</v>
      </c>
      <c r="H98" s="35" t="str">
        <f t="shared" si="1"/>
        <v/>
      </c>
    </row>
    <row r="99" spans="1:8" x14ac:dyDescent="0.2">
      <c r="A99">
        <v>3</v>
      </c>
      <c r="B99">
        <v>1</v>
      </c>
      <c r="C99">
        <v>553</v>
      </c>
      <c r="G99" s="24">
        <f>IFERROR(VLOOKUP(CONCATENATE(A99,C99),Feuil3!$A$1:$F$187,4,FALSE),"")</f>
        <v>175</v>
      </c>
      <c r="H99" s="35" t="str">
        <f t="shared" si="1"/>
        <v/>
      </c>
    </row>
    <row r="100" spans="1:8" x14ac:dyDescent="0.2">
      <c r="A100">
        <v>3</v>
      </c>
      <c r="B100">
        <v>1</v>
      </c>
      <c r="C100">
        <v>5100</v>
      </c>
      <c r="D100" s="33">
        <f>$C$100-SUM($C$101:$C$104)</f>
        <v>21.5</v>
      </c>
      <c r="E100" t="str">
        <f>IF(D100&gt;=L_recycl,"oui","non")</f>
        <v>non</v>
      </c>
      <c r="F100" s="29">
        <f>D100/C100</f>
        <v>4.2156862745098035E-3</v>
      </c>
      <c r="G100" s="24" t="str">
        <f>IFERROR(VLOOKUP(CONCATENATE(A100,C100),Feuil3!$A$1:$F$187,4,FALSE),"")</f>
        <v/>
      </c>
      <c r="H100" s="35" t="str">
        <f t="shared" si="1"/>
        <v/>
      </c>
    </row>
    <row r="101" spans="1:8" x14ac:dyDescent="0.2">
      <c r="A101">
        <v>3</v>
      </c>
      <c r="B101">
        <v>1</v>
      </c>
      <c r="C101">
        <v>3220</v>
      </c>
      <c r="G101" s="24">
        <f>IFERROR(VLOOKUP(CONCATENATE(A101,C101),Feuil3!$A$1:$F$187,4,FALSE),"")</f>
        <v>290</v>
      </c>
      <c r="H101" s="35" t="str">
        <f t="shared" ref="H101:H164" si="2">IFERROR(IF(E101="","",IF(E101="oui",INDEX($A$11:$A$482,MATCH(D101,$C$11:$C$482,0)),"")),"")</f>
        <v/>
      </c>
    </row>
    <row r="102" spans="1:8" x14ac:dyDescent="0.2">
      <c r="A102">
        <v>3</v>
      </c>
      <c r="B102">
        <v>1</v>
      </c>
      <c r="C102">
        <v>965</v>
      </c>
      <c r="G102" s="24">
        <f>IFERROR(VLOOKUP(CONCATENATE(A102,C102),Feuil3!$A$1:$F$187,4,FALSE),"")</f>
        <v>201</v>
      </c>
      <c r="H102" s="35" t="str">
        <f t="shared" si="2"/>
        <v/>
      </c>
    </row>
    <row r="103" spans="1:8" x14ac:dyDescent="0.2">
      <c r="A103">
        <v>3</v>
      </c>
      <c r="B103">
        <v>1</v>
      </c>
      <c r="C103">
        <v>745</v>
      </c>
      <c r="G103" s="24">
        <f>IFERROR(VLOOKUP(CONCATENATE(A103,C103),Feuil3!$A$1:$F$187,4,FALSE),"")</f>
        <v>196</v>
      </c>
      <c r="H103" s="35" t="str">
        <f t="shared" si="2"/>
        <v/>
      </c>
    </row>
    <row r="104" spans="1:8" x14ac:dyDescent="0.2">
      <c r="A104">
        <v>3</v>
      </c>
      <c r="B104">
        <v>1</v>
      </c>
      <c r="C104">
        <v>148.5</v>
      </c>
      <c r="G104" s="24">
        <f>IFERROR(VLOOKUP(CONCATENATE(A104,C104),Feuil3!$A$1:$F$187,4,FALSE),"")</f>
        <v>138</v>
      </c>
      <c r="H104" s="35" t="str">
        <f t="shared" si="2"/>
        <v/>
      </c>
    </row>
    <row r="105" spans="1:8" x14ac:dyDescent="0.2">
      <c r="A105">
        <v>3</v>
      </c>
      <c r="B105">
        <v>1</v>
      </c>
      <c r="C105">
        <v>5100</v>
      </c>
      <c r="D105" s="33">
        <f>$C$105-SUM($C$106:$C$108)</f>
        <v>170</v>
      </c>
      <c r="E105" t="str">
        <f>IF(D105&gt;=L_recycl,"oui","non")</f>
        <v>non</v>
      </c>
      <c r="F105" s="29">
        <f>D105/C105</f>
        <v>3.3333333333333333E-2</v>
      </c>
      <c r="G105" s="24" t="str">
        <f>IFERROR(VLOOKUP(CONCATENATE(A105,C105),Feuil3!$A$1:$F$187,4,FALSE),"")</f>
        <v/>
      </c>
      <c r="H105" s="35" t="str">
        <f t="shared" si="2"/>
        <v/>
      </c>
    </row>
    <row r="106" spans="1:8" x14ac:dyDescent="0.2">
      <c r="A106">
        <v>3</v>
      </c>
      <c r="B106">
        <v>1</v>
      </c>
      <c r="C106">
        <v>3220</v>
      </c>
      <c r="G106" s="24">
        <f>IFERROR(VLOOKUP(CONCATENATE(A106,C106),Feuil3!$A$1:$F$187,4,FALSE),"")</f>
        <v>290</v>
      </c>
      <c r="H106" s="35" t="str">
        <f t="shared" si="2"/>
        <v/>
      </c>
    </row>
    <row r="107" spans="1:8" x14ac:dyDescent="0.2">
      <c r="A107">
        <v>3</v>
      </c>
      <c r="B107">
        <v>1</v>
      </c>
      <c r="C107">
        <v>965</v>
      </c>
      <c r="G107" s="24">
        <f>IFERROR(VLOOKUP(CONCATENATE(A107,C107),Feuil3!$A$1:$F$187,4,FALSE),"")</f>
        <v>201</v>
      </c>
      <c r="H107" s="35" t="str">
        <f t="shared" si="2"/>
        <v/>
      </c>
    </row>
    <row r="108" spans="1:8" x14ac:dyDescent="0.2">
      <c r="A108">
        <v>3</v>
      </c>
      <c r="B108">
        <v>1</v>
      </c>
      <c r="C108">
        <v>745</v>
      </c>
      <c r="G108" s="24">
        <f>IFERROR(VLOOKUP(CONCATENATE(A108,C108),Feuil3!$A$1:$F$187,4,FALSE),"")</f>
        <v>196</v>
      </c>
      <c r="H108" s="35" t="str">
        <f t="shared" si="2"/>
        <v/>
      </c>
    </row>
    <row r="109" spans="1:8" x14ac:dyDescent="0.2">
      <c r="A109">
        <v>3</v>
      </c>
      <c r="B109">
        <v>1</v>
      </c>
      <c r="C109">
        <v>5100</v>
      </c>
      <c r="D109" s="33">
        <f>$C$109-SUM($C$110:$C$113)</f>
        <v>338</v>
      </c>
      <c r="E109" t="str">
        <f>IF(D109&gt;=L_recycl,"oui","non")</f>
        <v>non</v>
      </c>
      <c r="F109" s="29">
        <f>D109/C109</f>
        <v>6.6274509803921564E-2</v>
      </c>
      <c r="G109" s="24" t="str">
        <f>IFERROR(VLOOKUP(CONCATENATE(A109,C109),Feuil3!$A$1:$F$187,4,FALSE),"")</f>
        <v/>
      </c>
      <c r="H109" s="35" t="str">
        <f t="shared" si="2"/>
        <v/>
      </c>
    </row>
    <row r="110" spans="1:8" x14ac:dyDescent="0.2">
      <c r="A110">
        <v>3</v>
      </c>
      <c r="B110">
        <v>1</v>
      </c>
      <c r="C110">
        <v>3220</v>
      </c>
      <c r="G110" s="24">
        <f>IFERROR(VLOOKUP(CONCATENATE(A110,C110),Feuil3!$A$1:$F$187,4,FALSE),"")</f>
        <v>290</v>
      </c>
      <c r="H110" s="35" t="str">
        <f t="shared" si="2"/>
        <v/>
      </c>
    </row>
    <row r="111" spans="1:8" x14ac:dyDescent="0.2">
      <c r="A111">
        <v>3</v>
      </c>
      <c r="B111">
        <v>1</v>
      </c>
      <c r="C111">
        <v>553</v>
      </c>
      <c r="G111" s="24">
        <f>IFERROR(VLOOKUP(CONCATENATE(A111,C111),Feuil3!$A$1:$F$187,4,FALSE),"")</f>
        <v>175</v>
      </c>
      <c r="H111" s="35" t="str">
        <f t="shared" si="2"/>
        <v/>
      </c>
    </row>
    <row r="112" spans="1:8" x14ac:dyDescent="0.2">
      <c r="A112">
        <v>3</v>
      </c>
      <c r="B112">
        <v>1</v>
      </c>
      <c r="C112">
        <v>518.5</v>
      </c>
      <c r="G112" s="24">
        <f>IFERROR(VLOOKUP(CONCATENATE(A112,C112),Feuil3!$A$1:$F$187,4,FALSE),"")</f>
        <v>172</v>
      </c>
      <c r="H112" s="35" t="str">
        <f t="shared" si="2"/>
        <v/>
      </c>
    </row>
    <row r="113" spans="1:8" x14ac:dyDescent="0.2">
      <c r="A113">
        <v>3</v>
      </c>
      <c r="B113">
        <v>1</v>
      </c>
      <c r="C113">
        <v>470.5</v>
      </c>
      <c r="G113" s="24">
        <f>IFERROR(VLOOKUP(CONCATENATE(A113,C113),Feuil3!$A$1:$F$187,4,FALSE),"")</f>
        <v>168</v>
      </c>
      <c r="H113" s="35" t="str">
        <f t="shared" si="2"/>
        <v/>
      </c>
    </row>
    <row r="114" spans="1:8" x14ac:dyDescent="0.2">
      <c r="A114">
        <v>3</v>
      </c>
      <c r="B114">
        <v>1</v>
      </c>
      <c r="C114">
        <v>6000</v>
      </c>
      <c r="D114" s="33">
        <f>$C$114-SUM($C$115:$C$116)</f>
        <v>350</v>
      </c>
      <c r="E114" t="str">
        <f>IF(D114&gt;=L_recycl,"oui","non")</f>
        <v>non</v>
      </c>
      <c r="F114" s="29">
        <f>D114/C114</f>
        <v>5.8333333333333334E-2</v>
      </c>
      <c r="G114" s="24" t="str">
        <f>IFERROR(VLOOKUP(CONCATENATE(A114,C114),Feuil3!$A$1:$F$187,4,FALSE),"")</f>
        <v/>
      </c>
      <c r="H114" s="35" t="str">
        <f t="shared" si="2"/>
        <v/>
      </c>
    </row>
    <row r="115" spans="1:8" x14ac:dyDescent="0.2">
      <c r="A115">
        <v>3</v>
      </c>
      <c r="B115">
        <v>1</v>
      </c>
      <c r="C115">
        <v>3220</v>
      </c>
      <c r="G115" s="24">
        <f>IFERROR(VLOOKUP(CONCATENATE(A115,C115),Feuil3!$A$1:$F$187,4,FALSE),"")</f>
        <v>290</v>
      </c>
      <c r="H115" s="35" t="str">
        <f t="shared" si="2"/>
        <v/>
      </c>
    </row>
    <row r="116" spans="1:8" x14ac:dyDescent="0.2">
      <c r="A116">
        <v>3</v>
      </c>
      <c r="B116">
        <v>1</v>
      </c>
      <c r="C116">
        <v>2430</v>
      </c>
      <c r="G116" s="24">
        <f>IFERROR(VLOOKUP(CONCATENATE(A116,C116),Feuil3!$A$1:$F$187,4,FALSE),"")</f>
        <v>248</v>
      </c>
      <c r="H116" s="35" t="str">
        <f t="shared" si="2"/>
        <v/>
      </c>
    </row>
    <row r="117" spans="1:8" x14ac:dyDescent="0.2">
      <c r="A117">
        <v>3</v>
      </c>
      <c r="B117">
        <v>1</v>
      </c>
      <c r="C117">
        <v>6000</v>
      </c>
      <c r="D117" s="33">
        <f>$C$117-SUM($C$118:$C$119)</f>
        <v>350</v>
      </c>
      <c r="E117" t="str">
        <f>IF(D117&gt;=L_recycl,"oui","non")</f>
        <v>non</v>
      </c>
      <c r="F117" s="29">
        <f>D117/C117</f>
        <v>5.8333333333333334E-2</v>
      </c>
      <c r="G117" s="24" t="str">
        <f>IFERROR(VLOOKUP(CONCATENATE(A117,C117),Feuil3!$A$1:$F$187,4,FALSE),"")</f>
        <v/>
      </c>
      <c r="H117" s="35" t="str">
        <f t="shared" si="2"/>
        <v/>
      </c>
    </row>
    <row r="118" spans="1:8" x14ac:dyDescent="0.2">
      <c r="A118">
        <v>3</v>
      </c>
      <c r="B118">
        <v>1</v>
      </c>
      <c r="C118">
        <v>3220</v>
      </c>
      <c r="G118" s="24">
        <f>IFERROR(VLOOKUP(CONCATENATE(A118,C118),Feuil3!$A$1:$F$187,4,FALSE),"")</f>
        <v>290</v>
      </c>
      <c r="H118" s="35" t="str">
        <f t="shared" si="2"/>
        <v/>
      </c>
    </row>
    <row r="119" spans="1:8" x14ac:dyDescent="0.2">
      <c r="A119">
        <v>3</v>
      </c>
      <c r="B119">
        <v>1</v>
      </c>
      <c r="C119">
        <v>2430</v>
      </c>
      <c r="G119" s="24">
        <f>IFERROR(VLOOKUP(CONCATENATE(A119,C119),Feuil3!$A$1:$F$187,4,FALSE),"")</f>
        <v>248</v>
      </c>
      <c r="H119" s="35" t="str">
        <f t="shared" si="2"/>
        <v/>
      </c>
    </row>
    <row r="120" spans="1:8" x14ac:dyDescent="0.2">
      <c r="A120">
        <v>3</v>
      </c>
      <c r="B120">
        <v>1</v>
      </c>
      <c r="C120">
        <v>6000</v>
      </c>
      <c r="D120" s="33">
        <f>$C$120-SUM($C$121:$C$122)</f>
        <v>2420.5</v>
      </c>
      <c r="E120" t="str">
        <f>IF(D120&gt;=L_recycl,"oui","non")</f>
        <v>oui</v>
      </c>
      <c r="F120" s="29">
        <f>D120/C120</f>
        <v>0.40341666666666665</v>
      </c>
      <c r="G120" s="24" t="str">
        <f>IFERROR(VLOOKUP(CONCATENATE(A120,C120),Feuil3!$A$1:$F$187,4,FALSE),"")</f>
        <v/>
      </c>
      <c r="H120" s="35">
        <f t="shared" si="2"/>
        <v>9</v>
      </c>
    </row>
    <row r="121" spans="1:8" x14ac:dyDescent="0.2">
      <c r="A121">
        <v>3</v>
      </c>
      <c r="B121">
        <v>1</v>
      </c>
      <c r="C121">
        <v>3220</v>
      </c>
      <c r="G121" s="24">
        <f>IFERROR(VLOOKUP(CONCATENATE(A121,C121),Feuil3!$A$1:$F$187,4,FALSE),"")</f>
        <v>290</v>
      </c>
      <c r="H121" s="35" t="str">
        <f t="shared" si="2"/>
        <v/>
      </c>
    </row>
    <row r="122" spans="1:8" x14ac:dyDescent="0.2">
      <c r="A122">
        <v>3</v>
      </c>
      <c r="B122">
        <v>1</v>
      </c>
      <c r="C122">
        <v>359.5</v>
      </c>
      <c r="G122" s="24">
        <f>IFERROR(VLOOKUP(CONCATENATE(A122,C122),Feuil3!$A$1:$F$187,4,FALSE),"")</f>
        <v>155</v>
      </c>
      <c r="H122" s="35" t="str">
        <f t="shared" si="2"/>
        <v/>
      </c>
    </row>
    <row r="123" spans="1:8" x14ac:dyDescent="0.2">
      <c r="A123" s="30">
        <v>4</v>
      </c>
      <c r="B123" s="30">
        <v>1</v>
      </c>
      <c r="C123" s="30">
        <v>6000</v>
      </c>
      <c r="D123" s="31">
        <f>$C$123-SUM($C$124:$C$126)</f>
        <v>21.5</v>
      </c>
      <c r="E123" s="30" t="str">
        <f>IF(D123&gt;=L_recycl,"oui","non")</f>
        <v>non</v>
      </c>
      <c r="F123" s="32">
        <f>D123/C123</f>
        <v>3.5833333333333333E-3</v>
      </c>
      <c r="G123" s="24" t="str">
        <f>IFERROR(VLOOKUP(CONCATENATE(A123,C123),Feuil3!$A$1:$F$187,4,FALSE),"")</f>
        <v/>
      </c>
      <c r="H123" s="35" t="str">
        <f t="shared" si="2"/>
        <v/>
      </c>
    </row>
    <row r="124" spans="1:8" x14ac:dyDescent="0.2">
      <c r="A124">
        <v>4</v>
      </c>
      <c r="B124">
        <v>1</v>
      </c>
      <c r="C124">
        <v>4340</v>
      </c>
      <c r="G124" s="24">
        <f>IFERROR(VLOOKUP(CONCATENATE(A124,C124),Feuil3!$A$1:$F$187,4,FALSE),"")</f>
        <v>300</v>
      </c>
      <c r="H124" s="35" t="str">
        <f t="shared" si="2"/>
        <v/>
      </c>
    </row>
    <row r="125" spans="1:8" x14ac:dyDescent="0.2">
      <c r="A125">
        <v>4</v>
      </c>
      <c r="B125">
        <v>1</v>
      </c>
      <c r="C125">
        <v>1290</v>
      </c>
      <c r="G125" s="24">
        <f>IFERROR(VLOOKUP(CONCATENATE(A125,C125),Feuil3!$A$1:$F$187,4,FALSE),"")</f>
        <v>226</v>
      </c>
      <c r="H125" s="35" t="str">
        <f t="shared" si="2"/>
        <v/>
      </c>
    </row>
    <row r="126" spans="1:8" x14ac:dyDescent="0.2">
      <c r="A126">
        <v>4</v>
      </c>
      <c r="B126">
        <v>1</v>
      </c>
      <c r="C126">
        <v>348.5</v>
      </c>
      <c r="G126" s="24">
        <f>IFERROR(VLOOKUP(CONCATENATE(A126,C126),Feuil3!$A$1:$F$187,4,FALSE),"")</f>
        <v>154</v>
      </c>
      <c r="H126" s="35" t="str">
        <f t="shared" si="2"/>
        <v/>
      </c>
    </row>
    <row r="127" spans="1:8" x14ac:dyDescent="0.2">
      <c r="A127">
        <v>4</v>
      </c>
      <c r="B127">
        <v>1</v>
      </c>
      <c r="C127" s="33">
        <v>6000</v>
      </c>
      <c r="D127" s="33">
        <f>$C$127-SUM($C$128:$C$130)</f>
        <v>161.5</v>
      </c>
      <c r="E127" t="str">
        <f>IF(D127&gt;=L_recycl,"oui","non")</f>
        <v>non</v>
      </c>
      <c r="F127" s="29">
        <f>D127/C127</f>
        <v>2.6916666666666665E-2</v>
      </c>
      <c r="G127" s="24" t="str">
        <f>IFERROR(VLOOKUP(CONCATENATE(A127,C127),Feuil3!$A$1:$F$187,4,FALSE),"")</f>
        <v/>
      </c>
      <c r="H127" s="35" t="str">
        <f t="shared" si="2"/>
        <v/>
      </c>
    </row>
    <row r="128" spans="1:8" x14ac:dyDescent="0.2">
      <c r="A128">
        <v>4</v>
      </c>
      <c r="B128">
        <v>1</v>
      </c>
      <c r="C128" s="33">
        <v>4250</v>
      </c>
      <c r="G128" s="24">
        <f>IFERROR(VLOOKUP(CONCATENATE(A128,C128),Feuil3!$A$1:$F$187,4,FALSE),"")</f>
        <v>299</v>
      </c>
      <c r="H128" s="35" t="str">
        <f t="shared" si="2"/>
        <v/>
      </c>
    </row>
    <row r="129" spans="1:8" x14ac:dyDescent="0.2">
      <c r="A129">
        <v>4</v>
      </c>
      <c r="B129">
        <v>1</v>
      </c>
      <c r="C129" s="33">
        <v>1290</v>
      </c>
      <c r="G129" s="24">
        <f>IFERROR(VLOOKUP(CONCATENATE(A129,C129),Feuil3!$A$1:$F$187,4,FALSE),"")</f>
        <v>226</v>
      </c>
      <c r="H129" s="35" t="str">
        <f t="shared" si="2"/>
        <v/>
      </c>
    </row>
    <row r="130" spans="1:8" x14ac:dyDescent="0.2">
      <c r="A130">
        <v>4</v>
      </c>
      <c r="B130">
        <v>1</v>
      </c>
      <c r="C130" s="33">
        <v>298.5</v>
      </c>
      <c r="G130" s="24">
        <f>IFERROR(VLOOKUP(CONCATENATE(A130,C130),Feuil3!$A$1:$F$187,4,FALSE),"")</f>
        <v>148</v>
      </c>
      <c r="H130" s="35" t="str">
        <f t="shared" si="2"/>
        <v/>
      </c>
    </row>
    <row r="131" spans="1:8" x14ac:dyDescent="0.2">
      <c r="A131">
        <v>4</v>
      </c>
      <c r="B131">
        <v>1</v>
      </c>
      <c r="C131" s="33">
        <v>6000</v>
      </c>
      <c r="D131" s="33">
        <f>$C$131-SUM($C$132:$C$134)</f>
        <v>75.426072000000204</v>
      </c>
      <c r="E131" t="str">
        <f>IF(D131&gt;=L_recycl,"oui","non")</f>
        <v>non</v>
      </c>
      <c r="F131" s="29">
        <f>D131/C131</f>
        <v>1.2571012000000034E-2</v>
      </c>
      <c r="G131" s="24" t="str">
        <f>IFERROR(VLOOKUP(CONCATENATE(A131,C131),Feuil3!$A$1:$F$187,4,FALSE),"")</f>
        <v/>
      </c>
      <c r="H131" s="35" t="str">
        <f t="shared" si="2"/>
        <v/>
      </c>
    </row>
    <row r="132" spans="1:8" x14ac:dyDescent="0.2">
      <c r="A132">
        <v>4</v>
      </c>
      <c r="B132">
        <v>1</v>
      </c>
      <c r="C132" s="33">
        <v>2685.7869639999999</v>
      </c>
      <c r="G132" s="24">
        <f>IFERROR(VLOOKUP(CONCATENATE(A132,C132),Feuil3!$A$1:$F$187,4,FALSE),"")</f>
        <v>257</v>
      </c>
      <c r="H132" s="35" t="str">
        <f t="shared" si="2"/>
        <v/>
      </c>
    </row>
    <row r="133" spans="1:8" x14ac:dyDescent="0.2">
      <c r="A133">
        <v>4</v>
      </c>
      <c r="B133">
        <v>1</v>
      </c>
      <c r="C133" s="33">
        <v>2685.7869639999999</v>
      </c>
      <c r="G133" s="24">
        <f>IFERROR(VLOOKUP(CONCATENATE(A133,C133),Feuil3!$A$1:$F$187,4,FALSE),"")</f>
        <v>257</v>
      </c>
      <c r="H133" s="35" t="str">
        <f t="shared" si="2"/>
        <v/>
      </c>
    </row>
    <row r="134" spans="1:8" x14ac:dyDescent="0.2">
      <c r="A134">
        <v>4</v>
      </c>
      <c r="B134">
        <v>1</v>
      </c>
      <c r="C134" s="33">
        <v>553</v>
      </c>
      <c r="G134" s="24">
        <f>IFERROR(VLOOKUP(CONCATENATE(A134,C134),Feuil3!$A$1:$F$187,4,FALSE),"")</f>
        <v>184</v>
      </c>
      <c r="H134" s="35" t="str">
        <f t="shared" si="2"/>
        <v/>
      </c>
    </row>
    <row r="135" spans="1:8" x14ac:dyDescent="0.2">
      <c r="A135">
        <v>4</v>
      </c>
      <c r="B135">
        <v>1</v>
      </c>
      <c r="C135" s="33">
        <v>6000</v>
      </c>
      <c r="D135" s="33">
        <f>$C$135-SUM($C$136:$C$138)</f>
        <v>75.426072000000204</v>
      </c>
      <c r="E135" t="str">
        <f>IF(D135&gt;=L_recycl,"oui","non")</f>
        <v>non</v>
      </c>
      <c r="F135" s="29">
        <f>D135/C135</f>
        <v>1.2571012000000034E-2</v>
      </c>
      <c r="G135" s="24" t="str">
        <f>IFERROR(VLOOKUP(CONCATENATE(A135,C135),Feuil3!$A$1:$F$187,4,FALSE),"")</f>
        <v/>
      </c>
      <c r="H135" s="35" t="str">
        <f t="shared" si="2"/>
        <v/>
      </c>
    </row>
    <row r="136" spans="1:8" x14ac:dyDescent="0.2">
      <c r="A136">
        <v>4</v>
      </c>
      <c r="B136">
        <v>1</v>
      </c>
      <c r="C136" s="33">
        <v>2685.7869639999999</v>
      </c>
      <c r="G136" s="24">
        <f>IFERROR(VLOOKUP(CONCATENATE(A136,C136),Feuil3!$A$1:$F$187,4,FALSE),"")</f>
        <v>257</v>
      </c>
      <c r="H136" s="35" t="str">
        <f t="shared" si="2"/>
        <v/>
      </c>
    </row>
    <row r="137" spans="1:8" x14ac:dyDescent="0.2">
      <c r="A137">
        <v>4</v>
      </c>
      <c r="B137">
        <v>1</v>
      </c>
      <c r="C137" s="33">
        <v>2685.7869639999999</v>
      </c>
      <c r="G137" s="24">
        <f>IFERROR(VLOOKUP(CONCATENATE(A137,C137),Feuil3!$A$1:$F$187,4,FALSE),"")</f>
        <v>257</v>
      </c>
      <c r="H137" s="35" t="str">
        <f t="shared" si="2"/>
        <v/>
      </c>
    </row>
    <row r="138" spans="1:8" x14ac:dyDescent="0.2">
      <c r="A138">
        <v>4</v>
      </c>
      <c r="B138">
        <v>1</v>
      </c>
      <c r="C138">
        <v>553</v>
      </c>
      <c r="G138" s="24">
        <f>IFERROR(VLOOKUP(CONCATENATE(A138,C138),Feuil3!$A$1:$F$187,4,FALSE),"")</f>
        <v>184</v>
      </c>
      <c r="H138" s="35" t="str">
        <f t="shared" si="2"/>
        <v/>
      </c>
    </row>
    <row r="139" spans="1:8" x14ac:dyDescent="0.2">
      <c r="A139">
        <v>4</v>
      </c>
      <c r="B139">
        <v>1</v>
      </c>
      <c r="C139">
        <v>6000</v>
      </c>
      <c r="D139" s="33">
        <f>$C$139-SUM($C$140:$C$142)</f>
        <v>75.426072000000204</v>
      </c>
      <c r="E139" t="str">
        <f>IF(D139&gt;=L_recycl,"oui","non")</f>
        <v>non</v>
      </c>
      <c r="F139" s="29">
        <f>D139/C139</f>
        <v>1.2571012000000034E-2</v>
      </c>
      <c r="G139" s="24" t="str">
        <f>IFERROR(VLOOKUP(CONCATENATE(A139,C139),Feuil3!$A$1:$F$187,4,FALSE),"")</f>
        <v/>
      </c>
      <c r="H139" s="35" t="str">
        <f t="shared" si="2"/>
        <v/>
      </c>
    </row>
    <row r="140" spans="1:8" x14ac:dyDescent="0.2">
      <c r="A140">
        <v>4</v>
      </c>
      <c r="B140">
        <v>1</v>
      </c>
      <c r="C140" s="33">
        <v>2685.7869639999999</v>
      </c>
      <c r="G140" s="24">
        <f>IFERROR(VLOOKUP(CONCATENATE(A140,C140),Feuil3!$A$1:$F$187,4,FALSE),"")</f>
        <v>257</v>
      </c>
      <c r="H140" s="35" t="str">
        <f t="shared" si="2"/>
        <v/>
      </c>
    </row>
    <row r="141" spans="1:8" x14ac:dyDescent="0.2">
      <c r="A141">
        <v>4</v>
      </c>
      <c r="B141">
        <v>1</v>
      </c>
      <c r="C141" s="33">
        <v>2685.7869639999999</v>
      </c>
      <c r="G141" s="24">
        <f>IFERROR(VLOOKUP(CONCATENATE(A141,C141),Feuil3!$A$1:$F$187,4,FALSE),"")</f>
        <v>257</v>
      </c>
      <c r="H141" s="35" t="str">
        <f t="shared" si="2"/>
        <v/>
      </c>
    </row>
    <row r="142" spans="1:8" x14ac:dyDescent="0.2">
      <c r="A142">
        <v>4</v>
      </c>
      <c r="B142">
        <v>1</v>
      </c>
      <c r="C142" s="33">
        <v>553</v>
      </c>
      <c r="G142" s="24">
        <f>IFERROR(VLOOKUP(CONCATENATE(A142,C142),Feuil3!$A$1:$F$187,4,FALSE),"")</f>
        <v>184</v>
      </c>
      <c r="H142" s="35" t="str">
        <f t="shared" si="2"/>
        <v/>
      </c>
    </row>
    <row r="143" spans="1:8" x14ac:dyDescent="0.2">
      <c r="A143">
        <v>4</v>
      </c>
      <c r="B143">
        <v>1</v>
      </c>
      <c r="C143" s="33">
        <v>6000</v>
      </c>
      <c r="D143" s="33">
        <f>$C$143-SUM($C$144:$C$145)</f>
        <v>628.4260720000002</v>
      </c>
      <c r="E143" t="str">
        <f>IF(D143&gt;=L_recycl,"oui","non")</f>
        <v>non</v>
      </c>
      <c r="F143" s="29">
        <f>D143/C143</f>
        <v>0.10473767866666669</v>
      </c>
      <c r="G143" s="24" t="str">
        <f>IFERROR(VLOOKUP(CONCATENATE(A143,C143),Feuil3!$A$1:$F$187,4,FALSE),"")</f>
        <v/>
      </c>
      <c r="H143" s="35" t="str">
        <f t="shared" si="2"/>
        <v/>
      </c>
    </row>
    <row r="144" spans="1:8" x14ac:dyDescent="0.2">
      <c r="A144">
        <v>4</v>
      </c>
      <c r="B144">
        <v>1</v>
      </c>
      <c r="C144" s="33">
        <v>2685.7869639999999</v>
      </c>
      <c r="G144" s="24">
        <f>IFERROR(VLOOKUP(CONCATENATE(A144,C144),Feuil3!$A$1:$F$187,4,FALSE),"")</f>
        <v>257</v>
      </c>
      <c r="H144" s="35" t="str">
        <f t="shared" si="2"/>
        <v/>
      </c>
    </row>
    <row r="145" spans="1:8" x14ac:dyDescent="0.2">
      <c r="A145">
        <v>4</v>
      </c>
      <c r="B145">
        <v>1</v>
      </c>
      <c r="C145" s="33">
        <v>2685.7869639999999</v>
      </c>
      <c r="G145" s="24">
        <f>IFERROR(VLOOKUP(CONCATENATE(A145,C145),Feuil3!$A$1:$F$187,4,FALSE),"")</f>
        <v>257</v>
      </c>
      <c r="H145" s="35" t="str">
        <f t="shared" si="2"/>
        <v/>
      </c>
    </row>
    <row r="146" spans="1:8" x14ac:dyDescent="0.2">
      <c r="A146">
        <v>4</v>
      </c>
      <c r="B146">
        <v>1</v>
      </c>
      <c r="C146" s="33">
        <v>6000</v>
      </c>
      <c r="D146" s="33">
        <f>$C$146-SUM($C$147:$C$148)</f>
        <v>628.4260720000002</v>
      </c>
      <c r="E146" t="str">
        <f>IF(D146&gt;=L_recycl,"oui","non")</f>
        <v>non</v>
      </c>
      <c r="F146" s="29">
        <f>D146/C146</f>
        <v>0.10473767866666669</v>
      </c>
      <c r="G146" s="24" t="str">
        <f>IFERROR(VLOOKUP(CONCATENATE(A146,C146),Feuil3!$A$1:$F$187,4,FALSE),"")</f>
        <v/>
      </c>
      <c r="H146" s="35" t="str">
        <f t="shared" si="2"/>
        <v/>
      </c>
    </row>
    <row r="147" spans="1:8" x14ac:dyDescent="0.2">
      <c r="A147">
        <v>4</v>
      </c>
      <c r="B147">
        <v>1</v>
      </c>
      <c r="C147" s="33">
        <v>2685.7869639999999</v>
      </c>
      <c r="G147" s="24">
        <f>IFERROR(VLOOKUP(CONCATENATE(A147,C147),Feuil3!$A$1:$F$187,4,FALSE),"")</f>
        <v>257</v>
      </c>
      <c r="H147" s="35" t="str">
        <f t="shared" si="2"/>
        <v/>
      </c>
    </row>
    <row r="148" spans="1:8" x14ac:dyDescent="0.2">
      <c r="A148">
        <v>4</v>
      </c>
      <c r="B148">
        <v>1</v>
      </c>
      <c r="C148" s="33">
        <v>2685.7869639999999</v>
      </c>
      <c r="G148" s="24">
        <f>IFERROR(VLOOKUP(CONCATENATE(A148,C148),Feuil3!$A$1:$F$187,4,FALSE),"")</f>
        <v>257</v>
      </c>
      <c r="H148" s="35" t="str">
        <f t="shared" si="2"/>
        <v/>
      </c>
    </row>
    <row r="149" spans="1:8" x14ac:dyDescent="0.2">
      <c r="A149">
        <v>4</v>
      </c>
      <c r="B149">
        <v>1</v>
      </c>
      <c r="C149" s="33">
        <v>6000</v>
      </c>
      <c r="D149" s="33">
        <f>$C$149-SUM($C$150:$C$151)</f>
        <v>628.4260720000002</v>
      </c>
      <c r="E149" t="str">
        <f>IF(D149&gt;=L_recycl,"oui","non")</f>
        <v>non</v>
      </c>
      <c r="F149" s="29">
        <f>D149/C149</f>
        <v>0.10473767866666669</v>
      </c>
      <c r="G149" s="24" t="str">
        <f>IFERROR(VLOOKUP(CONCATENATE(A149,C149),Feuil3!$A$1:$F$187,4,FALSE),"")</f>
        <v/>
      </c>
      <c r="H149" s="35" t="str">
        <f t="shared" si="2"/>
        <v/>
      </c>
    </row>
    <row r="150" spans="1:8" x14ac:dyDescent="0.2">
      <c r="A150">
        <v>4</v>
      </c>
      <c r="B150">
        <v>1</v>
      </c>
      <c r="C150" s="33">
        <v>2685.7869639999999</v>
      </c>
      <c r="G150" s="24">
        <f>IFERROR(VLOOKUP(CONCATENATE(A150,C150),Feuil3!$A$1:$F$187,4,FALSE),"")</f>
        <v>257</v>
      </c>
      <c r="H150" s="35" t="str">
        <f t="shared" si="2"/>
        <v/>
      </c>
    </row>
    <row r="151" spans="1:8" x14ac:dyDescent="0.2">
      <c r="A151">
        <v>4</v>
      </c>
      <c r="B151">
        <v>1</v>
      </c>
      <c r="C151" s="33">
        <v>2685.7869639999999</v>
      </c>
      <c r="G151" s="24">
        <f>IFERROR(VLOOKUP(CONCATENATE(A151,C151),Feuil3!$A$1:$F$187,4,FALSE),"")</f>
        <v>257</v>
      </c>
      <c r="H151" s="35" t="str">
        <f t="shared" si="2"/>
        <v/>
      </c>
    </row>
    <row r="152" spans="1:8" x14ac:dyDescent="0.2">
      <c r="A152">
        <v>4</v>
      </c>
      <c r="B152">
        <v>1</v>
      </c>
      <c r="C152" s="33">
        <v>6000</v>
      </c>
      <c r="D152" s="33">
        <f>$C$152-SUM($C$153:$C$155)</f>
        <v>43.426072000000204</v>
      </c>
      <c r="E152" t="str">
        <f>IF(D152&gt;=L_recycl,"oui","non")</f>
        <v>non</v>
      </c>
      <c r="F152" s="29">
        <f>D152/C152</f>
        <v>7.237678666666701E-3</v>
      </c>
      <c r="G152" s="24" t="str">
        <f>IFERROR(VLOOKUP(CONCATENATE(A152,C152),Feuil3!$A$1:$F$187,4,FALSE),"")</f>
        <v/>
      </c>
      <c r="H152" s="35" t="str">
        <f t="shared" si="2"/>
        <v/>
      </c>
    </row>
    <row r="153" spans="1:8" x14ac:dyDescent="0.2">
      <c r="A153">
        <v>4</v>
      </c>
      <c r="B153">
        <v>1</v>
      </c>
      <c r="C153" s="33">
        <v>2495.7869639999999</v>
      </c>
      <c r="G153" s="24">
        <f>IFERROR(VLOOKUP(CONCATENATE(A153,C153),Feuil3!$A$1:$F$187,4,FALSE),"")</f>
        <v>253</v>
      </c>
      <c r="H153" s="35" t="str">
        <f t="shared" si="2"/>
        <v/>
      </c>
    </row>
    <row r="154" spans="1:8" x14ac:dyDescent="0.2">
      <c r="A154">
        <v>4</v>
      </c>
      <c r="B154">
        <v>1</v>
      </c>
      <c r="C154" s="33">
        <v>2495.7869639999999</v>
      </c>
      <c r="G154" s="24">
        <f>IFERROR(VLOOKUP(CONCATENATE(A154,C154),Feuil3!$A$1:$F$187,4,FALSE),"")</f>
        <v>253</v>
      </c>
      <c r="H154" s="35" t="str">
        <f t="shared" si="2"/>
        <v/>
      </c>
    </row>
    <row r="155" spans="1:8" x14ac:dyDescent="0.2">
      <c r="A155">
        <v>4</v>
      </c>
      <c r="B155">
        <v>1</v>
      </c>
      <c r="C155">
        <v>965</v>
      </c>
      <c r="G155" s="24">
        <f>IFERROR(VLOOKUP(CONCATENATE(A155,C155),Feuil3!$A$1:$F$187,4,FALSE),"")</f>
        <v>204</v>
      </c>
      <c r="H155" s="35" t="str">
        <f t="shared" si="2"/>
        <v/>
      </c>
    </row>
    <row r="156" spans="1:8" x14ac:dyDescent="0.2">
      <c r="A156">
        <v>4</v>
      </c>
      <c r="B156">
        <v>1</v>
      </c>
      <c r="C156">
        <v>6000</v>
      </c>
      <c r="D156" s="33">
        <f>$C$156-SUM($C$157:$C$159)</f>
        <v>193.4260720000002</v>
      </c>
      <c r="E156" t="str">
        <f>IF(D156&gt;=L_recycl,"oui","non")</f>
        <v>non</v>
      </c>
      <c r="F156" s="29">
        <f>D156/C156</f>
        <v>3.22376786666667E-2</v>
      </c>
      <c r="G156" s="24" t="str">
        <f>IFERROR(VLOOKUP(CONCATENATE(A156,C156),Feuil3!$A$1:$F$187,4,FALSE),"")</f>
        <v/>
      </c>
      <c r="H156" s="35" t="str">
        <f t="shared" si="2"/>
        <v/>
      </c>
    </row>
    <row r="157" spans="1:8" x14ac:dyDescent="0.2">
      <c r="A157">
        <v>4</v>
      </c>
      <c r="B157">
        <v>1</v>
      </c>
      <c r="C157" s="33">
        <v>2420.7869639999999</v>
      </c>
      <c r="G157" s="24">
        <f>IFERROR(VLOOKUP(CONCATENATE(A157,C157),Feuil3!$A$1:$F$187,4,FALSE),"")</f>
        <v>246</v>
      </c>
      <c r="H157" s="35" t="str">
        <f t="shared" si="2"/>
        <v/>
      </c>
    </row>
    <row r="158" spans="1:8" x14ac:dyDescent="0.2">
      <c r="A158">
        <v>4</v>
      </c>
      <c r="B158">
        <v>1</v>
      </c>
      <c r="C158" s="33">
        <v>2420.7869639999999</v>
      </c>
      <c r="G158" s="24">
        <f>IFERROR(VLOOKUP(CONCATENATE(A158,C158),Feuil3!$A$1:$F$187,4,FALSE),"")</f>
        <v>246</v>
      </c>
      <c r="H158" s="35" t="str">
        <f t="shared" si="2"/>
        <v/>
      </c>
    </row>
    <row r="159" spans="1:8" x14ac:dyDescent="0.2">
      <c r="A159">
        <v>4</v>
      </c>
      <c r="B159">
        <v>1</v>
      </c>
      <c r="C159" s="33">
        <v>965</v>
      </c>
      <c r="G159" s="24">
        <f>IFERROR(VLOOKUP(CONCATENATE(A159,C159),Feuil3!$A$1:$F$187,4,FALSE),"")</f>
        <v>204</v>
      </c>
      <c r="H159" s="35" t="str">
        <f t="shared" si="2"/>
        <v/>
      </c>
    </row>
    <row r="160" spans="1:8" x14ac:dyDescent="0.2">
      <c r="A160" s="30">
        <v>5</v>
      </c>
      <c r="B160" s="30">
        <v>1</v>
      </c>
      <c r="C160" s="31">
        <v>6000</v>
      </c>
      <c r="D160" s="31">
        <f>$C$160-SUM($C$161:$C$162)</f>
        <v>414.94989299999997</v>
      </c>
      <c r="E160" s="30" t="str">
        <f>IF(D160&gt;=L_recycl,"oui","non")</f>
        <v>non</v>
      </c>
      <c r="F160" s="32">
        <f>D160/C160</f>
        <v>6.9158315499999998E-2</v>
      </c>
      <c r="G160" s="24" t="str">
        <f>IFERROR(VLOOKUP(CONCATENATE(A160,C160),Feuil3!$A$1:$F$187,4,FALSE),"")</f>
        <v/>
      </c>
      <c r="H160" s="35" t="str">
        <f t="shared" si="2"/>
        <v/>
      </c>
    </row>
    <row r="161" spans="1:8" x14ac:dyDescent="0.2">
      <c r="A161">
        <v>5</v>
      </c>
      <c r="B161">
        <v>1</v>
      </c>
      <c r="C161" s="33">
        <v>2802.4569390000001</v>
      </c>
      <c r="G161" s="24">
        <f>IFERROR(VLOOKUP(CONCATENATE(A161,C161),Feuil3!$A$1:$F$187,4,FALSE),"")</f>
        <v>273</v>
      </c>
      <c r="H161" s="35" t="str">
        <f t="shared" si="2"/>
        <v/>
      </c>
    </row>
    <row r="162" spans="1:8" x14ac:dyDescent="0.2">
      <c r="A162">
        <v>5</v>
      </c>
      <c r="B162">
        <v>1</v>
      </c>
      <c r="C162" s="33">
        <v>2782.5931679999999</v>
      </c>
      <c r="G162" s="24">
        <f>IFERROR(VLOOKUP(CONCATENATE(A162,C162),Feuil3!$A$1:$F$187,4,FALSE),"")</f>
        <v>270</v>
      </c>
      <c r="H162" s="35" t="str">
        <f t="shared" si="2"/>
        <v/>
      </c>
    </row>
    <row r="163" spans="1:8" x14ac:dyDescent="0.2">
      <c r="A163">
        <v>5</v>
      </c>
      <c r="B163">
        <v>1</v>
      </c>
      <c r="C163" s="33">
        <v>6000</v>
      </c>
      <c r="D163" s="33">
        <f>$C$163-SUM($C$164:$C$165)</f>
        <v>558.78989299999921</v>
      </c>
      <c r="E163" t="str">
        <f>IF(D163&gt;=L_recycl,"oui","non")</f>
        <v>non</v>
      </c>
      <c r="F163" s="29">
        <f>D163/C163</f>
        <v>9.3131648833333205E-2</v>
      </c>
      <c r="G163" s="24" t="str">
        <f>IFERROR(VLOOKUP(CONCATENATE(A163,C163),Feuil3!$A$1:$F$187,4,FALSE),"")</f>
        <v/>
      </c>
      <c r="H163" s="35" t="str">
        <f t="shared" si="2"/>
        <v/>
      </c>
    </row>
    <row r="164" spans="1:8" x14ac:dyDescent="0.2">
      <c r="A164">
        <v>5</v>
      </c>
      <c r="B164">
        <v>1</v>
      </c>
      <c r="C164" s="33">
        <v>2734.7531680000002</v>
      </c>
      <c r="G164" s="24">
        <f>IFERROR(VLOOKUP(CONCATENATE(A164,C164),Feuil3!$A$1:$F$187,4,FALSE),"")</f>
        <v>266</v>
      </c>
      <c r="H164" s="35" t="str">
        <f t="shared" si="2"/>
        <v/>
      </c>
    </row>
    <row r="165" spans="1:8" x14ac:dyDescent="0.2">
      <c r="A165">
        <v>5</v>
      </c>
      <c r="B165">
        <v>1</v>
      </c>
      <c r="C165" s="33">
        <v>2706.4569390000001</v>
      </c>
      <c r="G165" s="24">
        <f>IFERROR(VLOOKUP(CONCATENATE(A165,C165),Feuil3!$A$1:$F$187,4,FALSE),"")</f>
        <v>262</v>
      </c>
      <c r="H165" s="35" t="str">
        <f t="shared" ref="H165:H228" si="3">IFERROR(IF(E165="","",IF(E165="oui",INDEX($A$11:$A$482,MATCH(D165,$C$11:$C$482,0)),"")),"")</f>
        <v/>
      </c>
    </row>
    <row r="166" spans="1:8" x14ac:dyDescent="0.2">
      <c r="A166">
        <v>5</v>
      </c>
      <c r="B166">
        <v>1</v>
      </c>
      <c r="C166" s="33">
        <v>1480.5</v>
      </c>
      <c r="D166" s="33">
        <f>$C$166-SUM($C$167)</f>
        <v>227.92235400000004</v>
      </c>
      <c r="E166" t="str">
        <f>IF(D166&gt;=L_recycl,"oui","non")</f>
        <v>non</v>
      </c>
      <c r="F166" s="29">
        <f>D166/C166</f>
        <v>0.1539495805471125</v>
      </c>
      <c r="G166" s="24" t="str">
        <f>IFERROR(VLOOKUP(CONCATENATE(A166,C166),Feuil3!$A$1:$F$187,4,FALSE),"")</f>
        <v/>
      </c>
      <c r="H166" s="35" t="str">
        <f t="shared" si="3"/>
        <v/>
      </c>
    </row>
    <row r="167" spans="1:8" x14ac:dyDescent="0.2">
      <c r="A167">
        <v>5</v>
      </c>
      <c r="B167">
        <v>1</v>
      </c>
      <c r="C167" s="33">
        <v>1252.577646</v>
      </c>
      <c r="G167" s="24">
        <f>IFERROR(VLOOKUP(CONCATENATE(A167,C167),Feuil3!$A$1:$F$187,4,FALSE),"")</f>
        <v>219</v>
      </c>
      <c r="H167" s="35" t="str">
        <f t="shared" si="3"/>
        <v/>
      </c>
    </row>
    <row r="168" spans="1:8" x14ac:dyDescent="0.2">
      <c r="A168" s="30">
        <v>6</v>
      </c>
      <c r="B168" s="30">
        <v>1</v>
      </c>
      <c r="C168" s="31">
        <v>6000</v>
      </c>
      <c r="D168" s="31">
        <f>$C$168-SUM($C$169)</f>
        <v>181.5</v>
      </c>
      <c r="E168" s="30" t="str">
        <f>IF(D168&gt;=L_recycl,"oui","non")</f>
        <v>non</v>
      </c>
      <c r="F168" s="32">
        <f>D168/C168</f>
        <v>3.0249999999999999E-2</v>
      </c>
      <c r="G168" s="24" t="str">
        <f>IFERROR(VLOOKUP(CONCATENATE(A168,C168),Feuil3!$A$1:$F$187,4,FALSE),"")</f>
        <v/>
      </c>
      <c r="H168" s="35" t="str">
        <f t="shared" si="3"/>
        <v/>
      </c>
    </row>
    <row r="169" spans="1:8" x14ac:dyDescent="0.2">
      <c r="A169">
        <v>6</v>
      </c>
      <c r="B169">
        <v>1</v>
      </c>
      <c r="C169" s="33">
        <v>5818.5</v>
      </c>
      <c r="G169" s="24">
        <f>IFERROR(VLOOKUP(CONCATENATE(A169,C169),Feuil3!$A$1:$F$187,4,FALSE),"")</f>
        <v>304</v>
      </c>
      <c r="H169" s="35" t="str">
        <f t="shared" si="3"/>
        <v/>
      </c>
    </row>
    <row r="170" spans="1:8" x14ac:dyDescent="0.2">
      <c r="A170">
        <v>6</v>
      </c>
      <c r="B170">
        <v>1</v>
      </c>
      <c r="C170" s="33">
        <v>6000</v>
      </c>
      <c r="D170" s="33">
        <f>$C$170-SUM($C$171)</f>
        <v>181.5</v>
      </c>
      <c r="E170" t="str">
        <f>IF(D170&gt;=L_recycl,"oui","non")</f>
        <v>non</v>
      </c>
      <c r="F170" s="29">
        <f>D170/C170</f>
        <v>3.0249999999999999E-2</v>
      </c>
      <c r="G170" s="24" t="str">
        <f>IFERROR(VLOOKUP(CONCATENATE(A170,C170),Feuil3!$A$1:$F$187,4,FALSE),"")</f>
        <v/>
      </c>
      <c r="H170" s="35" t="str">
        <f t="shared" si="3"/>
        <v/>
      </c>
    </row>
    <row r="171" spans="1:8" x14ac:dyDescent="0.2">
      <c r="A171">
        <v>6</v>
      </c>
      <c r="B171">
        <v>1</v>
      </c>
      <c r="C171" s="33">
        <v>5818.5</v>
      </c>
      <c r="G171" s="24">
        <f>IFERROR(VLOOKUP(CONCATENATE(A171,C171),Feuil3!$A$1:$F$187,4,FALSE),"")</f>
        <v>304</v>
      </c>
      <c r="H171" s="35" t="str">
        <f t="shared" si="3"/>
        <v/>
      </c>
    </row>
    <row r="172" spans="1:8" x14ac:dyDescent="0.2">
      <c r="A172">
        <v>6</v>
      </c>
      <c r="B172">
        <v>1</v>
      </c>
      <c r="C172" s="33">
        <v>6000</v>
      </c>
      <c r="D172" s="33">
        <f>$C$172-SUM($C$173:$C$174)</f>
        <v>7.2555210000000443</v>
      </c>
      <c r="E172" t="str">
        <f>IF(D172&gt;=L_recycl,"oui","non")</f>
        <v>non</v>
      </c>
      <c r="F172" s="29">
        <f>D172/C172</f>
        <v>1.2092535000000073E-3</v>
      </c>
      <c r="G172" s="24" t="str">
        <f>IFERROR(VLOOKUP(CONCATENATE(A172,C172),Feuil3!$A$1:$F$187,4,FALSE),"")</f>
        <v/>
      </c>
      <c r="H172" s="35" t="str">
        <f t="shared" si="3"/>
        <v/>
      </c>
    </row>
    <row r="173" spans="1:8" x14ac:dyDescent="0.2">
      <c r="A173">
        <v>6</v>
      </c>
      <c r="B173">
        <v>1</v>
      </c>
      <c r="C173" s="33">
        <v>3190</v>
      </c>
      <c r="G173" s="24">
        <f>IFERROR(VLOOKUP(CONCATENATE(A173,C173),Feuil3!$A$1:$F$187,4,FALSE),"")</f>
        <v>284</v>
      </c>
      <c r="H173" s="35" t="str">
        <f t="shared" si="3"/>
        <v/>
      </c>
    </row>
    <row r="174" spans="1:8" x14ac:dyDescent="0.2">
      <c r="A174">
        <v>6</v>
      </c>
      <c r="B174">
        <v>1</v>
      </c>
      <c r="C174" s="33">
        <v>2802.744479</v>
      </c>
      <c r="G174" s="24">
        <f>IFERROR(VLOOKUP(CONCATENATE(A174,C174),Feuil3!$A$1:$F$187,4,FALSE),"")</f>
        <v>274</v>
      </c>
      <c r="H174" s="35" t="str">
        <f t="shared" si="3"/>
        <v/>
      </c>
    </row>
    <row r="175" spans="1:8" x14ac:dyDescent="0.2">
      <c r="A175">
        <v>6</v>
      </c>
      <c r="B175">
        <v>1</v>
      </c>
      <c r="C175" s="33">
        <v>6000</v>
      </c>
      <c r="D175" s="33">
        <f>$C$175-SUM($C$176:$C$177)</f>
        <v>7.2555210000000443</v>
      </c>
      <c r="E175" t="str">
        <f>IF(D175&gt;=L_recycl,"oui","non")</f>
        <v>non</v>
      </c>
      <c r="F175" s="29">
        <f>D175/C175</f>
        <v>1.2092535000000073E-3</v>
      </c>
      <c r="G175" s="24" t="str">
        <f>IFERROR(VLOOKUP(CONCATENATE(A175,C175),Feuil3!$A$1:$F$187,4,FALSE),"")</f>
        <v/>
      </c>
      <c r="H175" s="35" t="str">
        <f t="shared" si="3"/>
        <v/>
      </c>
    </row>
    <row r="176" spans="1:8" x14ac:dyDescent="0.2">
      <c r="A176">
        <v>6</v>
      </c>
      <c r="B176">
        <v>1</v>
      </c>
      <c r="C176" s="33">
        <v>3190</v>
      </c>
      <c r="G176" s="24">
        <f>IFERROR(VLOOKUP(CONCATENATE(A176,C176),Feuil3!$A$1:$F$187,4,FALSE),"")</f>
        <v>284</v>
      </c>
      <c r="H176" s="35" t="str">
        <f t="shared" si="3"/>
        <v/>
      </c>
    </row>
    <row r="177" spans="1:8" x14ac:dyDescent="0.2">
      <c r="A177">
        <v>6</v>
      </c>
      <c r="B177">
        <v>1</v>
      </c>
      <c r="C177" s="33">
        <v>2802.744479</v>
      </c>
      <c r="G177" s="24">
        <f>IFERROR(VLOOKUP(CONCATENATE(A177,C177),Feuil3!$A$1:$F$187,4,FALSE),"")</f>
        <v>274</v>
      </c>
      <c r="H177" s="35" t="str">
        <f t="shared" si="3"/>
        <v/>
      </c>
    </row>
    <row r="178" spans="1:8" x14ac:dyDescent="0.2">
      <c r="A178">
        <v>6</v>
      </c>
      <c r="B178">
        <v>1</v>
      </c>
      <c r="C178" s="33">
        <v>6000</v>
      </c>
      <c r="D178" s="33">
        <f>$C$178-SUM($C$179:$C$181)</f>
        <v>66.766563000000133</v>
      </c>
      <c r="E178" t="str">
        <f>IF(D178&gt;=L_recycl,"oui","non")</f>
        <v>non</v>
      </c>
      <c r="F178" s="29">
        <f>D178/C178</f>
        <v>1.1127760500000023E-2</v>
      </c>
      <c r="G178" s="24" t="str">
        <f>IFERROR(VLOOKUP(CONCATENATE(A178,C178),Feuil3!$A$1:$F$187,4,FALSE),"")</f>
        <v/>
      </c>
      <c r="H178" s="35" t="str">
        <f t="shared" si="3"/>
        <v/>
      </c>
    </row>
    <row r="179" spans="1:8" x14ac:dyDescent="0.2">
      <c r="A179">
        <v>6</v>
      </c>
      <c r="B179">
        <v>1</v>
      </c>
      <c r="C179" s="33">
        <v>2802.744479</v>
      </c>
      <c r="G179" s="24">
        <f>IFERROR(VLOOKUP(CONCATENATE(A179,C179),Feuil3!$A$1:$F$187,4,FALSE),"")</f>
        <v>274</v>
      </c>
      <c r="H179" s="35" t="str">
        <f t="shared" si="3"/>
        <v/>
      </c>
    </row>
    <row r="180" spans="1:8" x14ac:dyDescent="0.2">
      <c r="A180">
        <v>6</v>
      </c>
      <c r="B180">
        <v>1</v>
      </c>
      <c r="C180" s="33">
        <v>2802.744479</v>
      </c>
      <c r="G180" s="24">
        <f>IFERROR(VLOOKUP(CONCATENATE(A180,C180),Feuil3!$A$1:$F$187,4,FALSE),"")</f>
        <v>274</v>
      </c>
      <c r="H180" s="35" t="str">
        <f t="shared" si="3"/>
        <v/>
      </c>
    </row>
    <row r="181" spans="1:8" x14ac:dyDescent="0.2">
      <c r="A181">
        <v>6</v>
      </c>
      <c r="B181">
        <v>1</v>
      </c>
      <c r="C181" s="33">
        <v>327.74447900000001</v>
      </c>
      <c r="G181" s="24">
        <f>IFERROR(VLOOKUP(CONCATENATE(A181,C181),Feuil3!$A$1:$F$187,4,FALSE),"")</f>
        <v>151</v>
      </c>
      <c r="H181" s="35" t="str">
        <f t="shared" si="3"/>
        <v/>
      </c>
    </row>
    <row r="182" spans="1:8" x14ac:dyDescent="0.2">
      <c r="A182">
        <v>6</v>
      </c>
      <c r="B182">
        <v>1</v>
      </c>
      <c r="C182" s="33">
        <v>6000</v>
      </c>
      <c r="D182" s="33">
        <f>$C$182-SUM($C$183:$C$185)</f>
        <v>66.766563000000133</v>
      </c>
      <c r="E182" t="str">
        <f>IF(D182&gt;=L_recycl,"oui","non")</f>
        <v>non</v>
      </c>
      <c r="F182" s="29">
        <f>D182/C182</f>
        <v>1.1127760500000023E-2</v>
      </c>
      <c r="G182" s="24" t="str">
        <f>IFERROR(VLOOKUP(CONCATENATE(A182,C182),Feuil3!$A$1:$F$187,4,FALSE),"")</f>
        <v/>
      </c>
      <c r="H182" s="35" t="str">
        <f t="shared" si="3"/>
        <v/>
      </c>
    </row>
    <row r="183" spans="1:8" x14ac:dyDescent="0.2">
      <c r="A183">
        <v>6</v>
      </c>
      <c r="B183">
        <v>1</v>
      </c>
      <c r="C183" s="33">
        <v>2802.744479</v>
      </c>
      <c r="G183" s="24">
        <f>IFERROR(VLOOKUP(CONCATENATE(A183,C183),Feuil3!$A$1:$F$187,4,FALSE),"")</f>
        <v>274</v>
      </c>
      <c r="H183" s="35" t="str">
        <f t="shared" si="3"/>
        <v/>
      </c>
    </row>
    <row r="184" spans="1:8" x14ac:dyDescent="0.2">
      <c r="A184">
        <v>6</v>
      </c>
      <c r="B184">
        <v>1</v>
      </c>
      <c r="C184" s="33">
        <v>2802.744479</v>
      </c>
      <c r="G184" s="24">
        <f>IFERROR(VLOOKUP(CONCATENATE(A184,C184),Feuil3!$A$1:$F$187,4,FALSE),"")</f>
        <v>274</v>
      </c>
      <c r="H184" s="35" t="str">
        <f t="shared" si="3"/>
        <v/>
      </c>
    </row>
    <row r="185" spans="1:8" x14ac:dyDescent="0.2">
      <c r="A185">
        <v>6</v>
      </c>
      <c r="B185">
        <v>1</v>
      </c>
      <c r="C185" s="33">
        <v>327.74447900000001</v>
      </c>
      <c r="G185" s="24">
        <f>IFERROR(VLOOKUP(CONCATENATE(A185,C185),Feuil3!$A$1:$F$187,4,FALSE),"")</f>
        <v>151</v>
      </c>
      <c r="H185" s="35" t="str">
        <f t="shared" si="3"/>
        <v/>
      </c>
    </row>
    <row r="186" spans="1:8" x14ac:dyDescent="0.2">
      <c r="A186">
        <v>6</v>
      </c>
      <c r="B186">
        <v>1</v>
      </c>
      <c r="C186" s="33">
        <v>6000</v>
      </c>
      <c r="D186" s="33">
        <f>$C$186-SUM($C$187:$C$188)</f>
        <v>394.51104200000009</v>
      </c>
      <c r="E186" t="str">
        <f>IF(D186&gt;=L_recycl,"oui","non")</f>
        <v>non</v>
      </c>
      <c r="F186" s="29">
        <f>D186/C186</f>
        <v>6.5751840333333353E-2</v>
      </c>
      <c r="G186" s="24" t="str">
        <f>IFERROR(VLOOKUP(CONCATENATE(A186,C186),Feuil3!$A$1:$F$187,4,FALSE),"")</f>
        <v/>
      </c>
      <c r="H186" s="35" t="str">
        <f t="shared" si="3"/>
        <v/>
      </c>
    </row>
    <row r="187" spans="1:8" x14ac:dyDescent="0.2">
      <c r="A187">
        <v>6</v>
      </c>
      <c r="B187">
        <v>1</v>
      </c>
      <c r="C187" s="33">
        <v>2802.744479</v>
      </c>
      <c r="G187" s="24">
        <f>IFERROR(VLOOKUP(CONCATENATE(A187,C187),Feuil3!$A$1:$F$187,4,FALSE),"")</f>
        <v>274</v>
      </c>
      <c r="H187" s="35" t="str">
        <f t="shared" si="3"/>
        <v/>
      </c>
    </row>
    <row r="188" spans="1:8" x14ac:dyDescent="0.2">
      <c r="A188">
        <v>6</v>
      </c>
      <c r="B188">
        <v>1</v>
      </c>
      <c r="C188" s="33">
        <v>2802.744479</v>
      </c>
      <c r="G188" s="24">
        <f>IFERROR(VLOOKUP(CONCATENATE(A188,C188),Feuil3!$A$1:$F$187,4,FALSE),"")</f>
        <v>274</v>
      </c>
      <c r="H188" s="35" t="str">
        <f t="shared" si="3"/>
        <v/>
      </c>
    </row>
    <row r="189" spans="1:8" x14ac:dyDescent="0.2">
      <c r="A189">
        <v>6</v>
      </c>
      <c r="B189">
        <v>1</v>
      </c>
      <c r="C189" s="33">
        <v>6000</v>
      </c>
      <c r="D189" s="33">
        <f>$C$189-SUM($C$190:$C$191)</f>
        <v>767.25552100000004</v>
      </c>
      <c r="E189" t="str">
        <f>IF(D189&gt;=L_recycl,"oui","non")</f>
        <v>oui</v>
      </c>
      <c r="F189" s="29">
        <f>D189/C189</f>
        <v>0.12787592016666668</v>
      </c>
      <c r="G189" s="24" t="str">
        <f>IFERROR(VLOOKUP(CONCATENATE(A189,C189),Feuil3!$A$1:$F$187,4,FALSE),"")</f>
        <v/>
      </c>
      <c r="H189" s="35">
        <f t="shared" si="3"/>
        <v>10</v>
      </c>
    </row>
    <row r="190" spans="1:8" x14ac:dyDescent="0.2">
      <c r="A190">
        <v>6</v>
      </c>
      <c r="B190">
        <v>1</v>
      </c>
      <c r="C190" s="33">
        <v>2802.744479</v>
      </c>
      <c r="G190" s="24">
        <f>IFERROR(VLOOKUP(CONCATENATE(A190,C190),Feuil3!$A$1:$F$187,4,FALSE),"")</f>
        <v>274</v>
      </c>
      <c r="H190" s="35" t="str">
        <f t="shared" si="3"/>
        <v/>
      </c>
    </row>
    <row r="191" spans="1:8" x14ac:dyDescent="0.2">
      <c r="A191">
        <v>6</v>
      </c>
      <c r="B191">
        <v>1</v>
      </c>
      <c r="C191" s="33">
        <v>2430</v>
      </c>
      <c r="G191" s="24">
        <f>IFERROR(VLOOKUP(CONCATENATE(A191,C191),Feuil3!$A$1:$F$187,4,FALSE),"")</f>
        <v>249</v>
      </c>
      <c r="H191" s="35" t="str">
        <f t="shared" si="3"/>
        <v/>
      </c>
    </row>
    <row r="192" spans="1:8" x14ac:dyDescent="0.2">
      <c r="A192">
        <v>6</v>
      </c>
      <c r="B192">
        <v>1</v>
      </c>
      <c r="C192" s="33">
        <v>6000</v>
      </c>
      <c r="D192" s="33">
        <f>$C$192-SUM($C$193:$C$194)</f>
        <v>1140</v>
      </c>
      <c r="E192" t="str">
        <f>IF(D192&gt;=L_recycl,"oui","non")</f>
        <v>oui</v>
      </c>
      <c r="F192" s="29">
        <f>D192/C192</f>
        <v>0.19</v>
      </c>
      <c r="G192" s="24" t="str">
        <f>IFERROR(VLOOKUP(CONCATENATE(A192,C192),Feuil3!$A$1:$F$187,4,FALSE),"")</f>
        <v/>
      </c>
      <c r="H192" s="35">
        <f t="shared" si="3"/>
        <v>10</v>
      </c>
    </row>
    <row r="193" spans="1:8" x14ac:dyDescent="0.2">
      <c r="A193">
        <v>6</v>
      </c>
      <c r="B193">
        <v>1</v>
      </c>
      <c r="C193" s="33">
        <v>2430</v>
      </c>
      <c r="G193" s="24">
        <f>IFERROR(VLOOKUP(CONCATENATE(A193,C193),Feuil3!$A$1:$F$187,4,FALSE),"")</f>
        <v>249</v>
      </c>
      <c r="H193" s="35" t="str">
        <f t="shared" si="3"/>
        <v/>
      </c>
    </row>
    <row r="194" spans="1:8" x14ac:dyDescent="0.2">
      <c r="A194">
        <v>6</v>
      </c>
      <c r="B194">
        <v>1</v>
      </c>
      <c r="C194" s="33">
        <v>2430</v>
      </c>
      <c r="G194" s="24">
        <f>IFERROR(VLOOKUP(CONCATENATE(A194,C194),Feuil3!$A$1:$F$187,4,FALSE),"")</f>
        <v>249</v>
      </c>
      <c r="H194" s="35" t="str">
        <f t="shared" si="3"/>
        <v/>
      </c>
    </row>
    <row r="195" spans="1:8" x14ac:dyDescent="0.2">
      <c r="A195">
        <v>6</v>
      </c>
      <c r="B195">
        <v>1</v>
      </c>
      <c r="C195" s="33">
        <v>6000</v>
      </c>
      <c r="D195" s="33">
        <f>$C$195-SUM($C$196:$C$197)</f>
        <v>2280</v>
      </c>
      <c r="E195" t="str">
        <f>IF(D195&gt;=L_recycl,"oui","non")</f>
        <v>oui</v>
      </c>
      <c r="F195" s="29">
        <f>D195/C195</f>
        <v>0.38</v>
      </c>
      <c r="G195" s="24" t="str">
        <f>IFERROR(VLOOKUP(CONCATENATE(A195,C195),Feuil3!$A$1:$F$187,4,FALSE),"")</f>
        <v/>
      </c>
      <c r="H195" s="35">
        <f t="shared" si="3"/>
        <v>9</v>
      </c>
    </row>
    <row r="196" spans="1:8" x14ac:dyDescent="0.2">
      <c r="A196">
        <v>6</v>
      </c>
      <c r="B196">
        <v>1</v>
      </c>
      <c r="C196" s="33">
        <v>2430</v>
      </c>
      <c r="G196" s="24">
        <f>IFERROR(VLOOKUP(CONCATENATE(A196,C196),Feuil3!$A$1:$F$187,4,FALSE),"")</f>
        <v>249</v>
      </c>
      <c r="H196" s="35" t="str">
        <f t="shared" si="3"/>
        <v/>
      </c>
    </row>
    <row r="197" spans="1:8" x14ac:dyDescent="0.2">
      <c r="A197">
        <v>6</v>
      </c>
      <c r="B197">
        <v>1</v>
      </c>
      <c r="C197" s="33">
        <v>1290</v>
      </c>
      <c r="G197" s="24">
        <f>IFERROR(VLOOKUP(CONCATENATE(A197,C197),Feuil3!$A$1:$F$187,4,FALSE),"")</f>
        <v>223</v>
      </c>
      <c r="H197" s="35" t="str">
        <f t="shared" si="3"/>
        <v/>
      </c>
    </row>
    <row r="198" spans="1:8" x14ac:dyDescent="0.2">
      <c r="A198" s="30">
        <v>7</v>
      </c>
      <c r="B198" s="30">
        <v>1</v>
      </c>
      <c r="C198" s="31">
        <v>6000</v>
      </c>
      <c r="D198" s="31">
        <f>$C$198-SUM($C$199:$C$200)</f>
        <v>395.22989299999972</v>
      </c>
      <c r="E198" s="30" t="str">
        <f>IF(D198&gt;=L_recycl,"oui","non")</f>
        <v>non</v>
      </c>
      <c r="F198" s="32">
        <f>D198/C198</f>
        <v>6.5871648833333282E-2</v>
      </c>
      <c r="G198" s="24" t="str">
        <f>IFERROR(VLOOKUP(CONCATENATE(A198,C198),Feuil3!$A$1:$F$187,4,FALSE),"")</f>
        <v/>
      </c>
      <c r="H198" s="35" t="str">
        <f t="shared" si="3"/>
        <v/>
      </c>
    </row>
    <row r="199" spans="1:8" x14ac:dyDescent="0.2">
      <c r="A199">
        <v>7</v>
      </c>
      <c r="B199">
        <v>1</v>
      </c>
      <c r="C199" s="33">
        <v>2802.4569390000001</v>
      </c>
      <c r="G199" s="24">
        <f>IFERROR(VLOOKUP(CONCATENATE(A199,C199),Feuil3!$A$1:$F$187,4,FALSE),"")</f>
        <v>18</v>
      </c>
      <c r="H199" s="35" t="str">
        <f t="shared" si="3"/>
        <v/>
      </c>
    </row>
    <row r="200" spans="1:8" x14ac:dyDescent="0.2">
      <c r="A200">
        <v>7</v>
      </c>
      <c r="B200">
        <v>1</v>
      </c>
      <c r="C200" s="33">
        <v>2802.3131680000001</v>
      </c>
      <c r="G200" s="24">
        <f>IFERROR(VLOOKUP(CONCATENATE(A200,C200),Feuil3!$A$1:$F$187,4,FALSE),"")</f>
        <v>17</v>
      </c>
      <c r="H200" s="35" t="str">
        <f t="shared" si="3"/>
        <v/>
      </c>
    </row>
    <row r="201" spans="1:8" x14ac:dyDescent="0.2">
      <c r="A201">
        <v>7</v>
      </c>
      <c r="B201">
        <v>1</v>
      </c>
      <c r="C201" s="33">
        <v>6000</v>
      </c>
      <c r="D201" s="33">
        <f>$C$201-SUM($C$202:$C$203)</f>
        <v>482.65366399999948</v>
      </c>
      <c r="E201" t="str">
        <f>IF(D201&gt;=L_recycl,"oui","non")</f>
        <v>non</v>
      </c>
      <c r="F201" s="29">
        <f>D201/C201</f>
        <v>8.0442277333333242E-2</v>
      </c>
      <c r="G201" s="24" t="str">
        <f>IFERROR(VLOOKUP(CONCATENATE(A201,C201),Feuil3!$A$1:$F$187,4,FALSE),"")</f>
        <v/>
      </c>
      <c r="H201" s="35" t="str">
        <f t="shared" si="3"/>
        <v/>
      </c>
    </row>
    <row r="202" spans="1:8" x14ac:dyDescent="0.2">
      <c r="A202">
        <v>7</v>
      </c>
      <c r="B202">
        <v>1</v>
      </c>
      <c r="C202" s="33">
        <v>2782.5931679999999</v>
      </c>
      <c r="G202" s="24">
        <f>IFERROR(VLOOKUP(CONCATENATE(A202,C202),Feuil3!$A$1:$F$187,4,FALSE),"")</f>
        <v>16</v>
      </c>
      <c r="H202" s="35" t="str">
        <f t="shared" si="3"/>
        <v/>
      </c>
    </row>
    <row r="203" spans="1:8" x14ac:dyDescent="0.2">
      <c r="A203">
        <v>7</v>
      </c>
      <c r="B203">
        <v>1</v>
      </c>
      <c r="C203" s="33">
        <v>2734.7531680000002</v>
      </c>
      <c r="G203" s="24">
        <f>IFERROR(VLOOKUP(CONCATENATE(A203,C203),Feuil3!$A$1:$F$187,4,FALSE),"")</f>
        <v>15</v>
      </c>
      <c r="H203" s="35" t="str">
        <f t="shared" si="3"/>
        <v/>
      </c>
    </row>
    <row r="204" spans="1:8" x14ac:dyDescent="0.2">
      <c r="A204">
        <v>7</v>
      </c>
      <c r="B204">
        <v>1</v>
      </c>
      <c r="C204" s="33">
        <v>6000</v>
      </c>
      <c r="D204" s="33">
        <f>$C$204-SUM($C$205:$C$206)</f>
        <v>2041.1091859999997</v>
      </c>
      <c r="E204" t="str">
        <f>IF(D204&gt;=L_recycl,"oui","non")</f>
        <v>oui</v>
      </c>
      <c r="F204" s="29">
        <f>D204/C204</f>
        <v>0.34018486433333328</v>
      </c>
      <c r="G204" s="24" t="str">
        <f>IFERROR(VLOOKUP(CONCATENATE(A204,C204),Feuil3!$A$1:$F$187,4,FALSE),"")</f>
        <v/>
      </c>
      <c r="H204" s="35" t="str">
        <f t="shared" si="3"/>
        <v/>
      </c>
    </row>
    <row r="205" spans="1:8" x14ac:dyDescent="0.2">
      <c r="A205">
        <v>7</v>
      </c>
      <c r="B205">
        <v>1</v>
      </c>
      <c r="C205" s="33">
        <v>2706.3131680000001</v>
      </c>
      <c r="G205" s="24">
        <f>IFERROR(VLOOKUP(CONCATENATE(A205,C205),Feuil3!$A$1:$F$187,4,FALSE),"")</f>
        <v>14</v>
      </c>
      <c r="H205" s="35" t="str">
        <f t="shared" si="3"/>
        <v/>
      </c>
    </row>
    <row r="206" spans="1:8" x14ac:dyDescent="0.2">
      <c r="A206">
        <v>7</v>
      </c>
      <c r="B206">
        <v>1</v>
      </c>
      <c r="C206" s="33">
        <v>1252.577646</v>
      </c>
      <c r="G206" s="24">
        <f>IFERROR(VLOOKUP(CONCATENATE(A206,C206),Feuil3!$A$1:$F$187,4,FALSE),"")</f>
        <v>13</v>
      </c>
      <c r="H206" s="35" t="str">
        <f t="shared" si="3"/>
        <v/>
      </c>
    </row>
    <row r="207" spans="1:8" x14ac:dyDescent="0.2">
      <c r="A207" s="30">
        <v>9</v>
      </c>
      <c r="B207" s="30">
        <v>1</v>
      </c>
      <c r="C207" s="31">
        <v>6000</v>
      </c>
      <c r="D207" s="31">
        <f>$C$207-SUM($C$208:$C$209)</f>
        <v>47.713036000000102</v>
      </c>
      <c r="E207" s="30" t="str">
        <f>IF(D207&gt;=L_recycl,"oui","non")</f>
        <v>non</v>
      </c>
      <c r="F207" s="32">
        <f>D207/C207</f>
        <v>7.9521726666666841E-3</v>
      </c>
      <c r="G207" s="24" t="str">
        <f>IFERROR(VLOOKUP(CONCATENATE(A207,C207),Feuil3!$A$1:$F$187,4,FALSE),"")</f>
        <v/>
      </c>
      <c r="H207" s="35" t="str">
        <f t="shared" si="3"/>
        <v/>
      </c>
    </row>
    <row r="208" spans="1:8" x14ac:dyDescent="0.2">
      <c r="A208">
        <v>9</v>
      </c>
      <c r="B208">
        <v>1</v>
      </c>
      <c r="C208" s="33">
        <v>3501.5</v>
      </c>
      <c r="G208" s="24">
        <f>IFERROR(VLOOKUP(CONCATENATE(A208,C208),Feuil3!$A$1:$F$187,4,FALSE),"")</f>
        <v>294</v>
      </c>
      <c r="H208" s="35" t="str">
        <f t="shared" si="3"/>
        <v/>
      </c>
    </row>
    <row r="209" spans="1:8" x14ac:dyDescent="0.2">
      <c r="A209">
        <v>9</v>
      </c>
      <c r="B209">
        <v>1</v>
      </c>
      <c r="C209" s="33">
        <v>2450.7869639999999</v>
      </c>
      <c r="G209" s="24">
        <f>IFERROR(VLOOKUP(CONCATENATE(A209,C209),Feuil3!$A$1:$F$187,4,FALSE),"")</f>
        <v>252</v>
      </c>
      <c r="H209" s="35" t="str">
        <f t="shared" si="3"/>
        <v/>
      </c>
    </row>
    <row r="210" spans="1:8" x14ac:dyDescent="0.2">
      <c r="A210">
        <v>9</v>
      </c>
      <c r="B210">
        <v>1</v>
      </c>
      <c r="C210" s="33">
        <v>6000</v>
      </c>
      <c r="D210" s="33">
        <f>$C$210-SUM($C$211:$C$212)</f>
        <v>180.2130360000001</v>
      </c>
      <c r="E210" t="str">
        <f>IF(D210&gt;=L_recycl,"oui","non")</f>
        <v>non</v>
      </c>
      <c r="F210" s="29">
        <f>D210/C210</f>
        <v>3.0035506000000017E-2</v>
      </c>
      <c r="G210" s="24" t="str">
        <f>IFERROR(VLOOKUP(CONCATENATE(A210,C210),Feuil3!$A$1:$F$187,4,FALSE),"")</f>
        <v/>
      </c>
      <c r="H210" s="35" t="str">
        <f t="shared" si="3"/>
        <v/>
      </c>
    </row>
    <row r="211" spans="1:8" x14ac:dyDescent="0.2">
      <c r="A211">
        <v>9</v>
      </c>
      <c r="B211">
        <v>1</v>
      </c>
      <c r="C211" s="33">
        <v>3369</v>
      </c>
      <c r="G211" s="24">
        <f>IFERROR(VLOOKUP(CONCATENATE(A211,C211),Feuil3!$A$1:$F$187,4,FALSE),"")</f>
        <v>293</v>
      </c>
      <c r="H211" s="35" t="str">
        <f t="shared" si="3"/>
        <v/>
      </c>
    </row>
    <row r="212" spans="1:8" x14ac:dyDescent="0.2">
      <c r="A212">
        <v>9</v>
      </c>
      <c r="B212">
        <v>1</v>
      </c>
      <c r="C212" s="33">
        <v>2450.7869639999999</v>
      </c>
      <c r="G212" s="24">
        <f>IFERROR(VLOOKUP(CONCATENATE(A212,C212),Feuil3!$A$1:$F$187,4,FALSE),"")</f>
        <v>252</v>
      </c>
      <c r="H212" s="35" t="str">
        <f t="shared" si="3"/>
        <v/>
      </c>
    </row>
    <row r="213" spans="1:8" x14ac:dyDescent="0.2">
      <c r="A213">
        <v>9</v>
      </c>
      <c r="B213">
        <v>1</v>
      </c>
      <c r="C213" s="33">
        <v>6000</v>
      </c>
      <c r="D213" s="33">
        <f>$C$213-SUM($C$214:$C$216)</f>
        <v>70.426072000000204</v>
      </c>
      <c r="E213" t="str">
        <f>IF(D213&gt;=L_recycl,"oui","non")</f>
        <v>non</v>
      </c>
      <c r="F213" s="29">
        <f>D213/C213</f>
        <v>1.1737678666666701E-2</v>
      </c>
      <c r="G213" s="24" t="str">
        <f>IFERROR(VLOOKUP(CONCATENATE(A213,C213),Feuil3!$A$1:$F$187,4,FALSE),"")</f>
        <v/>
      </c>
      <c r="H213" s="35" t="str">
        <f t="shared" si="3"/>
        <v/>
      </c>
    </row>
    <row r="214" spans="1:8" x14ac:dyDescent="0.2">
      <c r="A214">
        <v>9</v>
      </c>
      <c r="B214">
        <v>1</v>
      </c>
      <c r="C214" s="33">
        <v>2685.7869639999999</v>
      </c>
      <c r="G214" s="24">
        <f>IFERROR(VLOOKUP(CONCATENATE(A214,C214),Feuil3!$A$1:$F$187,4,FALSE),"")</f>
        <v>258</v>
      </c>
      <c r="H214" s="35" t="str">
        <f t="shared" si="3"/>
        <v/>
      </c>
    </row>
    <row r="215" spans="1:8" x14ac:dyDescent="0.2">
      <c r="A215">
        <v>9</v>
      </c>
      <c r="B215">
        <v>1</v>
      </c>
      <c r="C215" s="33">
        <v>2685.7869639999999</v>
      </c>
      <c r="G215" s="24">
        <f>IFERROR(VLOOKUP(CONCATENATE(A215,C215),Feuil3!$A$1:$F$187,4,FALSE),"")</f>
        <v>258</v>
      </c>
      <c r="H215" s="35" t="str">
        <f t="shared" si="3"/>
        <v/>
      </c>
    </row>
    <row r="216" spans="1:8" x14ac:dyDescent="0.2">
      <c r="A216">
        <v>9</v>
      </c>
      <c r="B216">
        <v>1</v>
      </c>
      <c r="C216" s="33">
        <v>558</v>
      </c>
      <c r="G216" s="24">
        <f>IFERROR(VLOOKUP(CONCATENATE(A216,C216),Feuil3!$A$1:$F$187,4,FALSE),"")</f>
        <v>186</v>
      </c>
      <c r="H216" s="35" t="str">
        <f t="shared" si="3"/>
        <v/>
      </c>
    </row>
    <row r="217" spans="1:8" x14ac:dyDescent="0.2">
      <c r="A217">
        <v>9</v>
      </c>
      <c r="B217">
        <v>1</v>
      </c>
      <c r="C217" s="33">
        <v>6000</v>
      </c>
      <c r="D217" s="33">
        <f>$C$217-SUM($C$218:$C$221)</f>
        <v>26.426072000000204</v>
      </c>
      <c r="E217" t="str">
        <f>IF(D217&gt;=L_recycl,"oui","non")</f>
        <v>non</v>
      </c>
      <c r="F217" s="29">
        <f>D217/C217</f>
        <v>4.4043453333333675E-3</v>
      </c>
      <c r="G217" s="24" t="str">
        <f>IFERROR(VLOOKUP(CONCATENATE(A217,C217),Feuil3!$A$1:$F$187,4,FALSE),"")</f>
        <v/>
      </c>
      <c r="H217" s="35" t="str">
        <f t="shared" si="3"/>
        <v/>
      </c>
    </row>
    <row r="218" spans="1:8" x14ac:dyDescent="0.2">
      <c r="A218">
        <v>9</v>
      </c>
      <c r="B218">
        <v>1</v>
      </c>
      <c r="C218" s="33">
        <v>2685.7869639999999</v>
      </c>
      <c r="G218" s="24">
        <f>IFERROR(VLOOKUP(CONCATENATE(A218,C218),Feuil3!$A$1:$F$187,4,FALSE),"")</f>
        <v>258</v>
      </c>
      <c r="H218" s="35" t="str">
        <f t="shared" si="3"/>
        <v/>
      </c>
    </row>
    <row r="219" spans="1:8" x14ac:dyDescent="0.2">
      <c r="A219">
        <v>9</v>
      </c>
      <c r="B219">
        <v>1</v>
      </c>
      <c r="C219" s="33">
        <v>2685.7869639999999</v>
      </c>
      <c r="G219" s="24">
        <f>IFERROR(VLOOKUP(CONCATENATE(A219,C219),Feuil3!$A$1:$F$187,4,FALSE),"")</f>
        <v>258</v>
      </c>
      <c r="H219" s="35" t="str">
        <f t="shared" si="3"/>
        <v/>
      </c>
    </row>
    <row r="220" spans="1:8" x14ac:dyDescent="0.2">
      <c r="A220">
        <v>9</v>
      </c>
      <c r="B220">
        <v>1</v>
      </c>
      <c r="C220" s="33">
        <v>412</v>
      </c>
      <c r="G220" s="24">
        <f>IFERROR(VLOOKUP(CONCATENATE(A220,C220),Feuil3!$A$1:$F$187,4,FALSE),"")</f>
        <v>164</v>
      </c>
      <c r="H220" s="35" t="str">
        <f t="shared" si="3"/>
        <v/>
      </c>
    </row>
    <row r="221" spans="1:8" x14ac:dyDescent="0.2">
      <c r="A221">
        <v>9</v>
      </c>
      <c r="B221">
        <v>1</v>
      </c>
      <c r="C221" s="33">
        <v>190</v>
      </c>
      <c r="G221" s="24">
        <f>IFERROR(VLOOKUP(CONCATENATE(A221,C221),Feuil3!$A$1:$F$187,4,FALSE),"")</f>
        <v>140</v>
      </c>
      <c r="H221" s="35" t="str">
        <f t="shared" si="3"/>
        <v/>
      </c>
    </row>
    <row r="222" spans="1:8" x14ac:dyDescent="0.2">
      <c r="A222">
        <v>9</v>
      </c>
      <c r="B222">
        <v>1</v>
      </c>
      <c r="C222" s="33">
        <v>6000</v>
      </c>
      <c r="D222" s="33">
        <f>$C$222-SUM($C$223:$C$224)</f>
        <v>863.4260720000002</v>
      </c>
      <c r="E222" t="str">
        <f>IF(D222&gt;=L_recycl,"oui","non")</f>
        <v>oui</v>
      </c>
      <c r="F222" s="29">
        <f>D222/C222</f>
        <v>0.14390434533333338</v>
      </c>
      <c r="G222" s="24" t="str">
        <f>IFERROR(VLOOKUP(CONCATENATE(A222,C222),Feuil3!$A$1:$F$187,4,FALSE),"")</f>
        <v/>
      </c>
      <c r="H222" s="35">
        <f t="shared" si="3"/>
        <v>10</v>
      </c>
    </row>
    <row r="223" spans="1:8" x14ac:dyDescent="0.2">
      <c r="A223">
        <v>9</v>
      </c>
      <c r="B223">
        <v>1</v>
      </c>
      <c r="C223" s="33">
        <v>2685.7869639999999</v>
      </c>
      <c r="G223" s="24">
        <f>IFERROR(VLOOKUP(CONCATENATE(A223,C223),Feuil3!$A$1:$F$187,4,FALSE),"")</f>
        <v>258</v>
      </c>
      <c r="H223" s="35" t="str">
        <f t="shared" si="3"/>
        <v/>
      </c>
    </row>
    <row r="224" spans="1:8" x14ac:dyDescent="0.2">
      <c r="A224">
        <v>9</v>
      </c>
      <c r="B224">
        <v>1</v>
      </c>
      <c r="C224" s="33">
        <v>2450.7869639999999</v>
      </c>
      <c r="G224" s="24">
        <f>IFERROR(VLOOKUP(CONCATENATE(A224,C224),Feuil3!$A$1:$F$187,4,FALSE),"")</f>
        <v>252</v>
      </c>
      <c r="H224" s="35" t="str">
        <f t="shared" si="3"/>
        <v/>
      </c>
    </row>
    <row r="225" spans="1:8" x14ac:dyDescent="0.2">
      <c r="A225">
        <v>9</v>
      </c>
      <c r="B225">
        <v>1</v>
      </c>
      <c r="C225" s="33">
        <v>6000</v>
      </c>
      <c r="D225" s="33">
        <f>$C$225-SUM($C$226:$C$227)</f>
        <v>1158.4260720000002</v>
      </c>
      <c r="E225" t="str">
        <f>IF(D225&gt;=L_recycl,"oui","non")</f>
        <v>oui</v>
      </c>
      <c r="F225" s="29">
        <f>D225/C225</f>
        <v>0.19307101200000004</v>
      </c>
      <c r="G225" s="24" t="str">
        <f>IFERROR(VLOOKUP(CONCATENATE(A225,C225),Feuil3!$A$1:$F$187,4,FALSE),"")</f>
        <v/>
      </c>
      <c r="H225" s="35">
        <f t="shared" si="3"/>
        <v>14</v>
      </c>
    </row>
    <row r="226" spans="1:8" x14ac:dyDescent="0.2">
      <c r="A226">
        <v>9</v>
      </c>
      <c r="B226">
        <v>1</v>
      </c>
      <c r="C226" s="33">
        <v>2420.7869639999999</v>
      </c>
      <c r="G226" s="24">
        <f>IFERROR(VLOOKUP(CONCATENATE(A226,C226),Feuil3!$A$1:$F$187,4,FALSE),"")</f>
        <v>247</v>
      </c>
      <c r="H226" s="35" t="str">
        <f t="shared" si="3"/>
        <v/>
      </c>
    </row>
    <row r="227" spans="1:8" x14ac:dyDescent="0.2">
      <c r="A227">
        <v>9</v>
      </c>
      <c r="B227">
        <v>1</v>
      </c>
      <c r="C227" s="33">
        <v>2420.7869639999999</v>
      </c>
      <c r="G227" s="24">
        <f>IFERROR(VLOOKUP(CONCATENATE(A227,C227),Feuil3!$A$1:$F$187,4,FALSE),"")</f>
        <v>247</v>
      </c>
      <c r="H227" s="35" t="str">
        <f t="shared" si="3"/>
        <v/>
      </c>
    </row>
    <row r="228" spans="1:8" x14ac:dyDescent="0.2">
      <c r="A228">
        <v>9</v>
      </c>
      <c r="B228">
        <v>1</v>
      </c>
      <c r="C228" s="33">
        <v>2420.5</v>
      </c>
      <c r="D228" s="33">
        <f>$C$228-SUM($C$229)</f>
        <v>140.5</v>
      </c>
      <c r="E228" t="str">
        <f>IF(D228&gt;=L_recycl,"oui","non")</f>
        <v>non</v>
      </c>
      <c r="F228" s="29">
        <f>D228/C228</f>
        <v>5.8045858293740961E-2</v>
      </c>
      <c r="G228" s="24" t="str">
        <f>IFERROR(VLOOKUP(CONCATENATE(A228,C228),Feuil3!$A$1:$F$187,4,FALSE),"")</f>
        <v/>
      </c>
      <c r="H228" s="35" t="str">
        <f t="shared" si="3"/>
        <v/>
      </c>
    </row>
    <row r="229" spans="1:8" x14ac:dyDescent="0.2">
      <c r="A229">
        <v>9</v>
      </c>
      <c r="B229">
        <v>1</v>
      </c>
      <c r="C229" s="33">
        <v>2280</v>
      </c>
      <c r="G229" s="24">
        <f>IFERROR(VLOOKUP(CONCATENATE(A229,C229),Feuil3!$A$1:$F$187,4,FALSE),"")</f>
        <v>243</v>
      </c>
      <c r="H229" s="35" t="str">
        <f t="shared" ref="H229:H292" si="4">IFERROR(IF(E229="","",IF(E229="oui",INDEX($A$11:$A$482,MATCH(D229,$C$11:$C$482,0)),"")),"")</f>
        <v/>
      </c>
    </row>
    <row r="230" spans="1:8" x14ac:dyDescent="0.2">
      <c r="A230">
        <v>9</v>
      </c>
      <c r="B230">
        <v>1</v>
      </c>
      <c r="C230" s="33">
        <v>6000</v>
      </c>
      <c r="D230" s="33">
        <f>$C$230-SUM($C$231:$C$233)</f>
        <v>265</v>
      </c>
      <c r="E230" t="str">
        <f>IF(D230&gt;=L_recycl,"oui","non")</f>
        <v>non</v>
      </c>
      <c r="F230" s="29">
        <f>D230/C230</f>
        <v>4.4166666666666667E-2</v>
      </c>
      <c r="G230" s="24" t="str">
        <f>IFERROR(VLOOKUP(CONCATENATE(A230,C230),Feuil3!$A$1:$F$187,4,FALSE),"")</f>
        <v/>
      </c>
      <c r="H230" s="35" t="str">
        <f t="shared" si="4"/>
        <v/>
      </c>
    </row>
    <row r="231" spans="1:8" x14ac:dyDescent="0.2">
      <c r="A231">
        <v>9</v>
      </c>
      <c r="B231">
        <v>1</v>
      </c>
      <c r="C231" s="33">
        <v>2280</v>
      </c>
      <c r="G231" s="24">
        <f>IFERROR(VLOOKUP(CONCATENATE(A231,C231),Feuil3!$A$1:$F$187,4,FALSE),"")</f>
        <v>243</v>
      </c>
      <c r="H231" s="35" t="str">
        <f t="shared" si="4"/>
        <v/>
      </c>
    </row>
    <row r="232" spans="1:8" x14ac:dyDescent="0.2">
      <c r="A232">
        <v>9</v>
      </c>
      <c r="B232">
        <v>1</v>
      </c>
      <c r="C232" s="33">
        <v>2190</v>
      </c>
      <c r="G232" s="24">
        <f>IFERROR(VLOOKUP(CONCATENATE(A232,C232),Feuil3!$A$1:$F$187,4,FALSE),"")</f>
        <v>237</v>
      </c>
      <c r="H232" s="35" t="str">
        <f t="shared" si="4"/>
        <v/>
      </c>
    </row>
    <row r="233" spans="1:8" x14ac:dyDescent="0.2">
      <c r="A233">
        <v>9</v>
      </c>
      <c r="B233">
        <v>1</v>
      </c>
      <c r="C233" s="33">
        <v>1265</v>
      </c>
      <c r="G233" s="24">
        <f>IFERROR(VLOOKUP(CONCATENATE(A233,C233),Feuil3!$A$1:$F$187,4,FALSE),"")</f>
        <v>220</v>
      </c>
      <c r="H233" s="35" t="str">
        <f t="shared" si="4"/>
        <v/>
      </c>
    </row>
    <row r="234" spans="1:8" x14ac:dyDescent="0.2">
      <c r="A234">
        <v>9</v>
      </c>
      <c r="B234">
        <v>1</v>
      </c>
      <c r="C234" s="33">
        <v>1880</v>
      </c>
      <c r="D234" s="33">
        <f>$C$234-SUM($C$235)</f>
        <v>615</v>
      </c>
      <c r="E234" t="str">
        <f>IF(D234&gt;=L_recycl,"oui","non")</f>
        <v>non</v>
      </c>
      <c r="F234" s="29">
        <f>D234/C234</f>
        <v>0.3271276595744681</v>
      </c>
      <c r="G234" s="24" t="str">
        <f>IFERROR(VLOOKUP(CONCATENATE(A234,C234),Feuil3!$A$1:$F$187,4,FALSE),"")</f>
        <v/>
      </c>
      <c r="H234" s="35" t="str">
        <f t="shared" si="4"/>
        <v/>
      </c>
    </row>
    <row r="235" spans="1:8" x14ac:dyDescent="0.2">
      <c r="A235">
        <v>9</v>
      </c>
      <c r="B235">
        <v>1</v>
      </c>
      <c r="C235" s="33">
        <v>1265</v>
      </c>
      <c r="G235" s="24">
        <f>IFERROR(VLOOKUP(CONCATENATE(A235,C235),Feuil3!$A$1:$F$187,4,FALSE),"")</f>
        <v>220</v>
      </c>
      <c r="H235" s="35" t="str">
        <f t="shared" si="4"/>
        <v/>
      </c>
    </row>
    <row r="236" spans="1:8" x14ac:dyDescent="0.2">
      <c r="A236" s="30">
        <v>10</v>
      </c>
      <c r="B236" s="30">
        <v>1</v>
      </c>
      <c r="C236" s="31">
        <v>6000</v>
      </c>
      <c r="D236" s="31">
        <f>$C$236-SUM($C$237:$C$238)</f>
        <v>32.175494999999501</v>
      </c>
      <c r="E236" s="30" t="str">
        <f>IF(D236&gt;=L_recycl,"oui","non")</f>
        <v>non</v>
      </c>
      <c r="F236" s="32">
        <f>D236/C236</f>
        <v>5.3625824999999168E-3</v>
      </c>
      <c r="G236" s="24" t="str">
        <f>IFERROR(VLOOKUP(CONCATENATE(A236,C236),Feuil3!$A$1:$F$187,4,FALSE),"")</f>
        <v/>
      </c>
      <c r="H236" s="35" t="str">
        <f t="shared" si="4"/>
        <v/>
      </c>
    </row>
    <row r="237" spans="1:8" x14ac:dyDescent="0.2">
      <c r="A237">
        <v>10</v>
      </c>
      <c r="B237">
        <v>1</v>
      </c>
      <c r="C237" s="33">
        <v>3233.8875659999999</v>
      </c>
      <c r="G237" s="24">
        <f>IFERROR(VLOOKUP(CONCATENATE(A237,C237),Feuil3!$A$1:$F$187,4,FALSE),"")</f>
        <v>291</v>
      </c>
      <c r="H237" s="35" t="str">
        <f t="shared" si="4"/>
        <v/>
      </c>
    </row>
    <row r="238" spans="1:8" x14ac:dyDescent="0.2">
      <c r="A238">
        <v>10</v>
      </c>
      <c r="B238">
        <v>1</v>
      </c>
      <c r="C238" s="33">
        <v>2733.9369390000002</v>
      </c>
      <c r="G238" s="24">
        <f>IFERROR(VLOOKUP(CONCATENATE(A238,C238),Feuil3!$A$1:$F$187,4,FALSE),"")</f>
        <v>265</v>
      </c>
      <c r="H238" s="35" t="str">
        <f t="shared" si="4"/>
        <v/>
      </c>
    </row>
    <row r="239" spans="1:8" x14ac:dyDescent="0.2">
      <c r="A239">
        <v>10</v>
      </c>
      <c r="B239">
        <v>1</v>
      </c>
      <c r="C239" s="33">
        <v>6000</v>
      </c>
      <c r="D239" s="33">
        <f>$C$239-SUM($C$240:$C$241)</f>
        <v>2.5830609999993612</v>
      </c>
      <c r="E239" t="str">
        <f>IF(D239&gt;=L_recycl,"oui","non")</f>
        <v>non</v>
      </c>
      <c r="F239" s="29">
        <f>D239/C239</f>
        <v>4.3051016666656022E-4</v>
      </c>
      <c r="G239" s="24" t="str">
        <f>IFERROR(VLOOKUP(CONCATENATE(A239,C239),Feuil3!$A$1:$F$187,4,FALSE),"")</f>
        <v/>
      </c>
      <c r="H239" s="35" t="str">
        <f t="shared" si="4"/>
        <v/>
      </c>
    </row>
    <row r="240" spans="1:8" x14ac:dyDescent="0.2">
      <c r="A240">
        <v>10</v>
      </c>
      <c r="B240">
        <v>1</v>
      </c>
      <c r="C240" s="33">
        <v>3220</v>
      </c>
      <c r="G240" s="24">
        <f>IFERROR(VLOOKUP(CONCATENATE(A240,C240),Feuil3!$A$1:$F$187,4,FALSE),"")</f>
        <v>286</v>
      </c>
      <c r="H240" s="35" t="str">
        <f t="shared" si="4"/>
        <v/>
      </c>
    </row>
    <row r="241" spans="1:8" x14ac:dyDescent="0.2">
      <c r="A241">
        <v>10</v>
      </c>
      <c r="B241">
        <v>1</v>
      </c>
      <c r="C241" s="33">
        <v>2777.4169390000002</v>
      </c>
      <c r="G241" s="24">
        <f>IFERROR(VLOOKUP(CONCATENATE(A241,C241),Feuil3!$A$1:$F$187,4,FALSE),"")</f>
        <v>268</v>
      </c>
      <c r="H241" s="35" t="str">
        <f t="shared" si="4"/>
        <v/>
      </c>
    </row>
    <row r="242" spans="1:8" x14ac:dyDescent="0.2">
      <c r="A242">
        <v>10</v>
      </c>
      <c r="B242">
        <v>1</v>
      </c>
      <c r="C242" s="33">
        <v>6000</v>
      </c>
      <c r="D242" s="33">
        <f>$C$242-SUM($C$243:$C$245)</f>
        <v>78.386121999999887</v>
      </c>
      <c r="E242" t="str">
        <f>IF(D242&gt;=L_recycl,"oui","non")</f>
        <v>non</v>
      </c>
      <c r="F242" s="29">
        <f>D242/C242</f>
        <v>1.3064353666666648E-2</v>
      </c>
      <c r="G242" s="24" t="str">
        <f>IFERROR(VLOOKUP(CONCATENATE(A242,C242),Feuil3!$A$1:$F$187,4,FALSE),"")</f>
        <v/>
      </c>
      <c r="H242" s="35" t="str">
        <f t="shared" si="4"/>
        <v/>
      </c>
    </row>
    <row r="243" spans="1:8" x14ac:dyDescent="0.2">
      <c r="A243">
        <v>10</v>
      </c>
      <c r="B243">
        <v>1</v>
      </c>
      <c r="C243" s="33">
        <v>2942.8569389999998</v>
      </c>
      <c r="G243" s="24">
        <f>IFERROR(VLOOKUP(CONCATENATE(A243,C243),Feuil3!$A$1:$F$187,4,FALSE),"")</f>
        <v>283</v>
      </c>
      <c r="H243" s="35" t="str">
        <f t="shared" si="4"/>
        <v/>
      </c>
    </row>
    <row r="244" spans="1:8" x14ac:dyDescent="0.2">
      <c r="A244">
        <v>10</v>
      </c>
      <c r="B244">
        <v>1</v>
      </c>
      <c r="C244" s="33">
        <v>2939.2569389999999</v>
      </c>
      <c r="G244" s="24">
        <f>IFERROR(VLOOKUP(CONCATENATE(A244,C244),Feuil3!$A$1:$F$187,4,FALSE),"")</f>
        <v>280</v>
      </c>
      <c r="H244" s="35" t="str">
        <f t="shared" si="4"/>
        <v/>
      </c>
    </row>
    <row r="245" spans="1:8" x14ac:dyDescent="0.2">
      <c r="A245">
        <v>10</v>
      </c>
      <c r="B245">
        <v>1</v>
      </c>
      <c r="C245" s="33">
        <v>39.5</v>
      </c>
      <c r="G245" s="24">
        <f>IFERROR(VLOOKUP(CONCATENATE(A245,C245),Feuil3!$A$1:$F$187,4,FALSE),"")</f>
        <v>133</v>
      </c>
      <c r="H245" s="35" t="str">
        <f t="shared" si="4"/>
        <v/>
      </c>
    </row>
    <row r="246" spans="1:8" x14ac:dyDescent="0.2">
      <c r="A246">
        <v>10</v>
      </c>
      <c r="B246">
        <v>1</v>
      </c>
      <c r="C246" s="33">
        <v>6000</v>
      </c>
      <c r="D246" s="33">
        <f>$C$246-SUM($C$247:$C$249)</f>
        <v>40.909183000000667</v>
      </c>
      <c r="E246" t="str">
        <f>IF(D246&gt;=L_recycl,"oui","non")</f>
        <v>non</v>
      </c>
      <c r="F246" s="29">
        <f>D246/C246</f>
        <v>6.8181971666667774E-3</v>
      </c>
      <c r="G246" s="24" t="str">
        <f>IFERROR(VLOOKUP(CONCATENATE(A246,C246),Feuil3!$A$1:$F$187,4,FALSE),"")</f>
        <v/>
      </c>
      <c r="H246" s="35" t="str">
        <f t="shared" si="4"/>
        <v/>
      </c>
    </row>
    <row r="247" spans="1:8" x14ac:dyDescent="0.2">
      <c r="A247">
        <v>10</v>
      </c>
      <c r="B247">
        <v>1</v>
      </c>
      <c r="C247" s="33">
        <v>2884.2169389999999</v>
      </c>
      <c r="G247" s="24">
        <f>IFERROR(VLOOKUP(CONCATENATE(A247,C247),Feuil3!$A$1:$F$187,4,FALSE),"")</f>
        <v>277</v>
      </c>
      <c r="H247" s="35" t="str">
        <f t="shared" si="4"/>
        <v/>
      </c>
    </row>
    <row r="248" spans="1:8" x14ac:dyDescent="0.2">
      <c r="A248">
        <v>10</v>
      </c>
      <c r="B248">
        <v>1</v>
      </c>
      <c r="C248" s="33">
        <v>2688.8569389999998</v>
      </c>
      <c r="G248" s="24">
        <f>IFERROR(VLOOKUP(CONCATENATE(A248,C248),Feuil3!$A$1:$F$187,4,FALSE),"")</f>
        <v>260</v>
      </c>
      <c r="H248" s="35" t="str">
        <f t="shared" si="4"/>
        <v/>
      </c>
    </row>
    <row r="249" spans="1:8" x14ac:dyDescent="0.2">
      <c r="A249">
        <v>10</v>
      </c>
      <c r="B249">
        <v>1</v>
      </c>
      <c r="C249" s="33">
        <v>386.01693899999998</v>
      </c>
      <c r="G249" s="24">
        <f>IFERROR(VLOOKUP(CONCATENATE(A249,C249),Feuil3!$A$1:$F$187,4,FALSE),"")</f>
        <v>157</v>
      </c>
      <c r="H249" s="35" t="str">
        <f t="shared" si="4"/>
        <v/>
      </c>
    </row>
    <row r="250" spans="1:8" x14ac:dyDescent="0.2">
      <c r="A250">
        <v>10</v>
      </c>
      <c r="B250">
        <v>1</v>
      </c>
      <c r="C250" s="33">
        <v>6000</v>
      </c>
      <c r="D250" s="33">
        <f>$C$250-SUM($C$251:$C$253)</f>
        <v>10</v>
      </c>
      <c r="E250" t="str">
        <f>IF(D250&gt;=L_recycl,"oui","non")</f>
        <v>non</v>
      </c>
      <c r="F250" s="29">
        <f>D250/C250</f>
        <v>1.6666666666666668E-3</v>
      </c>
      <c r="G250" s="24" t="str">
        <f>IFERROR(VLOOKUP(CONCATENATE(A250,C250),Feuil3!$A$1:$F$187,4,FALSE),"")</f>
        <v/>
      </c>
      <c r="H250" s="35" t="str">
        <f t="shared" si="4"/>
        <v/>
      </c>
    </row>
    <row r="251" spans="1:8" x14ac:dyDescent="0.2">
      <c r="A251">
        <v>10</v>
      </c>
      <c r="B251">
        <v>1</v>
      </c>
      <c r="C251" s="33">
        <v>2350</v>
      </c>
      <c r="G251" s="24">
        <f>IFERROR(VLOOKUP(CONCATENATE(A251,C251),Feuil3!$A$1:$F$187,4,FALSE),"")</f>
        <v>245</v>
      </c>
      <c r="H251" s="35" t="str">
        <f t="shared" si="4"/>
        <v/>
      </c>
    </row>
    <row r="252" spans="1:8" x14ac:dyDescent="0.2">
      <c r="A252">
        <v>10</v>
      </c>
      <c r="B252">
        <v>1</v>
      </c>
      <c r="C252" s="33">
        <v>2350</v>
      </c>
      <c r="G252" s="24">
        <f>IFERROR(VLOOKUP(CONCATENATE(A252,C252),Feuil3!$A$1:$F$187,4,FALSE),"")</f>
        <v>245</v>
      </c>
      <c r="H252" s="35" t="str">
        <f t="shared" si="4"/>
        <v/>
      </c>
    </row>
    <row r="253" spans="1:8" x14ac:dyDescent="0.2">
      <c r="A253">
        <v>10</v>
      </c>
      <c r="B253">
        <v>1</v>
      </c>
      <c r="C253" s="33">
        <v>1290</v>
      </c>
      <c r="G253" s="24">
        <f>IFERROR(VLOOKUP(CONCATENATE(A253,C253),Feuil3!$A$1:$F$187,4,FALSE),"")</f>
        <v>224</v>
      </c>
      <c r="H253" s="35" t="str">
        <f t="shared" si="4"/>
        <v/>
      </c>
    </row>
    <row r="254" spans="1:8" x14ac:dyDescent="0.2">
      <c r="A254">
        <v>10</v>
      </c>
      <c r="B254">
        <v>1</v>
      </c>
      <c r="C254" s="33">
        <v>1880</v>
      </c>
      <c r="D254" s="33">
        <f>$C$254-SUM($C$255:$C$256)</f>
        <v>27.5</v>
      </c>
      <c r="E254" t="str">
        <f>IF(D254&gt;=L_recycl,"oui","non")</f>
        <v>non</v>
      </c>
      <c r="F254" s="29">
        <f>D254/C254</f>
        <v>1.4627659574468085E-2</v>
      </c>
      <c r="G254" s="24" t="str">
        <f>IFERROR(VLOOKUP(CONCATENATE(A254,C254),Feuil3!$A$1:$F$187,4,FALSE),"")</f>
        <v/>
      </c>
      <c r="H254" s="35" t="str">
        <f t="shared" si="4"/>
        <v/>
      </c>
    </row>
    <row r="255" spans="1:8" x14ac:dyDescent="0.2">
      <c r="A255">
        <v>10</v>
      </c>
      <c r="B255">
        <v>1</v>
      </c>
      <c r="C255" s="33">
        <v>1290</v>
      </c>
      <c r="G255" s="24">
        <f>IFERROR(VLOOKUP(CONCATENATE(A255,C255),Feuil3!$A$1:$F$187,4,FALSE),"")</f>
        <v>224</v>
      </c>
      <c r="H255" s="35" t="str">
        <f t="shared" si="4"/>
        <v/>
      </c>
    </row>
    <row r="256" spans="1:8" x14ac:dyDescent="0.2">
      <c r="A256">
        <v>10</v>
      </c>
      <c r="B256">
        <v>1</v>
      </c>
      <c r="C256" s="33">
        <v>562.5</v>
      </c>
      <c r="G256" s="24">
        <f>IFERROR(VLOOKUP(CONCATENATE(A256,C256),Feuil3!$A$1:$F$187,4,FALSE),"")</f>
        <v>187</v>
      </c>
      <c r="H256" s="35" t="str">
        <f t="shared" si="4"/>
        <v/>
      </c>
    </row>
    <row r="257" spans="1:8" x14ac:dyDescent="0.2">
      <c r="A257">
        <v>10</v>
      </c>
      <c r="B257">
        <v>1</v>
      </c>
      <c r="C257" s="33">
        <v>767.25552100000004</v>
      </c>
      <c r="D257" s="33">
        <f>$C$257-SUM($C$258)</f>
        <v>79.255521000000044</v>
      </c>
      <c r="E257" t="str">
        <f>IF(D257&gt;=L_recycl,"oui","non")</f>
        <v>non</v>
      </c>
      <c r="F257" s="29">
        <f>D257/C257</f>
        <v>0.10329742677733048</v>
      </c>
      <c r="G257" s="24" t="str">
        <f>IFERROR(VLOOKUP(CONCATENATE(A257,C257),Feuil3!$A$1:$F$187,4,FALSE),"")</f>
        <v/>
      </c>
      <c r="H257" s="35" t="str">
        <f t="shared" si="4"/>
        <v/>
      </c>
    </row>
    <row r="258" spans="1:8" x14ac:dyDescent="0.2">
      <c r="A258">
        <v>10</v>
      </c>
      <c r="B258">
        <v>1</v>
      </c>
      <c r="C258" s="33">
        <v>688</v>
      </c>
      <c r="G258" s="24">
        <f>IFERROR(VLOOKUP(CONCATENATE(A258,C258),Feuil3!$A$1:$F$187,4,FALSE),"")</f>
        <v>191</v>
      </c>
      <c r="H258" s="35" t="str">
        <f t="shared" si="4"/>
        <v/>
      </c>
    </row>
    <row r="259" spans="1:8" x14ac:dyDescent="0.2">
      <c r="A259">
        <v>10</v>
      </c>
      <c r="B259">
        <v>1</v>
      </c>
      <c r="C259" s="33">
        <v>863.4260720000002</v>
      </c>
      <c r="D259" s="33">
        <f>$C$259-SUM($C$260)</f>
        <v>310.4260720000002</v>
      </c>
      <c r="E259" t="str">
        <f>IF(D259&gt;=L_recycl,"oui","non")</f>
        <v>non</v>
      </c>
      <c r="F259" s="29">
        <f>D259/C259</f>
        <v>0.35952825848881725</v>
      </c>
      <c r="G259" s="24" t="str">
        <f>IFERROR(VLOOKUP(CONCATENATE(A259,C259),Feuil3!$A$1:$F$187,4,FALSE),"")</f>
        <v/>
      </c>
      <c r="H259" s="35" t="str">
        <f t="shared" si="4"/>
        <v/>
      </c>
    </row>
    <row r="260" spans="1:8" x14ac:dyDescent="0.2">
      <c r="A260">
        <v>10</v>
      </c>
      <c r="B260">
        <v>1</v>
      </c>
      <c r="C260" s="33">
        <v>553</v>
      </c>
      <c r="G260" s="24">
        <f>IFERROR(VLOOKUP(CONCATENATE(A260,C260),Feuil3!$A$1:$F$187,4,FALSE),"")</f>
        <v>183</v>
      </c>
      <c r="H260" s="35" t="str">
        <f t="shared" si="4"/>
        <v/>
      </c>
    </row>
    <row r="261" spans="1:8" x14ac:dyDescent="0.2">
      <c r="A261">
        <v>10</v>
      </c>
      <c r="B261">
        <v>1</v>
      </c>
      <c r="C261" s="33">
        <v>1140</v>
      </c>
      <c r="D261" s="33">
        <f>$C$261-SUM($C$262:$C$263)</f>
        <v>159.04306100000008</v>
      </c>
      <c r="E261" t="str">
        <f>IF(D261&gt;=L_recycl,"oui","non")</f>
        <v>non</v>
      </c>
      <c r="F261" s="29">
        <f>D261/C261</f>
        <v>0.13951145701754392</v>
      </c>
      <c r="G261" s="24" t="str">
        <f>IFERROR(VLOOKUP(CONCATENATE(A261,C261),Feuil3!$A$1:$F$187,4,FALSE),"")</f>
        <v/>
      </c>
      <c r="H261" s="35" t="str">
        <f t="shared" si="4"/>
        <v/>
      </c>
    </row>
    <row r="262" spans="1:8" x14ac:dyDescent="0.2">
      <c r="A262">
        <v>10</v>
      </c>
      <c r="B262">
        <v>1</v>
      </c>
      <c r="C262" s="33">
        <v>498.5</v>
      </c>
      <c r="G262" s="24">
        <f>IFERROR(VLOOKUP(CONCATENATE(A262,C262),Feuil3!$A$1:$F$187,4,FALSE),"")</f>
        <v>170</v>
      </c>
      <c r="H262" s="35" t="str">
        <f t="shared" si="4"/>
        <v/>
      </c>
    </row>
    <row r="263" spans="1:8" x14ac:dyDescent="0.2">
      <c r="A263">
        <v>10</v>
      </c>
      <c r="B263">
        <v>1</v>
      </c>
      <c r="C263" s="33">
        <v>482.45693899999998</v>
      </c>
      <c r="G263" s="24">
        <f>IFERROR(VLOOKUP(CONCATENATE(A263,C263),Feuil3!$A$1:$F$187,4,FALSE),"")</f>
        <v>169</v>
      </c>
      <c r="H263" s="35" t="str">
        <f t="shared" si="4"/>
        <v/>
      </c>
    </row>
    <row r="264" spans="1:8" x14ac:dyDescent="0.2">
      <c r="A264" s="30">
        <v>11</v>
      </c>
      <c r="B264" s="30">
        <v>1</v>
      </c>
      <c r="C264" s="31">
        <v>6000</v>
      </c>
      <c r="D264" s="31">
        <f>$C$264-SUM($C$265:$C$266)</f>
        <v>148.4260720000002</v>
      </c>
      <c r="E264" s="30" t="str">
        <f>IF(D264&gt;=L_recycl,"oui","non")</f>
        <v>non</v>
      </c>
      <c r="F264" s="32">
        <f>D264/C264</f>
        <v>2.47376786666667E-2</v>
      </c>
      <c r="G264" s="24" t="str">
        <f>IFERROR(VLOOKUP(CONCATENATE(A264,C264),Feuil3!$A$1:$F$187,4,FALSE),"")</f>
        <v/>
      </c>
      <c r="H264" s="35" t="str">
        <f t="shared" si="4"/>
        <v/>
      </c>
    </row>
    <row r="265" spans="1:8" x14ac:dyDescent="0.2">
      <c r="A265">
        <v>11</v>
      </c>
      <c r="B265">
        <v>1</v>
      </c>
      <c r="C265" s="33">
        <v>2925.7869639999999</v>
      </c>
      <c r="G265" s="24">
        <f>IFERROR(VLOOKUP(CONCATENATE(A265,C265),Feuil3!$A$1:$F$187,4,FALSE),"")</f>
        <v>278</v>
      </c>
      <c r="H265" s="35" t="str">
        <f t="shared" si="4"/>
        <v/>
      </c>
    </row>
    <row r="266" spans="1:8" x14ac:dyDescent="0.2">
      <c r="A266">
        <v>11</v>
      </c>
      <c r="B266">
        <v>1</v>
      </c>
      <c r="C266" s="33">
        <v>2925.7869639999999</v>
      </c>
      <c r="G266" s="24">
        <f>IFERROR(VLOOKUP(CONCATENATE(A266,C266),Feuil3!$A$1:$F$187,4,FALSE),"")</f>
        <v>278</v>
      </c>
      <c r="H266" s="35" t="str">
        <f t="shared" si="4"/>
        <v/>
      </c>
    </row>
    <row r="267" spans="1:8" x14ac:dyDescent="0.2">
      <c r="A267">
        <v>11</v>
      </c>
      <c r="B267">
        <v>1</v>
      </c>
      <c r="C267" s="33">
        <v>6000</v>
      </c>
      <c r="D267" s="33">
        <f>$C$267-SUM($C$268:$C$269)</f>
        <v>148.4260720000002</v>
      </c>
      <c r="E267" t="str">
        <f>IF(D267&gt;=L_recycl,"oui","non")</f>
        <v>non</v>
      </c>
      <c r="F267" s="29">
        <f>D267/C267</f>
        <v>2.47376786666667E-2</v>
      </c>
      <c r="G267" s="24" t="str">
        <f>IFERROR(VLOOKUP(CONCATENATE(A267,C267),Feuil3!$A$1:$F$187,4,FALSE),"")</f>
        <v/>
      </c>
      <c r="H267" s="35" t="str">
        <f t="shared" si="4"/>
        <v/>
      </c>
    </row>
    <row r="268" spans="1:8" x14ac:dyDescent="0.2">
      <c r="A268">
        <v>11</v>
      </c>
      <c r="B268">
        <v>1</v>
      </c>
      <c r="C268" s="33">
        <v>2925.7869639999999</v>
      </c>
      <c r="G268" s="24">
        <f>IFERROR(VLOOKUP(CONCATENATE(A268,C268),Feuil3!$A$1:$F$187,4,FALSE),"")</f>
        <v>278</v>
      </c>
      <c r="H268" s="35" t="str">
        <f t="shared" si="4"/>
        <v/>
      </c>
    </row>
    <row r="269" spans="1:8" x14ac:dyDescent="0.2">
      <c r="A269">
        <v>11</v>
      </c>
      <c r="B269">
        <v>1</v>
      </c>
      <c r="C269" s="33">
        <v>2925.7869639999999</v>
      </c>
      <c r="G269" s="24">
        <f>IFERROR(VLOOKUP(CONCATENATE(A269,C269),Feuil3!$A$1:$F$187,4,FALSE),"")</f>
        <v>278</v>
      </c>
      <c r="H269" s="35" t="str">
        <f t="shared" si="4"/>
        <v/>
      </c>
    </row>
    <row r="270" spans="1:8" x14ac:dyDescent="0.2">
      <c r="A270">
        <v>11</v>
      </c>
      <c r="B270">
        <v>1</v>
      </c>
      <c r="C270" s="33">
        <v>2280</v>
      </c>
      <c r="D270" s="33">
        <f>$C$270-SUM($C$271)</f>
        <v>50</v>
      </c>
      <c r="E270" t="str">
        <f>IF(D270&gt;=L_recycl,"oui","non")</f>
        <v>non</v>
      </c>
      <c r="F270" s="29">
        <f>D270/C270</f>
        <v>2.1929824561403508E-2</v>
      </c>
      <c r="G270" s="24" t="str">
        <f>IFERROR(VLOOKUP(CONCATENATE(A270,C270),Feuil3!$A$1:$F$187,4,FALSE),"")</f>
        <v/>
      </c>
      <c r="H270" s="35" t="str">
        <f t="shared" si="4"/>
        <v/>
      </c>
    </row>
    <row r="271" spans="1:8" x14ac:dyDescent="0.2">
      <c r="A271">
        <v>11</v>
      </c>
      <c r="B271">
        <v>1</v>
      </c>
      <c r="C271" s="33">
        <v>2230</v>
      </c>
      <c r="G271" s="24">
        <f>IFERROR(VLOOKUP(CONCATENATE(A271,C271),Feuil3!$A$1:$F$187,4,FALSE),"")</f>
        <v>241</v>
      </c>
      <c r="H271" s="35" t="str">
        <f t="shared" si="4"/>
        <v/>
      </c>
    </row>
    <row r="272" spans="1:8" x14ac:dyDescent="0.2">
      <c r="A272">
        <v>11</v>
      </c>
      <c r="B272">
        <v>1</v>
      </c>
      <c r="C272" s="33">
        <v>6000</v>
      </c>
      <c r="D272" s="33">
        <f>$C$272-SUM($C$273:$C$276)</f>
        <v>107.5</v>
      </c>
      <c r="E272" t="str">
        <f>IF(D272&gt;=L_recycl,"oui","non")</f>
        <v>non</v>
      </c>
      <c r="F272" s="29">
        <f>D272/C272</f>
        <v>1.7916666666666668E-2</v>
      </c>
      <c r="G272" s="24" t="str">
        <f>IFERROR(VLOOKUP(CONCATENATE(A272,C272),Feuil3!$A$1:$F$187,4,FALSE),"")</f>
        <v/>
      </c>
      <c r="H272" s="35" t="str">
        <f t="shared" si="4"/>
        <v/>
      </c>
    </row>
    <row r="273" spans="1:8" x14ac:dyDescent="0.2">
      <c r="A273">
        <v>11</v>
      </c>
      <c r="B273">
        <v>1</v>
      </c>
      <c r="C273" s="33">
        <v>2230</v>
      </c>
      <c r="G273" s="24">
        <f>IFERROR(VLOOKUP(CONCATENATE(A273,C273),Feuil3!$A$1:$F$187,4,FALSE),"")</f>
        <v>241</v>
      </c>
      <c r="H273" s="35" t="str">
        <f t="shared" si="4"/>
        <v/>
      </c>
    </row>
    <row r="274" spans="1:8" x14ac:dyDescent="0.2">
      <c r="A274">
        <v>11</v>
      </c>
      <c r="B274">
        <v>1</v>
      </c>
      <c r="C274" s="33">
        <v>2138.5</v>
      </c>
      <c r="G274" s="24">
        <f>IFERROR(VLOOKUP(CONCATENATE(A274,C274),Feuil3!$A$1:$F$187,4,FALSE),"")</f>
        <v>235</v>
      </c>
      <c r="H274" s="35" t="str">
        <f t="shared" si="4"/>
        <v/>
      </c>
    </row>
    <row r="275" spans="1:8" x14ac:dyDescent="0.2">
      <c r="A275">
        <v>11</v>
      </c>
      <c r="B275">
        <v>1</v>
      </c>
      <c r="C275" s="33">
        <v>1210</v>
      </c>
      <c r="G275" s="24">
        <f>IFERROR(VLOOKUP(CONCATENATE(A275,C275),Feuil3!$A$1:$F$187,4,FALSE),"")</f>
        <v>214</v>
      </c>
      <c r="H275" s="35" t="str">
        <f t="shared" si="4"/>
        <v/>
      </c>
    </row>
    <row r="276" spans="1:8" x14ac:dyDescent="0.2">
      <c r="A276">
        <v>11</v>
      </c>
      <c r="B276">
        <v>1</v>
      </c>
      <c r="C276" s="33">
        <v>314</v>
      </c>
      <c r="G276" s="24">
        <f>IFERROR(VLOOKUP(CONCATENATE(A276,C276),Feuil3!$A$1:$F$187,4,FALSE),"")</f>
        <v>149</v>
      </c>
      <c r="H276" s="35" t="str">
        <f t="shared" si="4"/>
        <v/>
      </c>
    </row>
    <row r="277" spans="1:8" x14ac:dyDescent="0.2">
      <c r="A277">
        <v>11</v>
      </c>
      <c r="B277">
        <v>1</v>
      </c>
      <c r="C277" s="33">
        <v>6000</v>
      </c>
      <c r="D277" s="33">
        <f>$C$277-SUM($C$278:$C$284)</f>
        <v>48.426072000000204</v>
      </c>
      <c r="E277" t="str">
        <f>IF(D277&gt;=L_recycl,"oui","non")</f>
        <v>non</v>
      </c>
      <c r="F277" s="29">
        <f>D277/C277</f>
        <v>8.0710120000000336E-3</v>
      </c>
      <c r="G277" s="24" t="str">
        <f>IFERROR(VLOOKUP(CONCATENATE(A277,C277),Feuil3!$A$1:$F$187,4,FALSE),"")</f>
        <v/>
      </c>
      <c r="H277" s="35" t="str">
        <f t="shared" si="4"/>
        <v/>
      </c>
    </row>
    <row r="278" spans="1:8" x14ac:dyDescent="0.2">
      <c r="A278">
        <v>11</v>
      </c>
      <c r="B278">
        <v>1</v>
      </c>
      <c r="C278" s="33">
        <v>2138.5</v>
      </c>
      <c r="G278" s="24">
        <f>IFERROR(VLOOKUP(CONCATENATE(A278,C278),Feuil3!$A$1:$F$187,4,FALSE),"")</f>
        <v>235</v>
      </c>
      <c r="H278" s="35" t="str">
        <f t="shared" si="4"/>
        <v/>
      </c>
    </row>
    <row r="279" spans="1:8" x14ac:dyDescent="0.2">
      <c r="A279">
        <v>11</v>
      </c>
      <c r="B279">
        <v>1</v>
      </c>
      <c r="C279" s="33">
        <v>1210</v>
      </c>
      <c r="G279" s="24">
        <f>IFERROR(VLOOKUP(CONCATENATE(A279,C279),Feuil3!$A$1:$F$187,4,FALSE),"")</f>
        <v>214</v>
      </c>
      <c r="H279" s="35" t="str">
        <f t="shared" si="4"/>
        <v/>
      </c>
    </row>
    <row r="280" spans="1:8" x14ac:dyDescent="0.2">
      <c r="A280">
        <v>11</v>
      </c>
      <c r="B280">
        <v>1</v>
      </c>
      <c r="C280" s="33">
        <v>650.78696400000001</v>
      </c>
      <c r="G280" s="24">
        <f>IFERROR(VLOOKUP(CONCATENATE(A280,C280),Feuil3!$A$1:$F$187,4,FALSE),"")</f>
        <v>190</v>
      </c>
      <c r="H280" s="35" t="str">
        <f t="shared" si="4"/>
        <v/>
      </c>
    </row>
    <row r="281" spans="1:8" x14ac:dyDescent="0.2">
      <c r="A281">
        <v>11</v>
      </c>
      <c r="B281">
        <v>1</v>
      </c>
      <c r="C281" s="33">
        <v>650.78696400000001</v>
      </c>
      <c r="G281" s="24">
        <f>IFERROR(VLOOKUP(CONCATENATE(A281,C281),Feuil3!$A$1:$F$187,4,FALSE),"")</f>
        <v>190</v>
      </c>
      <c r="H281" s="35" t="str">
        <f t="shared" si="4"/>
        <v/>
      </c>
    </row>
    <row r="282" spans="1:8" x14ac:dyDescent="0.2">
      <c r="A282">
        <v>11</v>
      </c>
      <c r="B282">
        <v>1</v>
      </c>
      <c r="C282" s="33">
        <v>554.5</v>
      </c>
      <c r="G282" s="24">
        <f>IFERROR(VLOOKUP(CONCATENATE(A282,C282),Feuil3!$A$1:$F$187,4,FALSE),"")</f>
        <v>185</v>
      </c>
      <c r="H282" s="35" t="str">
        <f t="shared" si="4"/>
        <v/>
      </c>
    </row>
    <row r="283" spans="1:8" x14ac:dyDescent="0.2">
      <c r="A283">
        <v>11</v>
      </c>
      <c r="B283">
        <v>1</v>
      </c>
      <c r="C283" s="33">
        <v>553</v>
      </c>
      <c r="G283" s="24">
        <f>IFERROR(VLOOKUP(CONCATENATE(A283,C283),Feuil3!$A$1:$F$187,4,FALSE),"")</f>
        <v>180</v>
      </c>
      <c r="H283" s="35" t="str">
        <f t="shared" si="4"/>
        <v/>
      </c>
    </row>
    <row r="284" spans="1:8" x14ac:dyDescent="0.2">
      <c r="A284">
        <v>11</v>
      </c>
      <c r="B284">
        <v>1</v>
      </c>
      <c r="C284" s="33">
        <v>194</v>
      </c>
      <c r="G284" s="24">
        <f>IFERROR(VLOOKUP(CONCATENATE(A284,C284),Feuil3!$A$1:$F$187,4,FALSE),"")</f>
        <v>141</v>
      </c>
      <c r="H284" s="35" t="str">
        <f t="shared" si="4"/>
        <v/>
      </c>
    </row>
    <row r="285" spans="1:8" x14ac:dyDescent="0.2">
      <c r="A285" s="30">
        <v>12</v>
      </c>
      <c r="B285" s="30">
        <v>1</v>
      </c>
      <c r="C285" s="31">
        <v>6000</v>
      </c>
      <c r="D285" s="31">
        <f>$C$285-SUM($C$286:$C$288)</f>
        <v>25.5</v>
      </c>
      <c r="E285" s="30" t="str">
        <f>IF(D285&gt;=L_recycl,"oui","non")</f>
        <v>non</v>
      </c>
      <c r="F285" s="32">
        <f>D285/C285</f>
        <v>4.2500000000000003E-3</v>
      </c>
      <c r="G285" s="24" t="str">
        <f>IFERROR(VLOOKUP(CONCATENATE(A285,C285),Feuil3!$A$1:$F$187,4,FALSE),"")</f>
        <v/>
      </c>
      <c r="H285" s="35" t="str">
        <f t="shared" si="4"/>
        <v/>
      </c>
    </row>
    <row r="286" spans="1:8" x14ac:dyDescent="0.2">
      <c r="A286">
        <v>12</v>
      </c>
      <c r="B286">
        <v>1</v>
      </c>
      <c r="C286" s="33">
        <v>4560</v>
      </c>
      <c r="G286" s="24">
        <f>IFERROR(VLOOKUP(CONCATENATE(A286,C286),Feuil3!$A$1:$F$187,4,FALSE),"")</f>
        <v>302</v>
      </c>
      <c r="H286" s="35" t="str">
        <f t="shared" si="4"/>
        <v/>
      </c>
    </row>
    <row r="287" spans="1:8" x14ac:dyDescent="0.2">
      <c r="A287">
        <v>12</v>
      </c>
      <c r="B287">
        <v>1</v>
      </c>
      <c r="C287" s="33">
        <v>1290</v>
      </c>
      <c r="G287" s="24">
        <f>IFERROR(VLOOKUP(CONCATENATE(A287,C287),Feuil3!$A$1:$F$187,4,FALSE),"")</f>
        <v>225</v>
      </c>
      <c r="H287" s="35" t="str">
        <f t="shared" si="4"/>
        <v/>
      </c>
    </row>
    <row r="288" spans="1:8" x14ac:dyDescent="0.2">
      <c r="A288">
        <v>12</v>
      </c>
      <c r="B288">
        <v>1</v>
      </c>
      <c r="C288" s="33">
        <v>124.5</v>
      </c>
      <c r="G288" s="24">
        <f>IFERROR(VLOOKUP(CONCATENATE(A288,C288),Feuil3!$A$1:$F$187,4,FALSE),"")</f>
        <v>137</v>
      </c>
      <c r="H288" s="35" t="str">
        <f t="shared" si="4"/>
        <v/>
      </c>
    </row>
    <row r="289" spans="1:8" x14ac:dyDescent="0.2">
      <c r="A289">
        <v>12</v>
      </c>
      <c r="B289">
        <v>1</v>
      </c>
      <c r="C289" s="33">
        <v>6000</v>
      </c>
      <c r="D289" s="33">
        <f>$C$289-SUM($C$290:$C$291)</f>
        <v>150</v>
      </c>
      <c r="E289" t="str">
        <f>IF(D289&gt;=L_recycl,"oui","non")</f>
        <v>non</v>
      </c>
      <c r="F289" s="29">
        <f>D289/C289</f>
        <v>2.5000000000000001E-2</v>
      </c>
      <c r="G289" s="24" t="str">
        <f>IFERROR(VLOOKUP(CONCATENATE(A289,C289),Feuil3!$A$1:$F$187,4,FALSE),"")</f>
        <v/>
      </c>
      <c r="H289" s="35" t="str">
        <f t="shared" si="4"/>
        <v/>
      </c>
    </row>
    <row r="290" spans="1:8" x14ac:dyDescent="0.2">
      <c r="A290">
        <v>12</v>
      </c>
      <c r="B290">
        <v>1</v>
      </c>
      <c r="C290" s="33">
        <v>4560</v>
      </c>
      <c r="G290" s="24">
        <f>IFERROR(VLOOKUP(CONCATENATE(A290,C290),Feuil3!$A$1:$F$187,4,FALSE),"")</f>
        <v>302</v>
      </c>
      <c r="H290" s="35" t="str">
        <f t="shared" si="4"/>
        <v/>
      </c>
    </row>
    <row r="291" spans="1:8" x14ac:dyDescent="0.2">
      <c r="A291">
        <v>12</v>
      </c>
      <c r="B291">
        <v>1</v>
      </c>
      <c r="C291" s="33">
        <v>1290</v>
      </c>
      <c r="G291" s="24">
        <f>IFERROR(VLOOKUP(CONCATENATE(A291,C291),Feuil3!$A$1:$F$187,4,FALSE),"")</f>
        <v>225</v>
      </c>
      <c r="H291" s="35" t="str">
        <f t="shared" si="4"/>
        <v/>
      </c>
    </row>
    <row r="292" spans="1:8" x14ac:dyDescent="0.2">
      <c r="A292">
        <v>12</v>
      </c>
      <c r="B292">
        <v>1</v>
      </c>
      <c r="C292" s="33">
        <v>6000</v>
      </c>
      <c r="D292" s="33">
        <f>$C$292-SUM($C$293:$C$295)</f>
        <v>27.5</v>
      </c>
      <c r="E292" t="str">
        <f>IF(D292&gt;=L_recycl,"oui","non")</f>
        <v>non</v>
      </c>
      <c r="F292" s="29">
        <f>D292/C292</f>
        <v>4.5833333333333334E-3</v>
      </c>
      <c r="G292" s="24" t="str">
        <f>IFERROR(VLOOKUP(CONCATENATE(A292,C292),Feuil3!$A$1:$F$187,4,FALSE),"")</f>
        <v/>
      </c>
      <c r="H292" s="35" t="str">
        <f t="shared" si="4"/>
        <v/>
      </c>
    </row>
    <row r="293" spans="1:8" x14ac:dyDescent="0.2">
      <c r="A293">
        <v>12</v>
      </c>
      <c r="B293">
        <v>1</v>
      </c>
      <c r="C293" s="33">
        <v>3220</v>
      </c>
      <c r="G293" s="24">
        <f>IFERROR(VLOOKUP(CONCATENATE(A293,C293),Feuil3!$A$1:$F$187,4,FALSE),"")</f>
        <v>287</v>
      </c>
      <c r="H293" s="35" t="str">
        <f t="shared" ref="H293:H356" si="5">IFERROR(IF(E293="","",IF(E293="oui",INDEX($A$11:$A$482,MATCH(D293,$C$11:$C$482,0)),"")),"")</f>
        <v/>
      </c>
    </row>
    <row r="294" spans="1:8" x14ac:dyDescent="0.2">
      <c r="A294">
        <v>12</v>
      </c>
      <c r="B294">
        <v>1</v>
      </c>
      <c r="C294" s="33">
        <v>2230</v>
      </c>
      <c r="G294" s="24">
        <f>IFERROR(VLOOKUP(CONCATENATE(A294,C294),Feuil3!$A$1:$F$187,4,FALSE),"")</f>
        <v>239</v>
      </c>
      <c r="H294" s="35" t="str">
        <f t="shared" si="5"/>
        <v/>
      </c>
    </row>
    <row r="295" spans="1:8" x14ac:dyDescent="0.2">
      <c r="A295">
        <v>12</v>
      </c>
      <c r="B295">
        <v>1</v>
      </c>
      <c r="C295" s="33">
        <v>522.5</v>
      </c>
      <c r="G295" s="24">
        <f>IFERROR(VLOOKUP(CONCATENATE(A295,C295),Feuil3!$A$1:$F$187,4,FALSE),"")</f>
        <v>174</v>
      </c>
      <c r="H295" s="35" t="str">
        <f t="shared" si="5"/>
        <v/>
      </c>
    </row>
    <row r="296" spans="1:8" x14ac:dyDescent="0.2">
      <c r="A296">
        <v>12</v>
      </c>
      <c r="B296">
        <v>1</v>
      </c>
      <c r="C296" s="33">
        <v>6000</v>
      </c>
      <c r="D296" s="33">
        <f>$C$296-SUM($C$297:$C$299)</f>
        <v>31.5</v>
      </c>
      <c r="E296" t="str">
        <f>IF(D296&gt;=L_recycl,"oui","non")</f>
        <v>non</v>
      </c>
      <c r="F296" s="29">
        <f>D296/C296</f>
        <v>5.2500000000000003E-3</v>
      </c>
      <c r="G296" s="24" t="str">
        <f>IFERROR(VLOOKUP(CONCATENATE(A296,C296),Feuil3!$A$1:$F$187,4,FALSE),"")</f>
        <v/>
      </c>
      <c r="H296" s="35" t="str">
        <f t="shared" si="5"/>
        <v/>
      </c>
    </row>
    <row r="297" spans="1:8" x14ac:dyDescent="0.2">
      <c r="A297">
        <v>12</v>
      </c>
      <c r="B297">
        <v>1</v>
      </c>
      <c r="C297" s="33">
        <v>3220</v>
      </c>
      <c r="G297" s="24">
        <f>IFERROR(VLOOKUP(CONCATENATE(A297,C297),Feuil3!$A$1:$F$187,4,FALSE),"")</f>
        <v>287</v>
      </c>
      <c r="H297" s="35" t="str">
        <f t="shared" si="5"/>
        <v/>
      </c>
    </row>
    <row r="298" spans="1:8" x14ac:dyDescent="0.2">
      <c r="A298">
        <v>12</v>
      </c>
      <c r="B298">
        <v>1</v>
      </c>
      <c r="C298" s="33">
        <v>2230</v>
      </c>
      <c r="G298" s="24">
        <f>IFERROR(VLOOKUP(CONCATENATE(A298,C298),Feuil3!$A$1:$F$187,4,FALSE),"")</f>
        <v>239</v>
      </c>
      <c r="H298" s="35" t="str">
        <f t="shared" si="5"/>
        <v/>
      </c>
    </row>
    <row r="299" spans="1:8" x14ac:dyDescent="0.2">
      <c r="A299">
        <v>12</v>
      </c>
      <c r="B299">
        <v>1</v>
      </c>
      <c r="C299" s="33">
        <v>518.5</v>
      </c>
      <c r="G299" s="24">
        <f>IFERROR(VLOOKUP(CONCATENATE(A299,C299),Feuil3!$A$1:$F$187,4,FALSE),"")</f>
        <v>173</v>
      </c>
      <c r="H299" s="35" t="str">
        <f t="shared" si="5"/>
        <v/>
      </c>
    </row>
    <row r="300" spans="1:8" x14ac:dyDescent="0.2">
      <c r="A300">
        <v>12</v>
      </c>
      <c r="B300">
        <v>1</v>
      </c>
      <c r="C300" s="33">
        <v>6000</v>
      </c>
      <c r="D300" s="33">
        <f>$C$300-SUM($C$301:$C$304)</f>
        <v>51.5</v>
      </c>
      <c r="E300" t="str">
        <f>IF(D300&gt;=L_recycl,"oui","non")</f>
        <v>non</v>
      </c>
      <c r="F300" s="29">
        <f>D300/C300</f>
        <v>8.5833333333333334E-3</v>
      </c>
      <c r="G300" s="24" t="str">
        <f>IFERROR(VLOOKUP(CONCATENATE(A300,C300),Feuil3!$A$1:$F$187,4,FALSE),"")</f>
        <v/>
      </c>
      <c r="H300" s="35" t="str">
        <f t="shared" si="5"/>
        <v/>
      </c>
    </row>
    <row r="301" spans="1:8" x14ac:dyDescent="0.2">
      <c r="A301">
        <v>12</v>
      </c>
      <c r="B301">
        <v>1</v>
      </c>
      <c r="C301" s="33">
        <v>3220</v>
      </c>
      <c r="G301" s="24">
        <f>IFERROR(VLOOKUP(CONCATENATE(A301,C301),Feuil3!$A$1:$F$187,4,FALSE),"")</f>
        <v>287</v>
      </c>
      <c r="H301" s="35" t="str">
        <f t="shared" si="5"/>
        <v/>
      </c>
    </row>
    <row r="302" spans="1:8" x14ac:dyDescent="0.2">
      <c r="A302">
        <v>12</v>
      </c>
      <c r="B302">
        <v>1</v>
      </c>
      <c r="C302" s="33">
        <v>1200</v>
      </c>
      <c r="G302" s="24">
        <f>IFERROR(VLOOKUP(CONCATENATE(A302,C302),Feuil3!$A$1:$F$187,4,FALSE),"")</f>
        <v>211</v>
      </c>
      <c r="H302" s="35" t="str">
        <f t="shared" si="5"/>
        <v/>
      </c>
    </row>
    <row r="303" spans="1:8" x14ac:dyDescent="0.2">
      <c r="A303">
        <v>12</v>
      </c>
      <c r="B303">
        <v>1</v>
      </c>
      <c r="C303" s="33">
        <v>945</v>
      </c>
      <c r="G303" s="24">
        <f>IFERROR(VLOOKUP(CONCATENATE(A303,C303),Feuil3!$A$1:$F$187,4,FALSE),"")</f>
        <v>200</v>
      </c>
      <c r="H303" s="35" t="str">
        <f t="shared" si="5"/>
        <v/>
      </c>
    </row>
    <row r="304" spans="1:8" x14ac:dyDescent="0.2">
      <c r="A304">
        <v>12</v>
      </c>
      <c r="B304">
        <v>1</v>
      </c>
      <c r="C304" s="33">
        <v>583.5</v>
      </c>
      <c r="G304" s="24">
        <f>IFERROR(VLOOKUP(CONCATENATE(A304,C304),Feuil3!$A$1:$F$187,4,FALSE),"")</f>
        <v>188</v>
      </c>
      <c r="H304" s="35" t="str">
        <f t="shared" si="5"/>
        <v/>
      </c>
    </row>
    <row r="305" spans="1:8" x14ac:dyDescent="0.2">
      <c r="A305">
        <v>12</v>
      </c>
      <c r="B305">
        <v>1</v>
      </c>
      <c r="C305" s="33">
        <v>6000</v>
      </c>
      <c r="D305" s="33">
        <f>$C$305-SUM($C$306:$C$310)</f>
        <v>176</v>
      </c>
      <c r="E305" t="str">
        <f>IF(D305&gt;=L_recycl,"oui","non")</f>
        <v>non</v>
      </c>
      <c r="F305" s="29">
        <f>D305/C305</f>
        <v>2.9333333333333333E-2</v>
      </c>
      <c r="G305" s="24" t="str">
        <f>IFERROR(VLOOKUP(CONCATENATE(A305,C305),Feuil3!$A$1:$F$187,4,FALSE),"")</f>
        <v/>
      </c>
      <c r="H305" s="35" t="str">
        <f t="shared" si="5"/>
        <v/>
      </c>
    </row>
    <row r="306" spans="1:8" x14ac:dyDescent="0.2">
      <c r="A306">
        <v>12</v>
      </c>
      <c r="B306">
        <v>1</v>
      </c>
      <c r="C306" s="33">
        <v>3220</v>
      </c>
      <c r="G306" s="24">
        <f>IFERROR(VLOOKUP(CONCATENATE(A306,C306),Feuil3!$A$1:$F$187,4,FALSE),"")</f>
        <v>287</v>
      </c>
      <c r="H306" s="35" t="str">
        <f t="shared" si="5"/>
        <v/>
      </c>
    </row>
    <row r="307" spans="1:8" x14ac:dyDescent="0.2">
      <c r="A307">
        <v>12</v>
      </c>
      <c r="B307">
        <v>1</v>
      </c>
      <c r="C307" s="33">
        <v>945</v>
      </c>
      <c r="G307" s="24">
        <f>IFERROR(VLOOKUP(CONCATENATE(A307,C307),Feuil3!$A$1:$F$187,4,FALSE),"")</f>
        <v>200</v>
      </c>
      <c r="H307" s="35" t="str">
        <f t="shared" si="5"/>
        <v/>
      </c>
    </row>
    <row r="308" spans="1:8" x14ac:dyDescent="0.2">
      <c r="A308">
        <v>12</v>
      </c>
      <c r="B308">
        <v>1</v>
      </c>
      <c r="C308" s="33">
        <v>553</v>
      </c>
      <c r="G308" s="24">
        <f>IFERROR(VLOOKUP(CONCATENATE(A308,C308),Feuil3!$A$1:$F$187,4,FALSE),"")</f>
        <v>176</v>
      </c>
      <c r="H308" s="35" t="str">
        <f t="shared" si="5"/>
        <v/>
      </c>
    </row>
    <row r="309" spans="1:8" x14ac:dyDescent="0.2">
      <c r="A309">
        <v>12</v>
      </c>
      <c r="B309">
        <v>1</v>
      </c>
      <c r="C309" s="33">
        <v>553</v>
      </c>
      <c r="G309" s="24">
        <f>IFERROR(VLOOKUP(CONCATENATE(A309,C309),Feuil3!$A$1:$F$187,4,FALSE),"")</f>
        <v>176</v>
      </c>
      <c r="H309" s="35" t="str">
        <f t="shared" si="5"/>
        <v/>
      </c>
    </row>
    <row r="310" spans="1:8" x14ac:dyDescent="0.2">
      <c r="A310">
        <v>12</v>
      </c>
      <c r="B310">
        <v>1</v>
      </c>
      <c r="C310" s="33">
        <v>553</v>
      </c>
      <c r="G310" s="24">
        <f>IFERROR(VLOOKUP(CONCATENATE(A310,C310),Feuil3!$A$1:$F$187,4,FALSE),"")</f>
        <v>176</v>
      </c>
      <c r="H310" s="35" t="str">
        <f t="shared" si="5"/>
        <v/>
      </c>
    </row>
    <row r="311" spans="1:8" x14ac:dyDescent="0.2">
      <c r="A311">
        <v>12</v>
      </c>
      <c r="B311">
        <v>1</v>
      </c>
      <c r="C311" s="33">
        <v>6000</v>
      </c>
      <c r="D311" s="33">
        <f>$C$311-SUM($C$312:$C$316)</f>
        <v>1248</v>
      </c>
      <c r="E311" t="str">
        <f>IF(D311&gt;=L_recycl,"oui","non")</f>
        <v>oui</v>
      </c>
      <c r="F311" s="29">
        <f>D311/C311</f>
        <v>0.20799999999999999</v>
      </c>
      <c r="G311" s="24" t="str">
        <f>IFERROR(VLOOKUP(CONCATENATE(A311,C311),Feuil3!$A$1:$F$187,4,FALSE),"")</f>
        <v/>
      </c>
      <c r="H311" s="35">
        <f t="shared" si="5"/>
        <v>15</v>
      </c>
    </row>
    <row r="312" spans="1:8" x14ac:dyDescent="0.2">
      <c r="A312">
        <v>12</v>
      </c>
      <c r="B312">
        <v>1</v>
      </c>
      <c r="C312" s="33">
        <v>3220</v>
      </c>
      <c r="G312" s="24">
        <f>IFERROR(VLOOKUP(CONCATENATE(A312,C312),Feuil3!$A$1:$F$187,4,FALSE),"")</f>
        <v>287</v>
      </c>
      <c r="H312" s="35" t="str">
        <f t="shared" si="5"/>
        <v/>
      </c>
    </row>
    <row r="313" spans="1:8" x14ac:dyDescent="0.2">
      <c r="A313">
        <v>12</v>
      </c>
      <c r="B313">
        <v>1</v>
      </c>
      <c r="C313" s="33">
        <v>415</v>
      </c>
      <c r="G313" s="24">
        <f>IFERROR(VLOOKUP(CONCATENATE(A313,C313),Feuil3!$A$1:$F$187,4,FALSE),"")</f>
        <v>165</v>
      </c>
      <c r="H313" s="35" t="str">
        <f t="shared" si="5"/>
        <v/>
      </c>
    </row>
    <row r="314" spans="1:8" x14ac:dyDescent="0.2">
      <c r="A314">
        <v>12</v>
      </c>
      <c r="B314">
        <v>1</v>
      </c>
      <c r="C314" s="33">
        <v>415</v>
      </c>
      <c r="G314" s="24">
        <f>IFERROR(VLOOKUP(CONCATENATE(A314,C314),Feuil3!$A$1:$F$187,4,FALSE),"")</f>
        <v>165</v>
      </c>
      <c r="H314" s="35" t="str">
        <f t="shared" si="5"/>
        <v/>
      </c>
    </row>
    <row r="315" spans="1:8" x14ac:dyDescent="0.2">
      <c r="A315">
        <v>12</v>
      </c>
      <c r="B315">
        <v>1</v>
      </c>
      <c r="C315" s="33">
        <v>383.5</v>
      </c>
      <c r="G315" s="24">
        <f>IFERROR(VLOOKUP(CONCATENATE(A315,C315),Feuil3!$A$1:$F$187,4,FALSE),"")</f>
        <v>156</v>
      </c>
      <c r="H315" s="35" t="str">
        <f t="shared" si="5"/>
        <v/>
      </c>
    </row>
    <row r="316" spans="1:8" x14ac:dyDescent="0.2">
      <c r="A316">
        <v>12</v>
      </c>
      <c r="B316">
        <v>1</v>
      </c>
      <c r="C316" s="33">
        <v>318.5</v>
      </c>
      <c r="G316" s="24">
        <f>IFERROR(VLOOKUP(CONCATENATE(A316,C316),Feuil3!$A$1:$F$187,4,FALSE),"")</f>
        <v>150</v>
      </c>
      <c r="H316" s="35" t="str">
        <f t="shared" si="5"/>
        <v/>
      </c>
    </row>
    <row r="317" spans="1:8" x14ac:dyDescent="0.2">
      <c r="A317">
        <v>12</v>
      </c>
      <c r="B317">
        <v>1</v>
      </c>
      <c r="C317" s="33">
        <v>6000</v>
      </c>
      <c r="D317" s="33">
        <f>$C$317-SUM($C$318)</f>
        <v>2780</v>
      </c>
      <c r="E317" t="str">
        <f>IF(D317&gt;=L_recycl,"oui","non")</f>
        <v>oui</v>
      </c>
      <c r="F317" s="29">
        <f>D317/C317</f>
        <v>0.46333333333333332</v>
      </c>
      <c r="G317" s="24" t="str">
        <f>IFERROR(VLOOKUP(CONCATENATE(A317,C317),Feuil3!$A$1:$F$187,4,FALSE),"")</f>
        <v/>
      </c>
      <c r="H317" s="35">
        <f t="shared" si="5"/>
        <v>13</v>
      </c>
    </row>
    <row r="318" spans="1:8" x14ac:dyDescent="0.2">
      <c r="A318">
        <v>12</v>
      </c>
      <c r="B318">
        <v>1</v>
      </c>
      <c r="C318" s="33">
        <v>3220</v>
      </c>
      <c r="G318" s="24">
        <f>IFERROR(VLOOKUP(CONCATENATE(A318,C318),Feuil3!$A$1:$F$187,4,FALSE),"")</f>
        <v>287</v>
      </c>
      <c r="H318" s="35" t="str">
        <f t="shared" si="5"/>
        <v/>
      </c>
    </row>
    <row r="319" spans="1:8" x14ac:dyDescent="0.2">
      <c r="A319">
        <v>12</v>
      </c>
      <c r="B319">
        <v>1</v>
      </c>
      <c r="C319" s="33">
        <v>6000</v>
      </c>
      <c r="D319" s="33">
        <f>$C$319-SUM($C$320)</f>
        <v>2780</v>
      </c>
      <c r="E319" t="str">
        <f>IF(D319&gt;=L_recycl,"oui","non")</f>
        <v>oui</v>
      </c>
      <c r="F319" s="29">
        <f>D319/C319</f>
        <v>0.46333333333333332</v>
      </c>
      <c r="G319" s="24" t="str">
        <f>IFERROR(VLOOKUP(CONCATENATE(A319,C319),Feuil3!$A$1:$F$187,4,FALSE),"")</f>
        <v/>
      </c>
      <c r="H319" s="35">
        <f t="shared" si="5"/>
        <v>13</v>
      </c>
    </row>
    <row r="320" spans="1:8" x14ac:dyDescent="0.2">
      <c r="A320">
        <v>12</v>
      </c>
      <c r="B320">
        <v>1</v>
      </c>
      <c r="C320" s="33">
        <v>3220</v>
      </c>
      <c r="G320" s="24">
        <f>IFERROR(VLOOKUP(CONCATENATE(A320,C320),Feuil3!$A$1:$F$187,4,FALSE),"")</f>
        <v>287</v>
      </c>
      <c r="H320" s="35" t="str">
        <f t="shared" si="5"/>
        <v/>
      </c>
    </row>
    <row r="321" spans="1:8" x14ac:dyDescent="0.2">
      <c r="A321">
        <v>12</v>
      </c>
      <c r="B321">
        <v>1</v>
      </c>
      <c r="C321" s="33">
        <v>6000</v>
      </c>
      <c r="D321" s="33">
        <f>$C$321-SUM($C$322)</f>
        <v>2780</v>
      </c>
      <c r="E321" t="str">
        <f>IF(D321&gt;=L_recycl,"oui","non")</f>
        <v>oui</v>
      </c>
      <c r="F321" s="29">
        <f>D321/C321</f>
        <v>0.46333333333333332</v>
      </c>
      <c r="G321" s="24" t="str">
        <f>IFERROR(VLOOKUP(CONCATENATE(A321,C321),Feuil3!$A$1:$F$187,4,FALSE),"")</f>
        <v/>
      </c>
      <c r="H321" s="35">
        <f t="shared" si="5"/>
        <v>13</v>
      </c>
    </row>
    <row r="322" spans="1:8" x14ac:dyDescent="0.2">
      <c r="A322">
        <v>12</v>
      </c>
      <c r="B322">
        <v>1</v>
      </c>
      <c r="C322" s="33">
        <v>3220</v>
      </c>
      <c r="G322" s="24">
        <f>IFERROR(VLOOKUP(CONCATENATE(A322,C322),Feuil3!$A$1:$F$187,4,FALSE),"")</f>
        <v>287</v>
      </c>
      <c r="H322" s="35" t="str">
        <f t="shared" si="5"/>
        <v/>
      </c>
    </row>
    <row r="323" spans="1:8" x14ac:dyDescent="0.2">
      <c r="A323">
        <v>12</v>
      </c>
      <c r="B323">
        <v>1</v>
      </c>
      <c r="C323" s="33">
        <v>6000</v>
      </c>
      <c r="D323" s="33">
        <f>$C$323-SUM($C$324)</f>
        <v>2780</v>
      </c>
      <c r="E323" t="str">
        <f>IF(D323&gt;=L_recycl,"oui","non")</f>
        <v>oui</v>
      </c>
      <c r="F323" s="29">
        <f>D323/C323</f>
        <v>0.46333333333333332</v>
      </c>
      <c r="G323" s="24" t="str">
        <f>IFERROR(VLOOKUP(CONCATENATE(A323,C323),Feuil3!$A$1:$F$187,4,FALSE),"")</f>
        <v/>
      </c>
      <c r="H323" s="35">
        <f t="shared" si="5"/>
        <v>13</v>
      </c>
    </row>
    <row r="324" spans="1:8" x14ac:dyDescent="0.2">
      <c r="A324">
        <v>12</v>
      </c>
      <c r="B324">
        <v>1</v>
      </c>
      <c r="C324" s="33">
        <v>3220</v>
      </c>
      <c r="G324" s="24">
        <f>IFERROR(VLOOKUP(CONCATENATE(A324,C324),Feuil3!$A$1:$F$187,4,FALSE),"")</f>
        <v>287</v>
      </c>
      <c r="H324" s="35" t="str">
        <f t="shared" si="5"/>
        <v/>
      </c>
    </row>
    <row r="325" spans="1:8" x14ac:dyDescent="0.2">
      <c r="A325" s="30">
        <v>13</v>
      </c>
      <c r="B325" s="30">
        <v>1</v>
      </c>
      <c r="C325" s="31">
        <v>6000</v>
      </c>
      <c r="D325" s="31">
        <f>$C$325-SUM($C$326:$C$327)</f>
        <v>148.4260720000002</v>
      </c>
      <c r="E325" s="30" t="str">
        <f>IF(D325&gt;=L_recycl,"oui","non")</f>
        <v>non</v>
      </c>
      <c r="F325" s="32">
        <f>D325/C325</f>
        <v>2.47376786666667E-2</v>
      </c>
      <c r="G325" s="24" t="str">
        <f>IFERROR(VLOOKUP(CONCATENATE(A325,C325),Feuil3!$A$1:$F$187,4,FALSE),"")</f>
        <v/>
      </c>
      <c r="H325" s="35" t="str">
        <f t="shared" si="5"/>
        <v/>
      </c>
    </row>
    <row r="326" spans="1:8" x14ac:dyDescent="0.2">
      <c r="A326">
        <v>13</v>
      </c>
      <c r="B326">
        <v>1</v>
      </c>
      <c r="C326" s="33">
        <v>2925.7869639999999</v>
      </c>
      <c r="G326" s="24">
        <f>IFERROR(VLOOKUP(CONCATENATE(A326,C326),Feuil3!$A$1:$F$187,4,FALSE),"")</f>
        <v>279</v>
      </c>
      <c r="H326" s="35" t="str">
        <f t="shared" si="5"/>
        <v/>
      </c>
    </row>
    <row r="327" spans="1:8" x14ac:dyDescent="0.2">
      <c r="A327">
        <v>13</v>
      </c>
      <c r="B327">
        <v>1</v>
      </c>
      <c r="C327" s="33">
        <v>2925.7869639999999</v>
      </c>
      <c r="G327" s="24">
        <f>IFERROR(VLOOKUP(CONCATENATE(A327,C327),Feuil3!$A$1:$F$187,4,FALSE),"")</f>
        <v>279</v>
      </c>
      <c r="H327" s="35" t="str">
        <f t="shared" si="5"/>
        <v/>
      </c>
    </row>
    <row r="328" spans="1:8" x14ac:dyDescent="0.2">
      <c r="A328">
        <v>13</v>
      </c>
      <c r="B328">
        <v>1</v>
      </c>
      <c r="C328" s="33">
        <v>6000</v>
      </c>
      <c r="D328" s="33">
        <f>$C$328-SUM($C$329:$C$330)</f>
        <v>148.4260720000002</v>
      </c>
      <c r="E328" t="str">
        <f>IF(D328&gt;=L_recycl,"oui","non")</f>
        <v>non</v>
      </c>
      <c r="F328" s="29">
        <f>D328/C328</f>
        <v>2.47376786666667E-2</v>
      </c>
      <c r="G328" s="24" t="str">
        <f>IFERROR(VLOOKUP(CONCATENATE(A328,C328),Feuil3!$A$1:$F$187,4,FALSE),"")</f>
        <v/>
      </c>
      <c r="H328" s="35" t="str">
        <f t="shared" si="5"/>
        <v/>
      </c>
    </row>
    <row r="329" spans="1:8" x14ac:dyDescent="0.2">
      <c r="A329">
        <v>13</v>
      </c>
      <c r="B329">
        <v>1</v>
      </c>
      <c r="C329" s="33">
        <v>2925.7869639999999</v>
      </c>
      <c r="G329" s="24">
        <f>IFERROR(VLOOKUP(CONCATENATE(A329,C329),Feuil3!$A$1:$F$187,4,FALSE),"")</f>
        <v>279</v>
      </c>
      <c r="H329" s="35" t="str">
        <f t="shared" si="5"/>
        <v/>
      </c>
    </row>
    <row r="330" spans="1:8" x14ac:dyDescent="0.2">
      <c r="A330">
        <v>13</v>
      </c>
      <c r="B330">
        <v>1</v>
      </c>
      <c r="C330" s="33">
        <v>2925.7869639999999</v>
      </c>
      <c r="G330" s="24">
        <f>IFERROR(VLOOKUP(CONCATENATE(A330,C330),Feuil3!$A$1:$F$187,4,FALSE),"")</f>
        <v>279</v>
      </c>
      <c r="H330" s="35" t="str">
        <f t="shared" si="5"/>
        <v/>
      </c>
    </row>
    <row r="331" spans="1:8" x14ac:dyDescent="0.2">
      <c r="A331">
        <v>13</v>
      </c>
      <c r="B331">
        <v>1</v>
      </c>
      <c r="C331" s="33">
        <v>6000</v>
      </c>
      <c r="D331" s="33">
        <f>$C$331-SUM($C$332:$C$335)</f>
        <v>84.213036000000102</v>
      </c>
      <c r="E331" t="str">
        <f>IF(D331&gt;=L_recycl,"oui","non")</f>
        <v>non</v>
      </c>
      <c r="F331" s="29">
        <f>D331/C331</f>
        <v>1.4035506000000017E-2</v>
      </c>
      <c r="G331" s="24" t="str">
        <f>IFERROR(VLOOKUP(CONCATENATE(A331,C331),Feuil3!$A$1:$F$187,4,FALSE),"")</f>
        <v/>
      </c>
      <c r="H331" s="35" t="str">
        <f t="shared" si="5"/>
        <v/>
      </c>
    </row>
    <row r="332" spans="1:8" x14ac:dyDescent="0.2">
      <c r="A332">
        <v>13</v>
      </c>
      <c r="B332">
        <v>1</v>
      </c>
      <c r="C332" s="33">
        <v>2925.7869639999999</v>
      </c>
      <c r="G332" s="24">
        <f>IFERROR(VLOOKUP(CONCATENATE(A332,C332),Feuil3!$A$1:$F$187,4,FALSE),"")</f>
        <v>279</v>
      </c>
      <c r="H332" s="35" t="str">
        <f t="shared" si="5"/>
        <v/>
      </c>
    </row>
    <row r="333" spans="1:8" x14ac:dyDescent="0.2">
      <c r="A333">
        <v>13</v>
      </c>
      <c r="B333">
        <v>1</v>
      </c>
      <c r="C333" s="33">
        <v>2138.5</v>
      </c>
      <c r="G333" s="24">
        <f>IFERROR(VLOOKUP(CONCATENATE(A333,C333),Feuil3!$A$1:$F$187,4,FALSE),"")</f>
        <v>236</v>
      </c>
      <c r="H333" s="35" t="str">
        <f t="shared" si="5"/>
        <v/>
      </c>
    </row>
    <row r="334" spans="1:8" x14ac:dyDescent="0.2">
      <c r="A334">
        <v>13</v>
      </c>
      <c r="B334">
        <v>1</v>
      </c>
      <c r="C334" s="33">
        <v>553</v>
      </c>
      <c r="G334" s="24">
        <f>IFERROR(VLOOKUP(CONCATENATE(A334,C334),Feuil3!$A$1:$F$187,4,FALSE),"")</f>
        <v>178</v>
      </c>
      <c r="H334" s="35" t="str">
        <f t="shared" si="5"/>
        <v/>
      </c>
    </row>
    <row r="335" spans="1:8" x14ac:dyDescent="0.2">
      <c r="A335">
        <v>13</v>
      </c>
      <c r="B335">
        <v>1</v>
      </c>
      <c r="C335" s="33">
        <v>298.5</v>
      </c>
      <c r="G335" s="24">
        <f>IFERROR(VLOOKUP(CONCATENATE(A335,C335),Feuil3!$A$1:$F$187,4,FALSE),"")</f>
        <v>147</v>
      </c>
      <c r="H335" s="35" t="str">
        <f t="shared" si="5"/>
        <v/>
      </c>
    </row>
    <row r="336" spans="1:8" x14ac:dyDescent="0.2">
      <c r="A336">
        <v>13</v>
      </c>
      <c r="B336">
        <v>1</v>
      </c>
      <c r="C336" s="33">
        <v>2780</v>
      </c>
      <c r="D336" s="33">
        <f>$C$336-SUM($C$337:$C$338)</f>
        <v>88.5</v>
      </c>
      <c r="E336" t="str">
        <f>IF(D336&gt;=L_recycl,"oui","non")</f>
        <v>non</v>
      </c>
      <c r="F336" s="29">
        <f>D336/C336</f>
        <v>3.1834532374100721E-2</v>
      </c>
      <c r="G336" s="24" t="str">
        <f>IFERROR(VLOOKUP(CONCATENATE(A336,C336),Feuil3!$A$1:$F$187,4,FALSE),"")</f>
        <v/>
      </c>
      <c r="H336" s="35" t="str">
        <f t="shared" si="5"/>
        <v/>
      </c>
    </row>
    <row r="337" spans="1:8" x14ac:dyDescent="0.2">
      <c r="A337">
        <v>13</v>
      </c>
      <c r="B337">
        <v>1</v>
      </c>
      <c r="C337" s="33">
        <v>2138.5</v>
      </c>
      <c r="G337" s="24">
        <f>IFERROR(VLOOKUP(CONCATENATE(A337,C337),Feuil3!$A$1:$F$187,4,FALSE),"")</f>
        <v>236</v>
      </c>
      <c r="H337" s="35" t="str">
        <f t="shared" si="5"/>
        <v/>
      </c>
    </row>
    <row r="338" spans="1:8" x14ac:dyDescent="0.2">
      <c r="A338">
        <v>13</v>
      </c>
      <c r="B338">
        <v>1</v>
      </c>
      <c r="C338" s="33">
        <v>553</v>
      </c>
      <c r="G338" s="24">
        <f>IFERROR(VLOOKUP(CONCATENATE(A338,C338),Feuil3!$A$1:$F$187,4,FALSE),"")</f>
        <v>178</v>
      </c>
      <c r="H338" s="35" t="str">
        <f t="shared" si="5"/>
        <v/>
      </c>
    </row>
    <row r="339" spans="1:8" x14ac:dyDescent="0.2">
      <c r="A339" s="30">
        <v>14</v>
      </c>
      <c r="B339" s="30">
        <v>1</v>
      </c>
      <c r="C339" s="31">
        <v>6000</v>
      </c>
      <c r="D339" s="31">
        <f>$C$339-SUM($C$340:$C$341)</f>
        <v>32.348570000000109</v>
      </c>
      <c r="E339" s="30" t="str">
        <f>IF(D339&gt;=L_recycl,"oui","non")</f>
        <v>non</v>
      </c>
      <c r="F339" s="32">
        <f>D339/C339</f>
        <v>5.3914283333333516E-3</v>
      </c>
      <c r="G339" s="24" t="str">
        <f>IFERROR(VLOOKUP(CONCATENATE(A339,C339),Feuil3!$A$1:$F$187,4,FALSE),"")</f>
        <v/>
      </c>
      <c r="H339" s="35" t="str">
        <f t="shared" si="5"/>
        <v/>
      </c>
    </row>
    <row r="340" spans="1:8" x14ac:dyDescent="0.2">
      <c r="A340">
        <v>14</v>
      </c>
      <c r="B340">
        <v>1</v>
      </c>
      <c r="C340" s="33">
        <v>3233.8875659999999</v>
      </c>
      <c r="G340" s="24">
        <f>IFERROR(VLOOKUP(CONCATENATE(A340,C340),Feuil3!$A$1:$F$187,4,FALSE),"")</f>
        <v>292</v>
      </c>
      <c r="H340" s="35" t="str">
        <f t="shared" si="5"/>
        <v/>
      </c>
    </row>
    <row r="341" spans="1:8" x14ac:dyDescent="0.2">
      <c r="A341">
        <v>14</v>
      </c>
      <c r="B341">
        <v>1</v>
      </c>
      <c r="C341" s="33">
        <v>2733.763864</v>
      </c>
      <c r="G341" s="24">
        <f>IFERROR(VLOOKUP(CONCATENATE(A341,C341),Feuil3!$A$1:$F$187,4,FALSE),"")</f>
        <v>264</v>
      </c>
      <c r="H341" s="35" t="str">
        <f t="shared" si="5"/>
        <v/>
      </c>
    </row>
    <row r="342" spans="1:8" x14ac:dyDescent="0.2">
      <c r="A342">
        <v>14</v>
      </c>
      <c r="B342">
        <v>1</v>
      </c>
      <c r="C342" s="33">
        <v>6000</v>
      </c>
      <c r="D342" s="33">
        <f>$C$342-SUM($C$343:$C$344)</f>
        <v>73.313651000000391</v>
      </c>
      <c r="E342" t="str">
        <f>IF(D342&gt;=L_recycl,"oui","non")</f>
        <v>non</v>
      </c>
      <c r="F342" s="29">
        <f>D342/C342</f>
        <v>1.2218941833333399E-2</v>
      </c>
      <c r="G342" s="24" t="str">
        <f>IFERROR(VLOOKUP(CONCATENATE(A342,C342),Feuil3!$A$1:$F$187,4,FALSE),"")</f>
        <v/>
      </c>
      <c r="H342" s="35" t="str">
        <f t="shared" si="5"/>
        <v/>
      </c>
    </row>
    <row r="343" spans="1:8" x14ac:dyDescent="0.2">
      <c r="A343">
        <v>14</v>
      </c>
      <c r="B343">
        <v>1</v>
      </c>
      <c r="C343" s="33">
        <v>3220</v>
      </c>
      <c r="G343" s="24">
        <f>IFERROR(VLOOKUP(CONCATENATE(A343,C343),Feuil3!$A$1:$F$187,4,FALSE),"")</f>
        <v>285</v>
      </c>
      <c r="H343" s="35" t="str">
        <f t="shared" si="5"/>
        <v/>
      </c>
    </row>
    <row r="344" spans="1:8" x14ac:dyDescent="0.2">
      <c r="A344">
        <v>14</v>
      </c>
      <c r="B344">
        <v>1</v>
      </c>
      <c r="C344" s="33">
        <v>2706.6863490000001</v>
      </c>
      <c r="G344" s="24">
        <f>IFERROR(VLOOKUP(CONCATENATE(A344,C344),Feuil3!$A$1:$F$187,4,FALSE),"")</f>
        <v>263</v>
      </c>
      <c r="H344" s="35" t="str">
        <f t="shared" si="5"/>
        <v/>
      </c>
    </row>
    <row r="345" spans="1:8" x14ac:dyDescent="0.2">
      <c r="A345">
        <v>14</v>
      </c>
      <c r="B345">
        <v>1</v>
      </c>
      <c r="C345" s="33">
        <v>6000</v>
      </c>
      <c r="D345" s="33">
        <f>$C$345-SUM($C$346:$C$347)</f>
        <v>117.91227199999958</v>
      </c>
      <c r="E345" t="str">
        <f>IF(D345&gt;=L_recycl,"oui","non")</f>
        <v>non</v>
      </c>
      <c r="F345" s="29">
        <f>D345/C345</f>
        <v>1.9652045333333264E-2</v>
      </c>
      <c r="G345" s="24" t="str">
        <f>IFERROR(VLOOKUP(CONCATENATE(A345,C345),Feuil3!$A$1:$F$187,4,FALSE),"")</f>
        <v/>
      </c>
      <c r="H345" s="35" t="str">
        <f t="shared" si="5"/>
        <v/>
      </c>
    </row>
    <row r="346" spans="1:8" x14ac:dyDescent="0.2">
      <c r="A346">
        <v>14</v>
      </c>
      <c r="B346">
        <v>1</v>
      </c>
      <c r="C346" s="33">
        <v>2942.8438639999999</v>
      </c>
      <c r="G346" s="24">
        <f>IFERROR(VLOOKUP(CONCATENATE(A346,C346),Feuil3!$A$1:$F$187,4,FALSE),"")</f>
        <v>282</v>
      </c>
      <c r="H346" s="35" t="str">
        <f t="shared" si="5"/>
        <v/>
      </c>
    </row>
    <row r="347" spans="1:8" x14ac:dyDescent="0.2">
      <c r="A347">
        <v>14</v>
      </c>
      <c r="B347">
        <v>1</v>
      </c>
      <c r="C347" s="33">
        <v>2939.243864</v>
      </c>
      <c r="G347" s="24">
        <f>IFERROR(VLOOKUP(CONCATENATE(A347,C347),Feuil3!$A$1:$F$187,4,FALSE),"")</f>
        <v>281</v>
      </c>
      <c r="H347" s="35" t="str">
        <f t="shared" si="5"/>
        <v/>
      </c>
    </row>
    <row r="348" spans="1:8" x14ac:dyDescent="0.2">
      <c r="A348">
        <v>14</v>
      </c>
      <c r="B348">
        <v>1</v>
      </c>
      <c r="C348" s="33">
        <v>6000</v>
      </c>
      <c r="D348" s="33">
        <f>$C$348-SUM($C$349:$C$350)</f>
        <v>293.27227200000016</v>
      </c>
      <c r="E348" t="str">
        <f>IF(D348&gt;=L_recycl,"oui","non")</f>
        <v>non</v>
      </c>
      <c r="F348" s="29">
        <f>D348/C348</f>
        <v>4.8878712000000026E-2</v>
      </c>
      <c r="G348" s="24" t="str">
        <f>IFERROR(VLOOKUP(CONCATENATE(A348,C348),Feuil3!$A$1:$F$187,4,FALSE),"")</f>
        <v/>
      </c>
      <c r="H348" s="35" t="str">
        <f t="shared" si="5"/>
        <v/>
      </c>
    </row>
    <row r="349" spans="1:8" x14ac:dyDescent="0.2">
      <c r="A349">
        <v>14</v>
      </c>
      <c r="B349">
        <v>1</v>
      </c>
      <c r="C349" s="33">
        <v>2877.283864</v>
      </c>
      <c r="G349" s="24">
        <f>IFERROR(VLOOKUP(CONCATENATE(A349,C349),Feuil3!$A$1:$F$187,4,FALSE),"")</f>
        <v>276</v>
      </c>
      <c r="H349" s="35" t="str">
        <f t="shared" si="5"/>
        <v/>
      </c>
    </row>
    <row r="350" spans="1:8" x14ac:dyDescent="0.2">
      <c r="A350">
        <v>14</v>
      </c>
      <c r="B350">
        <v>1</v>
      </c>
      <c r="C350" s="33">
        <v>2829.4438639999998</v>
      </c>
      <c r="G350" s="24">
        <f>IFERROR(VLOOKUP(CONCATENATE(A350,C350),Feuil3!$A$1:$F$187,4,FALSE),"")</f>
        <v>275</v>
      </c>
      <c r="H350" s="35" t="str">
        <f t="shared" si="5"/>
        <v/>
      </c>
    </row>
    <row r="351" spans="1:8" x14ac:dyDescent="0.2">
      <c r="A351">
        <v>14</v>
      </c>
      <c r="B351">
        <v>1</v>
      </c>
      <c r="C351" s="33">
        <v>6000</v>
      </c>
      <c r="D351" s="33">
        <f>$C$351-SUM($C$352:$C$353)</f>
        <v>529.5522719999999</v>
      </c>
      <c r="E351" t="str">
        <f>IF(D351&gt;=L_recycl,"oui","non")</f>
        <v>non</v>
      </c>
      <c r="F351" s="29">
        <f>D351/C351</f>
        <v>8.8258711999999989E-2</v>
      </c>
      <c r="G351" s="24" t="str">
        <f>IFERROR(VLOOKUP(CONCATENATE(A351,C351),Feuil3!$A$1:$F$187,4,FALSE),"")</f>
        <v/>
      </c>
      <c r="H351" s="35" t="str">
        <f t="shared" si="5"/>
        <v/>
      </c>
    </row>
    <row r="352" spans="1:8" x14ac:dyDescent="0.2">
      <c r="A352">
        <v>14</v>
      </c>
      <c r="B352">
        <v>1</v>
      </c>
      <c r="C352" s="33">
        <v>2781.6038640000002</v>
      </c>
      <c r="G352" s="24">
        <f>IFERROR(VLOOKUP(CONCATENATE(A352,C352),Feuil3!$A$1:$F$187,4,FALSE),"")</f>
        <v>269</v>
      </c>
      <c r="H352" s="35" t="str">
        <f t="shared" si="5"/>
        <v/>
      </c>
    </row>
    <row r="353" spans="1:8" x14ac:dyDescent="0.2">
      <c r="A353">
        <v>14</v>
      </c>
      <c r="B353">
        <v>1</v>
      </c>
      <c r="C353" s="33">
        <v>2688.8438639999999</v>
      </c>
      <c r="G353" s="24">
        <f>IFERROR(VLOOKUP(CONCATENATE(A353,C353),Feuil3!$A$1:$F$187,4,FALSE),"")</f>
        <v>259</v>
      </c>
      <c r="H353" s="35" t="str">
        <f t="shared" si="5"/>
        <v/>
      </c>
    </row>
    <row r="354" spans="1:8" x14ac:dyDescent="0.2">
      <c r="A354">
        <v>14</v>
      </c>
      <c r="B354">
        <v>1</v>
      </c>
      <c r="C354" s="33">
        <v>1158.4260720000002</v>
      </c>
      <c r="D354" s="33">
        <f>$C$354-SUM($C$355)</f>
        <v>383.9260720000002</v>
      </c>
      <c r="E354" t="str">
        <f>IF(D354&gt;=L_recycl,"oui","non")</f>
        <v>non</v>
      </c>
      <c r="F354" s="29">
        <f>D354/C354</f>
        <v>0.33142043439781987</v>
      </c>
      <c r="G354" s="24" t="str">
        <f>IFERROR(VLOOKUP(CONCATENATE(A354,C354),Feuil3!$A$1:$F$187,4,FALSE),"")</f>
        <v/>
      </c>
      <c r="H354" s="35" t="str">
        <f t="shared" si="5"/>
        <v/>
      </c>
    </row>
    <row r="355" spans="1:8" x14ac:dyDescent="0.2">
      <c r="A355">
        <v>14</v>
      </c>
      <c r="B355">
        <v>1</v>
      </c>
      <c r="C355" s="33">
        <v>774.5</v>
      </c>
      <c r="G355" s="24">
        <f>IFERROR(VLOOKUP(CONCATENATE(A355,C355),Feuil3!$A$1:$F$187,4,FALSE),"")</f>
        <v>197</v>
      </c>
      <c r="H355" s="35" t="str">
        <f t="shared" si="5"/>
        <v/>
      </c>
    </row>
    <row r="356" spans="1:8" x14ac:dyDescent="0.2">
      <c r="A356">
        <v>14</v>
      </c>
      <c r="B356">
        <v>1</v>
      </c>
      <c r="C356" s="33">
        <v>1213</v>
      </c>
      <c r="D356" s="33">
        <f>$C$356-SUM($C$357:$C$358)</f>
        <v>107</v>
      </c>
      <c r="E356" t="str">
        <f>IF(D356&gt;=L_recycl,"oui","non")</f>
        <v>non</v>
      </c>
      <c r="F356" s="29">
        <f>D356/C356</f>
        <v>8.8211046990931574E-2</v>
      </c>
      <c r="G356" s="24" t="str">
        <f>IFERROR(VLOOKUP(CONCATENATE(A356,C356),Feuil3!$A$1:$F$187,4,FALSE),"")</f>
        <v/>
      </c>
      <c r="H356" s="35" t="str">
        <f t="shared" si="5"/>
        <v/>
      </c>
    </row>
    <row r="357" spans="1:8" x14ac:dyDescent="0.2">
      <c r="A357">
        <v>14</v>
      </c>
      <c r="B357">
        <v>1</v>
      </c>
      <c r="C357" s="33">
        <v>553</v>
      </c>
      <c r="G357" s="24">
        <f>IFERROR(VLOOKUP(CONCATENATE(A357,C357),Feuil3!$A$1:$F$187,4,FALSE),"")</f>
        <v>177</v>
      </c>
      <c r="H357" s="35" t="str">
        <f t="shared" ref="H357:H420" si="6">IFERROR(IF(E357="","",IF(E357="oui",INDEX($A$11:$A$482,MATCH(D357,$C$11:$C$482,0)),"")),"")</f>
        <v/>
      </c>
    </row>
    <row r="358" spans="1:8" x14ac:dyDescent="0.2">
      <c r="A358">
        <v>14</v>
      </c>
      <c r="B358">
        <v>1</v>
      </c>
      <c r="C358" s="33">
        <v>553</v>
      </c>
      <c r="G358" s="24">
        <f>IFERROR(VLOOKUP(CONCATENATE(A358,C358),Feuil3!$A$1:$F$187,4,FALSE),"")</f>
        <v>177</v>
      </c>
      <c r="H358" s="35" t="str">
        <f t="shared" si="6"/>
        <v/>
      </c>
    </row>
    <row r="359" spans="1:8" x14ac:dyDescent="0.2">
      <c r="A359" s="30">
        <v>15</v>
      </c>
      <c r="B359" s="30">
        <v>1</v>
      </c>
      <c r="C359" s="31">
        <v>6000</v>
      </c>
      <c r="D359" s="31">
        <f>$C$359-SUM($C$360:$C$361)</f>
        <v>265</v>
      </c>
      <c r="E359" s="30" t="str">
        <f>IF(D359&gt;=L_recycl,"oui","non")</f>
        <v>non</v>
      </c>
      <c r="F359" s="32">
        <f>D359/C359</f>
        <v>4.4166666666666667E-2</v>
      </c>
      <c r="G359" s="24" t="str">
        <f>IFERROR(VLOOKUP(CONCATENATE(A359,C359),Feuil3!$A$1:$F$187,4,FALSE),"")</f>
        <v/>
      </c>
      <c r="H359" s="35" t="str">
        <f t="shared" si="6"/>
        <v/>
      </c>
    </row>
    <row r="360" spans="1:8" x14ac:dyDescent="0.2">
      <c r="A360">
        <v>15</v>
      </c>
      <c r="B360">
        <v>1</v>
      </c>
      <c r="C360" s="33">
        <v>3505</v>
      </c>
      <c r="G360" s="24">
        <f>IFERROR(VLOOKUP(CONCATENATE(A360,C360),Feuil3!$A$1:$F$187,4,FALSE),"")</f>
        <v>295</v>
      </c>
      <c r="H360" s="35" t="str">
        <f t="shared" si="6"/>
        <v/>
      </c>
    </row>
    <row r="361" spans="1:8" x14ac:dyDescent="0.2">
      <c r="A361">
        <v>15</v>
      </c>
      <c r="B361">
        <v>1</v>
      </c>
      <c r="C361" s="33">
        <v>2230</v>
      </c>
      <c r="G361" s="24">
        <f>IFERROR(VLOOKUP(CONCATENATE(A361,C361),Feuil3!$A$1:$F$187,4,FALSE),"")</f>
        <v>242</v>
      </c>
      <c r="H361" s="35" t="str">
        <f t="shared" si="6"/>
        <v/>
      </c>
    </row>
    <row r="362" spans="1:8" x14ac:dyDescent="0.2">
      <c r="A362">
        <v>15</v>
      </c>
      <c r="B362">
        <v>1</v>
      </c>
      <c r="C362" s="33">
        <v>6000</v>
      </c>
      <c r="D362" s="33">
        <f>$C$362-SUM($C$363:$C$364)</f>
        <v>265</v>
      </c>
      <c r="E362" t="str">
        <f>IF(D362&gt;=L_recycl,"oui","non")</f>
        <v>non</v>
      </c>
      <c r="F362" s="29">
        <f>D362/C362</f>
        <v>4.4166666666666667E-2</v>
      </c>
      <c r="G362" s="24" t="str">
        <f>IFERROR(VLOOKUP(CONCATENATE(A362,C362),Feuil3!$A$1:$F$187,4,FALSE),"")</f>
        <v/>
      </c>
      <c r="H362" s="35" t="str">
        <f t="shared" si="6"/>
        <v/>
      </c>
    </row>
    <row r="363" spans="1:8" x14ac:dyDescent="0.2">
      <c r="A363">
        <v>15</v>
      </c>
      <c r="B363">
        <v>1</v>
      </c>
      <c r="C363" s="33">
        <v>3505</v>
      </c>
      <c r="G363" s="24">
        <f>IFERROR(VLOOKUP(CONCATENATE(A363,C363),Feuil3!$A$1:$F$187,4,FALSE),"")</f>
        <v>295</v>
      </c>
      <c r="H363" s="35" t="str">
        <f t="shared" si="6"/>
        <v/>
      </c>
    </row>
    <row r="364" spans="1:8" x14ac:dyDescent="0.2">
      <c r="A364">
        <v>15</v>
      </c>
      <c r="B364">
        <v>1</v>
      </c>
      <c r="C364" s="33">
        <v>2230</v>
      </c>
      <c r="G364" s="24">
        <f>IFERROR(VLOOKUP(CONCATENATE(A364,C364),Feuil3!$A$1:$F$187,4,FALSE),"")</f>
        <v>242</v>
      </c>
      <c r="H364" s="35" t="str">
        <f t="shared" si="6"/>
        <v/>
      </c>
    </row>
    <row r="365" spans="1:8" x14ac:dyDescent="0.2">
      <c r="A365">
        <v>15</v>
      </c>
      <c r="B365">
        <v>1</v>
      </c>
      <c r="C365" s="33">
        <v>2780</v>
      </c>
      <c r="D365" s="33">
        <f>$C$365-SUM($C$366)</f>
        <v>94.226110999999946</v>
      </c>
      <c r="E365" t="str">
        <f>IF(D365&gt;=L_recycl,"oui","non")</f>
        <v>non</v>
      </c>
      <c r="F365" s="29">
        <f>D365/C365</f>
        <v>3.3894284532374079E-2</v>
      </c>
      <c r="G365" s="24" t="str">
        <f>IFERROR(VLOOKUP(CONCATENATE(A365,C365),Feuil3!$A$1:$F$187,4,FALSE),"")</f>
        <v/>
      </c>
      <c r="H365" s="35" t="str">
        <f t="shared" si="6"/>
        <v/>
      </c>
    </row>
    <row r="366" spans="1:8" x14ac:dyDescent="0.2">
      <c r="A366">
        <v>15</v>
      </c>
      <c r="B366">
        <v>1</v>
      </c>
      <c r="C366" s="33">
        <v>2685.7738890000001</v>
      </c>
      <c r="G366" s="24">
        <f>IFERROR(VLOOKUP(CONCATENATE(A366,C366),Feuil3!$A$1:$F$187,4,FALSE),"")</f>
        <v>256</v>
      </c>
      <c r="H366" s="35" t="str">
        <f t="shared" si="6"/>
        <v/>
      </c>
    </row>
    <row r="367" spans="1:8" x14ac:dyDescent="0.2">
      <c r="A367">
        <v>15</v>
      </c>
      <c r="B367">
        <v>1</v>
      </c>
      <c r="C367" s="33">
        <v>2780</v>
      </c>
      <c r="D367" s="33">
        <f>$C$367-SUM($C$368)</f>
        <v>94.226110999999946</v>
      </c>
      <c r="E367" t="str">
        <f>IF(D367&gt;=L_recycl,"oui","non")</f>
        <v>non</v>
      </c>
      <c r="F367" s="29">
        <f>D367/C367</f>
        <v>3.3894284532374079E-2</v>
      </c>
      <c r="G367" s="24" t="str">
        <f>IFERROR(VLOOKUP(CONCATENATE(A367,C367),Feuil3!$A$1:$F$187,4,FALSE),"")</f>
        <v/>
      </c>
      <c r="H367" s="35" t="str">
        <f t="shared" si="6"/>
        <v/>
      </c>
    </row>
    <row r="368" spans="1:8" x14ac:dyDescent="0.2">
      <c r="A368">
        <v>15</v>
      </c>
      <c r="B368">
        <v>1</v>
      </c>
      <c r="C368" s="33">
        <v>2685.7738890000001</v>
      </c>
      <c r="G368" s="24">
        <f>IFERROR(VLOOKUP(CONCATENATE(A368,C368),Feuil3!$A$1:$F$187,4,FALSE),"")</f>
        <v>256</v>
      </c>
      <c r="H368" s="35" t="str">
        <f t="shared" si="6"/>
        <v/>
      </c>
    </row>
    <row r="369" spans="1:8" x14ac:dyDescent="0.2">
      <c r="A369">
        <v>15</v>
      </c>
      <c r="B369">
        <v>1</v>
      </c>
      <c r="C369" s="33">
        <v>2780</v>
      </c>
      <c r="D369" s="33">
        <f>$C$369-SUM($C$370)</f>
        <v>94.226110999999946</v>
      </c>
      <c r="E369" t="str">
        <f>IF(D369&gt;=L_recycl,"oui","non")</f>
        <v>non</v>
      </c>
      <c r="F369" s="29">
        <f>D369/C369</f>
        <v>3.3894284532374079E-2</v>
      </c>
      <c r="G369" s="24" t="str">
        <f>IFERROR(VLOOKUP(CONCATENATE(A369,C369),Feuil3!$A$1:$F$187,4,FALSE),"")</f>
        <v/>
      </c>
      <c r="H369" s="35" t="str">
        <f t="shared" si="6"/>
        <v/>
      </c>
    </row>
    <row r="370" spans="1:8" x14ac:dyDescent="0.2">
      <c r="A370">
        <v>15</v>
      </c>
      <c r="B370">
        <v>1</v>
      </c>
      <c r="C370" s="33">
        <v>2685.7738890000001</v>
      </c>
      <c r="G370" s="24">
        <f>IFERROR(VLOOKUP(CONCATENATE(A370,C370),Feuil3!$A$1:$F$187,4,FALSE),"")</f>
        <v>256</v>
      </c>
      <c r="H370" s="35" t="str">
        <f t="shared" si="6"/>
        <v/>
      </c>
    </row>
    <row r="371" spans="1:8" x14ac:dyDescent="0.2">
      <c r="A371">
        <v>15</v>
      </c>
      <c r="B371">
        <v>1</v>
      </c>
      <c r="C371" s="33">
        <v>6000</v>
      </c>
      <c r="D371" s="33">
        <f>$C$371-SUM($C$372:$C$374)</f>
        <v>217.67833299999984</v>
      </c>
      <c r="E371" t="str">
        <f>IF(D371&gt;=L_recycl,"oui","non")</f>
        <v>non</v>
      </c>
      <c r="F371" s="29">
        <f>D371/C371</f>
        <v>3.6279722166666639E-2</v>
      </c>
      <c r="G371" s="24" t="str">
        <f>IFERROR(VLOOKUP(CONCATENATE(A371,C371),Feuil3!$A$1:$F$187,4,FALSE),"")</f>
        <v/>
      </c>
      <c r="H371" s="35" t="str">
        <f t="shared" si="6"/>
        <v/>
      </c>
    </row>
    <row r="372" spans="1:8" x14ac:dyDescent="0.2">
      <c r="A372">
        <v>15</v>
      </c>
      <c r="B372">
        <v>1</v>
      </c>
      <c r="C372" s="33">
        <v>2685.7738890000001</v>
      </c>
      <c r="G372" s="24">
        <f>IFERROR(VLOOKUP(CONCATENATE(A372,C372),Feuil3!$A$1:$F$187,4,FALSE),"")</f>
        <v>256</v>
      </c>
      <c r="H372" s="35" t="str">
        <f t="shared" si="6"/>
        <v/>
      </c>
    </row>
    <row r="373" spans="1:8" x14ac:dyDescent="0.2">
      <c r="A373">
        <v>15</v>
      </c>
      <c r="B373">
        <v>1</v>
      </c>
      <c r="C373" s="33">
        <v>2685.7738890000001</v>
      </c>
      <c r="G373" s="24">
        <f>IFERROR(VLOOKUP(CONCATENATE(A373,C373),Feuil3!$A$1:$F$187,4,FALSE),"")</f>
        <v>256</v>
      </c>
      <c r="H373" s="35" t="str">
        <f t="shared" si="6"/>
        <v/>
      </c>
    </row>
    <row r="374" spans="1:8" x14ac:dyDescent="0.2">
      <c r="A374">
        <v>15</v>
      </c>
      <c r="B374">
        <v>1</v>
      </c>
      <c r="C374" s="33">
        <v>410.773889</v>
      </c>
      <c r="G374" s="24">
        <f>IFERROR(VLOOKUP(CONCATENATE(A374,C374),Feuil3!$A$1:$F$187,4,FALSE),"")</f>
        <v>161</v>
      </c>
      <c r="H374" s="35" t="str">
        <f t="shared" si="6"/>
        <v/>
      </c>
    </row>
    <row r="375" spans="1:8" x14ac:dyDescent="0.2">
      <c r="A375">
        <v>15</v>
      </c>
      <c r="B375">
        <v>1</v>
      </c>
      <c r="C375" s="33">
        <v>6000</v>
      </c>
      <c r="D375" s="33">
        <f>$C$375-SUM($C$376:$C$378)</f>
        <v>217.67833299999984</v>
      </c>
      <c r="E375" t="str">
        <f>IF(D375&gt;=L_recycl,"oui","non")</f>
        <v>non</v>
      </c>
      <c r="F375" s="29">
        <f>D375/C375</f>
        <v>3.6279722166666639E-2</v>
      </c>
      <c r="G375" s="24" t="str">
        <f>IFERROR(VLOOKUP(CONCATENATE(A375,C375),Feuil3!$A$1:$F$187,4,FALSE),"")</f>
        <v/>
      </c>
      <c r="H375" s="35" t="str">
        <f t="shared" si="6"/>
        <v/>
      </c>
    </row>
    <row r="376" spans="1:8" x14ac:dyDescent="0.2">
      <c r="A376">
        <v>15</v>
      </c>
      <c r="B376">
        <v>1</v>
      </c>
      <c r="C376" s="33">
        <v>2685.7738890000001</v>
      </c>
      <c r="G376" s="24">
        <f>IFERROR(VLOOKUP(CONCATENATE(A376,C376),Feuil3!$A$1:$F$187,4,FALSE),"")</f>
        <v>256</v>
      </c>
      <c r="H376" s="35" t="str">
        <f t="shared" si="6"/>
        <v/>
      </c>
    </row>
    <row r="377" spans="1:8" x14ac:dyDescent="0.2">
      <c r="A377">
        <v>15</v>
      </c>
      <c r="B377">
        <v>1</v>
      </c>
      <c r="C377" s="33">
        <v>2685.7738890000001</v>
      </c>
      <c r="G377" s="24">
        <f>IFERROR(VLOOKUP(CONCATENATE(A377,C377),Feuil3!$A$1:$F$187,4,FALSE),"")</f>
        <v>256</v>
      </c>
      <c r="H377" s="35" t="str">
        <f t="shared" si="6"/>
        <v/>
      </c>
    </row>
    <row r="378" spans="1:8" x14ac:dyDescent="0.2">
      <c r="A378">
        <v>15</v>
      </c>
      <c r="B378">
        <v>1</v>
      </c>
      <c r="C378" s="33">
        <v>410.773889</v>
      </c>
      <c r="G378" s="24">
        <f>IFERROR(VLOOKUP(CONCATENATE(A378,C378),Feuil3!$A$1:$F$187,4,FALSE),"")</f>
        <v>161</v>
      </c>
      <c r="H378" s="35" t="str">
        <f t="shared" si="6"/>
        <v/>
      </c>
    </row>
    <row r="379" spans="1:8" x14ac:dyDescent="0.2">
      <c r="A379">
        <v>15</v>
      </c>
      <c r="B379">
        <v>1</v>
      </c>
      <c r="C379" s="33">
        <v>6000</v>
      </c>
      <c r="D379" s="33">
        <f>$C$379-SUM($C$380:$C$382)</f>
        <v>370</v>
      </c>
      <c r="E379" t="str">
        <f>IF(D379&gt;=L_recycl,"oui","non")</f>
        <v>non</v>
      </c>
      <c r="F379" s="29">
        <f>D379/C379</f>
        <v>6.1666666666666668E-2</v>
      </c>
      <c r="G379" s="24" t="str">
        <f>IFERROR(VLOOKUP(CONCATENATE(A379,C379),Feuil3!$A$1:$F$187,4,FALSE),"")</f>
        <v/>
      </c>
      <c r="H379" s="35" t="str">
        <f t="shared" si="6"/>
        <v/>
      </c>
    </row>
    <row r="380" spans="1:8" x14ac:dyDescent="0.2">
      <c r="A380">
        <v>15</v>
      </c>
      <c r="B380">
        <v>1</v>
      </c>
      <c r="C380" s="33">
        <v>2230</v>
      </c>
      <c r="G380" s="24">
        <f>IFERROR(VLOOKUP(CONCATENATE(A380,C380),Feuil3!$A$1:$F$187,4,FALSE),"")</f>
        <v>242</v>
      </c>
      <c r="H380" s="35" t="str">
        <f t="shared" si="6"/>
        <v/>
      </c>
    </row>
    <row r="381" spans="1:8" x14ac:dyDescent="0.2">
      <c r="A381">
        <v>15</v>
      </c>
      <c r="B381">
        <v>1</v>
      </c>
      <c r="C381" s="33">
        <v>2230</v>
      </c>
      <c r="G381" s="24">
        <f>IFERROR(VLOOKUP(CONCATENATE(A381,C381),Feuil3!$A$1:$F$187,4,FALSE),"")</f>
        <v>242</v>
      </c>
      <c r="H381" s="35" t="str">
        <f t="shared" si="6"/>
        <v/>
      </c>
    </row>
    <row r="382" spans="1:8" x14ac:dyDescent="0.2">
      <c r="A382">
        <v>15</v>
      </c>
      <c r="B382">
        <v>1</v>
      </c>
      <c r="C382" s="33">
        <v>1170</v>
      </c>
      <c r="G382" s="24">
        <f>IFERROR(VLOOKUP(CONCATENATE(A382,C382),Feuil3!$A$1:$F$187,4,FALSE),"")</f>
        <v>207</v>
      </c>
      <c r="H382" s="35" t="str">
        <f t="shared" si="6"/>
        <v/>
      </c>
    </row>
    <row r="383" spans="1:8" x14ac:dyDescent="0.2">
      <c r="A383">
        <v>15</v>
      </c>
      <c r="B383">
        <v>1</v>
      </c>
      <c r="C383" s="33">
        <v>1248</v>
      </c>
      <c r="D383" s="33">
        <f>$C$383-SUM($C$384)</f>
        <v>183</v>
      </c>
      <c r="E383" t="str">
        <f>IF(D383&gt;=L_recycl,"oui","non")</f>
        <v>non</v>
      </c>
      <c r="F383" s="29">
        <f>D383/C383</f>
        <v>0.14663461538461539</v>
      </c>
      <c r="G383" s="24" t="str">
        <f>IFERROR(VLOOKUP(CONCATENATE(A383,C383),Feuil3!$A$1:$F$187,4,FALSE),"")</f>
        <v/>
      </c>
      <c r="H383" s="35" t="str">
        <f t="shared" si="6"/>
        <v/>
      </c>
    </row>
    <row r="384" spans="1:8" x14ac:dyDescent="0.2">
      <c r="A384">
        <v>15</v>
      </c>
      <c r="B384">
        <v>1</v>
      </c>
      <c r="C384" s="33">
        <v>1065</v>
      </c>
      <c r="G384" s="24">
        <f>IFERROR(VLOOKUP(CONCATENATE(A384,C384),Feuil3!$A$1:$F$187,4,FALSE),"")</f>
        <v>206</v>
      </c>
      <c r="H384" s="35" t="str">
        <f t="shared" si="6"/>
        <v/>
      </c>
    </row>
    <row r="385" spans="1:8" x14ac:dyDescent="0.2">
      <c r="A385">
        <v>15</v>
      </c>
      <c r="B385">
        <v>1</v>
      </c>
      <c r="C385" s="33">
        <v>1880</v>
      </c>
      <c r="D385" s="33">
        <f>$C$385-SUM($C$386:$C$387)</f>
        <v>25</v>
      </c>
      <c r="E385" t="str">
        <f>IF(D385&gt;=L_recycl,"oui","non")</f>
        <v>non</v>
      </c>
      <c r="F385" s="29">
        <f>D385/C385</f>
        <v>1.3297872340425532E-2</v>
      </c>
      <c r="G385" s="24" t="str">
        <f>IFERROR(VLOOKUP(CONCATENATE(A385,C385),Feuil3!$A$1:$F$187,4,FALSE),"")</f>
        <v/>
      </c>
      <c r="H385" s="35" t="str">
        <f t="shared" si="6"/>
        <v/>
      </c>
    </row>
    <row r="386" spans="1:8" x14ac:dyDescent="0.2">
      <c r="A386">
        <v>15</v>
      </c>
      <c r="B386">
        <v>1</v>
      </c>
      <c r="C386" s="33">
        <v>1065</v>
      </c>
      <c r="G386" s="24">
        <f>IFERROR(VLOOKUP(CONCATENATE(A386,C386),Feuil3!$A$1:$F$187,4,FALSE),"")</f>
        <v>206</v>
      </c>
      <c r="H386" s="35" t="str">
        <f t="shared" si="6"/>
        <v/>
      </c>
    </row>
    <row r="387" spans="1:8" x14ac:dyDescent="0.2">
      <c r="A387">
        <v>15</v>
      </c>
      <c r="B387">
        <v>1</v>
      </c>
      <c r="C387" s="33">
        <v>790</v>
      </c>
      <c r="G387" s="24">
        <f>IFERROR(VLOOKUP(CONCATENATE(A387,C387),Feuil3!$A$1:$F$187,4,FALSE),"")</f>
        <v>199</v>
      </c>
      <c r="H387" s="35" t="str">
        <f t="shared" si="6"/>
        <v/>
      </c>
    </row>
    <row r="388" spans="1:8" x14ac:dyDescent="0.2">
      <c r="A388">
        <v>15</v>
      </c>
      <c r="B388">
        <v>1</v>
      </c>
      <c r="C388" s="33">
        <v>1880</v>
      </c>
      <c r="D388" s="33">
        <f>$C$388-SUM($C$389:$C$390)</f>
        <v>390</v>
      </c>
      <c r="E388" t="str">
        <f>IF(D388&gt;=L_recycl,"oui","non")</f>
        <v>non</v>
      </c>
      <c r="F388" s="29">
        <f>D388/C388</f>
        <v>0.20744680851063829</v>
      </c>
      <c r="G388" s="24" t="str">
        <f>IFERROR(VLOOKUP(CONCATENATE(A388,C388),Feuil3!$A$1:$F$187,4,FALSE),"")</f>
        <v/>
      </c>
      <c r="H388" s="35" t="str">
        <f t="shared" si="6"/>
        <v/>
      </c>
    </row>
    <row r="389" spans="1:8" x14ac:dyDescent="0.2">
      <c r="A389">
        <v>15</v>
      </c>
      <c r="B389">
        <v>1</v>
      </c>
      <c r="C389" s="33">
        <v>790</v>
      </c>
      <c r="G389" s="24">
        <f>IFERROR(VLOOKUP(CONCATENATE(A389,C389),Feuil3!$A$1:$F$187,4,FALSE),"")</f>
        <v>199</v>
      </c>
      <c r="H389" s="35" t="str">
        <f t="shared" si="6"/>
        <v/>
      </c>
    </row>
    <row r="390" spans="1:8" x14ac:dyDescent="0.2">
      <c r="A390">
        <v>15</v>
      </c>
      <c r="B390">
        <v>1</v>
      </c>
      <c r="C390" s="33">
        <v>700</v>
      </c>
      <c r="G390" s="24">
        <f>IFERROR(VLOOKUP(CONCATENATE(A390,C390),Feuil3!$A$1:$F$187,4,FALSE),"")</f>
        <v>193</v>
      </c>
      <c r="H390" s="35" t="str">
        <f t="shared" si="6"/>
        <v/>
      </c>
    </row>
    <row r="391" spans="1:8" x14ac:dyDescent="0.2">
      <c r="A391">
        <v>15</v>
      </c>
      <c r="B391">
        <v>1</v>
      </c>
      <c r="C391" s="33">
        <v>1880</v>
      </c>
      <c r="D391" s="33">
        <f>$C$391-SUM($C$392:$C$394)</f>
        <v>647.67833300000007</v>
      </c>
      <c r="E391" t="str">
        <f>IF(D391&gt;=L_recycl,"oui","non")</f>
        <v>non</v>
      </c>
      <c r="F391" s="29">
        <f>D391/C391</f>
        <v>0.34450975159574471</v>
      </c>
      <c r="G391" s="24" t="str">
        <f>IFERROR(VLOOKUP(CONCATENATE(A391,C391),Feuil3!$A$1:$F$187,4,FALSE),"")</f>
        <v/>
      </c>
      <c r="H391" s="35" t="str">
        <f t="shared" si="6"/>
        <v/>
      </c>
    </row>
    <row r="392" spans="1:8" x14ac:dyDescent="0.2">
      <c r="A392">
        <v>15</v>
      </c>
      <c r="B392">
        <v>1</v>
      </c>
      <c r="C392" s="33">
        <v>410.773889</v>
      </c>
      <c r="G392" s="24">
        <f>IFERROR(VLOOKUP(CONCATENATE(A392,C392),Feuil3!$A$1:$F$187,4,FALSE),"")</f>
        <v>161</v>
      </c>
      <c r="H392" s="35" t="str">
        <f t="shared" si="6"/>
        <v/>
      </c>
    </row>
    <row r="393" spans="1:8" x14ac:dyDescent="0.2">
      <c r="A393">
        <v>15</v>
      </c>
      <c r="B393">
        <v>1</v>
      </c>
      <c r="C393" s="33">
        <v>410.773889</v>
      </c>
      <c r="G393" s="24">
        <f>IFERROR(VLOOKUP(CONCATENATE(A393,C393),Feuil3!$A$1:$F$187,4,FALSE),"")</f>
        <v>161</v>
      </c>
      <c r="H393" s="35" t="str">
        <f t="shared" si="6"/>
        <v/>
      </c>
    </row>
    <row r="394" spans="1:8" x14ac:dyDescent="0.2">
      <c r="A394">
        <v>15</v>
      </c>
      <c r="B394">
        <v>1</v>
      </c>
      <c r="C394" s="33">
        <v>410.773889</v>
      </c>
      <c r="G394" s="24">
        <f>IFERROR(VLOOKUP(CONCATENATE(A394,C394),Feuil3!$A$1:$F$187,4,FALSE),"")</f>
        <v>161</v>
      </c>
      <c r="H394" s="35" t="str">
        <f t="shared" si="6"/>
        <v/>
      </c>
    </row>
    <row r="395" spans="1:8" x14ac:dyDescent="0.2">
      <c r="A395" s="30">
        <v>16</v>
      </c>
      <c r="B395" s="30">
        <v>1</v>
      </c>
      <c r="C395" s="31">
        <v>6000</v>
      </c>
      <c r="D395" s="31">
        <f>$C$395-SUM($C$396:$C$398)</f>
        <v>100.22611099999995</v>
      </c>
      <c r="E395" s="30" t="str">
        <f>IF(D395&gt;=L_recycl,"oui","non")</f>
        <v>non</v>
      </c>
      <c r="F395" s="32">
        <f>D395/C395</f>
        <v>1.6704351833333325E-2</v>
      </c>
      <c r="G395" s="24" t="str">
        <f>IFERROR(VLOOKUP(CONCATENATE(A395,C395),Feuil3!$A$1:$F$187,4,FALSE),"")</f>
        <v/>
      </c>
      <c r="H395" s="35" t="str">
        <f t="shared" si="6"/>
        <v/>
      </c>
    </row>
    <row r="396" spans="1:8" x14ac:dyDescent="0.2">
      <c r="A396">
        <v>16</v>
      </c>
      <c r="B396">
        <v>1</v>
      </c>
      <c r="C396" s="33">
        <v>4424</v>
      </c>
      <c r="G396" s="24">
        <f>IFERROR(VLOOKUP(CONCATENATE(A396,C396),Feuil3!$A$1:$F$187,4,FALSE),"")</f>
        <v>301</v>
      </c>
      <c r="H396" s="35" t="str">
        <f t="shared" si="6"/>
        <v/>
      </c>
    </row>
    <row r="397" spans="1:8" x14ac:dyDescent="0.2">
      <c r="A397">
        <v>16</v>
      </c>
      <c r="B397">
        <v>1</v>
      </c>
      <c r="C397" s="33">
        <v>1065</v>
      </c>
      <c r="G397" s="24">
        <f>IFERROR(VLOOKUP(CONCATENATE(A397,C397),Feuil3!$A$1:$F$187,4,FALSE),"")</f>
        <v>205</v>
      </c>
      <c r="H397" s="35" t="str">
        <f t="shared" si="6"/>
        <v/>
      </c>
    </row>
    <row r="398" spans="1:8" x14ac:dyDescent="0.2">
      <c r="A398">
        <v>16</v>
      </c>
      <c r="B398">
        <v>1</v>
      </c>
      <c r="C398" s="33">
        <v>410.773889</v>
      </c>
      <c r="G398" s="24">
        <f>IFERROR(VLOOKUP(CONCATENATE(A398,C398),Feuil3!$A$1:$F$187,4,FALSE),"")</f>
        <v>162</v>
      </c>
      <c r="H398" s="35" t="str">
        <f t="shared" si="6"/>
        <v/>
      </c>
    </row>
    <row r="399" spans="1:8" x14ac:dyDescent="0.2">
      <c r="A399">
        <v>16</v>
      </c>
      <c r="B399">
        <v>1</v>
      </c>
      <c r="C399" s="33">
        <v>6000</v>
      </c>
      <c r="D399" s="33">
        <f>$C$399-SUM($C$400:$C$402)</f>
        <v>100.22611099999995</v>
      </c>
      <c r="E399" t="str">
        <f>IF(D399&gt;=L_recycl,"oui","non")</f>
        <v>non</v>
      </c>
      <c r="F399" s="29">
        <f>D399/C399</f>
        <v>1.6704351833333325E-2</v>
      </c>
      <c r="G399" s="24" t="str">
        <f>IFERROR(VLOOKUP(CONCATENATE(A399,C399),Feuil3!$A$1:$F$187,4,FALSE),"")</f>
        <v/>
      </c>
      <c r="H399" s="35" t="str">
        <f t="shared" si="6"/>
        <v/>
      </c>
    </row>
    <row r="400" spans="1:8" x14ac:dyDescent="0.2">
      <c r="A400">
        <v>16</v>
      </c>
      <c r="B400">
        <v>1</v>
      </c>
      <c r="C400" s="33">
        <v>4424</v>
      </c>
      <c r="G400" s="24">
        <f>IFERROR(VLOOKUP(CONCATENATE(A400,C400),Feuil3!$A$1:$F$187,4,FALSE),"")</f>
        <v>301</v>
      </c>
      <c r="H400" s="35" t="str">
        <f t="shared" si="6"/>
        <v/>
      </c>
    </row>
    <row r="401" spans="1:8" x14ac:dyDescent="0.2">
      <c r="A401">
        <v>16</v>
      </c>
      <c r="B401">
        <v>1</v>
      </c>
      <c r="C401" s="33">
        <v>1065</v>
      </c>
      <c r="G401" s="24">
        <f>IFERROR(VLOOKUP(CONCATENATE(A401,C401),Feuil3!$A$1:$F$187,4,FALSE),"")</f>
        <v>205</v>
      </c>
      <c r="H401" s="35" t="str">
        <f t="shared" si="6"/>
        <v/>
      </c>
    </row>
    <row r="402" spans="1:8" x14ac:dyDescent="0.2">
      <c r="A402">
        <v>16</v>
      </c>
      <c r="B402">
        <v>1</v>
      </c>
      <c r="C402" s="33">
        <v>410.773889</v>
      </c>
      <c r="G402" s="24">
        <f>IFERROR(VLOOKUP(CONCATENATE(A402,C402),Feuil3!$A$1:$F$187,4,FALSE),"")</f>
        <v>162</v>
      </c>
      <c r="H402" s="35" t="str">
        <f t="shared" si="6"/>
        <v/>
      </c>
    </row>
    <row r="403" spans="1:8" x14ac:dyDescent="0.2">
      <c r="A403">
        <v>16</v>
      </c>
      <c r="B403">
        <v>1</v>
      </c>
      <c r="C403" s="33">
        <v>6000</v>
      </c>
      <c r="D403" s="33">
        <f>$C$403-SUM($C$404:$C$406)</f>
        <v>217.67833299999984</v>
      </c>
      <c r="E403" t="str">
        <f>IF(D403&gt;=L_recycl,"oui","non")</f>
        <v>non</v>
      </c>
      <c r="F403" s="29">
        <f>D403/C403</f>
        <v>3.6279722166666639E-2</v>
      </c>
      <c r="G403" s="24" t="str">
        <f>IFERROR(VLOOKUP(CONCATENATE(A403,C403),Feuil3!$A$1:$F$187,4,FALSE),"")</f>
        <v/>
      </c>
      <c r="H403" s="35" t="str">
        <f t="shared" si="6"/>
        <v/>
      </c>
    </row>
    <row r="404" spans="1:8" x14ac:dyDescent="0.2">
      <c r="A404">
        <v>16</v>
      </c>
      <c r="B404">
        <v>1</v>
      </c>
      <c r="C404" s="33">
        <v>2685.7738890000001</v>
      </c>
      <c r="G404" s="24">
        <f>IFERROR(VLOOKUP(CONCATENATE(A404,C404),Feuil3!$A$1:$F$187,4,FALSE),"")</f>
        <v>255</v>
      </c>
      <c r="H404" s="35" t="str">
        <f t="shared" si="6"/>
        <v/>
      </c>
    </row>
    <row r="405" spans="1:8" x14ac:dyDescent="0.2">
      <c r="A405">
        <v>16</v>
      </c>
      <c r="B405">
        <v>1</v>
      </c>
      <c r="C405" s="33">
        <v>2685.7738890000001</v>
      </c>
      <c r="G405" s="24">
        <f>IFERROR(VLOOKUP(CONCATENATE(A405,C405),Feuil3!$A$1:$F$187,4,FALSE),"")</f>
        <v>255</v>
      </c>
      <c r="H405" s="35" t="str">
        <f t="shared" si="6"/>
        <v/>
      </c>
    </row>
    <row r="406" spans="1:8" x14ac:dyDescent="0.2">
      <c r="A406">
        <v>16</v>
      </c>
      <c r="B406">
        <v>1</v>
      </c>
      <c r="C406" s="33">
        <v>410.773889</v>
      </c>
      <c r="G406" s="24">
        <f>IFERROR(VLOOKUP(CONCATENATE(A406,C406),Feuil3!$A$1:$F$187,4,FALSE),"")</f>
        <v>162</v>
      </c>
      <c r="H406" s="35" t="str">
        <f t="shared" si="6"/>
        <v/>
      </c>
    </row>
    <row r="407" spans="1:8" x14ac:dyDescent="0.2">
      <c r="A407">
        <v>16</v>
      </c>
      <c r="B407">
        <v>1</v>
      </c>
      <c r="C407" s="33">
        <v>6000</v>
      </c>
      <c r="D407" s="33">
        <f>$C$407-SUM($C$408:$C$409)</f>
        <v>628.45222199999989</v>
      </c>
      <c r="E407" t="str">
        <f>IF(D407&gt;=L_recycl,"oui","non")</f>
        <v>non</v>
      </c>
      <c r="F407" s="29">
        <f>D407/C407</f>
        <v>0.10474203699999998</v>
      </c>
      <c r="G407" s="24" t="str">
        <f>IFERROR(VLOOKUP(CONCATENATE(A407,C407),Feuil3!$A$1:$F$187,4,FALSE),"")</f>
        <v/>
      </c>
      <c r="H407" s="35" t="str">
        <f t="shared" si="6"/>
        <v/>
      </c>
    </row>
    <row r="408" spans="1:8" x14ac:dyDescent="0.2">
      <c r="A408">
        <v>16</v>
      </c>
      <c r="B408">
        <v>1</v>
      </c>
      <c r="C408" s="33">
        <v>2685.7738890000001</v>
      </c>
      <c r="G408" s="24">
        <f>IFERROR(VLOOKUP(CONCATENATE(A408,C408),Feuil3!$A$1:$F$187,4,FALSE),"")</f>
        <v>255</v>
      </c>
      <c r="H408" s="35" t="str">
        <f t="shared" si="6"/>
        <v/>
      </c>
    </row>
    <row r="409" spans="1:8" x14ac:dyDescent="0.2">
      <c r="A409">
        <v>16</v>
      </c>
      <c r="B409">
        <v>1</v>
      </c>
      <c r="C409" s="33">
        <v>2685.7738890000001</v>
      </c>
      <c r="G409" s="24">
        <f>IFERROR(VLOOKUP(CONCATENATE(A409,C409),Feuil3!$A$1:$F$187,4,FALSE),"")</f>
        <v>255</v>
      </c>
      <c r="H409" s="35" t="str">
        <f t="shared" si="6"/>
        <v/>
      </c>
    </row>
    <row r="410" spans="1:8" x14ac:dyDescent="0.2">
      <c r="A410">
        <v>16</v>
      </c>
      <c r="B410">
        <v>1</v>
      </c>
      <c r="C410" s="33">
        <v>6000</v>
      </c>
      <c r="D410" s="33">
        <f>$C$410-SUM($C$411:$C$412)</f>
        <v>628.45222199999989</v>
      </c>
      <c r="E410" t="str">
        <f>IF(D410&gt;=L_recycl,"oui","non")</f>
        <v>non</v>
      </c>
      <c r="F410" s="29">
        <f>D410/C410</f>
        <v>0.10474203699999998</v>
      </c>
      <c r="G410" s="24" t="str">
        <f>IFERROR(VLOOKUP(CONCATENATE(A410,C410),Feuil3!$A$1:$F$187,4,FALSE),"")</f>
        <v/>
      </c>
      <c r="H410" s="35" t="str">
        <f t="shared" si="6"/>
        <v/>
      </c>
    </row>
    <row r="411" spans="1:8" x14ac:dyDescent="0.2">
      <c r="A411">
        <v>16</v>
      </c>
      <c r="B411">
        <v>1</v>
      </c>
      <c r="C411" s="33">
        <v>2685.7738890000001</v>
      </c>
      <c r="G411" s="24">
        <f>IFERROR(VLOOKUP(CONCATENATE(A411,C411),Feuil3!$A$1:$F$187,4,FALSE),"")</f>
        <v>255</v>
      </c>
      <c r="H411" s="35" t="str">
        <f t="shared" si="6"/>
        <v/>
      </c>
    </row>
    <row r="412" spans="1:8" x14ac:dyDescent="0.2">
      <c r="A412">
        <v>16</v>
      </c>
      <c r="B412">
        <v>1</v>
      </c>
      <c r="C412" s="33">
        <v>2685.7738890000001</v>
      </c>
      <c r="G412" s="24">
        <f>IFERROR(VLOOKUP(CONCATENATE(A412,C412),Feuil3!$A$1:$F$187,4,FALSE),"")</f>
        <v>255</v>
      </c>
      <c r="H412" s="35" t="str">
        <f t="shared" si="6"/>
        <v/>
      </c>
    </row>
    <row r="413" spans="1:8" x14ac:dyDescent="0.2">
      <c r="A413">
        <v>16</v>
      </c>
      <c r="B413">
        <v>1</v>
      </c>
      <c r="C413" s="33">
        <v>6000</v>
      </c>
      <c r="D413" s="33">
        <f>$C$413-SUM($C$414:$C$415)</f>
        <v>628.45222199999989</v>
      </c>
      <c r="E413" t="str">
        <f>IF(D413&gt;=L_recycl,"oui","non")</f>
        <v>non</v>
      </c>
      <c r="F413" s="29">
        <f>D413/C413</f>
        <v>0.10474203699999998</v>
      </c>
      <c r="G413" s="24" t="str">
        <f>IFERROR(VLOOKUP(CONCATENATE(A413,C413),Feuil3!$A$1:$F$187,4,FALSE),"")</f>
        <v/>
      </c>
      <c r="H413" s="35" t="str">
        <f t="shared" si="6"/>
        <v/>
      </c>
    </row>
    <row r="414" spans="1:8" x14ac:dyDescent="0.2">
      <c r="A414">
        <v>16</v>
      </c>
      <c r="B414">
        <v>1</v>
      </c>
      <c r="C414" s="33">
        <v>2685.7738890000001</v>
      </c>
      <c r="G414" s="24">
        <f>IFERROR(VLOOKUP(CONCATENATE(A414,C414),Feuil3!$A$1:$F$187,4,FALSE),"")</f>
        <v>255</v>
      </c>
      <c r="H414" s="35" t="str">
        <f t="shared" si="6"/>
        <v/>
      </c>
    </row>
    <row r="415" spans="1:8" x14ac:dyDescent="0.2">
      <c r="A415">
        <v>16</v>
      </c>
      <c r="B415">
        <v>1</v>
      </c>
      <c r="C415" s="33">
        <v>2685.7738890000001</v>
      </c>
      <c r="G415" s="24">
        <f>IFERROR(VLOOKUP(CONCATENATE(A415,C415),Feuil3!$A$1:$F$187,4,FALSE),"")</f>
        <v>255</v>
      </c>
      <c r="H415" s="35" t="str">
        <f t="shared" si="6"/>
        <v/>
      </c>
    </row>
    <row r="416" spans="1:8" x14ac:dyDescent="0.2">
      <c r="A416">
        <v>16</v>
      </c>
      <c r="B416">
        <v>1</v>
      </c>
      <c r="C416" s="33">
        <v>6000</v>
      </c>
      <c r="D416" s="33">
        <f>$C$416-SUM($C$417:$C$419)</f>
        <v>19.226110999999946</v>
      </c>
      <c r="E416" t="str">
        <f>IF(D416&gt;=L_recycl,"oui","non")</f>
        <v>non</v>
      </c>
      <c r="F416" s="29">
        <f>D416/C416</f>
        <v>3.2043518333333245E-3</v>
      </c>
      <c r="G416" s="24" t="str">
        <f>IFERROR(VLOOKUP(CONCATENATE(A416,C416),Feuil3!$A$1:$F$187,4,FALSE),"")</f>
        <v/>
      </c>
      <c r="H416" s="35" t="str">
        <f t="shared" si="6"/>
        <v/>
      </c>
    </row>
    <row r="417" spans="1:8" x14ac:dyDescent="0.2">
      <c r="A417">
        <v>16</v>
      </c>
      <c r="B417">
        <v>1</v>
      </c>
      <c r="C417" s="33">
        <v>2685.7738890000001</v>
      </c>
      <c r="G417" s="24">
        <f>IFERROR(VLOOKUP(CONCATENATE(A417,C417),Feuil3!$A$1:$F$187,4,FALSE),"")</f>
        <v>255</v>
      </c>
      <c r="H417" s="35" t="str">
        <f t="shared" si="6"/>
        <v/>
      </c>
    </row>
    <row r="418" spans="1:8" x14ac:dyDescent="0.2">
      <c r="A418">
        <v>16</v>
      </c>
      <c r="B418">
        <v>1</v>
      </c>
      <c r="C418" s="33">
        <v>2230</v>
      </c>
      <c r="G418" s="24">
        <f>IFERROR(VLOOKUP(CONCATENATE(A418,C418),Feuil3!$A$1:$F$187,4,FALSE),"")</f>
        <v>238</v>
      </c>
      <c r="H418" s="35" t="str">
        <f t="shared" si="6"/>
        <v/>
      </c>
    </row>
    <row r="419" spans="1:8" x14ac:dyDescent="0.2">
      <c r="A419">
        <v>16</v>
      </c>
      <c r="B419">
        <v>1</v>
      </c>
      <c r="C419" s="33">
        <v>1065</v>
      </c>
      <c r="G419" s="24">
        <f>IFERROR(VLOOKUP(CONCATENATE(A419,C419),Feuil3!$A$1:$F$187,4,FALSE),"")</f>
        <v>205</v>
      </c>
      <c r="H419" s="35" t="str">
        <f t="shared" si="6"/>
        <v/>
      </c>
    </row>
    <row r="420" spans="1:8" x14ac:dyDescent="0.2">
      <c r="A420">
        <v>16</v>
      </c>
      <c r="B420">
        <v>1</v>
      </c>
      <c r="C420" s="33">
        <v>6000</v>
      </c>
      <c r="D420" s="33">
        <f>$C$420-SUM($C$421:$C$424)</f>
        <v>50</v>
      </c>
      <c r="E420" t="str">
        <f>IF(D420&gt;=L_recycl,"oui","non")</f>
        <v>non</v>
      </c>
      <c r="F420" s="29">
        <f>D420/C420</f>
        <v>8.3333333333333332E-3</v>
      </c>
      <c r="G420" s="24" t="str">
        <f>IFERROR(VLOOKUP(CONCATENATE(A420,C420),Feuil3!$A$1:$F$187,4,FALSE),"")</f>
        <v/>
      </c>
      <c r="H420" s="35" t="str">
        <f t="shared" si="6"/>
        <v/>
      </c>
    </row>
    <row r="421" spans="1:8" x14ac:dyDescent="0.2">
      <c r="A421">
        <v>16</v>
      </c>
      <c r="B421">
        <v>1</v>
      </c>
      <c r="C421" s="33">
        <v>2230</v>
      </c>
      <c r="G421" s="24">
        <f>IFERROR(VLOOKUP(CONCATENATE(A421,C421),Feuil3!$A$1:$F$187,4,FALSE),"")</f>
        <v>238</v>
      </c>
      <c r="H421" s="35" t="str">
        <f t="shared" ref="H421:H462" si="7">IFERROR(IF(E421="","",IF(E421="oui",INDEX($A$11:$A$482,MATCH(D421,$C$11:$C$482,0)),"")),"")</f>
        <v/>
      </c>
    </row>
    <row r="422" spans="1:8" x14ac:dyDescent="0.2">
      <c r="A422">
        <v>16</v>
      </c>
      <c r="B422">
        <v>1</v>
      </c>
      <c r="C422" s="33">
        <v>2230</v>
      </c>
      <c r="G422" s="24">
        <f>IFERROR(VLOOKUP(CONCATENATE(A422,C422),Feuil3!$A$1:$F$187,4,FALSE),"")</f>
        <v>238</v>
      </c>
      <c r="H422" s="35" t="str">
        <f t="shared" si="7"/>
        <v/>
      </c>
    </row>
    <row r="423" spans="1:8" x14ac:dyDescent="0.2">
      <c r="A423">
        <v>16</v>
      </c>
      <c r="B423">
        <v>1</v>
      </c>
      <c r="C423" s="33">
        <v>790</v>
      </c>
      <c r="G423" s="24">
        <f>IFERROR(VLOOKUP(CONCATENATE(A423,C423),Feuil3!$A$1:$F$187,4,FALSE),"")</f>
        <v>198</v>
      </c>
      <c r="H423" s="35" t="str">
        <f t="shared" si="7"/>
        <v/>
      </c>
    </row>
    <row r="424" spans="1:8" x14ac:dyDescent="0.2">
      <c r="A424">
        <v>16</v>
      </c>
      <c r="B424">
        <v>1</v>
      </c>
      <c r="C424" s="33">
        <v>700</v>
      </c>
      <c r="G424" s="24">
        <f>IFERROR(VLOOKUP(CONCATENATE(A424,C424),Feuil3!$A$1:$F$187,4,FALSE),"")</f>
        <v>192</v>
      </c>
      <c r="H424" s="35" t="str">
        <f t="shared" si="7"/>
        <v/>
      </c>
    </row>
    <row r="425" spans="1:8" x14ac:dyDescent="0.2">
      <c r="A425">
        <v>16</v>
      </c>
      <c r="B425">
        <v>1</v>
      </c>
      <c r="C425" s="33">
        <v>6000</v>
      </c>
      <c r="D425" s="33">
        <f>$C$425-SUM($C$426:$C$429)</f>
        <v>1400</v>
      </c>
      <c r="E425" t="str">
        <f>IF(D425&gt;=L_recycl,"oui","non")</f>
        <v>oui</v>
      </c>
      <c r="F425" s="29">
        <f>D425/C425</f>
        <v>0.23333333333333334</v>
      </c>
      <c r="G425" s="24" t="str">
        <f>IFERROR(VLOOKUP(CONCATENATE(A425,C425),Feuil3!$A$1:$F$187,4,FALSE),"")</f>
        <v/>
      </c>
      <c r="H425" s="35" t="str">
        <f t="shared" si="7"/>
        <v/>
      </c>
    </row>
    <row r="426" spans="1:8" x14ac:dyDescent="0.2">
      <c r="A426">
        <v>16</v>
      </c>
      <c r="B426">
        <v>1</v>
      </c>
      <c r="C426" s="33">
        <v>2230</v>
      </c>
      <c r="G426" s="24">
        <f>IFERROR(VLOOKUP(CONCATENATE(A426,C426),Feuil3!$A$1:$F$187,4,FALSE),"")</f>
        <v>238</v>
      </c>
      <c r="H426" s="35" t="str">
        <f t="shared" si="7"/>
        <v/>
      </c>
    </row>
    <row r="427" spans="1:8" x14ac:dyDescent="0.2">
      <c r="A427">
        <v>16</v>
      </c>
      <c r="B427">
        <v>1</v>
      </c>
      <c r="C427" s="33">
        <v>790</v>
      </c>
      <c r="G427" s="24">
        <f>IFERROR(VLOOKUP(CONCATENATE(A427,C427),Feuil3!$A$1:$F$187,4,FALSE),"")</f>
        <v>198</v>
      </c>
      <c r="H427" s="35" t="str">
        <f t="shared" si="7"/>
        <v/>
      </c>
    </row>
    <row r="428" spans="1:8" x14ac:dyDescent="0.2">
      <c r="A428">
        <v>16</v>
      </c>
      <c r="B428">
        <v>1</v>
      </c>
      <c r="C428" s="33">
        <v>790</v>
      </c>
      <c r="G428" s="24">
        <f>IFERROR(VLOOKUP(CONCATENATE(A428,C428),Feuil3!$A$1:$F$187,4,FALSE),"")</f>
        <v>198</v>
      </c>
      <c r="H428" s="35" t="str">
        <f t="shared" si="7"/>
        <v/>
      </c>
    </row>
    <row r="429" spans="1:8" x14ac:dyDescent="0.2">
      <c r="A429">
        <v>16</v>
      </c>
      <c r="B429">
        <v>1</v>
      </c>
      <c r="C429" s="33">
        <v>790</v>
      </c>
      <c r="G429" s="24">
        <f>IFERROR(VLOOKUP(CONCATENATE(A429,C429),Feuil3!$A$1:$F$187,4,FALSE),"")</f>
        <v>198</v>
      </c>
      <c r="H429" s="35" t="str">
        <f t="shared" si="7"/>
        <v/>
      </c>
    </row>
    <row r="430" spans="1:8" x14ac:dyDescent="0.2">
      <c r="A430" s="30">
        <v>17</v>
      </c>
      <c r="B430" s="30">
        <v>1</v>
      </c>
      <c r="C430" s="31">
        <v>6000</v>
      </c>
      <c r="D430" s="31">
        <f>$C$430-SUM($C$431:$C$432)</f>
        <v>298.22611099999995</v>
      </c>
      <c r="E430" s="30" t="str">
        <f>IF(D430&gt;=L_recycl,"oui","non")</f>
        <v>non</v>
      </c>
      <c r="F430" s="32">
        <f>D430/C430</f>
        <v>4.9704351833333327E-2</v>
      </c>
      <c r="G430" s="24" t="str">
        <f>IFERROR(VLOOKUP(CONCATENATE(A430,C430),Feuil3!$A$1:$F$187,4,FALSE),"")</f>
        <v/>
      </c>
      <c r="H430" s="35" t="str">
        <f t="shared" si="7"/>
        <v/>
      </c>
    </row>
    <row r="431" spans="1:8" x14ac:dyDescent="0.2">
      <c r="A431">
        <v>17</v>
      </c>
      <c r="B431">
        <v>1</v>
      </c>
      <c r="C431" s="33">
        <v>5291</v>
      </c>
      <c r="G431" s="24">
        <f>IFERROR(VLOOKUP(CONCATENATE(A431,C431),Feuil3!$A$1:$F$187,4,FALSE),"")</f>
        <v>303</v>
      </c>
      <c r="H431" s="35" t="str">
        <f t="shared" si="7"/>
        <v/>
      </c>
    </row>
    <row r="432" spans="1:8" x14ac:dyDescent="0.2">
      <c r="A432">
        <v>17</v>
      </c>
      <c r="B432">
        <v>1</v>
      </c>
      <c r="C432" s="33">
        <v>410.773889</v>
      </c>
      <c r="G432" s="24">
        <f>IFERROR(VLOOKUP(CONCATENATE(A432,C432),Feuil3!$A$1:$F$187,4,FALSE),"")</f>
        <v>160</v>
      </c>
      <c r="H432" s="35" t="str">
        <f t="shared" si="7"/>
        <v/>
      </c>
    </row>
    <row r="433" spans="1:8" x14ac:dyDescent="0.2">
      <c r="A433">
        <v>17</v>
      </c>
      <c r="B433">
        <v>1</v>
      </c>
      <c r="C433" s="33">
        <v>6000</v>
      </c>
      <c r="D433" s="33">
        <f>$C$433-SUM($C$434:$C$435)</f>
        <v>298.22611099999995</v>
      </c>
      <c r="E433" t="str">
        <f>IF(D433&gt;=L_recycl,"oui","non")</f>
        <v>non</v>
      </c>
      <c r="F433" s="29">
        <f>D433/C433</f>
        <v>4.9704351833333327E-2</v>
      </c>
      <c r="G433" s="24" t="str">
        <f>IFERROR(VLOOKUP(CONCATENATE(A433,C433),Feuil3!$A$1:$F$187,4,FALSE),"")</f>
        <v/>
      </c>
      <c r="H433" s="35" t="str">
        <f t="shared" si="7"/>
        <v/>
      </c>
    </row>
    <row r="434" spans="1:8" x14ac:dyDescent="0.2">
      <c r="A434">
        <v>17</v>
      </c>
      <c r="B434">
        <v>1</v>
      </c>
      <c r="C434" s="33">
        <v>5291</v>
      </c>
      <c r="G434" s="24">
        <f>IFERROR(VLOOKUP(CONCATENATE(A434,C434),Feuil3!$A$1:$F$187,4,FALSE),"")</f>
        <v>303</v>
      </c>
      <c r="H434" s="35" t="str">
        <f t="shared" si="7"/>
        <v/>
      </c>
    </row>
    <row r="435" spans="1:8" x14ac:dyDescent="0.2">
      <c r="A435">
        <v>17</v>
      </c>
      <c r="B435">
        <v>1</v>
      </c>
      <c r="C435" s="33">
        <v>410.773889</v>
      </c>
      <c r="G435" s="24">
        <f>IFERROR(VLOOKUP(CONCATENATE(A435,C435),Feuil3!$A$1:$F$187,4,FALSE),"")</f>
        <v>160</v>
      </c>
      <c r="H435" s="35" t="str">
        <f t="shared" si="7"/>
        <v/>
      </c>
    </row>
    <row r="436" spans="1:8" x14ac:dyDescent="0.2">
      <c r="A436">
        <v>17</v>
      </c>
      <c r="B436">
        <v>1</v>
      </c>
      <c r="C436" s="33">
        <v>6000</v>
      </c>
      <c r="D436" s="33">
        <f>$C$436-SUM($C$437:$C$439)</f>
        <v>217.67833299999984</v>
      </c>
      <c r="E436" t="str">
        <f>IF(D436&gt;=L_recycl,"oui","non")</f>
        <v>non</v>
      </c>
      <c r="F436" s="29">
        <f>D436/C436</f>
        <v>3.6279722166666639E-2</v>
      </c>
      <c r="G436" s="24" t="str">
        <f>IFERROR(VLOOKUP(CONCATENATE(A436,C436),Feuil3!$A$1:$F$187,4,FALSE),"")</f>
        <v/>
      </c>
      <c r="H436" s="35" t="str">
        <f t="shared" si="7"/>
        <v/>
      </c>
    </row>
    <row r="437" spans="1:8" x14ac:dyDescent="0.2">
      <c r="A437">
        <v>17</v>
      </c>
      <c r="B437">
        <v>1</v>
      </c>
      <c r="C437" s="33">
        <v>2685.7738890000001</v>
      </c>
      <c r="G437" s="24">
        <f>IFERROR(VLOOKUP(CONCATENATE(A437,C437),Feuil3!$A$1:$F$187,4,FALSE),"")</f>
        <v>254</v>
      </c>
      <c r="H437" s="35" t="str">
        <f t="shared" si="7"/>
        <v/>
      </c>
    </row>
    <row r="438" spans="1:8" x14ac:dyDescent="0.2">
      <c r="A438">
        <v>17</v>
      </c>
      <c r="B438">
        <v>1</v>
      </c>
      <c r="C438" s="33">
        <v>2685.7738890000001</v>
      </c>
      <c r="G438" s="24">
        <f>IFERROR(VLOOKUP(CONCATENATE(A438,C438),Feuil3!$A$1:$F$187,4,FALSE),"")</f>
        <v>254</v>
      </c>
      <c r="H438" s="35" t="str">
        <f t="shared" si="7"/>
        <v/>
      </c>
    </row>
    <row r="439" spans="1:8" x14ac:dyDescent="0.2">
      <c r="A439">
        <v>17</v>
      </c>
      <c r="B439">
        <v>1</v>
      </c>
      <c r="C439" s="33">
        <v>410.773889</v>
      </c>
      <c r="G439" s="24">
        <f>IFERROR(VLOOKUP(CONCATENATE(A439,C439),Feuil3!$A$1:$F$187,4,FALSE),"")</f>
        <v>160</v>
      </c>
      <c r="H439" s="35" t="str">
        <f t="shared" si="7"/>
        <v/>
      </c>
    </row>
    <row r="440" spans="1:8" x14ac:dyDescent="0.2">
      <c r="A440">
        <v>17</v>
      </c>
      <c r="B440">
        <v>1</v>
      </c>
      <c r="C440" s="33">
        <v>6000</v>
      </c>
      <c r="D440" s="33">
        <f>$C$440-SUM($C$441:$C$443)</f>
        <v>217.67833299999984</v>
      </c>
      <c r="E440" t="str">
        <f>IF(D440&gt;=L_recycl,"oui","non")</f>
        <v>non</v>
      </c>
      <c r="F440" s="29">
        <f>D440/C440</f>
        <v>3.6279722166666639E-2</v>
      </c>
      <c r="G440" s="24" t="str">
        <f>IFERROR(VLOOKUP(CONCATENATE(A440,C440),Feuil3!$A$1:$F$187,4,FALSE),"")</f>
        <v/>
      </c>
      <c r="H440" s="35" t="str">
        <f t="shared" si="7"/>
        <v/>
      </c>
    </row>
    <row r="441" spans="1:8" x14ac:dyDescent="0.2">
      <c r="A441">
        <v>17</v>
      </c>
      <c r="B441">
        <v>1</v>
      </c>
      <c r="C441" s="33">
        <v>2685.7738890000001</v>
      </c>
      <c r="G441" s="24">
        <f>IFERROR(VLOOKUP(CONCATENATE(A441,C441),Feuil3!$A$1:$F$187,4,FALSE),"")</f>
        <v>254</v>
      </c>
      <c r="H441" s="35" t="str">
        <f t="shared" si="7"/>
        <v/>
      </c>
    </row>
    <row r="442" spans="1:8" x14ac:dyDescent="0.2">
      <c r="A442">
        <v>17</v>
      </c>
      <c r="B442">
        <v>1</v>
      </c>
      <c r="C442" s="33">
        <v>2685.7738890000001</v>
      </c>
      <c r="G442" s="24">
        <f>IFERROR(VLOOKUP(CONCATENATE(A442,C442),Feuil3!$A$1:$F$187,4,FALSE),"")</f>
        <v>254</v>
      </c>
      <c r="H442" s="35" t="str">
        <f t="shared" si="7"/>
        <v/>
      </c>
    </row>
    <row r="443" spans="1:8" x14ac:dyDescent="0.2">
      <c r="A443">
        <v>17</v>
      </c>
      <c r="B443">
        <v>1</v>
      </c>
      <c r="C443" s="33">
        <v>410.773889</v>
      </c>
      <c r="G443" s="24">
        <f>IFERROR(VLOOKUP(CONCATENATE(A443,C443),Feuil3!$A$1:$F$187,4,FALSE),"")</f>
        <v>160</v>
      </c>
      <c r="H443" s="35" t="str">
        <f t="shared" si="7"/>
        <v/>
      </c>
    </row>
    <row r="444" spans="1:8" x14ac:dyDescent="0.2">
      <c r="A444">
        <v>17</v>
      </c>
      <c r="B444">
        <v>1</v>
      </c>
      <c r="C444" s="33">
        <v>6000</v>
      </c>
      <c r="D444" s="33">
        <f>$C$444-SUM($C$445:$C$446)</f>
        <v>628.45222199999989</v>
      </c>
      <c r="E444" t="str">
        <f>IF(D444&gt;=L_recycl,"oui","non")</f>
        <v>non</v>
      </c>
      <c r="F444" s="29">
        <f>D444/C444</f>
        <v>0.10474203699999998</v>
      </c>
      <c r="G444" s="24" t="str">
        <f>IFERROR(VLOOKUP(CONCATENATE(A444,C444),Feuil3!$A$1:$F$187,4,FALSE),"")</f>
        <v/>
      </c>
      <c r="H444" s="35" t="str">
        <f t="shared" si="7"/>
        <v/>
      </c>
    </row>
    <row r="445" spans="1:8" x14ac:dyDescent="0.2">
      <c r="A445">
        <v>17</v>
      </c>
      <c r="B445">
        <v>1</v>
      </c>
      <c r="C445" s="33">
        <v>2685.7738890000001</v>
      </c>
      <c r="G445" s="24">
        <f>IFERROR(VLOOKUP(CONCATENATE(A445,C445),Feuil3!$A$1:$F$187,4,FALSE),"")</f>
        <v>254</v>
      </c>
      <c r="H445" s="35" t="str">
        <f t="shared" si="7"/>
        <v/>
      </c>
    </row>
    <row r="446" spans="1:8" x14ac:dyDescent="0.2">
      <c r="A446">
        <v>17</v>
      </c>
      <c r="B446">
        <v>1</v>
      </c>
      <c r="C446" s="33">
        <v>2685.7738890000001</v>
      </c>
      <c r="G446" s="24">
        <f>IFERROR(VLOOKUP(CONCATENATE(A446,C446),Feuil3!$A$1:$F$187,4,FALSE),"")</f>
        <v>254</v>
      </c>
      <c r="H446" s="35" t="str">
        <f t="shared" si="7"/>
        <v/>
      </c>
    </row>
    <row r="447" spans="1:8" x14ac:dyDescent="0.2">
      <c r="A447">
        <v>17</v>
      </c>
      <c r="B447">
        <v>1</v>
      </c>
      <c r="C447" s="33">
        <v>6000</v>
      </c>
      <c r="D447" s="33">
        <f>$C$447-SUM($C$448:$C$449)</f>
        <v>628.45222199999989</v>
      </c>
      <c r="E447" t="str">
        <f>IF(D447&gt;=L_recycl,"oui","non")</f>
        <v>non</v>
      </c>
      <c r="F447" s="29">
        <f>D447/C447</f>
        <v>0.10474203699999998</v>
      </c>
      <c r="G447" s="24" t="str">
        <f>IFERROR(VLOOKUP(CONCATENATE(A447,C447),Feuil3!$A$1:$F$187,4,FALSE),"")</f>
        <v/>
      </c>
      <c r="H447" s="35" t="str">
        <f t="shared" si="7"/>
        <v/>
      </c>
    </row>
    <row r="448" spans="1:8" x14ac:dyDescent="0.2">
      <c r="A448">
        <v>17</v>
      </c>
      <c r="B448">
        <v>1</v>
      </c>
      <c r="C448" s="33">
        <v>2685.7738890000001</v>
      </c>
      <c r="G448" s="24">
        <f>IFERROR(VLOOKUP(CONCATENATE(A448,C448),Feuil3!$A$1:$F$187,4,FALSE),"")</f>
        <v>254</v>
      </c>
      <c r="H448" s="35" t="str">
        <f t="shared" si="7"/>
        <v/>
      </c>
    </row>
    <row r="449" spans="1:8" x14ac:dyDescent="0.2">
      <c r="A449">
        <v>17</v>
      </c>
      <c r="B449">
        <v>1</v>
      </c>
      <c r="C449" s="33">
        <v>2685.7738890000001</v>
      </c>
      <c r="G449" s="24">
        <f>IFERROR(VLOOKUP(CONCATENATE(A449,C449),Feuil3!$A$1:$F$187,4,FALSE),"")</f>
        <v>254</v>
      </c>
      <c r="H449" s="35" t="str">
        <f t="shared" si="7"/>
        <v/>
      </c>
    </row>
    <row r="450" spans="1:8" x14ac:dyDescent="0.2">
      <c r="A450">
        <v>17</v>
      </c>
      <c r="B450">
        <v>1</v>
      </c>
      <c r="C450" s="33">
        <v>6000</v>
      </c>
      <c r="D450" s="33">
        <f>$C$450-SUM($C$451:$C$452)</f>
        <v>628.45222199999989</v>
      </c>
      <c r="E450" t="str">
        <f>IF(D450&gt;=L_recycl,"oui","non")</f>
        <v>non</v>
      </c>
      <c r="F450" s="29">
        <f>D450/C450</f>
        <v>0.10474203699999998</v>
      </c>
      <c r="G450" s="24" t="str">
        <f>IFERROR(VLOOKUP(CONCATENATE(A450,C450),Feuil3!$A$1:$F$187,4,FALSE),"")</f>
        <v/>
      </c>
      <c r="H450" s="35" t="str">
        <f t="shared" si="7"/>
        <v/>
      </c>
    </row>
    <row r="451" spans="1:8" x14ac:dyDescent="0.2">
      <c r="A451">
        <v>17</v>
      </c>
      <c r="B451">
        <v>1</v>
      </c>
      <c r="C451" s="33">
        <v>2685.7738890000001</v>
      </c>
      <c r="G451" s="24">
        <f>IFERROR(VLOOKUP(CONCATENATE(A451,C451),Feuil3!$A$1:$F$187,4,FALSE),"")</f>
        <v>254</v>
      </c>
      <c r="H451" s="35" t="str">
        <f t="shared" si="7"/>
        <v/>
      </c>
    </row>
    <row r="452" spans="1:8" x14ac:dyDescent="0.2">
      <c r="A452">
        <v>17</v>
      </c>
      <c r="B452">
        <v>1</v>
      </c>
      <c r="C452" s="33">
        <v>2685.7738890000001</v>
      </c>
      <c r="G452" s="24">
        <f>IFERROR(VLOOKUP(CONCATENATE(A452,C452),Feuil3!$A$1:$F$187,4,FALSE),"")</f>
        <v>254</v>
      </c>
      <c r="H452" s="35" t="str">
        <f t="shared" si="7"/>
        <v/>
      </c>
    </row>
    <row r="453" spans="1:8" x14ac:dyDescent="0.2">
      <c r="A453">
        <v>17</v>
      </c>
      <c r="B453">
        <v>1</v>
      </c>
      <c r="C453" s="33">
        <v>6000</v>
      </c>
      <c r="D453" s="33">
        <f>$C$453-SUM($C$454:$C$455)</f>
        <v>1084.2261109999999</v>
      </c>
      <c r="E453" t="str">
        <f>IF(D453&gt;=L_recycl,"oui","non")</f>
        <v>oui</v>
      </c>
      <c r="F453" s="29">
        <f>D453/C453</f>
        <v>0.18070435183333333</v>
      </c>
      <c r="G453" s="24" t="str">
        <f>IFERROR(VLOOKUP(CONCATENATE(A453,C453),Feuil3!$A$1:$F$187,4,FALSE),"")</f>
        <v/>
      </c>
      <c r="H453" s="35" t="str">
        <f t="shared" si="7"/>
        <v/>
      </c>
    </row>
    <row r="454" spans="1:8" x14ac:dyDescent="0.2">
      <c r="A454">
        <v>17</v>
      </c>
      <c r="B454">
        <v>1</v>
      </c>
      <c r="C454" s="33">
        <v>2685.7738890000001</v>
      </c>
      <c r="G454" s="24">
        <f>IFERROR(VLOOKUP(CONCATENATE(A454,C454),Feuil3!$A$1:$F$187,4,FALSE),"")</f>
        <v>254</v>
      </c>
      <c r="H454" s="35" t="str">
        <f t="shared" si="7"/>
        <v/>
      </c>
    </row>
    <row r="455" spans="1:8" x14ac:dyDescent="0.2">
      <c r="A455">
        <v>17</v>
      </c>
      <c r="B455">
        <v>1</v>
      </c>
      <c r="C455" s="33">
        <v>2230</v>
      </c>
      <c r="G455" s="24">
        <f>IFERROR(VLOOKUP(CONCATENATE(A455,C455),Feuil3!$A$1:$F$187,4,FALSE),"")</f>
        <v>240</v>
      </c>
      <c r="H455" s="35" t="str">
        <f t="shared" si="7"/>
        <v/>
      </c>
    </row>
    <row r="456" spans="1:8" x14ac:dyDescent="0.2">
      <c r="A456">
        <v>17</v>
      </c>
      <c r="B456">
        <v>1</v>
      </c>
      <c r="C456" s="33">
        <v>6000</v>
      </c>
      <c r="D456" s="33">
        <f>$C$456-SUM($C$457:$C$458)</f>
        <v>2600</v>
      </c>
      <c r="E456" t="str">
        <f>IF(D456&gt;=L_recycl,"oui","non")</f>
        <v>oui</v>
      </c>
      <c r="F456" s="29">
        <f>D456/C456</f>
        <v>0.43333333333333335</v>
      </c>
      <c r="G456" s="24" t="str">
        <f>IFERROR(VLOOKUP(CONCATENATE(A456,C456),Feuil3!$A$1:$F$187,4,FALSE),"")</f>
        <v/>
      </c>
      <c r="H456" s="35" t="str">
        <f t="shared" si="7"/>
        <v/>
      </c>
    </row>
    <row r="457" spans="1:8" x14ac:dyDescent="0.2">
      <c r="A457">
        <v>17</v>
      </c>
      <c r="B457">
        <v>1</v>
      </c>
      <c r="C457" s="33">
        <v>2230</v>
      </c>
      <c r="G457" s="24">
        <f>IFERROR(VLOOKUP(CONCATENATE(A457,C457),Feuil3!$A$1:$F$187,4,FALSE),"")</f>
        <v>240</v>
      </c>
      <c r="H457" s="35" t="str">
        <f t="shared" si="7"/>
        <v/>
      </c>
    </row>
    <row r="458" spans="1:8" x14ac:dyDescent="0.2">
      <c r="A458">
        <v>17</v>
      </c>
      <c r="B458">
        <v>1</v>
      </c>
      <c r="C458" s="33">
        <v>1170</v>
      </c>
      <c r="G458" s="24">
        <f>IFERROR(VLOOKUP(CONCATENATE(A458,C458),Feuil3!$A$1:$F$187,4,FALSE),"")</f>
        <v>208</v>
      </c>
      <c r="H458" s="35" t="str">
        <f t="shared" si="7"/>
        <v/>
      </c>
    </row>
    <row r="459" spans="1:8" x14ac:dyDescent="0.2">
      <c r="A459" s="30" t="s">
        <v>4</v>
      </c>
      <c r="B459" s="30">
        <v>1</v>
      </c>
      <c r="C459" s="31">
        <v>6000</v>
      </c>
      <c r="D459" s="31">
        <f>$C$459-SUM($C$460)</f>
        <v>181.5</v>
      </c>
      <c r="E459" s="30" t="str">
        <f>IF(D459&gt;=L_recycl,"oui","non")</f>
        <v>non</v>
      </c>
      <c r="F459" s="32">
        <f>D459/C459</f>
        <v>3.0249999999999999E-2</v>
      </c>
      <c r="G459" s="24" t="str">
        <f>IFERROR(VLOOKUP(CONCATENATE(A459,C459),Feuil3!$A$1:$F$187,4,FALSE),"")</f>
        <v/>
      </c>
      <c r="H459" s="35" t="str">
        <f t="shared" si="7"/>
        <v/>
      </c>
    </row>
    <row r="460" spans="1:8" x14ac:dyDescent="0.2">
      <c r="A460" s="11" t="s">
        <v>4</v>
      </c>
      <c r="B460">
        <v>1</v>
      </c>
      <c r="C460" s="33">
        <v>5818.5</v>
      </c>
      <c r="G460" s="24">
        <f>IFERROR(VLOOKUP(CONCATENATE(A460,C460),Feuil3!$A$1:$F$187,4,FALSE),"")</f>
        <v>130</v>
      </c>
      <c r="H460" s="35" t="str">
        <f t="shared" si="7"/>
        <v/>
      </c>
    </row>
    <row r="461" spans="1:8" x14ac:dyDescent="0.2">
      <c r="A461" s="11" t="s">
        <v>4</v>
      </c>
      <c r="B461">
        <v>1</v>
      </c>
      <c r="C461" s="33">
        <v>6000</v>
      </c>
      <c r="D461" s="33">
        <f>$C$461-SUM($C$462)</f>
        <v>548</v>
      </c>
      <c r="E461" t="str">
        <f>IF(D461&gt;=L_recycl,"oui","non")</f>
        <v>non</v>
      </c>
      <c r="F461" s="29">
        <f>D461/C461</f>
        <v>9.1333333333333336E-2</v>
      </c>
      <c r="G461" s="24" t="str">
        <f>IFERROR(VLOOKUP(CONCATENATE(A461,C461),Feuil3!$A$1:$F$187,4,FALSE),"")</f>
        <v/>
      </c>
      <c r="H461" s="35" t="str">
        <f t="shared" si="7"/>
        <v/>
      </c>
    </row>
    <row r="462" spans="1:8" x14ac:dyDescent="0.2">
      <c r="A462" s="11" t="s">
        <v>4</v>
      </c>
      <c r="B462">
        <v>1</v>
      </c>
      <c r="C462" s="33">
        <v>5452</v>
      </c>
      <c r="G462" s="24">
        <f>IFERROR(VLOOKUP(CONCATENATE(A462,C462),Feuil3!$A$1:$F$187,4,FALSE),"")</f>
        <v>129</v>
      </c>
      <c r="H462" s="35" t="str">
        <f t="shared" si="7"/>
        <v/>
      </c>
    </row>
    <row r="463" spans="1:8" x14ac:dyDescent="0.2">
      <c r="A463" s="11" t="s">
        <v>4</v>
      </c>
      <c r="B463">
        <v>1</v>
      </c>
      <c r="C463" s="33">
        <v>6000</v>
      </c>
      <c r="D463" s="33">
        <f>$C$463-SUM($C$464)</f>
        <v>708</v>
      </c>
      <c r="E463" t="str">
        <f>IF(D463&gt;=L_recycl,"oui","non")</f>
        <v>oui</v>
      </c>
      <c r="F463" s="29">
        <f>D463/C463</f>
        <v>0.11799999999999999</v>
      </c>
      <c r="G463" s="24" t="str">
        <f>IFERROR(VLOOKUP(CONCATENATE(A463,C463),Feuil3!$A$1:$F$187,4,FALSE),"")</f>
        <v/>
      </c>
      <c r="H463" s="35" t="str">
        <f>IFERROR(IF(E463="","",IF(E463="oui",INDEX($A$11:$A$482,MATCH(D463,$C$11:$C$482,0)),"")),"")</f>
        <v/>
      </c>
    </row>
    <row r="464" spans="1:8" x14ac:dyDescent="0.2">
      <c r="A464" s="11" t="s">
        <v>4</v>
      </c>
      <c r="B464">
        <v>1</v>
      </c>
      <c r="C464" s="33">
        <v>5292</v>
      </c>
      <c r="G464" s="24">
        <f>IFERROR(VLOOKUP(CONCATENATE(A464,C464),Feuil3!$A$1:$F$187,4,FALSE),"")</f>
        <v>127</v>
      </c>
      <c r="H464" s="35" t="str">
        <f t="shared" ref="H464:H482" si="8">IFERROR(IF(E464="","",IF(E464="oui",INDEX($A$11:$A$482,MATCH(D464,$C$11:$C$482,0)),"")),"")</f>
        <v/>
      </c>
    </row>
    <row r="465" spans="1:8" x14ac:dyDescent="0.2">
      <c r="A465" s="11" t="s">
        <v>4</v>
      </c>
      <c r="B465">
        <v>1</v>
      </c>
      <c r="C465" s="33">
        <v>6000</v>
      </c>
      <c r="D465" s="33">
        <f>$C$465-SUM($C$466)</f>
        <v>732</v>
      </c>
      <c r="E465" t="str">
        <f>IF(D465&gt;=L_recycl,"oui","non")</f>
        <v>oui</v>
      </c>
      <c r="F465" s="29">
        <f>D465/C465</f>
        <v>0.122</v>
      </c>
      <c r="G465" s="24" t="str">
        <f>IFERROR(VLOOKUP(CONCATENATE(A465,C465),Feuil3!$A$1:$F$187,4,FALSE),"")</f>
        <v/>
      </c>
      <c r="H465" s="35" t="str">
        <f t="shared" si="8"/>
        <v/>
      </c>
    </row>
    <row r="466" spans="1:8" x14ac:dyDescent="0.2">
      <c r="A466" s="11" t="s">
        <v>4</v>
      </c>
      <c r="B466">
        <v>1</v>
      </c>
      <c r="C466" s="33">
        <v>5268</v>
      </c>
      <c r="G466" s="24">
        <f>IFERROR(VLOOKUP(CONCATENATE(A466,C466),Feuil3!$A$1:$F$187,4,FALSE),"")</f>
        <v>125</v>
      </c>
      <c r="H466" s="35" t="str">
        <f t="shared" si="8"/>
        <v/>
      </c>
    </row>
    <row r="467" spans="1:8" x14ac:dyDescent="0.2">
      <c r="A467" s="11" t="s">
        <v>4</v>
      </c>
      <c r="B467">
        <v>1</v>
      </c>
      <c r="C467" s="33">
        <v>6000</v>
      </c>
      <c r="D467" s="33">
        <f>$C$467-SUM($C$468:$C$469)</f>
        <v>187.42235400000027</v>
      </c>
      <c r="E467" t="str">
        <f>IF(D467&gt;=L_recycl,"oui","non")</f>
        <v>non</v>
      </c>
      <c r="F467" s="29">
        <f>D467/C467</f>
        <v>3.1237059000000046E-2</v>
      </c>
      <c r="G467" s="24" t="str">
        <f>IFERROR(VLOOKUP(CONCATENATE(A467,C467),Feuil3!$A$1:$F$187,4,FALSE),"")</f>
        <v/>
      </c>
      <c r="H467" s="35" t="str">
        <f t="shared" si="8"/>
        <v/>
      </c>
    </row>
    <row r="468" spans="1:8" x14ac:dyDescent="0.2">
      <c r="A468" s="11" t="s">
        <v>4</v>
      </c>
      <c r="B468">
        <v>1</v>
      </c>
      <c r="C468" s="33">
        <v>4560</v>
      </c>
      <c r="G468" s="24">
        <f>IFERROR(VLOOKUP(CONCATENATE(A468,C468),Feuil3!$A$1:$F$187,4,FALSE),"")</f>
        <v>124</v>
      </c>
      <c r="H468" s="35" t="str">
        <f t="shared" si="8"/>
        <v/>
      </c>
    </row>
    <row r="469" spans="1:8" x14ac:dyDescent="0.2">
      <c r="A469" s="11" t="s">
        <v>4</v>
      </c>
      <c r="B469">
        <v>1</v>
      </c>
      <c r="C469" s="33">
        <v>1252.577646</v>
      </c>
      <c r="G469" s="24">
        <f>IFERROR(VLOOKUP(CONCATENATE(A469,C469),Feuil3!$A$1:$F$187,4,FALSE),"")</f>
        <v>70</v>
      </c>
      <c r="H469" s="35" t="str">
        <f t="shared" si="8"/>
        <v/>
      </c>
    </row>
    <row r="470" spans="1:8" x14ac:dyDescent="0.2">
      <c r="A470" s="11" t="s">
        <v>4</v>
      </c>
      <c r="B470">
        <v>1</v>
      </c>
      <c r="C470" s="33">
        <v>6000</v>
      </c>
      <c r="D470" s="33">
        <f>$C$470-SUM($C$471:$C$472)</f>
        <v>497.42235400000027</v>
      </c>
      <c r="E470" t="str">
        <f>IF(D470&gt;=L_recycl,"oui","non")</f>
        <v>non</v>
      </c>
      <c r="F470" s="29">
        <f>D470/C470</f>
        <v>8.2903725666666706E-2</v>
      </c>
      <c r="G470" s="24" t="str">
        <f>IFERROR(VLOOKUP(CONCATENATE(A470,C470),Feuil3!$A$1:$F$187,4,FALSE),"")</f>
        <v/>
      </c>
      <c r="H470" s="35" t="str">
        <f t="shared" si="8"/>
        <v/>
      </c>
    </row>
    <row r="471" spans="1:8" x14ac:dyDescent="0.2">
      <c r="A471" s="11" t="s">
        <v>4</v>
      </c>
      <c r="B471">
        <v>1</v>
      </c>
      <c r="C471" s="33">
        <v>4250</v>
      </c>
      <c r="G471" s="24">
        <f>IFERROR(VLOOKUP(CONCATENATE(A471,C471),Feuil3!$A$1:$F$187,4,FALSE),"")</f>
        <v>121</v>
      </c>
      <c r="H471" s="35" t="str">
        <f t="shared" si="8"/>
        <v/>
      </c>
    </row>
    <row r="472" spans="1:8" x14ac:dyDescent="0.2">
      <c r="A472" s="11" t="s">
        <v>4</v>
      </c>
      <c r="B472">
        <v>1</v>
      </c>
      <c r="C472" s="33">
        <v>1252.577646</v>
      </c>
      <c r="G472" s="24">
        <f>IFERROR(VLOOKUP(CONCATENATE(A472,C472),Feuil3!$A$1:$F$187,4,FALSE),"")</f>
        <v>70</v>
      </c>
      <c r="H472" s="35" t="str">
        <f t="shared" si="8"/>
        <v/>
      </c>
    </row>
    <row r="473" spans="1:8" x14ac:dyDescent="0.2">
      <c r="A473" s="11" t="s">
        <v>4</v>
      </c>
      <c r="B473">
        <v>1</v>
      </c>
      <c r="C473" s="33">
        <v>6000</v>
      </c>
      <c r="D473" s="33">
        <f>$C$473-SUM($C$474)</f>
        <v>2000</v>
      </c>
      <c r="E473" t="str">
        <f>IF(D473&gt;=L_recycl,"oui","non")</f>
        <v>oui</v>
      </c>
      <c r="F473" s="29">
        <f>D473/C473</f>
        <v>0.33333333333333331</v>
      </c>
      <c r="G473" s="24" t="str">
        <f>IFERROR(VLOOKUP(CONCATENATE(A473,C473),Feuil3!$A$1:$F$187,4,FALSE),"")</f>
        <v/>
      </c>
      <c r="H473" s="35" t="str">
        <f t="shared" si="8"/>
        <v/>
      </c>
    </row>
    <row r="474" spans="1:8" x14ac:dyDescent="0.2">
      <c r="A474" s="11" t="s">
        <v>4</v>
      </c>
      <c r="B474">
        <v>1</v>
      </c>
      <c r="C474" s="33">
        <v>4000</v>
      </c>
      <c r="G474" s="24">
        <f>IFERROR(VLOOKUP(CONCATENATE(A474,C474),Feuil3!$A$1:$F$187,4,FALSE),"")</f>
        <v>120</v>
      </c>
      <c r="H474" s="35" t="str">
        <f t="shared" si="8"/>
        <v/>
      </c>
    </row>
    <row r="475" spans="1:8" x14ac:dyDescent="0.2">
      <c r="A475" s="11" t="s">
        <v>4</v>
      </c>
      <c r="B475">
        <v>1</v>
      </c>
      <c r="C475">
        <v>6000</v>
      </c>
      <c r="D475" s="33">
        <f>$C$475-SUM($C$476:$C$477)</f>
        <v>93.5</v>
      </c>
      <c r="E475" t="str">
        <f>IF(D475&gt;=L_recycl,"oui","non")</f>
        <v>non</v>
      </c>
      <c r="F475" s="29">
        <f>D475/C475</f>
        <v>1.5583333333333333E-2</v>
      </c>
      <c r="G475" s="24" t="str">
        <f>IFERROR(VLOOKUP(CONCATENATE(A475,C475),Feuil3!$A$1:$F$187,4,FALSE),"")</f>
        <v/>
      </c>
      <c r="H475" s="35" t="str">
        <f t="shared" si="8"/>
        <v/>
      </c>
    </row>
    <row r="476" spans="1:8" x14ac:dyDescent="0.2">
      <c r="A476" s="11" t="s">
        <v>4</v>
      </c>
      <c r="B476">
        <v>1</v>
      </c>
      <c r="C476" s="33">
        <v>3768</v>
      </c>
      <c r="G476" s="24">
        <f>IFERROR(VLOOKUP(CONCATENATE(A476,C476),Feuil3!$A$1:$F$187,4,FALSE),"")</f>
        <v>119</v>
      </c>
      <c r="H476" s="35" t="str">
        <f t="shared" si="8"/>
        <v/>
      </c>
    </row>
    <row r="477" spans="1:8" x14ac:dyDescent="0.2">
      <c r="A477" s="11" t="s">
        <v>4</v>
      </c>
      <c r="B477">
        <v>1</v>
      </c>
      <c r="C477" s="33">
        <v>2138.5</v>
      </c>
      <c r="G477" s="24">
        <f>IFERROR(VLOOKUP(CONCATENATE(A477,C477),Feuil3!$A$1:$F$187,4,FALSE),"")</f>
        <v>77</v>
      </c>
      <c r="H477" s="35" t="str">
        <f t="shared" si="8"/>
        <v/>
      </c>
    </row>
    <row r="478" spans="1:8" x14ac:dyDescent="0.2">
      <c r="A478" s="11" t="s">
        <v>4</v>
      </c>
      <c r="B478">
        <v>1</v>
      </c>
      <c r="C478" s="33">
        <v>6000</v>
      </c>
      <c r="D478" s="33">
        <f>$C$478-SUM($C$479:$C$480)</f>
        <v>492.5</v>
      </c>
      <c r="E478" t="str">
        <f>IF(D478&gt;=L_recycl,"oui","non")</f>
        <v>non</v>
      </c>
      <c r="F478" s="29">
        <f>D478/C478</f>
        <v>8.2083333333333328E-2</v>
      </c>
      <c r="G478" s="24" t="str">
        <f>IFERROR(VLOOKUP(CONCATENATE(A478,C478),Feuil3!$A$1:$F$187,4,FALSE),"")</f>
        <v/>
      </c>
      <c r="H478" s="35" t="str">
        <f t="shared" si="8"/>
        <v/>
      </c>
    </row>
    <row r="479" spans="1:8" x14ac:dyDescent="0.2">
      <c r="A479" s="11" t="s">
        <v>4</v>
      </c>
      <c r="B479">
        <v>1</v>
      </c>
      <c r="C479" s="33">
        <v>3369</v>
      </c>
      <c r="G479" s="24">
        <f>IFERROR(VLOOKUP(CONCATENATE(A479,C479),Feuil3!$A$1:$F$187,4,FALSE),"")</f>
        <v>114</v>
      </c>
      <c r="H479" s="35" t="str">
        <f t="shared" si="8"/>
        <v/>
      </c>
    </row>
    <row r="480" spans="1:8" x14ac:dyDescent="0.2">
      <c r="A480" s="11" t="s">
        <v>4</v>
      </c>
      <c r="B480">
        <v>1</v>
      </c>
      <c r="C480" s="33">
        <v>2138.5</v>
      </c>
      <c r="G480" s="24">
        <f>IFERROR(VLOOKUP(CONCATENATE(A480,C480),Feuil3!$A$1:$F$187,4,FALSE),"")</f>
        <v>77</v>
      </c>
      <c r="H480" s="35" t="str">
        <f t="shared" si="8"/>
        <v/>
      </c>
    </row>
    <row r="481" spans="1:8" x14ac:dyDescent="0.2">
      <c r="A481" s="11" t="s">
        <v>4</v>
      </c>
      <c r="B481">
        <v>1</v>
      </c>
      <c r="C481" s="33">
        <v>6000</v>
      </c>
      <c r="D481" s="33">
        <f>$C$481-SUM($C$482)</f>
        <v>2766.1124340000001</v>
      </c>
      <c r="E481" t="str">
        <f>IF(D481&gt;=L_recycl,"oui","non")</f>
        <v>oui</v>
      </c>
      <c r="F481" s="29">
        <f>D481/C481</f>
        <v>0.46101873900000001</v>
      </c>
      <c r="G481" s="24" t="str">
        <f>IFERROR(VLOOKUP(CONCATENATE(A481,C481),Feuil3!$A$1:$F$187,4,FALSE),"")</f>
        <v/>
      </c>
      <c r="H481" s="35" t="str">
        <f t="shared" si="8"/>
        <v/>
      </c>
    </row>
    <row r="482" spans="1:8" x14ac:dyDescent="0.2">
      <c r="A482" s="11" t="s">
        <v>4</v>
      </c>
      <c r="B482">
        <v>1</v>
      </c>
      <c r="C482" s="33">
        <v>3233.8875659999999</v>
      </c>
      <c r="G482" s="24">
        <f>IFERROR(VLOOKUP(CONCATENATE(A482,C482),Feuil3!$A$1:$F$187,4,FALSE),"")</f>
        <v>113</v>
      </c>
      <c r="H482" s="35" t="str">
        <f t="shared" si="8"/>
        <v/>
      </c>
    </row>
    <row r="483" spans="1:8" x14ac:dyDescent="0.2">
      <c r="H483" s="24"/>
    </row>
    <row r="484" spans="1:8" x14ac:dyDescent="0.2">
      <c r="A484" s="24"/>
      <c r="B484" s="24"/>
      <c r="C484" s="24"/>
      <c r="D484" s="24"/>
      <c r="E484" s="24"/>
      <c r="F484" s="24"/>
      <c r="H484" s="24"/>
    </row>
    <row r="485" spans="1:8" x14ac:dyDescent="0.2">
      <c r="A485" s="24"/>
      <c r="B485" s="24"/>
      <c r="C485" s="24"/>
      <c r="D485" s="24"/>
      <c r="E485" s="24"/>
      <c r="F485" s="24"/>
      <c r="H485" s="24"/>
    </row>
    <row r="486" spans="1:8" x14ac:dyDescent="0.2">
      <c r="A486" s="24"/>
      <c r="B486" s="24"/>
      <c r="C486" s="24"/>
      <c r="D486" s="24"/>
      <c r="E486" s="24"/>
      <c r="F486" s="24"/>
      <c r="H486" s="24"/>
    </row>
    <row r="487" spans="1:8" x14ac:dyDescent="0.2">
      <c r="A487" s="24"/>
      <c r="B487" s="24"/>
      <c r="C487" s="24"/>
      <c r="D487" s="24"/>
      <c r="E487" s="24"/>
      <c r="F487" s="24"/>
      <c r="H487" s="24"/>
    </row>
    <row r="488" spans="1:8" x14ac:dyDescent="0.2">
      <c r="A488" s="24"/>
      <c r="B488" s="24"/>
      <c r="C488" s="24"/>
      <c r="D488" s="24"/>
      <c r="E488" s="24"/>
      <c r="F488" s="24"/>
      <c r="H488" s="24"/>
    </row>
    <row r="489" spans="1:8" x14ac:dyDescent="0.2">
      <c r="A489" s="24"/>
      <c r="B489" s="24"/>
      <c r="C489" s="24"/>
      <c r="D489" s="24"/>
      <c r="E489" s="24"/>
      <c r="F489" s="24"/>
      <c r="H489" s="24"/>
    </row>
    <row r="490" spans="1:8" x14ac:dyDescent="0.2">
      <c r="A490" s="24"/>
      <c r="B490" s="24"/>
      <c r="C490" s="24"/>
      <c r="D490" s="24"/>
      <c r="E490" s="24"/>
      <c r="F490" s="24"/>
      <c r="H490" s="24"/>
    </row>
    <row r="491" spans="1:8" x14ac:dyDescent="0.2">
      <c r="A491" s="24"/>
      <c r="B491" s="24"/>
      <c r="C491" s="24"/>
      <c r="D491" s="24"/>
      <c r="E491" s="24"/>
      <c r="F491" s="24"/>
      <c r="H491" s="24"/>
    </row>
    <row r="492" spans="1:8" x14ac:dyDescent="0.2">
      <c r="A492" s="24"/>
      <c r="B492" s="24"/>
      <c r="C492" s="24"/>
      <c r="D492" s="24"/>
      <c r="E492" s="24"/>
      <c r="F492" s="24"/>
      <c r="H492" s="24"/>
    </row>
    <row r="493" spans="1:8" x14ac:dyDescent="0.2">
      <c r="A493" s="24"/>
      <c r="B493" s="24"/>
      <c r="C493" s="24"/>
      <c r="D493" s="24"/>
      <c r="E493" s="24"/>
      <c r="F493" s="24"/>
      <c r="H493" s="24"/>
    </row>
    <row r="494" spans="1:8" x14ac:dyDescent="0.2">
      <c r="A494" s="24"/>
      <c r="B494" s="24"/>
      <c r="C494" s="24"/>
      <c r="D494" s="24"/>
      <c r="E494" s="24"/>
      <c r="F494" s="24"/>
      <c r="H494" s="24"/>
    </row>
    <row r="495" spans="1:8" x14ac:dyDescent="0.2">
      <c r="A495" s="24"/>
      <c r="B495" s="24"/>
      <c r="C495" s="24"/>
      <c r="D495" s="24"/>
      <c r="E495" s="24"/>
      <c r="F495" s="24"/>
      <c r="H495" s="24"/>
    </row>
    <row r="496" spans="1:8" x14ac:dyDescent="0.2">
      <c r="A496" s="24"/>
      <c r="B496" s="24"/>
      <c r="C496" s="24"/>
      <c r="D496" s="24"/>
      <c r="E496" s="24"/>
      <c r="F496" s="24"/>
      <c r="H496" s="24"/>
    </row>
    <row r="497" s="24" customFormat="1" x14ac:dyDescent="0.2"/>
    <row r="498" s="24" customFormat="1" x14ac:dyDescent="0.2"/>
    <row r="499" s="24" customFormat="1" x14ac:dyDescent="0.2"/>
    <row r="500" s="24" customFormat="1" x14ac:dyDescent="0.2"/>
    <row r="501" s="24" customFormat="1" x14ac:dyDescent="0.2"/>
    <row r="502" s="24" customFormat="1" x14ac:dyDescent="0.2"/>
    <row r="503" s="24" customFormat="1" x14ac:dyDescent="0.2"/>
    <row r="504" s="24" customFormat="1" x14ac:dyDescent="0.2"/>
    <row r="505" s="24" customFormat="1" x14ac:dyDescent="0.2"/>
    <row r="506" s="24" customFormat="1" x14ac:dyDescent="0.2"/>
    <row r="507" s="24" customFormat="1" x14ac:dyDescent="0.2"/>
    <row r="508" s="24" customFormat="1" x14ac:dyDescent="0.2"/>
    <row r="509" s="24" customFormat="1" x14ac:dyDescent="0.2"/>
    <row r="510" s="24" customFormat="1" x14ac:dyDescent="0.2"/>
    <row r="511" s="24" customFormat="1" x14ac:dyDescent="0.2"/>
    <row r="512" s="24" customFormat="1" x14ac:dyDescent="0.2"/>
    <row r="513" s="24" customFormat="1" x14ac:dyDescent="0.2"/>
    <row r="514" s="24" customFormat="1" x14ac:dyDescent="0.2"/>
    <row r="515" s="24" customFormat="1" x14ac:dyDescent="0.2"/>
    <row r="516" s="24" customFormat="1" x14ac:dyDescent="0.2"/>
    <row r="517" s="24" customFormat="1" x14ac:dyDescent="0.2"/>
    <row r="518" s="24" customFormat="1" x14ac:dyDescent="0.2"/>
    <row r="519" s="24" customFormat="1" x14ac:dyDescent="0.2"/>
    <row r="520" s="24" customFormat="1" x14ac:dyDescent="0.2"/>
    <row r="521" s="24" customFormat="1" x14ac:dyDescent="0.2"/>
    <row r="522" s="24" customFormat="1" x14ac:dyDescent="0.2"/>
    <row r="523" s="24" customFormat="1" x14ac:dyDescent="0.2"/>
    <row r="524" s="24" customFormat="1" x14ac:dyDescent="0.2"/>
    <row r="525" s="24" customFormat="1" x14ac:dyDescent="0.2"/>
    <row r="526" s="24" customFormat="1" x14ac:dyDescent="0.2"/>
    <row r="527" s="24" customFormat="1" x14ac:dyDescent="0.2"/>
    <row r="528" s="24" customFormat="1" x14ac:dyDescent="0.2"/>
    <row r="529" s="24" customFormat="1" x14ac:dyDescent="0.2"/>
    <row r="530" s="24" customFormat="1" x14ac:dyDescent="0.2"/>
    <row r="531" s="24" customFormat="1" x14ac:dyDescent="0.2"/>
    <row r="532" s="24" customFormat="1" x14ac:dyDescent="0.2"/>
    <row r="533" s="24" customFormat="1" x14ac:dyDescent="0.2"/>
    <row r="534" s="24" customFormat="1" x14ac:dyDescent="0.2"/>
    <row r="535" s="24" customFormat="1" x14ac:dyDescent="0.2"/>
    <row r="536" s="24" customFormat="1" x14ac:dyDescent="0.2"/>
    <row r="537" s="24" customFormat="1" x14ac:dyDescent="0.2"/>
    <row r="538" s="24" customFormat="1" x14ac:dyDescent="0.2"/>
    <row r="539" s="24" customFormat="1" x14ac:dyDescent="0.2"/>
    <row r="540" s="24" customFormat="1" x14ac:dyDescent="0.2"/>
    <row r="541" s="24" customFormat="1" x14ac:dyDescent="0.2"/>
    <row r="542" s="24" customFormat="1" x14ac:dyDescent="0.2"/>
    <row r="543" s="24" customFormat="1" x14ac:dyDescent="0.2"/>
    <row r="544" s="24" customFormat="1" x14ac:dyDescent="0.2"/>
    <row r="545" s="24" customFormat="1" x14ac:dyDescent="0.2"/>
    <row r="546" s="24" customFormat="1" x14ac:dyDescent="0.2"/>
    <row r="547" s="24" customFormat="1" x14ac:dyDescent="0.2"/>
    <row r="548" s="24" customFormat="1" x14ac:dyDescent="0.2"/>
    <row r="549" s="24" customFormat="1" x14ac:dyDescent="0.2"/>
    <row r="550" s="24" customFormat="1" x14ac:dyDescent="0.2"/>
    <row r="551" s="24" customFormat="1" x14ac:dyDescent="0.2"/>
    <row r="552" s="24" customFormat="1" x14ac:dyDescent="0.2"/>
    <row r="553" s="24" customFormat="1" x14ac:dyDescent="0.2"/>
    <row r="554" s="24" customFormat="1" x14ac:dyDescent="0.2"/>
    <row r="555" s="24" customFormat="1" x14ac:dyDescent="0.2"/>
    <row r="556" s="24" customFormat="1" x14ac:dyDescent="0.2"/>
    <row r="557" s="24" customFormat="1" x14ac:dyDescent="0.2"/>
    <row r="558" s="24" customFormat="1" x14ac:dyDescent="0.2"/>
    <row r="559" s="24" customFormat="1" x14ac:dyDescent="0.2"/>
    <row r="560" s="24" customFormat="1" x14ac:dyDescent="0.2"/>
    <row r="561" s="24" customFormat="1" x14ac:dyDescent="0.2"/>
    <row r="562" s="24" customFormat="1" x14ac:dyDescent="0.2"/>
    <row r="563" s="24" customFormat="1" x14ac:dyDescent="0.2"/>
    <row r="564" s="24" customFormat="1" x14ac:dyDescent="0.2"/>
    <row r="565" s="24" customFormat="1" x14ac:dyDescent="0.2"/>
    <row r="566" s="24" customFormat="1" x14ac:dyDescent="0.2"/>
    <row r="567" s="24" customFormat="1" x14ac:dyDescent="0.2"/>
    <row r="568" s="24" customFormat="1" x14ac:dyDescent="0.2"/>
    <row r="569" s="24" customFormat="1" x14ac:dyDescent="0.2"/>
    <row r="570" s="24" customFormat="1" x14ac:dyDescent="0.2"/>
    <row r="571" s="24" customFormat="1" x14ac:dyDescent="0.2"/>
    <row r="572" s="24" customFormat="1" x14ac:dyDescent="0.2"/>
    <row r="573" s="24" customFormat="1" x14ac:dyDescent="0.2"/>
    <row r="574" s="24" customFormat="1" x14ac:dyDescent="0.2"/>
    <row r="575" s="24" customFormat="1" x14ac:dyDescent="0.2"/>
    <row r="576" s="24" customFormat="1" x14ac:dyDescent="0.2"/>
    <row r="577" s="24" customFormat="1" x14ac:dyDescent="0.2"/>
    <row r="578" s="24" customFormat="1" x14ac:dyDescent="0.2"/>
    <row r="579" s="24" customFormat="1" x14ac:dyDescent="0.2"/>
    <row r="580" s="24" customFormat="1" x14ac:dyDescent="0.2"/>
    <row r="581" s="24" customFormat="1" x14ac:dyDescent="0.2"/>
    <row r="582" s="24" customFormat="1" x14ac:dyDescent="0.2"/>
    <row r="583" s="24" customFormat="1" x14ac:dyDescent="0.2"/>
    <row r="584" s="24" customFormat="1" x14ac:dyDescent="0.2"/>
    <row r="585" s="24" customFormat="1" x14ac:dyDescent="0.2"/>
    <row r="586" s="24" customFormat="1" x14ac:dyDescent="0.2"/>
    <row r="587" s="24" customFormat="1" x14ac:dyDescent="0.2"/>
    <row r="588" s="24" customFormat="1" x14ac:dyDescent="0.2"/>
    <row r="589" s="24" customFormat="1" x14ac:dyDescent="0.2"/>
    <row r="590" s="24" customFormat="1" x14ac:dyDescent="0.2"/>
    <row r="591" s="24" customFormat="1" x14ac:dyDescent="0.2"/>
    <row r="592" s="24" customFormat="1" x14ac:dyDescent="0.2"/>
    <row r="593" s="24" customFormat="1" x14ac:dyDescent="0.2"/>
    <row r="594" s="24" customFormat="1" x14ac:dyDescent="0.2"/>
    <row r="595" s="24" customFormat="1" x14ac:dyDescent="0.2"/>
    <row r="596" s="24" customFormat="1" x14ac:dyDescent="0.2"/>
    <row r="597" s="24" customFormat="1" x14ac:dyDescent="0.2"/>
    <row r="598" s="24" customFormat="1" x14ac:dyDescent="0.2"/>
    <row r="599" s="24" customFormat="1" x14ac:dyDescent="0.2"/>
    <row r="600" s="24" customFormat="1" x14ac:dyDescent="0.2"/>
    <row r="601" s="24" customFormat="1" x14ac:dyDescent="0.2"/>
    <row r="602" s="24" customFormat="1" x14ac:dyDescent="0.2"/>
    <row r="603" s="24" customFormat="1" x14ac:dyDescent="0.2"/>
    <row r="604" s="24" customFormat="1" x14ac:dyDescent="0.2"/>
    <row r="605" s="24" customFormat="1" x14ac:dyDescent="0.2"/>
    <row r="606" s="24" customFormat="1" x14ac:dyDescent="0.2"/>
    <row r="607" s="24" customFormat="1" x14ac:dyDescent="0.2"/>
    <row r="608" s="24" customFormat="1" x14ac:dyDescent="0.2"/>
    <row r="609" s="24" customFormat="1" x14ac:dyDescent="0.2"/>
    <row r="610" s="24" customFormat="1" x14ac:dyDescent="0.2"/>
    <row r="611" s="24" customFormat="1" x14ac:dyDescent="0.2"/>
    <row r="612" s="24" customFormat="1" x14ac:dyDescent="0.2"/>
    <row r="613" s="24" customFormat="1" x14ac:dyDescent="0.2"/>
    <row r="614" s="24" customFormat="1" x14ac:dyDescent="0.2"/>
    <row r="615" s="24" customFormat="1" x14ac:dyDescent="0.2"/>
    <row r="616" s="24" customFormat="1" x14ac:dyDescent="0.2"/>
    <row r="617" s="24" customFormat="1" x14ac:dyDescent="0.2"/>
    <row r="618" s="24" customFormat="1" x14ac:dyDescent="0.2"/>
    <row r="619" s="24" customFormat="1" x14ac:dyDescent="0.2"/>
    <row r="620" s="24" customFormat="1" x14ac:dyDescent="0.2"/>
    <row r="621" s="24" customFormat="1" x14ac:dyDescent="0.2"/>
    <row r="622" s="24" customFormat="1" x14ac:dyDescent="0.2"/>
    <row r="623" s="24" customFormat="1" x14ac:dyDescent="0.2"/>
    <row r="624" s="24" customFormat="1" x14ac:dyDescent="0.2"/>
    <row r="625" s="24" customFormat="1" x14ac:dyDescent="0.2"/>
    <row r="626" s="24" customFormat="1" x14ac:dyDescent="0.2"/>
    <row r="627" s="24" customFormat="1" x14ac:dyDescent="0.2"/>
    <row r="628" s="24" customFormat="1" x14ac:dyDescent="0.2"/>
    <row r="629" s="24" customFormat="1" x14ac:dyDescent="0.2"/>
    <row r="630" s="24" customFormat="1" x14ac:dyDescent="0.2"/>
    <row r="631" s="24" customFormat="1" x14ac:dyDescent="0.2"/>
    <row r="632" s="24" customFormat="1" x14ac:dyDescent="0.2"/>
    <row r="633" s="24" customFormat="1" x14ac:dyDescent="0.2"/>
    <row r="634" s="24" customFormat="1" x14ac:dyDescent="0.2"/>
    <row r="635" s="24" customFormat="1" x14ac:dyDescent="0.2"/>
    <row r="636" s="24" customFormat="1" x14ac:dyDescent="0.2"/>
    <row r="637" s="24" customFormat="1" x14ac:dyDescent="0.2"/>
    <row r="638" s="24" customFormat="1" x14ac:dyDescent="0.2"/>
    <row r="639" s="24" customFormat="1" x14ac:dyDescent="0.2"/>
    <row r="640" s="24" customFormat="1" x14ac:dyDescent="0.2"/>
    <row r="641" s="24" customFormat="1" x14ac:dyDescent="0.2"/>
    <row r="642" s="24" customFormat="1" x14ac:dyDescent="0.2"/>
    <row r="643" s="24" customFormat="1" x14ac:dyDescent="0.2"/>
    <row r="644" s="24" customFormat="1" x14ac:dyDescent="0.2"/>
    <row r="645" s="24" customFormat="1" x14ac:dyDescent="0.2"/>
    <row r="646" s="24" customFormat="1" x14ac:dyDescent="0.2"/>
    <row r="647" s="24" customFormat="1" x14ac:dyDescent="0.2"/>
    <row r="648" s="24" customFormat="1" x14ac:dyDescent="0.2"/>
    <row r="649" s="24" customFormat="1" x14ac:dyDescent="0.2"/>
    <row r="650" s="24" customFormat="1" x14ac:dyDescent="0.2"/>
    <row r="651" s="24" customFormat="1" x14ac:dyDescent="0.2"/>
    <row r="652" s="24" customFormat="1" x14ac:dyDescent="0.2"/>
    <row r="653" s="24" customFormat="1" x14ac:dyDescent="0.2"/>
    <row r="654" s="24" customFormat="1" x14ac:dyDescent="0.2"/>
    <row r="655" s="24" customFormat="1" x14ac:dyDescent="0.2"/>
    <row r="656" s="24" customFormat="1" x14ac:dyDescent="0.2"/>
    <row r="657" s="24" customFormat="1" x14ac:dyDescent="0.2"/>
    <row r="658" s="24" customFormat="1" x14ac:dyDescent="0.2"/>
    <row r="659" s="24" customFormat="1" x14ac:dyDescent="0.2"/>
    <row r="660" s="24" customFormat="1" x14ac:dyDescent="0.2"/>
    <row r="661" s="24" customFormat="1" x14ac:dyDescent="0.2"/>
    <row r="662" s="24" customFormat="1" x14ac:dyDescent="0.2"/>
    <row r="663" s="24" customFormat="1" x14ac:dyDescent="0.2"/>
    <row r="664" s="24" customFormat="1" x14ac:dyDescent="0.2"/>
    <row r="665" s="24" customFormat="1" x14ac:dyDescent="0.2"/>
    <row r="666" s="24" customFormat="1" x14ac:dyDescent="0.2"/>
    <row r="667" s="24" customFormat="1" x14ac:dyDescent="0.2"/>
    <row r="668" s="24" customFormat="1" x14ac:dyDescent="0.2"/>
    <row r="669" s="24" customFormat="1" x14ac:dyDescent="0.2"/>
    <row r="670" s="24" customFormat="1" x14ac:dyDescent="0.2"/>
    <row r="671" s="24" customFormat="1" x14ac:dyDescent="0.2"/>
    <row r="672" s="24" customFormat="1" x14ac:dyDescent="0.2"/>
    <row r="673" s="24" customFormat="1" x14ac:dyDescent="0.2"/>
    <row r="674" s="24" customFormat="1" x14ac:dyDescent="0.2"/>
    <row r="675" s="24" customFormat="1" x14ac:dyDescent="0.2"/>
    <row r="676" s="24" customFormat="1" x14ac:dyDescent="0.2"/>
    <row r="677" s="24" customFormat="1" x14ac:dyDescent="0.2"/>
    <row r="678" s="24" customFormat="1" x14ac:dyDescent="0.2"/>
    <row r="679" s="24" customFormat="1" x14ac:dyDescent="0.2"/>
    <row r="680" s="24" customFormat="1" x14ac:dyDescent="0.2"/>
    <row r="681" s="24" customFormat="1" x14ac:dyDescent="0.2"/>
    <row r="682" s="24" customFormat="1" x14ac:dyDescent="0.2"/>
    <row r="683" s="24" customFormat="1" x14ac:dyDescent="0.2"/>
    <row r="684" s="24" customFormat="1" x14ac:dyDescent="0.2"/>
    <row r="685" s="24" customFormat="1" x14ac:dyDescent="0.2"/>
    <row r="686" s="24" customFormat="1" x14ac:dyDescent="0.2"/>
    <row r="687" s="24" customFormat="1" x14ac:dyDescent="0.2"/>
    <row r="688" s="24" customFormat="1" x14ac:dyDescent="0.2"/>
    <row r="689" s="24" customFormat="1" x14ac:dyDescent="0.2"/>
    <row r="690" s="24" customFormat="1" x14ac:dyDescent="0.2"/>
    <row r="691" s="24" customFormat="1" x14ac:dyDescent="0.2"/>
    <row r="692" s="24" customFormat="1" x14ac:dyDescent="0.2"/>
    <row r="693" s="24" customFormat="1" x14ac:dyDescent="0.2"/>
    <row r="694" s="24" customFormat="1" x14ac:dyDescent="0.2"/>
    <row r="695" s="24" customFormat="1" x14ac:dyDescent="0.2"/>
    <row r="696" s="24" customFormat="1" x14ac:dyDescent="0.2"/>
    <row r="697" s="24" customFormat="1" x14ac:dyDescent="0.2"/>
    <row r="698" s="24" customFormat="1" x14ac:dyDescent="0.2"/>
    <row r="699" s="24" customFormat="1" x14ac:dyDescent="0.2"/>
    <row r="700" s="24" customFormat="1" x14ac:dyDescent="0.2"/>
    <row r="701" s="24" customFormat="1" x14ac:dyDescent="0.2"/>
    <row r="702" s="24" customFormat="1" x14ac:dyDescent="0.2"/>
    <row r="703" s="24" customFormat="1" x14ac:dyDescent="0.2"/>
    <row r="704" s="24" customFormat="1" x14ac:dyDescent="0.2"/>
    <row r="705" s="24" customFormat="1" x14ac:dyDescent="0.2"/>
    <row r="706" s="24" customFormat="1" x14ac:dyDescent="0.2"/>
    <row r="707" s="24" customFormat="1" x14ac:dyDescent="0.2"/>
    <row r="708" s="24" customFormat="1" x14ac:dyDescent="0.2"/>
    <row r="709" s="24" customFormat="1" x14ac:dyDescent="0.2"/>
    <row r="710" s="24" customFormat="1" x14ac:dyDescent="0.2"/>
    <row r="711" s="24" customFormat="1" x14ac:dyDescent="0.2"/>
    <row r="712" s="24" customFormat="1" x14ac:dyDescent="0.2"/>
    <row r="713" s="24" customFormat="1" x14ac:dyDescent="0.2"/>
    <row r="714" s="24" customFormat="1" x14ac:dyDescent="0.2"/>
    <row r="715" s="24" customFormat="1" x14ac:dyDescent="0.2"/>
    <row r="716" s="24" customFormat="1" x14ac:dyDescent="0.2"/>
    <row r="717" s="24" customFormat="1" x14ac:dyDescent="0.2"/>
    <row r="718" s="24" customFormat="1" x14ac:dyDescent="0.2"/>
    <row r="719" s="24" customFormat="1" x14ac:dyDescent="0.2"/>
    <row r="720" s="24" customFormat="1" x14ac:dyDescent="0.2"/>
    <row r="721" s="24" customFormat="1" x14ac:dyDescent="0.2"/>
    <row r="722" s="24" customFormat="1" x14ac:dyDescent="0.2"/>
    <row r="723" s="24" customFormat="1" x14ac:dyDescent="0.2"/>
    <row r="724" s="24" customFormat="1" x14ac:dyDescent="0.2"/>
    <row r="725" s="24" customFormat="1" x14ac:dyDescent="0.2"/>
    <row r="726" s="24" customFormat="1" x14ac:dyDescent="0.2"/>
    <row r="727" s="24" customFormat="1" x14ac:dyDescent="0.2"/>
    <row r="728" s="24" customFormat="1" x14ac:dyDescent="0.2"/>
    <row r="729" s="24" customFormat="1" x14ac:dyDescent="0.2"/>
    <row r="730" s="24" customFormat="1" x14ac:dyDescent="0.2"/>
    <row r="731" s="24" customFormat="1" x14ac:dyDescent="0.2"/>
    <row r="732" s="24" customFormat="1" x14ac:dyDescent="0.2"/>
    <row r="733" s="24" customFormat="1" x14ac:dyDescent="0.2"/>
    <row r="734" s="24" customFormat="1" x14ac:dyDescent="0.2"/>
    <row r="735" s="24" customFormat="1" x14ac:dyDescent="0.2"/>
    <row r="736" s="24" customFormat="1" x14ac:dyDescent="0.2"/>
    <row r="737" s="24" customFormat="1" x14ac:dyDescent="0.2"/>
    <row r="738" s="24" customFormat="1" x14ac:dyDescent="0.2"/>
    <row r="739" s="24" customFormat="1" x14ac:dyDescent="0.2"/>
    <row r="740" s="24" customFormat="1" x14ac:dyDescent="0.2"/>
    <row r="741" s="24" customFormat="1" x14ac:dyDescent="0.2"/>
    <row r="742" s="24" customFormat="1" x14ac:dyDescent="0.2"/>
    <row r="743" s="24" customFormat="1" x14ac:dyDescent="0.2"/>
    <row r="744" s="24" customFormat="1" x14ac:dyDescent="0.2"/>
    <row r="745" s="24" customFormat="1" x14ac:dyDescent="0.2"/>
    <row r="746" s="24" customFormat="1" x14ac:dyDescent="0.2"/>
    <row r="747" s="24" customFormat="1" x14ac:dyDescent="0.2"/>
    <row r="748" s="24" customFormat="1" x14ac:dyDescent="0.2"/>
    <row r="749" s="24" customFormat="1" x14ac:dyDescent="0.2"/>
    <row r="750" s="24" customFormat="1" x14ac:dyDescent="0.2"/>
    <row r="751" s="24" customFormat="1" x14ac:dyDescent="0.2"/>
    <row r="752" s="24" customFormat="1" x14ac:dyDescent="0.2"/>
    <row r="753" s="24" customFormat="1" x14ac:dyDescent="0.2"/>
    <row r="754" s="24" customFormat="1" x14ac:dyDescent="0.2"/>
    <row r="755" s="24" customFormat="1" x14ac:dyDescent="0.2"/>
    <row r="756" s="24" customFormat="1" x14ac:dyDescent="0.2"/>
    <row r="757" s="24" customFormat="1" x14ac:dyDescent="0.2"/>
    <row r="758" s="24" customFormat="1" x14ac:dyDescent="0.2"/>
    <row r="759" s="24" customFormat="1" x14ac:dyDescent="0.2"/>
    <row r="760" s="24" customFormat="1" x14ac:dyDescent="0.2"/>
    <row r="761" s="24" customFormat="1" x14ac:dyDescent="0.2"/>
    <row r="762" s="24" customFormat="1" x14ac:dyDescent="0.2"/>
    <row r="763" s="24" customFormat="1" x14ac:dyDescent="0.2"/>
    <row r="764" s="24" customFormat="1" x14ac:dyDescent="0.2"/>
    <row r="765" s="24" customFormat="1" x14ac:dyDescent="0.2"/>
    <row r="766" s="24" customFormat="1" x14ac:dyDescent="0.2"/>
    <row r="767" s="24" customFormat="1" x14ac:dyDescent="0.2"/>
    <row r="768" s="24" customFormat="1" x14ac:dyDescent="0.2"/>
    <row r="769" s="24" customFormat="1" x14ac:dyDescent="0.2"/>
    <row r="770" s="24" customFormat="1" x14ac:dyDescent="0.2"/>
    <row r="771" s="24" customFormat="1" x14ac:dyDescent="0.2"/>
    <row r="772" s="24" customFormat="1" x14ac:dyDescent="0.2"/>
    <row r="773" s="24" customFormat="1" x14ac:dyDescent="0.2"/>
    <row r="774" s="24" customFormat="1" x14ac:dyDescent="0.2"/>
    <row r="775" s="24" customFormat="1" x14ac:dyDescent="0.2"/>
    <row r="776" s="24" customFormat="1" x14ac:dyDescent="0.2"/>
    <row r="777" s="24" customFormat="1" x14ac:dyDescent="0.2"/>
    <row r="778" s="24" customFormat="1" x14ac:dyDescent="0.2"/>
    <row r="779" s="24" customFormat="1" x14ac:dyDescent="0.2"/>
    <row r="780" s="24" customFormat="1" x14ac:dyDescent="0.2"/>
    <row r="781" s="24" customFormat="1" x14ac:dyDescent="0.2"/>
    <row r="782" s="24" customFormat="1" x14ac:dyDescent="0.2"/>
    <row r="783" s="24" customFormat="1" x14ac:dyDescent="0.2"/>
    <row r="784" s="24" customFormat="1" x14ac:dyDescent="0.2"/>
    <row r="785" s="24" customFormat="1" x14ac:dyDescent="0.2"/>
    <row r="786" s="24" customFormat="1" x14ac:dyDescent="0.2"/>
    <row r="787" s="24" customFormat="1" x14ac:dyDescent="0.2"/>
    <row r="788" s="24" customFormat="1" x14ac:dyDescent="0.2"/>
    <row r="789" s="24" customFormat="1" x14ac:dyDescent="0.2"/>
    <row r="790" s="24" customFormat="1" x14ac:dyDescent="0.2"/>
    <row r="791" s="24" customFormat="1" x14ac:dyDescent="0.2"/>
    <row r="792" s="24" customFormat="1" x14ac:dyDescent="0.2"/>
    <row r="793" s="24" customFormat="1" x14ac:dyDescent="0.2"/>
    <row r="794" s="24" customFormat="1" x14ac:dyDescent="0.2"/>
    <row r="795" s="24" customFormat="1" x14ac:dyDescent="0.2"/>
    <row r="796" s="24" customFormat="1" x14ac:dyDescent="0.2"/>
    <row r="797" s="24" customFormat="1" x14ac:dyDescent="0.2"/>
    <row r="798" s="24" customFormat="1" x14ac:dyDescent="0.2"/>
    <row r="799" s="24" customFormat="1" x14ac:dyDescent="0.2"/>
    <row r="800" s="24" customFormat="1" x14ac:dyDescent="0.2"/>
    <row r="801" s="24" customFormat="1" x14ac:dyDescent="0.2"/>
    <row r="802" s="24" customFormat="1" x14ac:dyDescent="0.2"/>
    <row r="803" s="24" customFormat="1" x14ac:dyDescent="0.2"/>
    <row r="804" s="24" customFormat="1" x14ac:dyDescent="0.2"/>
    <row r="805" s="24" customFormat="1" x14ac:dyDescent="0.2"/>
    <row r="806" s="24" customFormat="1" x14ac:dyDescent="0.2"/>
    <row r="807" s="24" customFormat="1" x14ac:dyDescent="0.2"/>
    <row r="808" s="24" customFormat="1" x14ac:dyDescent="0.2"/>
    <row r="809" s="24" customFormat="1" x14ac:dyDescent="0.2"/>
    <row r="810" s="24" customFormat="1" x14ac:dyDescent="0.2"/>
    <row r="811" s="24" customFormat="1" x14ac:dyDescent="0.2"/>
    <row r="812" s="24" customFormat="1" x14ac:dyDescent="0.2"/>
    <row r="813" s="24" customFormat="1" x14ac:dyDescent="0.2"/>
    <row r="814" s="24" customFormat="1" x14ac:dyDescent="0.2"/>
    <row r="815" s="24" customFormat="1" x14ac:dyDescent="0.2"/>
    <row r="816" s="24" customFormat="1" x14ac:dyDescent="0.2"/>
    <row r="817" s="24" customFormat="1" x14ac:dyDescent="0.2"/>
    <row r="818" s="24" customFormat="1" x14ac:dyDescent="0.2"/>
    <row r="819" s="24" customFormat="1" x14ac:dyDescent="0.2"/>
    <row r="820" s="24" customFormat="1" x14ac:dyDescent="0.2"/>
    <row r="821" s="24" customFormat="1" x14ac:dyDescent="0.2"/>
    <row r="822" s="24" customFormat="1" x14ac:dyDescent="0.2"/>
    <row r="823" s="24" customFormat="1" x14ac:dyDescent="0.2"/>
    <row r="824" s="24" customFormat="1" x14ac:dyDescent="0.2"/>
    <row r="825" s="24" customFormat="1" x14ac:dyDescent="0.2"/>
    <row r="826" s="24" customFormat="1" x14ac:dyDescent="0.2"/>
    <row r="827" s="24" customFormat="1" x14ac:dyDescent="0.2"/>
    <row r="828" s="24" customFormat="1" x14ac:dyDescent="0.2"/>
    <row r="829" s="24" customFormat="1" x14ac:dyDescent="0.2"/>
    <row r="830" s="24" customFormat="1" x14ac:dyDescent="0.2"/>
    <row r="831" s="24" customFormat="1" x14ac:dyDescent="0.2"/>
    <row r="832" s="24" customFormat="1" x14ac:dyDescent="0.2"/>
    <row r="833" s="24" customFormat="1" x14ac:dyDescent="0.2"/>
    <row r="834" s="24" customFormat="1" x14ac:dyDescent="0.2"/>
    <row r="835" s="24" customFormat="1" x14ac:dyDescent="0.2"/>
    <row r="836" s="24" customFormat="1" x14ac:dyDescent="0.2"/>
    <row r="837" s="24" customFormat="1" x14ac:dyDescent="0.2"/>
    <row r="838" s="24" customFormat="1" x14ac:dyDescent="0.2"/>
    <row r="839" s="24" customFormat="1" x14ac:dyDescent="0.2"/>
    <row r="840" s="24" customFormat="1" x14ac:dyDescent="0.2"/>
    <row r="841" s="24" customFormat="1" x14ac:dyDescent="0.2"/>
    <row r="842" s="24" customFormat="1" x14ac:dyDescent="0.2"/>
    <row r="843" s="24" customFormat="1" x14ac:dyDescent="0.2"/>
    <row r="844" s="24" customFormat="1" x14ac:dyDescent="0.2"/>
    <row r="845" s="24" customFormat="1" x14ac:dyDescent="0.2"/>
    <row r="846" s="24" customFormat="1" x14ac:dyDescent="0.2"/>
    <row r="847" s="24" customFormat="1" x14ac:dyDescent="0.2"/>
    <row r="848" s="24" customFormat="1" x14ac:dyDescent="0.2"/>
    <row r="849" s="24" customFormat="1" x14ac:dyDescent="0.2"/>
    <row r="850" s="24" customFormat="1" x14ac:dyDescent="0.2"/>
    <row r="851" s="24" customFormat="1" x14ac:dyDescent="0.2"/>
    <row r="852" s="24" customFormat="1" x14ac:dyDescent="0.2"/>
    <row r="853" s="24" customFormat="1" x14ac:dyDescent="0.2"/>
    <row r="854" s="24" customFormat="1" x14ac:dyDescent="0.2"/>
    <row r="855" s="24" customFormat="1" x14ac:dyDescent="0.2"/>
    <row r="856" s="24" customFormat="1" x14ac:dyDescent="0.2"/>
    <row r="857" s="24" customFormat="1" x14ac:dyDescent="0.2"/>
    <row r="858" s="24" customFormat="1" x14ac:dyDescent="0.2"/>
    <row r="859" s="24" customFormat="1" x14ac:dyDescent="0.2"/>
    <row r="860" s="24" customFormat="1" x14ac:dyDescent="0.2"/>
    <row r="861" s="24" customFormat="1" x14ac:dyDescent="0.2"/>
    <row r="862" s="24" customFormat="1" x14ac:dyDescent="0.2"/>
    <row r="863" s="24" customFormat="1" x14ac:dyDescent="0.2"/>
    <row r="864" s="24" customFormat="1" x14ac:dyDescent="0.2"/>
    <row r="865" s="24" customFormat="1" x14ac:dyDescent="0.2"/>
    <row r="866" s="24" customFormat="1" x14ac:dyDescent="0.2"/>
    <row r="867" s="24" customFormat="1" x14ac:dyDescent="0.2"/>
    <row r="868" s="24" customFormat="1" x14ac:dyDescent="0.2"/>
    <row r="869" s="24" customFormat="1" x14ac:dyDescent="0.2"/>
    <row r="870" s="24" customFormat="1" x14ac:dyDescent="0.2"/>
    <row r="871" s="24" customFormat="1" x14ac:dyDescent="0.2"/>
    <row r="872" s="24" customFormat="1" x14ac:dyDescent="0.2"/>
    <row r="873" s="24" customFormat="1" x14ac:dyDescent="0.2"/>
    <row r="874" s="24" customFormat="1" x14ac:dyDescent="0.2"/>
    <row r="875" s="24" customFormat="1" x14ac:dyDescent="0.2"/>
    <row r="876" s="24" customFormat="1" x14ac:dyDescent="0.2"/>
    <row r="877" s="24" customFormat="1" x14ac:dyDescent="0.2"/>
    <row r="878" s="24" customFormat="1" x14ac:dyDescent="0.2"/>
    <row r="879" s="24" customFormat="1" x14ac:dyDescent="0.2"/>
    <row r="880" s="24" customFormat="1" x14ac:dyDescent="0.2"/>
    <row r="881" s="24" customFormat="1" x14ac:dyDescent="0.2"/>
    <row r="882" s="24" customFormat="1" x14ac:dyDescent="0.2"/>
    <row r="883" s="24" customFormat="1" x14ac:dyDescent="0.2"/>
    <row r="884" s="24" customFormat="1" x14ac:dyDescent="0.2"/>
    <row r="885" s="24" customFormat="1" x14ac:dyDescent="0.2"/>
    <row r="886" s="24" customFormat="1" x14ac:dyDescent="0.2"/>
    <row r="887" s="24" customFormat="1" x14ac:dyDescent="0.2"/>
    <row r="888" s="24" customFormat="1" x14ac:dyDescent="0.2"/>
    <row r="889" s="24" customFormat="1" x14ac:dyDescent="0.2"/>
    <row r="890" s="24" customFormat="1" x14ac:dyDescent="0.2"/>
    <row r="891" s="24" customFormat="1" x14ac:dyDescent="0.2"/>
    <row r="892" s="24" customFormat="1" x14ac:dyDescent="0.2"/>
    <row r="893" s="24" customFormat="1" x14ac:dyDescent="0.2"/>
    <row r="894" s="24" customFormat="1" x14ac:dyDescent="0.2"/>
    <row r="895" s="24" customFormat="1" x14ac:dyDescent="0.2"/>
    <row r="896" s="24" customFormat="1" x14ac:dyDescent="0.2"/>
    <row r="897" s="24" customFormat="1" x14ac:dyDescent="0.2"/>
    <row r="898" s="24" customFormat="1" x14ac:dyDescent="0.2"/>
    <row r="899" s="24" customFormat="1" x14ac:dyDescent="0.2"/>
    <row r="900" s="24" customFormat="1" x14ac:dyDescent="0.2"/>
    <row r="901" s="24" customFormat="1" x14ac:dyDescent="0.2"/>
    <row r="902" s="24" customFormat="1" x14ac:dyDescent="0.2"/>
    <row r="903" s="24" customFormat="1" x14ac:dyDescent="0.2"/>
    <row r="904" s="24" customFormat="1" x14ac:dyDescent="0.2"/>
    <row r="905" s="24" customFormat="1" x14ac:dyDescent="0.2"/>
    <row r="906" s="24" customFormat="1" x14ac:dyDescent="0.2"/>
    <row r="907" s="24" customFormat="1" x14ac:dyDescent="0.2"/>
    <row r="908" s="24" customFormat="1" x14ac:dyDescent="0.2"/>
    <row r="909" s="24" customFormat="1" x14ac:dyDescent="0.2"/>
    <row r="910" s="24" customFormat="1" x14ac:dyDescent="0.2"/>
    <row r="911" s="24" customFormat="1" x14ac:dyDescent="0.2"/>
    <row r="912" s="24" customFormat="1" x14ac:dyDescent="0.2"/>
    <row r="913" s="24" customFormat="1" x14ac:dyDescent="0.2"/>
    <row r="914" s="24" customFormat="1" x14ac:dyDescent="0.2"/>
    <row r="915" s="24" customFormat="1" x14ac:dyDescent="0.2"/>
    <row r="916" s="24" customFormat="1" x14ac:dyDescent="0.2"/>
    <row r="917" s="24" customFormat="1" x14ac:dyDescent="0.2"/>
    <row r="918" s="24" customFormat="1" x14ac:dyDescent="0.2"/>
    <row r="919" s="24" customFormat="1" x14ac:dyDescent="0.2"/>
    <row r="920" s="24" customFormat="1" x14ac:dyDescent="0.2"/>
    <row r="921" s="24" customFormat="1" x14ac:dyDescent="0.2"/>
    <row r="922" s="24" customFormat="1" x14ac:dyDescent="0.2"/>
    <row r="923" s="24" customFormat="1" x14ac:dyDescent="0.2"/>
    <row r="924" s="24" customFormat="1" x14ac:dyDescent="0.2"/>
    <row r="925" s="24" customFormat="1" x14ac:dyDescent="0.2"/>
    <row r="926" s="24" customFormat="1" x14ac:dyDescent="0.2"/>
    <row r="927" s="24" customFormat="1" x14ac:dyDescent="0.2"/>
    <row r="928" s="24" customFormat="1" x14ac:dyDescent="0.2"/>
    <row r="929" s="24" customFormat="1" x14ac:dyDescent="0.2"/>
    <row r="930" s="24" customFormat="1" x14ac:dyDescent="0.2"/>
    <row r="931" s="24" customFormat="1" x14ac:dyDescent="0.2"/>
    <row r="932" s="24" customFormat="1" x14ac:dyDescent="0.2"/>
    <row r="933" s="24" customFormat="1" x14ac:dyDescent="0.2"/>
    <row r="934" s="24" customFormat="1" x14ac:dyDescent="0.2"/>
    <row r="935" s="24" customFormat="1" x14ac:dyDescent="0.2"/>
    <row r="936" s="24" customFormat="1" x14ac:dyDescent="0.2"/>
    <row r="937" s="24" customFormat="1" x14ac:dyDescent="0.2"/>
    <row r="938" s="24" customFormat="1" x14ac:dyDescent="0.2"/>
    <row r="939" s="24" customFormat="1" x14ac:dyDescent="0.2"/>
    <row r="940" s="24" customFormat="1" x14ac:dyDescent="0.2"/>
    <row r="941" s="24" customFormat="1" x14ac:dyDescent="0.2"/>
    <row r="942" s="24" customFormat="1" x14ac:dyDescent="0.2"/>
    <row r="943" s="24" customFormat="1" x14ac:dyDescent="0.2"/>
    <row r="944" s="24" customFormat="1" x14ac:dyDescent="0.2"/>
    <row r="945" s="24" customFormat="1" x14ac:dyDescent="0.2"/>
    <row r="946" s="24" customFormat="1" x14ac:dyDescent="0.2"/>
    <row r="947" s="24" customFormat="1" x14ac:dyDescent="0.2"/>
    <row r="948" s="24" customFormat="1" x14ac:dyDescent="0.2"/>
    <row r="949" s="24" customFormat="1" x14ac:dyDescent="0.2"/>
    <row r="950" s="24" customFormat="1" x14ac:dyDescent="0.2"/>
    <row r="951" s="24" customFormat="1" x14ac:dyDescent="0.2"/>
    <row r="952" s="24" customFormat="1" x14ac:dyDescent="0.2"/>
    <row r="953" s="24" customFormat="1" x14ac:dyDescent="0.2"/>
    <row r="954" s="24" customFormat="1" x14ac:dyDescent="0.2"/>
    <row r="955" s="24" customFormat="1" x14ac:dyDescent="0.2"/>
    <row r="956" s="24" customFormat="1" x14ac:dyDescent="0.2"/>
    <row r="957" s="24" customFormat="1" x14ac:dyDescent="0.2"/>
    <row r="958" s="24" customFormat="1" x14ac:dyDescent="0.2"/>
    <row r="959" s="24" customFormat="1" x14ac:dyDescent="0.2"/>
    <row r="960" s="24" customFormat="1" x14ac:dyDescent="0.2"/>
    <row r="961" s="24" customFormat="1" x14ac:dyDescent="0.2"/>
    <row r="962" s="24" customFormat="1" x14ac:dyDescent="0.2"/>
    <row r="963" s="24" customFormat="1" x14ac:dyDescent="0.2"/>
    <row r="964" s="24" customFormat="1" x14ac:dyDescent="0.2"/>
    <row r="965" s="24" customFormat="1" x14ac:dyDescent="0.2"/>
    <row r="966" s="24" customFormat="1" x14ac:dyDescent="0.2"/>
    <row r="967" s="24" customFormat="1" x14ac:dyDescent="0.2"/>
    <row r="968" s="24" customFormat="1" x14ac:dyDescent="0.2"/>
    <row r="969" s="24" customFormat="1" x14ac:dyDescent="0.2"/>
    <row r="970" s="24" customFormat="1" x14ac:dyDescent="0.2"/>
    <row r="971" s="24" customFormat="1" x14ac:dyDescent="0.2"/>
    <row r="972" s="24" customFormat="1" x14ac:dyDescent="0.2"/>
    <row r="973" s="24" customFormat="1" x14ac:dyDescent="0.2"/>
    <row r="974" s="24" customFormat="1" x14ac:dyDescent="0.2"/>
    <row r="975" s="24" customFormat="1" x14ac:dyDescent="0.2"/>
    <row r="976" s="24" customFormat="1" x14ac:dyDescent="0.2"/>
    <row r="977" s="24" customFormat="1" x14ac:dyDescent="0.2"/>
    <row r="978" s="24" customFormat="1" x14ac:dyDescent="0.2"/>
    <row r="979" s="24" customFormat="1" x14ac:dyDescent="0.2"/>
    <row r="980" s="24" customFormat="1" x14ac:dyDescent="0.2"/>
    <row r="981" s="24" customFormat="1" x14ac:dyDescent="0.2"/>
    <row r="982" s="24" customFormat="1" x14ac:dyDescent="0.2"/>
    <row r="983" s="24" customFormat="1" x14ac:dyDescent="0.2"/>
    <row r="984" s="24" customFormat="1" x14ac:dyDescent="0.2"/>
    <row r="985" s="24" customFormat="1" x14ac:dyDescent="0.2"/>
    <row r="986" s="24" customFormat="1" x14ac:dyDescent="0.2"/>
    <row r="987" s="24" customFormat="1" x14ac:dyDescent="0.2"/>
    <row r="988" s="24" customFormat="1" x14ac:dyDescent="0.2"/>
    <row r="989" s="24" customFormat="1" x14ac:dyDescent="0.2"/>
    <row r="990" s="24" customFormat="1" x14ac:dyDescent="0.2"/>
    <row r="991" s="24" customFormat="1" x14ac:dyDescent="0.2"/>
    <row r="992" s="24" customFormat="1" x14ac:dyDescent="0.2"/>
    <row r="993" s="24" customFormat="1" x14ac:dyDescent="0.2"/>
    <row r="994" s="24" customFormat="1" x14ac:dyDescent="0.2"/>
    <row r="995" s="24" customFormat="1" x14ac:dyDescent="0.2"/>
    <row r="996" s="24" customFormat="1" x14ac:dyDescent="0.2"/>
    <row r="997" s="24" customFormat="1" x14ac:dyDescent="0.2"/>
    <row r="998" s="24" customFormat="1" x14ac:dyDescent="0.2"/>
    <row r="999" s="24" customFormat="1" x14ac:dyDescent="0.2"/>
    <row r="1000" s="24" customFormat="1" x14ac:dyDescent="0.2"/>
    <row r="1001" s="24" customFormat="1" x14ac:dyDescent="0.2"/>
    <row r="1002" s="24" customFormat="1" x14ac:dyDescent="0.2"/>
    <row r="1003" s="24" customFormat="1" x14ac:dyDescent="0.2"/>
    <row r="1004" s="24" customFormat="1" x14ac:dyDescent="0.2"/>
    <row r="1005" s="24" customFormat="1" x14ac:dyDescent="0.2"/>
    <row r="1006" s="24" customFormat="1" x14ac:dyDescent="0.2"/>
    <row r="1007" s="24" customFormat="1" x14ac:dyDescent="0.2"/>
    <row r="1008" s="24" customFormat="1" x14ac:dyDescent="0.2"/>
    <row r="1009" s="24" customFormat="1" x14ac:dyDescent="0.2"/>
    <row r="1010" s="24" customFormat="1" x14ac:dyDescent="0.2"/>
    <row r="1011" s="24" customFormat="1" x14ac:dyDescent="0.2"/>
    <row r="1012" s="24" customFormat="1" x14ac:dyDescent="0.2"/>
    <row r="1013" s="24" customFormat="1" x14ac:dyDescent="0.2"/>
    <row r="1014" s="24" customFormat="1" x14ac:dyDescent="0.2"/>
    <row r="1015" s="24" customFormat="1" x14ac:dyDescent="0.2"/>
    <row r="1016" s="24" customFormat="1" x14ac:dyDescent="0.2"/>
    <row r="1017" s="24" customFormat="1" x14ac:dyDescent="0.2"/>
    <row r="1018" s="24" customFormat="1" x14ac:dyDescent="0.2"/>
    <row r="1019" s="24" customFormat="1" x14ac:dyDescent="0.2"/>
    <row r="1020" s="24" customFormat="1" x14ac:dyDescent="0.2"/>
    <row r="1021" s="24" customFormat="1" x14ac:dyDescent="0.2"/>
    <row r="1022" s="24" customFormat="1" x14ac:dyDescent="0.2"/>
    <row r="1023" s="24" customFormat="1" x14ac:dyDescent="0.2"/>
    <row r="1024" s="24" customFormat="1" x14ac:dyDescent="0.2"/>
    <row r="1025" s="24" customFormat="1" x14ac:dyDescent="0.2"/>
    <row r="1026" s="24" customFormat="1" x14ac:dyDescent="0.2"/>
    <row r="1027" s="24" customFormat="1" x14ac:dyDescent="0.2"/>
    <row r="1028" s="24" customFormat="1" x14ac:dyDescent="0.2"/>
    <row r="1029" s="24" customFormat="1" x14ac:dyDescent="0.2"/>
    <row r="1030" s="24" customFormat="1" x14ac:dyDescent="0.2"/>
    <row r="1031" s="24" customFormat="1" x14ac:dyDescent="0.2"/>
    <row r="1032" s="24" customFormat="1" x14ac:dyDescent="0.2"/>
    <row r="1033" s="24" customFormat="1" x14ac:dyDescent="0.2"/>
    <row r="1034" s="24" customFormat="1" x14ac:dyDescent="0.2"/>
    <row r="1035" s="24" customFormat="1" x14ac:dyDescent="0.2"/>
    <row r="1036" s="24" customFormat="1" x14ac:dyDescent="0.2"/>
    <row r="1037" s="24" customFormat="1" x14ac:dyDescent="0.2"/>
    <row r="1038" s="24" customFormat="1" x14ac:dyDescent="0.2"/>
    <row r="1039" s="24" customFormat="1" x14ac:dyDescent="0.2"/>
    <row r="1040" s="24" customFormat="1" x14ac:dyDescent="0.2"/>
    <row r="1041" s="24" customFormat="1" x14ac:dyDescent="0.2"/>
    <row r="1042" s="24" customFormat="1" x14ac:dyDescent="0.2"/>
    <row r="1043" s="24" customFormat="1" x14ac:dyDescent="0.2"/>
    <row r="1044" s="24" customFormat="1" x14ac:dyDescent="0.2"/>
    <row r="1045" s="24" customFormat="1" x14ac:dyDescent="0.2"/>
    <row r="1046" s="24" customFormat="1" x14ac:dyDescent="0.2"/>
    <row r="1047" s="24" customFormat="1" x14ac:dyDescent="0.2"/>
    <row r="1048" s="24" customFormat="1" x14ac:dyDescent="0.2"/>
    <row r="1049" s="24" customFormat="1" x14ac:dyDescent="0.2"/>
    <row r="1050" s="24" customFormat="1" x14ac:dyDescent="0.2"/>
    <row r="1051" s="24" customFormat="1" x14ac:dyDescent="0.2"/>
    <row r="1052" s="24" customFormat="1" x14ac:dyDescent="0.2"/>
    <row r="1053" s="24" customFormat="1" x14ac:dyDescent="0.2"/>
    <row r="1054" s="24" customFormat="1" x14ac:dyDescent="0.2"/>
    <row r="1055" s="24" customFormat="1" x14ac:dyDescent="0.2"/>
    <row r="1056" s="24" customFormat="1" x14ac:dyDescent="0.2"/>
    <row r="1057" s="24" customFormat="1" x14ac:dyDescent="0.2"/>
    <row r="1058" s="24" customFormat="1" x14ac:dyDescent="0.2"/>
    <row r="1059" s="24" customFormat="1" x14ac:dyDescent="0.2"/>
    <row r="1060" s="24" customFormat="1" x14ac:dyDescent="0.2"/>
    <row r="1061" s="24" customFormat="1" x14ac:dyDescent="0.2"/>
    <row r="1062" s="24" customFormat="1" x14ac:dyDescent="0.2"/>
    <row r="1063" s="24" customFormat="1" x14ac:dyDescent="0.2"/>
    <row r="1064" s="24" customFormat="1" x14ac:dyDescent="0.2"/>
    <row r="1065" s="24" customFormat="1" x14ac:dyDescent="0.2"/>
    <row r="1066" s="24" customFormat="1" x14ac:dyDescent="0.2"/>
    <row r="1067" s="24" customFormat="1" x14ac:dyDescent="0.2"/>
    <row r="1068" s="24" customFormat="1" x14ac:dyDescent="0.2"/>
    <row r="1069" s="24" customFormat="1" x14ac:dyDescent="0.2"/>
    <row r="1070" s="24" customFormat="1" x14ac:dyDescent="0.2"/>
    <row r="1071" s="24" customFormat="1" x14ac:dyDescent="0.2"/>
    <row r="1072" s="24" customFormat="1" x14ac:dyDescent="0.2"/>
    <row r="1073" s="24" customFormat="1" x14ac:dyDescent="0.2"/>
    <row r="1074" s="24" customFormat="1" x14ac:dyDescent="0.2"/>
    <row r="1075" s="24" customFormat="1" x14ac:dyDescent="0.2"/>
    <row r="1076" s="24" customFormat="1" x14ac:dyDescent="0.2"/>
    <row r="1077" s="24" customFormat="1" x14ac:dyDescent="0.2"/>
    <row r="1078" s="24" customFormat="1" x14ac:dyDescent="0.2"/>
    <row r="1079" s="24" customFormat="1" x14ac:dyDescent="0.2"/>
    <row r="1080" s="24" customFormat="1" x14ac:dyDescent="0.2"/>
    <row r="1081" s="24" customFormat="1" x14ac:dyDescent="0.2"/>
    <row r="1082" s="24" customFormat="1" x14ac:dyDescent="0.2"/>
    <row r="1083" s="24" customFormat="1" x14ac:dyDescent="0.2"/>
    <row r="1084" s="24" customFormat="1" x14ac:dyDescent="0.2"/>
    <row r="1085" s="24" customFormat="1" x14ac:dyDescent="0.2"/>
    <row r="1086" s="24" customFormat="1" x14ac:dyDescent="0.2"/>
    <row r="1087" s="24" customFormat="1" x14ac:dyDescent="0.2"/>
    <row r="1088" s="24" customFormat="1" x14ac:dyDescent="0.2"/>
    <row r="1089" s="24" customFormat="1" x14ac:dyDescent="0.2"/>
    <row r="1090" s="24" customFormat="1" x14ac:dyDescent="0.2"/>
    <row r="1091" s="24" customFormat="1" x14ac:dyDescent="0.2"/>
    <row r="1092" s="24" customFormat="1" x14ac:dyDescent="0.2"/>
    <row r="1093" s="24" customFormat="1" x14ac:dyDescent="0.2"/>
    <row r="1094" s="24" customFormat="1" x14ac:dyDescent="0.2"/>
    <row r="1095" s="24" customFormat="1" x14ac:dyDescent="0.2"/>
    <row r="1096" s="24" customFormat="1" x14ac:dyDescent="0.2"/>
    <row r="1097" s="24" customFormat="1" x14ac:dyDescent="0.2"/>
    <row r="1098" s="24" customFormat="1" x14ac:dyDescent="0.2"/>
    <row r="1099" s="24" customFormat="1" x14ac:dyDescent="0.2"/>
    <row r="1100" s="24" customFormat="1" x14ac:dyDescent="0.2"/>
    <row r="1101" s="24" customFormat="1" x14ac:dyDescent="0.2"/>
    <row r="1102" s="24" customFormat="1" x14ac:dyDescent="0.2"/>
    <row r="1103" s="24" customFormat="1" x14ac:dyDescent="0.2"/>
    <row r="1104" s="24" customFormat="1" x14ac:dyDescent="0.2"/>
    <row r="1105" s="24" customFormat="1" x14ac:dyDescent="0.2"/>
    <row r="1106" s="24" customFormat="1" x14ac:dyDescent="0.2"/>
    <row r="1107" s="24" customFormat="1" x14ac:dyDescent="0.2"/>
    <row r="1108" s="24" customFormat="1" x14ac:dyDescent="0.2"/>
    <row r="1109" s="24" customFormat="1" x14ac:dyDescent="0.2"/>
    <row r="1110" s="24" customFormat="1" x14ac:dyDescent="0.2"/>
    <row r="1111" s="24" customFormat="1" x14ac:dyDescent="0.2"/>
    <row r="1112" s="24" customFormat="1" x14ac:dyDescent="0.2"/>
    <row r="1113" s="24" customFormat="1" x14ac:dyDescent="0.2"/>
    <row r="1114" s="24" customFormat="1" x14ac:dyDescent="0.2"/>
    <row r="1115" s="24" customFormat="1" x14ac:dyDescent="0.2"/>
    <row r="1116" s="24" customFormat="1" x14ac:dyDescent="0.2"/>
    <row r="1117" s="24" customFormat="1" x14ac:dyDescent="0.2"/>
    <row r="1118" s="24" customFormat="1" x14ac:dyDescent="0.2"/>
    <row r="1119" s="24" customFormat="1" x14ac:dyDescent="0.2"/>
    <row r="1120" s="24" customFormat="1" x14ac:dyDescent="0.2"/>
    <row r="1121" s="24" customFormat="1" x14ac:dyDescent="0.2"/>
    <row r="1122" s="24" customFormat="1" x14ac:dyDescent="0.2"/>
    <row r="1123" s="24" customFormat="1" x14ac:dyDescent="0.2"/>
    <row r="1124" s="24" customFormat="1" x14ac:dyDescent="0.2"/>
    <row r="1125" s="24" customFormat="1" x14ac:dyDescent="0.2"/>
    <row r="1126" s="24" customFormat="1" x14ac:dyDescent="0.2"/>
    <row r="1127" s="24" customFormat="1" x14ac:dyDescent="0.2"/>
    <row r="1128" s="24" customFormat="1" x14ac:dyDescent="0.2"/>
    <row r="1129" s="24" customFormat="1" x14ac:dyDescent="0.2"/>
    <row r="1130" s="24" customFormat="1" x14ac:dyDescent="0.2"/>
    <row r="1131" s="24" customFormat="1" x14ac:dyDescent="0.2"/>
    <row r="1132" s="24" customFormat="1" x14ac:dyDescent="0.2"/>
    <row r="1133" s="24" customFormat="1" x14ac:dyDescent="0.2"/>
    <row r="1134" s="24" customFormat="1" x14ac:dyDescent="0.2"/>
    <row r="1135" s="24" customFormat="1" x14ac:dyDescent="0.2"/>
    <row r="1136" s="24" customFormat="1" x14ac:dyDescent="0.2"/>
    <row r="1137" s="24" customFormat="1" x14ac:dyDescent="0.2"/>
    <row r="1138" s="24" customFormat="1" x14ac:dyDescent="0.2"/>
    <row r="1139" s="24" customFormat="1" x14ac:dyDescent="0.2"/>
    <row r="1140" s="24" customFormat="1" x14ac:dyDescent="0.2"/>
    <row r="1141" s="24" customFormat="1" x14ac:dyDescent="0.2"/>
    <row r="1142" s="24" customFormat="1" x14ac:dyDescent="0.2"/>
    <row r="1143" s="24" customFormat="1" x14ac:dyDescent="0.2"/>
    <row r="1144" s="24" customFormat="1" x14ac:dyDescent="0.2"/>
    <row r="1145" s="24" customFormat="1" x14ac:dyDescent="0.2"/>
    <row r="1146" s="24" customFormat="1" x14ac:dyDescent="0.2"/>
    <row r="1147" s="24" customFormat="1" x14ac:dyDescent="0.2"/>
    <row r="1148" s="24" customFormat="1" x14ac:dyDescent="0.2"/>
    <row r="1149" s="24" customFormat="1" x14ac:dyDescent="0.2"/>
    <row r="1150" s="24" customFormat="1" x14ac:dyDescent="0.2"/>
    <row r="1151" s="24" customFormat="1" x14ac:dyDescent="0.2"/>
    <row r="1152" s="24" customFormat="1" x14ac:dyDescent="0.2"/>
    <row r="1153" s="24" customFormat="1" x14ac:dyDescent="0.2"/>
    <row r="1154" s="24" customFormat="1" x14ac:dyDescent="0.2"/>
    <row r="1155" s="24" customFormat="1" x14ac:dyDescent="0.2"/>
    <row r="1156" s="24" customFormat="1" x14ac:dyDescent="0.2"/>
    <row r="1157" s="24" customFormat="1" x14ac:dyDescent="0.2"/>
    <row r="1158" s="24" customFormat="1" x14ac:dyDescent="0.2"/>
    <row r="1159" s="24" customFormat="1" x14ac:dyDescent="0.2"/>
    <row r="1160" s="24" customFormat="1" x14ac:dyDescent="0.2"/>
    <row r="1161" s="24" customFormat="1" x14ac:dyDescent="0.2"/>
    <row r="1162" s="24" customFormat="1" x14ac:dyDescent="0.2"/>
    <row r="1163" s="24" customFormat="1" x14ac:dyDescent="0.2"/>
    <row r="1164" s="24" customFormat="1" x14ac:dyDescent="0.2"/>
    <row r="1165" s="24" customFormat="1" x14ac:dyDescent="0.2"/>
    <row r="1166" s="24" customFormat="1" x14ac:dyDescent="0.2"/>
    <row r="1167" s="24" customFormat="1" x14ac:dyDescent="0.2"/>
    <row r="1168" s="24" customFormat="1" x14ac:dyDescent="0.2"/>
    <row r="1169" s="24" customFormat="1" x14ac:dyDescent="0.2"/>
    <row r="1170" s="24" customFormat="1" x14ac:dyDescent="0.2"/>
    <row r="1171" s="24" customFormat="1" x14ac:dyDescent="0.2"/>
    <row r="1172" s="24" customFormat="1" x14ac:dyDescent="0.2"/>
    <row r="1173" s="24" customFormat="1" x14ac:dyDescent="0.2"/>
    <row r="1174" s="24" customFormat="1" x14ac:dyDescent="0.2"/>
    <row r="1175" s="24" customFormat="1" x14ac:dyDescent="0.2"/>
    <row r="1176" s="24" customFormat="1" x14ac:dyDescent="0.2"/>
    <row r="1177" s="24" customFormat="1" x14ac:dyDescent="0.2"/>
    <row r="1178" s="24" customFormat="1" x14ac:dyDescent="0.2"/>
    <row r="1179" s="24" customFormat="1" x14ac:dyDescent="0.2"/>
    <row r="1180" s="24" customFormat="1" x14ac:dyDescent="0.2"/>
    <row r="1181" s="24" customFormat="1" x14ac:dyDescent="0.2"/>
    <row r="1182" s="24" customFormat="1" x14ac:dyDescent="0.2"/>
    <row r="1183" s="24" customFormat="1" x14ac:dyDescent="0.2"/>
    <row r="1184" s="24" customFormat="1" x14ac:dyDescent="0.2"/>
    <row r="1185" s="24" customFormat="1" x14ac:dyDescent="0.2"/>
    <row r="1186" s="24" customFormat="1" x14ac:dyDescent="0.2"/>
    <row r="1187" s="24" customFormat="1" x14ac:dyDescent="0.2"/>
    <row r="1188" s="24" customFormat="1" x14ac:dyDescent="0.2"/>
    <row r="1189" s="24" customFormat="1" x14ac:dyDescent="0.2"/>
    <row r="1190" s="24" customFormat="1" x14ac:dyDescent="0.2"/>
    <row r="1191" s="24" customFormat="1" x14ac:dyDescent="0.2"/>
    <row r="1192" s="24" customFormat="1" x14ac:dyDescent="0.2"/>
    <row r="1193" s="24" customFormat="1" x14ac:dyDescent="0.2"/>
    <row r="1194" s="24" customFormat="1" x14ac:dyDescent="0.2"/>
    <row r="1195" s="24" customFormat="1" x14ac:dyDescent="0.2"/>
    <row r="1196" s="24" customFormat="1" x14ac:dyDescent="0.2"/>
    <row r="1197" s="24" customFormat="1" x14ac:dyDescent="0.2"/>
    <row r="1198" s="24" customFormat="1" x14ac:dyDescent="0.2"/>
    <row r="1199" s="24" customFormat="1" x14ac:dyDescent="0.2"/>
    <row r="1200" s="24" customFormat="1" x14ac:dyDescent="0.2"/>
    <row r="1201" s="24" customFormat="1" x14ac:dyDescent="0.2"/>
    <row r="1202" s="24" customFormat="1" x14ac:dyDescent="0.2"/>
    <row r="1203" s="24" customFormat="1" x14ac:dyDescent="0.2"/>
    <row r="1204" s="24" customFormat="1" x14ac:dyDescent="0.2"/>
    <row r="1205" s="24" customFormat="1" x14ac:dyDescent="0.2"/>
    <row r="1206" s="24" customFormat="1" x14ac:dyDescent="0.2"/>
    <row r="1207" s="24" customFormat="1" x14ac:dyDescent="0.2"/>
    <row r="1208" s="24" customFormat="1" x14ac:dyDescent="0.2"/>
    <row r="1209" s="24" customFormat="1" x14ac:dyDescent="0.2"/>
    <row r="1210" s="24" customFormat="1" x14ac:dyDescent="0.2"/>
    <row r="1211" s="24" customFormat="1" x14ac:dyDescent="0.2"/>
    <row r="1212" s="24" customFormat="1" x14ac:dyDescent="0.2"/>
    <row r="1213" s="24" customFormat="1" x14ac:dyDescent="0.2"/>
    <row r="1214" s="24" customFormat="1" x14ac:dyDescent="0.2"/>
    <row r="1215" s="24" customFormat="1" x14ac:dyDescent="0.2"/>
    <row r="1216" s="24" customFormat="1" x14ac:dyDescent="0.2"/>
    <row r="1217" s="24" customFormat="1" x14ac:dyDescent="0.2"/>
    <row r="1218" s="24" customFormat="1" x14ac:dyDescent="0.2"/>
    <row r="1219" s="24" customFormat="1" x14ac:dyDescent="0.2"/>
    <row r="1220" s="24" customFormat="1" x14ac:dyDescent="0.2"/>
    <row r="1221" s="24" customFormat="1" x14ac:dyDescent="0.2"/>
    <row r="1222" s="24" customFormat="1" x14ac:dyDescent="0.2"/>
    <row r="1223" s="24" customFormat="1" x14ac:dyDescent="0.2"/>
    <row r="1224" s="24" customFormat="1" x14ac:dyDescent="0.2"/>
    <row r="1225" s="24" customFormat="1" x14ac:dyDescent="0.2"/>
    <row r="1226" s="24" customFormat="1" x14ac:dyDescent="0.2"/>
    <row r="1227" s="24" customFormat="1" x14ac:dyDescent="0.2"/>
    <row r="1228" s="24" customFormat="1" x14ac:dyDescent="0.2"/>
    <row r="1229" s="24" customFormat="1" x14ac:dyDescent="0.2"/>
    <row r="1230" s="24" customFormat="1" x14ac:dyDescent="0.2"/>
    <row r="1231" s="24" customFormat="1" x14ac:dyDescent="0.2"/>
    <row r="1232" s="24" customFormat="1" x14ac:dyDescent="0.2"/>
    <row r="1233" s="24" customFormat="1" x14ac:dyDescent="0.2"/>
    <row r="1234" s="24" customFormat="1" x14ac:dyDescent="0.2"/>
    <row r="1235" s="24" customFormat="1" x14ac:dyDescent="0.2"/>
    <row r="1236" s="24" customFormat="1" x14ac:dyDescent="0.2"/>
    <row r="1237" s="24" customFormat="1" x14ac:dyDescent="0.2"/>
    <row r="1238" s="24" customFormat="1" x14ac:dyDescent="0.2"/>
    <row r="1239" s="24" customFormat="1" x14ac:dyDescent="0.2"/>
    <row r="1240" s="24" customFormat="1" x14ac:dyDescent="0.2"/>
    <row r="1241" s="24" customFormat="1" x14ac:dyDescent="0.2"/>
    <row r="1242" s="24" customFormat="1" x14ac:dyDescent="0.2"/>
    <row r="1243" s="24" customFormat="1" x14ac:dyDescent="0.2"/>
    <row r="1244" s="24" customFormat="1" x14ac:dyDescent="0.2"/>
    <row r="1245" s="24" customFormat="1" x14ac:dyDescent="0.2"/>
    <row r="1246" s="24" customFormat="1" x14ac:dyDescent="0.2"/>
    <row r="1247" s="24" customFormat="1" x14ac:dyDescent="0.2"/>
    <row r="1248" s="24" customFormat="1" x14ac:dyDescent="0.2"/>
    <row r="1249" s="24" customFormat="1" x14ac:dyDescent="0.2"/>
    <row r="1250" s="24" customFormat="1" x14ac:dyDescent="0.2"/>
    <row r="1251" s="24" customFormat="1" x14ac:dyDescent="0.2"/>
    <row r="1252" s="24" customFormat="1" x14ac:dyDescent="0.2"/>
    <row r="1253" s="24" customFormat="1" x14ac:dyDescent="0.2"/>
    <row r="1254" s="24" customFormat="1" x14ac:dyDescent="0.2"/>
    <row r="1255" s="24" customFormat="1" x14ac:dyDescent="0.2"/>
    <row r="1256" s="24" customFormat="1" x14ac:dyDescent="0.2"/>
    <row r="1257" s="24" customFormat="1" x14ac:dyDescent="0.2"/>
    <row r="1258" s="24" customFormat="1" x14ac:dyDescent="0.2"/>
    <row r="1259" s="24" customFormat="1" x14ac:dyDescent="0.2"/>
    <row r="1260" s="24" customFormat="1" x14ac:dyDescent="0.2"/>
    <row r="1261" s="24" customFormat="1" x14ac:dyDescent="0.2"/>
    <row r="1262" s="24" customFormat="1" x14ac:dyDescent="0.2"/>
    <row r="1263" s="24" customFormat="1" x14ac:dyDescent="0.2"/>
    <row r="1264" s="24" customFormat="1" x14ac:dyDescent="0.2"/>
    <row r="1265" s="24" customFormat="1" x14ac:dyDescent="0.2"/>
    <row r="1266" s="24" customFormat="1" x14ac:dyDescent="0.2"/>
    <row r="1267" s="24" customFormat="1" x14ac:dyDescent="0.2"/>
    <row r="1268" s="24" customFormat="1" x14ac:dyDescent="0.2"/>
    <row r="1269" s="24" customFormat="1" x14ac:dyDescent="0.2"/>
    <row r="1270" s="24" customFormat="1" x14ac:dyDescent="0.2"/>
    <row r="1271" s="24" customFormat="1" x14ac:dyDescent="0.2"/>
    <row r="1272" s="24" customFormat="1" x14ac:dyDescent="0.2"/>
    <row r="1273" s="24" customFormat="1" x14ac:dyDescent="0.2"/>
    <row r="1274" s="24" customFormat="1" x14ac:dyDescent="0.2"/>
    <row r="1275" s="24" customFormat="1" x14ac:dyDescent="0.2"/>
    <row r="1276" s="24" customFormat="1" x14ac:dyDescent="0.2"/>
    <row r="1277" s="24" customFormat="1" x14ac:dyDescent="0.2"/>
    <row r="1278" s="24" customFormat="1" x14ac:dyDescent="0.2"/>
    <row r="1279" s="24" customFormat="1" x14ac:dyDescent="0.2"/>
    <row r="1280" s="24" customFormat="1" x14ac:dyDescent="0.2"/>
    <row r="1281" s="24" customFormat="1" x14ac:dyDescent="0.2"/>
    <row r="1282" s="24" customFormat="1" x14ac:dyDescent="0.2"/>
    <row r="1283" s="24" customFormat="1" x14ac:dyDescent="0.2"/>
    <row r="1284" s="24" customFormat="1" x14ac:dyDescent="0.2"/>
    <row r="1285" s="24" customFormat="1" x14ac:dyDescent="0.2"/>
    <row r="1286" s="24" customFormat="1" x14ac:dyDescent="0.2"/>
    <row r="1287" s="24" customFormat="1" x14ac:dyDescent="0.2"/>
    <row r="1288" s="24" customFormat="1" x14ac:dyDescent="0.2"/>
    <row r="1289" s="24" customFormat="1" x14ac:dyDescent="0.2"/>
    <row r="1290" s="24" customFormat="1" x14ac:dyDescent="0.2"/>
    <row r="1291" s="24" customFormat="1" x14ac:dyDescent="0.2"/>
    <row r="1292" s="24" customFormat="1" x14ac:dyDescent="0.2"/>
    <row r="1293" s="24" customFormat="1" x14ac:dyDescent="0.2"/>
    <row r="1294" s="24" customFormat="1" x14ac:dyDescent="0.2"/>
    <row r="1295" s="24" customFormat="1" x14ac:dyDescent="0.2"/>
    <row r="1296" s="24" customFormat="1" x14ac:dyDescent="0.2"/>
    <row r="1297" s="24" customFormat="1" x14ac:dyDescent="0.2"/>
    <row r="1298" s="24" customFormat="1" x14ac:dyDescent="0.2"/>
    <row r="1299" s="24" customFormat="1" x14ac:dyDescent="0.2"/>
    <row r="1300" s="24" customFormat="1" x14ac:dyDescent="0.2"/>
    <row r="1301" s="24" customFormat="1" x14ac:dyDescent="0.2"/>
    <row r="1302" s="24" customFormat="1" x14ac:dyDescent="0.2"/>
    <row r="1303" s="24" customFormat="1" x14ac:dyDescent="0.2"/>
    <row r="1304" s="24" customFormat="1" x14ac:dyDescent="0.2"/>
    <row r="1305" s="24" customFormat="1" x14ac:dyDescent="0.2"/>
    <row r="1306" s="24" customFormat="1" x14ac:dyDescent="0.2"/>
    <row r="1307" s="24" customFormat="1" x14ac:dyDescent="0.2"/>
    <row r="1308" s="24" customFormat="1" x14ac:dyDescent="0.2"/>
    <row r="1309" s="24" customFormat="1" x14ac:dyDescent="0.2"/>
    <row r="1310" s="24" customFormat="1" x14ac:dyDescent="0.2"/>
    <row r="1311" s="24" customFormat="1" x14ac:dyDescent="0.2"/>
    <row r="1312" s="24" customFormat="1" x14ac:dyDescent="0.2"/>
    <row r="1313" s="24" customFormat="1" x14ac:dyDescent="0.2"/>
    <row r="1314" s="24" customFormat="1" x14ac:dyDescent="0.2"/>
    <row r="1315" s="24" customFormat="1" x14ac:dyDescent="0.2"/>
    <row r="1316" s="24" customFormat="1" x14ac:dyDescent="0.2"/>
    <row r="1317" s="24" customFormat="1" x14ac:dyDescent="0.2"/>
    <row r="1318" s="24" customFormat="1" x14ac:dyDescent="0.2"/>
    <row r="1319" s="24" customFormat="1" x14ac:dyDescent="0.2"/>
    <row r="1320" s="24" customFormat="1" x14ac:dyDescent="0.2"/>
    <row r="1321" s="24" customFormat="1" x14ac:dyDescent="0.2"/>
    <row r="1322" s="24" customFormat="1" x14ac:dyDescent="0.2"/>
    <row r="1323" s="24" customFormat="1" x14ac:dyDescent="0.2"/>
    <row r="1324" s="24" customFormat="1" x14ac:dyDescent="0.2"/>
    <row r="1325" s="24" customFormat="1" x14ac:dyDescent="0.2"/>
    <row r="1326" s="24" customFormat="1" x14ac:dyDescent="0.2"/>
    <row r="1327" s="24" customFormat="1" x14ac:dyDescent="0.2"/>
    <row r="1328" s="24" customFormat="1" x14ac:dyDescent="0.2"/>
    <row r="1329" spans="7:8" x14ac:dyDescent="0.2">
      <c r="H1329" s="24"/>
    </row>
    <row r="1330" spans="7:8" x14ac:dyDescent="0.2">
      <c r="G1330" s="24" t="str">
        <f>IFERROR(VLOOKUP(CONCATENATE(A1330,C1330),Feuil3!$A$1:$F$187,4,FALSE),"")</f>
        <v/>
      </c>
      <c r="H1330" s="35" t="str">
        <f t="shared" ref="H1330:H1331" si="9">IFERROR(IF(E1330="","",IF(E1330="oui",INDEX($A$11:$A$482,MATCH(D1330,$C$11:$C$482,0)),"")),"")</f>
        <v/>
      </c>
    </row>
    <row r="1331" spans="7:8" x14ac:dyDescent="0.2">
      <c r="G1331" s="24" t="str">
        <f>IFERROR(VLOOKUP(CONCATENATE(A1331,C1331),Feuil3!$A$1:$F$187,4,FALSE),"")</f>
        <v/>
      </c>
      <c r="H1331" s="35" t="str">
        <f t="shared" si="9"/>
        <v/>
      </c>
    </row>
  </sheetData>
  <mergeCells count="5">
    <mergeCell ref="A1:B1"/>
    <mergeCell ref="A2:B2"/>
    <mergeCell ref="C1:D1"/>
    <mergeCell ref="C2:D2"/>
    <mergeCell ref="A4:H5"/>
  </mergeCells>
  <conditionalFormatting sqref="A11:H482">
    <cfRule type="expression" dxfId="1" priority="3">
      <formula>$C11=$C$7</formula>
    </cfRule>
    <cfRule type="expression" dxfId="0" priority="1">
      <formula>$C11=$C$8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&amp;RPage &amp;P de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Listings</vt:lpstr>
      <vt:lpstr>Feuil3</vt:lpstr>
      <vt:lpstr>SyntheseSimple</vt:lpstr>
      <vt:lpstr>SyntheseSimple!Impression_des_titres</vt:lpstr>
      <vt:lpstr>L_ends</vt:lpstr>
      <vt:lpstr>L_recycl</vt:lpstr>
      <vt:lpstr>L_saw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Sourgen</dc:creator>
  <cp:lastModifiedBy>Thomas ITURRIAGA</cp:lastModifiedBy>
  <dcterms:created xsi:type="dcterms:W3CDTF">2024-09-06T12:49:57Z</dcterms:created>
  <dcterms:modified xsi:type="dcterms:W3CDTF">2024-09-11T13:22:02Z</dcterms:modified>
</cp:coreProperties>
</file>