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T:\Etude 2024-2025\La petite crèche\LISTE\"/>
    </mc:Choice>
  </mc:AlternateContent>
  <xr:revisionPtr revIDLastSave="0" documentId="13_ncr:1_{865A417F-3949-4CF5-BFE4-B304262294A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Listings" sheetId="1" r:id="rId1"/>
    <sheet name="Synthès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2" l="1"/>
  <c r="D45" i="2"/>
  <c r="E26" i="2"/>
  <c r="E43" i="2"/>
  <c r="E45" i="2" s="1"/>
  <c r="B2" i="2"/>
  <c r="F43" i="2"/>
  <c r="H43" i="2" s="1"/>
  <c r="H11" i="2"/>
  <c r="H22" i="2"/>
  <c r="H28" i="2"/>
  <c r="D43" i="2"/>
  <c r="A26" i="2"/>
  <c r="A43" i="2"/>
  <c r="F39" i="2"/>
  <c r="H39" i="2" s="1"/>
  <c r="F28" i="2"/>
  <c r="F26" i="2"/>
  <c r="F45" i="2" s="1"/>
  <c r="H45" i="2" s="1"/>
  <c r="D26" i="2"/>
  <c r="F22" i="2"/>
  <c r="H26" i="2" l="1"/>
</calcChain>
</file>

<file path=xl/sharedStrings.xml><?xml version="1.0" encoding="utf-8"?>
<sst xmlns="http://schemas.openxmlformats.org/spreadsheetml/2006/main" count="92" uniqueCount="36">
  <si>
    <t>Sous-groupe</t>
  </si>
  <si>
    <t>No. LP</t>
  </si>
  <si>
    <t>Qté</t>
  </si>
  <si>
    <t>Long.</t>
  </si>
  <si>
    <t>Chainage</t>
  </si>
  <si>
    <t>Liste de stock</t>
  </si>
  <si>
    <t>Liste des chutes non attribuées</t>
  </si>
  <si>
    <t>Ref Chantier :</t>
  </si>
  <si>
    <t>Nom</t>
  </si>
  <si>
    <t>NOM ENTREPRISE</t>
  </si>
  <si>
    <t>Barre à débiter</t>
  </si>
  <si>
    <t>exemple</t>
  </si>
  <si>
    <t>Long. Restante</t>
  </si>
  <si>
    <t>% de chutes</t>
  </si>
  <si>
    <t>exemple 1</t>
  </si>
  <si>
    <t>exemple 2</t>
  </si>
  <si>
    <t>exemple 3</t>
  </si>
  <si>
    <t>exemple 4</t>
  </si>
  <si>
    <t>exemple 5</t>
  </si>
  <si>
    <t>exemple 6</t>
  </si>
  <si>
    <t>exemple 7</t>
  </si>
  <si>
    <t>exemple 8</t>
  </si>
  <si>
    <t>exemple 9</t>
  </si>
  <si>
    <t>Réemploi de chute</t>
  </si>
  <si>
    <t>Ss groupe 3</t>
  </si>
  <si>
    <t>NON</t>
  </si>
  <si>
    <t>Date :</t>
  </si>
  <si>
    <t>TEST</t>
  </si>
  <si>
    <t>TOTAL</t>
  </si>
  <si>
    <t>Pièce(s)s nécessaire :</t>
  </si>
  <si>
    <t>mm</t>
  </si>
  <si>
    <t>Coupe en début et fin de barre de stock</t>
  </si>
  <si>
    <t>(10mm en début + 10mm en fin) seulement sur les barre de stock, pas besoin sur les chutes réutilisées</t>
  </si>
  <si>
    <t>Largeur de coupe</t>
  </si>
  <si>
    <t>&lt;= Uniquement longueur supérieur à 700mm, celle en dessous seront en perte pure</t>
  </si>
  <si>
    <t>Liste des pertes (optionnel)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</si>
</sst>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0&quot;u de&quot;"/>
    <numFmt numFmtId="166" formatCode="0&quot;mm&quot;"/>
  </numFmts>
  <fonts count="18" x14ac:knownFonts="1">
    <font>
      <sz val="10"/>
      <name val="Tahoma"/>
    </font>
    <font>
      <b/>
      <sz val="10"/>
      <color rgb="FF000000"/>
      <name val="Tahoma"/>
    </font>
    <font>
      <sz val="10"/>
      <color rgb="FF000000"/>
      <name val="Tahoma"/>
    </font>
    <font>
      <sz val="10"/>
      <name val="Tahoma"/>
    </font>
    <font>
      <b/>
      <sz val="10"/>
      <name val="Tahoma"/>
      <family val="2"/>
    </font>
    <font>
      <u/>
      <sz val="13"/>
      <name val="Times New Roman"/>
      <family val="1"/>
    </font>
    <font>
      <sz val="13"/>
      <name val="Times New Roman"/>
      <family val="1"/>
    </font>
    <font>
      <b/>
      <sz val="10"/>
      <color rgb="FF000000"/>
      <name val="Tahoma"/>
      <family val="2"/>
    </font>
    <font>
      <sz val="16"/>
      <name val="Times New Roman"/>
      <family val="1"/>
    </font>
    <font>
      <sz val="10"/>
      <color rgb="FF000000"/>
      <name val="Tahoma"/>
      <family val="2"/>
    </font>
    <font>
      <b/>
      <sz val="13"/>
      <name val="Times New Roman"/>
      <family val="1"/>
    </font>
    <font>
      <sz val="8"/>
      <name val="Tahoma"/>
      <family val="2"/>
    </font>
    <font>
      <b/>
      <sz val="14"/>
      <name val="Times New Roman"/>
      <family val="1"/>
    </font>
    <font>
      <b/>
      <i/>
      <sz val="13"/>
      <name val="Times New Roman"/>
      <family val="1"/>
    </font>
    <font>
      <b/>
      <i/>
      <sz val="13"/>
      <color rgb="FFFF0000"/>
      <name val="Times New Roman"/>
      <family val="1"/>
    </font>
    <font>
      <b/>
      <sz val="13"/>
      <color theme="0"/>
      <name val="Times New Roman"/>
      <family val="1"/>
    </font>
    <font>
      <b/>
      <u/>
      <sz val="13"/>
      <name val="Times New Roman"/>
      <family val="1"/>
    </font>
    <font>
      <sz val="10"/>
      <name val="Tahoma"/>
      <family val="2"/>
    </font>
  </fonts>
  <fills count="17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DCDCDC"/>
      </patternFill>
    </fill>
    <fill>
      <patternFill patternType="solid">
        <fgColor rgb="FFFFFFFF"/>
      </patternFill>
    </fill>
    <fill>
      <patternFill patternType="solid">
        <fgColor rgb="FFDCDCDC"/>
      </patternFill>
    </fill>
    <fill>
      <patternFill patternType="solid">
        <fgColor rgb="FFFFFFFF"/>
      </patternFill>
    </fill>
    <fill>
      <patternFill patternType="solid">
        <fgColor rgb="FFDCDCDC"/>
      </patternFill>
    </fill>
    <fill>
      <patternFill patternType="solid">
        <fgColor rgb="FFFFFFFF"/>
      </patternFill>
    </fill>
    <fill>
      <patternFill patternType="solid">
        <fgColor rgb="FFDCDCDC"/>
      </patternFill>
    </fill>
    <fill>
      <patternFill patternType="solid">
        <fgColor rgb="FFFFFFFF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249977111117893"/>
        <bgColor indexed="64"/>
      </patternFill>
    </fill>
  </fills>
  <borders count="29">
    <border>
      <left/>
      <right/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0"/>
      </left>
      <right style="hair">
        <color theme="0"/>
      </right>
      <top/>
      <bottom style="hair">
        <color theme="0"/>
      </bottom>
      <diagonal/>
    </border>
    <border>
      <left style="thin">
        <color indexed="64"/>
      </left>
      <right style="hair">
        <color theme="0"/>
      </right>
      <top style="thin">
        <color indexed="64"/>
      </top>
      <bottom style="hair">
        <color theme="0"/>
      </bottom>
      <diagonal/>
    </border>
    <border>
      <left style="thin">
        <color indexed="64"/>
      </left>
      <right style="hair">
        <color theme="0"/>
      </right>
      <top style="hair">
        <color theme="0"/>
      </top>
      <bottom style="hair">
        <color theme="0"/>
      </bottom>
      <diagonal/>
    </border>
    <border>
      <left style="thin">
        <color indexed="64"/>
      </left>
      <right style="hair">
        <color theme="0"/>
      </right>
      <top/>
      <bottom style="hair">
        <color theme="0"/>
      </bottom>
      <diagonal/>
    </border>
    <border>
      <left style="hair">
        <color theme="0"/>
      </left>
      <right style="thin">
        <color indexed="64"/>
      </right>
      <top style="hair">
        <color theme="0"/>
      </top>
      <bottom style="hair">
        <color theme="0"/>
      </bottom>
      <diagonal/>
    </border>
    <border>
      <left style="hair">
        <color theme="0"/>
      </left>
      <right style="thin">
        <color indexed="64"/>
      </right>
      <top/>
      <bottom style="hair">
        <color theme="0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80">
    <xf numFmtId="0" fontId="0" fillId="0" borderId="0" xfId="0"/>
    <xf numFmtId="2" fontId="1" fillId="2" borderId="1" xfId="0" applyNumberFormat="1" applyFont="1" applyFill="1" applyBorder="1" applyAlignment="1">
      <alignment horizontal="center" vertical="center"/>
    </xf>
    <xf numFmtId="2" fontId="1" fillId="3" borderId="2" xfId="0" applyNumberFormat="1" applyFont="1" applyFill="1" applyBorder="1" applyAlignment="1">
      <alignment horizontal="center" vertical="center"/>
    </xf>
    <xf numFmtId="2" fontId="1" fillId="4" borderId="3" xfId="0" applyNumberFormat="1" applyFont="1" applyFill="1" applyBorder="1" applyAlignment="1">
      <alignment horizontal="center" vertical="center"/>
    </xf>
    <xf numFmtId="2" fontId="1" fillId="5" borderId="4" xfId="0" applyNumberFormat="1" applyFont="1" applyFill="1" applyBorder="1" applyAlignment="1">
      <alignment horizontal="right" vertical="center"/>
    </xf>
    <xf numFmtId="1" fontId="2" fillId="6" borderId="5" xfId="0" applyNumberFormat="1" applyFont="1" applyFill="1" applyBorder="1" applyAlignment="1">
      <alignment horizontal="center" vertical="center" wrapText="1"/>
    </xf>
    <xf numFmtId="1" fontId="2" fillId="7" borderId="6" xfId="0" applyNumberFormat="1" applyFont="1" applyFill="1" applyBorder="1" applyAlignment="1">
      <alignment horizontal="center" vertical="center" wrapText="1"/>
    </xf>
    <xf numFmtId="1" fontId="2" fillId="8" borderId="7" xfId="0" applyNumberFormat="1" applyFont="1" applyFill="1" applyBorder="1" applyAlignment="1">
      <alignment horizontal="center" vertical="center" wrapText="1"/>
    </xf>
    <xf numFmtId="1" fontId="2" fillId="9" borderId="8" xfId="0" applyNumberFormat="1" applyFont="1" applyFill="1" applyBorder="1" applyAlignment="1">
      <alignment horizontal="center" vertical="center" wrapText="1"/>
    </xf>
    <xf numFmtId="1" fontId="2" fillId="10" borderId="9" xfId="0" applyNumberFormat="1" applyFont="1" applyFill="1" applyBorder="1" applyAlignment="1">
      <alignment horizontal="center" vertical="center" wrapText="1"/>
    </xf>
    <xf numFmtId="1" fontId="2" fillId="11" borderId="10" xfId="0" applyNumberFormat="1" applyFont="1" applyFill="1" applyBorder="1" applyAlignment="1">
      <alignment horizontal="center" vertical="center" wrapText="1"/>
    </xf>
    <xf numFmtId="1" fontId="2" fillId="12" borderId="11" xfId="0" applyNumberFormat="1" applyFont="1" applyFill="1" applyBorder="1" applyAlignment="1">
      <alignment horizontal="right" vertical="center" wrapText="1"/>
    </xf>
    <xf numFmtId="1" fontId="2" fillId="13" borderId="12" xfId="0" applyNumberFormat="1" applyFont="1" applyFill="1" applyBorder="1" applyAlignment="1">
      <alignment horizontal="right" vertical="center" wrapText="1"/>
    </xf>
    <xf numFmtId="0" fontId="4" fillId="0" borderId="0" xfId="0" applyFont="1"/>
    <xf numFmtId="0" fontId="4" fillId="0" borderId="13" xfId="0" applyFont="1" applyBorder="1" applyAlignment="1">
      <alignment horizontal="right"/>
    </xf>
    <xf numFmtId="0" fontId="0" fillId="0" borderId="13" xfId="0" applyBorder="1" applyAlignment="1">
      <alignment horizontal="right"/>
    </xf>
    <xf numFmtId="0" fontId="4" fillId="0" borderId="14" xfId="0" applyFont="1" applyBorder="1" applyAlignment="1">
      <alignment horizontal="right"/>
    </xf>
    <xf numFmtId="0" fontId="0" fillId="0" borderId="14" xfId="0" applyBorder="1" applyAlignment="1">
      <alignment horizontal="right"/>
    </xf>
    <xf numFmtId="0" fontId="5" fillId="0" borderId="0" xfId="0" applyFont="1" applyAlignment="1">
      <alignment horizontal="left"/>
    </xf>
    <xf numFmtId="0" fontId="6" fillId="0" borderId="0" xfId="0" applyFont="1"/>
    <xf numFmtId="1" fontId="2" fillId="6" borderId="12" xfId="0" applyNumberFormat="1" applyFont="1" applyFill="1" applyBorder="1" applyAlignment="1">
      <alignment horizontal="center" vertical="center" wrapText="1"/>
    </xf>
    <xf numFmtId="1" fontId="2" fillId="7" borderId="12" xfId="0" applyNumberFormat="1" applyFont="1" applyFill="1" applyBorder="1" applyAlignment="1">
      <alignment horizontal="center" vertical="center" wrapText="1"/>
    </xf>
    <xf numFmtId="2" fontId="7" fillId="2" borderId="4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6" fillId="0" borderId="13" xfId="0" applyFont="1" applyBorder="1"/>
    <xf numFmtId="0" fontId="6" fillId="0" borderId="14" xfId="0" applyFont="1" applyBorder="1"/>
    <xf numFmtId="0" fontId="6" fillId="0" borderId="19" xfId="0" applyFont="1" applyBorder="1"/>
    <xf numFmtId="0" fontId="6" fillId="0" borderId="20" xfId="0" applyFont="1" applyBorder="1"/>
    <xf numFmtId="0" fontId="6" fillId="0" borderId="21" xfId="0" applyFont="1" applyBorder="1"/>
    <xf numFmtId="1" fontId="9" fillId="6" borderId="12" xfId="0" applyNumberFormat="1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/>
    </xf>
    <xf numFmtId="0" fontId="6" fillId="15" borderId="22" xfId="0" applyFont="1" applyFill="1" applyBorder="1"/>
    <xf numFmtId="0" fontId="6" fillId="15" borderId="22" xfId="0" applyFont="1" applyFill="1" applyBorder="1" applyAlignment="1">
      <alignment horizontal="center"/>
    </xf>
    <xf numFmtId="1" fontId="9" fillId="7" borderId="1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13" fillId="14" borderId="23" xfId="0" applyFont="1" applyFill="1" applyBorder="1"/>
    <xf numFmtId="0" fontId="13" fillId="14" borderId="23" xfId="0" applyFont="1" applyFill="1" applyBorder="1" applyAlignment="1">
      <alignment horizontal="center"/>
    </xf>
    <xf numFmtId="0" fontId="14" fillId="14" borderId="23" xfId="0" applyFont="1" applyFill="1" applyBorder="1" applyAlignment="1">
      <alignment horizontal="center"/>
    </xf>
    <xf numFmtId="0" fontId="15" fillId="16" borderId="13" xfId="0" applyFont="1" applyFill="1" applyBorder="1"/>
    <xf numFmtId="0" fontId="15" fillId="16" borderId="0" xfId="0" applyFont="1" applyFill="1"/>
    <xf numFmtId="0" fontId="15" fillId="16" borderId="0" xfId="0" applyFont="1" applyFill="1" applyAlignment="1">
      <alignment horizontal="center"/>
    </xf>
    <xf numFmtId="9" fontId="15" fillId="16" borderId="14" xfId="0" applyNumberFormat="1" applyFont="1" applyFill="1" applyBorder="1" applyAlignment="1">
      <alignment horizontal="center"/>
    </xf>
    <xf numFmtId="0" fontId="13" fillId="14" borderId="24" xfId="0" applyFont="1" applyFill="1" applyBorder="1"/>
    <xf numFmtId="0" fontId="6" fillId="15" borderId="25" xfId="0" applyFont="1" applyFill="1" applyBorder="1"/>
    <xf numFmtId="0" fontId="13" fillId="14" borderId="26" xfId="0" applyFont="1" applyFill="1" applyBorder="1"/>
    <xf numFmtId="164" fontId="6" fillId="15" borderId="27" xfId="1" applyNumberFormat="1" applyFont="1" applyFill="1" applyBorder="1" applyAlignment="1">
      <alignment horizontal="center"/>
    </xf>
    <xf numFmtId="0" fontId="6" fillId="15" borderId="27" xfId="0" applyFont="1" applyFill="1" applyBorder="1" applyAlignment="1">
      <alignment horizontal="center"/>
    </xf>
    <xf numFmtId="9" fontId="13" fillId="14" borderId="28" xfId="1" applyFont="1" applyFill="1" applyBorder="1" applyAlignment="1">
      <alignment horizontal="center"/>
    </xf>
    <xf numFmtId="14" fontId="5" fillId="0" borderId="0" xfId="0" applyNumberFormat="1" applyFont="1" applyAlignment="1">
      <alignment horizontal="left"/>
    </xf>
    <xf numFmtId="0" fontId="16" fillId="0" borderId="0" xfId="0" applyFont="1" applyAlignment="1">
      <alignment horizontal="left"/>
    </xf>
    <xf numFmtId="0" fontId="16" fillId="0" borderId="0" xfId="0" applyFont="1"/>
    <xf numFmtId="0" fontId="12" fillId="0" borderId="17" xfId="0" applyFont="1" applyBorder="1"/>
    <xf numFmtId="0" fontId="12" fillId="0" borderId="20" xfId="0" applyFont="1" applyBorder="1"/>
    <xf numFmtId="1" fontId="13" fillId="14" borderId="23" xfId="0" applyNumberFormat="1" applyFont="1" applyFill="1" applyBorder="1"/>
    <xf numFmtId="1" fontId="6" fillId="15" borderId="22" xfId="0" applyNumberFormat="1" applyFont="1" applyFill="1" applyBorder="1"/>
    <xf numFmtId="165" fontId="6" fillId="0" borderId="0" xfId="0" applyNumberFormat="1" applyFont="1" applyAlignment="1">
      <alignment horizontal="right" vertical="center"/>
    </xf>
    <xf numFmtId="166" fontId="6" fillId="0" borderId="0" xfId="0" applyNumberFormat="1" applyFont="1" applyAlignment="1">
      <alignment horizontal="left" vertical="center"/>
    </xf>
    <xf numFmtId="0" fontId="17" fillId="0" borderId="0" xfId="0" applyFont="1"/>
    <xf numFmtId="0" fontId="17" fillId="0" borderId="0" xfId="0" applyFont="1" applyAlignment="1">
      <alignment horizontal="right"/>
    </xf>
    <xf numFmtId="0" fontId="4" fillId="0" borderId="15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17" xfId="0" applyFont="1" applyBorder="1" applyAlignment="1">
      <alignment horizontal="right" vertical="center"/>
    </xf>
    <xf numFmtId="0" fontId="12" fillId="0" borderId="20" xfId="0" applyFont="1" applyBorder="1" applyAlignment="1">
      <alignment horizontal="right" vertical="center"/>
    </xf>
    <xf numFmtId="9" fontId="12" fillId="0" borderId="16" xfId="0" applyNumberFormat="1" applyFont="1" applyBorder="1" applyAlignment="1">
      <alignment horizontal="center" vertical="center"/>
    </xf>
    <xf numFmtId="9" fontId="12" fillId="0" borderId="21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wrapText="1"/>
    </xf>
    <xf numFmtId="0" fontId="0" fillId="0" borderId="0" xfId="0" applyAlignment="1">
      <alignment horizont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12</xdr:row>
      <xdr:rowOff>122464</xdr:rowOff>
    </xdr:from>
    <xdr:to>
      <xdr:col>4</xdr:col>
      <xdr:colOff>381001</xdr:colOff>
      <xdr:row>13</xdr:row>
      <xdr:rowOff>190499</xdr:rowOff>
    </xdr:to>
    <xdr:sp macro="" textlink="">
      <xdr:nvSpPr>
        <xdr:cNvPr id="2" name="Légende : encadrée 1">
          <a:extLst>
            <a:ext uri="{FF2B5EF4-FFF2-40B4-BE49-F238E27FC236}">
              <a16:creationId xmlns:a16="http://schemas.microsoft.com/office/drawing/2014/main" id="{7FF0BD08-0C4E-BDE0-8A92-AC061005B7F2}"/>
            </a:ext>
          </a:extLst>
        </xdr:cNvPr>
        <xdr:cNvSpPr/>
      </xdr:nvSpPr>
      <xdr:spPr>
        <a:xfrm>
          <a:off x="3673929" y="1864178"/>
          <a:ext cx="1605643" cy="285750"/>
        </a:xfrm>
        <a:prstGeom prst="borderCallout1">
          <a:avLst>
            <a:gd name="adj1" fmla="val 99785"/>
            <a:gd name="adj2" fmla="val 2957"/>
            <a:gd name="adj3" fmla="val 210345"/>
            <a:gd name="adj4" fmla="val -17453"/>
          </a:avLst>
        </a:prstGeom>
        <a:solidFill>
          <a:schemeClr val="accent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Données</a:t>
          </a:r>
          <a:r>
            <a:rPr lang="fr-FR" sz="1100" baseline="0"/>
            <a:t> pour l'exemple</a:t>
          </a:r>
          <a:endParaRPr lang="fr-FR" sz="1100"/>
        </a:p>
      </xdr:txBody>
    </xdr:sp>
    <xdr:clientData/>
  </xdr:twoCellAnchor>
  <xdr:twoCellAnchor>
    <xdr:from>
      <xdr:col>6</xdr:col>
      <xdr:colOff>288471</xdr:colOff>
      <xdr:row>22</xdr:row>
      <xdr:rowOff>29937</xdr:rowOff>
    </xdr:from>
    <xdr:to>
      <xdr:col>7</xdr:col>
      <xdr:colOff>762000</xdr:colOff>
      <xdr:row>24</xdr:row>
      <xdr:rowOff>54428</xdr:rowOff>
    </xdr:to>
    <xdr:sp macro="" textlink="">
      <xdr:nvSpPr>
        <xdr:cNvPr id="3" name="Légende : encadrée 2">
          <a:extLst>
            <a:ext uri="{FF2B5EF4-FFF2-40B4-BE49-F238E27FC236}">
              <a16:creationId xmlns:a16="http://schemas.microsoft.com/office/drawing/2014/main" id="{532CD12B-9642-4343-BAF5-588B22D31952}"/>
            </a:ext>
          </a:extLst>
        </xdr:cNvPr>
        <xdr:cNvSpPr/>
      </xdr:nvSpPr>
      <xdr:spPr>
        <a:xfrm>
          <a:off x="7636328" y="3948794"/>
          <a:ext cx="1698172" cy="459920"/>
        </a:xfrm>
        <a:prstGeom prst="borderCallout1">
          <a:avLst>
            <a:gd name="adj1" fmla="val 99785"/>
            <a:gd name="adj2" fmla="val 2957"/>
            <a:gd name="adj3" fmla="val 210345"/>
            <a:gd name="adj4" fmla="val -17453"/>
          </a:avLst>
        </a:prstGeom>
        <a:solidFill>
          <a:schemeClr val="accent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Laisser</a:t>
          </a:r>
          <a:r>
            <a:rPr lang="fr-FR" sz="1100" baseline="0"/>
            <a:t> un vide entre deux sous-groupe</a:t>
          </a:r>
          <a:endParaRPr lang="fr-FR" sz="1100"/>
        </a:p>
      </xdr:txBody>
    </xdr:sp>
    <xdr:clientData/>
  </xdr:twoCellAnchor>
  <xdr:twoCellAnchor>
    <xdr:from>
      <xdr:col>6</xdr:col>
      <xdr:colOff>658586</xdr:colOff>
      <xdr:row>12</xdr:row>
      <xdr:rowOff>19052</xdr:rowOff>
    </xdr:from>
    <xdr:to>
      <xdr:col>7</xdr:col>
      <xdr:colOff>1132115</xdr:colOff>
      <xdr:row>14</xdr:row>
      <xdr:rowOff>43543</xdr:rowOff>
    </xdr:to>
    <xdr:sp macro="" textlink="">
      <xdr:nvSpPr>
        <xdr:cNvPr id="4" name="Légende : encadrée 3">
          <a:extLst>
            <a:ext uri="{FF2B5EF4-FFF2-40B4-BE49-F238E27FC236}">
              <a16:creationId xmlns:a16="http://schemas.microsoft.com/office/drawing/2014/main" id="{1E7DE3D8-0C29-4373-AAE8-098B469253EB}"/>
            </a:ext>
          </a:extLst>
        </xdr:cNvPr>
        <xdr:cNvSpPr/>
      </xdr:nvSpPr>
      <xdr:spPr>
        <a:xfrm>
          <a:off x="8006443" y="1760766"/>
          <a:ext cx="1698172" cy="459920"/>
        </a:xfrm>
        <a:prstGeom prst="borderCallout1">
          <a:avLst>
            <a:gd name="adj1" fmla="val 5110"/>
            <a:gd name="adj2" fmla="val 1354"/>
            <a:gd name="adj3" fmla="val -55928"/>
            <a:gd name="adj4" fmla="val -20658"/>
          </a:avLst>
        </a:prstGeom>
        <a:solidFill>
          <a:schemeClr val="accent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Sur</a:t>
          </a:r>
          <a:r>
            <a:rPr lang="fr-FR" sz="1100" baseline="0"/>
            <a:t> quel sous-groupe</a:t>
          </a:r>
          <a:r>
            <a:rPr lang="fr-FR" sz="1100"/>
            <a:t> sera attribué</a:t>
          </a:r>
          <a:r>
            <a:rPr lang="fr-FR" sz="1100" baseline="0"/>
            <a:t> la chute ?</a:t>
          </a:r>
          <a:endParaRPr lang="fr-FR" sz="1100"/>
        </a:p>
      </xdr:txBody>
    </xdr:sp>
    <xdr:clientData/>
  </xdr:twoCellAnchor>
  <xdr:twoCellAnchor>
    <xdr:from>
      <xdr:col>5</xdr:col>
      <xdr:colOff>783773</xdr:colOff>
      <xdr:row>14</xdr:row>
      <xdr:rowOff>185058</xdr:rowOff>
    </xdr:from>
    <xdr:to>
      <xdr:col>7</xdr:col>
      <xdr:colOff>163287</xdr:colOff>
      <xdr:row>17</xdr:row>
      <xdr:rowOff>176892</xdr:rowOff>
    </xdr:to>
    <xdr:sp macro="" textlink="">
      <xdr:nvSpPr>
        <xdr:cNvPr id="5" name="Légende : encadrée 4">
          <a:extLst>
            <a:ext uri="{FF2B5EF4-FFF2-40B4-BE49-F238E27FC236}">
              <a16:creationId xmlns:a16="http://schemas.microsoft.com/office/drawing/2014/main" id="{3A225345-49F9-4459-B596-62699416751D}"/>
            </a:ext>
          </a:extLst>
        </xdr:cNvPr>
        <xdr:cNvSpPr/>
      </xdr:nvSpPr>
      <xdr:spPr>
        <a:xfrm>
          <a:off x="6906987" y="2362201"/>
          <a:ext cx="1828800" cy="644977"/>
        </a:xfrm>
        <a:prstGeom prst="borderCallout1">
          <a:avLst>
            <a:gd name="adj1" fmla="val 99785"/>
            <a:gd name="adj2" fmla="val 32604"/>
            <a:gd name="adj3" fmla="val 216337"/>
            <a:gd name="adj4" fmla="val 50427"/>
          </a:avLst>
        </a:prstGeom>
        <a:solidFill>
          <a:schemeClr val="accent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"NON"</a:t>
          </a:r>
          <a:r>
            <a:rPr lang="fr-FR" sz="1100" baseline="0"/>
            <a:t> si aucune attribution = figurera dans le stock des chutes</a:t>
          </a:r>
          <a:endParaRPr lang="fr-FR" sz="1100"/>
        </a:p>
      </xdr:txBody>
    </xdr:sp>
    <xdr:clientData/>
  </xdr:twoCellAnchor>
  <xdr:twoCellAnchor>
    <xdr:from>
      <xdr:col>3</xdr:col>
      <xdr:colOff>966107</xdr:colOff>
      <xdr:row>47</xdr:row>
      <xdr:rowOff>54429</xdr:rowOff>
    </xdr:from>
    <xdr:to>
      <xdr:col>5</xdr:col>
      <xdr:colOff>345622</xdr:colOff>
      <xdr:row>50</xdr:row>
      <xdr:rowOff>46263</xdr:rowOff>
    </xdr:to>
    <xdr:sp macro="" textlink="">
      <xdr:nvSpPr>
        <xdr:cNvPr id="7" name="Légende : encadrée 6">
          <a:extLst>
            <a:ext uri="{FF2B5EF4-FFF2-40B4-BE49-F238E27FC236}">
              <a16:creationId xmlns:a16="http://schemas.microsoft.com/office/drawing/2014/main" id="{13B25552-93C0-488A-B97E-00EDECF014CC}"/>
            </a:ext>
          </a:extLst>
        </xdr:cNvPr>
        <xdr:cNvSpPr/>
      </xdr:nvSpPr>
      <xdr:spPr>
        <a:xfrm>
          <a:off x="4640036" y="9416143"/>
          <a:ext cx="1828800" cy="644977"/>
        </a:xfrm>
        <a:prstGeom prst="borderCallout1">
          <a:avLst>
            <a:gd name="adj1" fmla="val 629"/>
            <a:gd name="adj2" fmla="val -134"/>
            <a:gd name="adj3" fmla="val -64254"/>
            <a:gd name="adj4" fmla="val -44067"/>
          </a:avLst>
        </a:prstGeom>
        <a:solidFill>
          <a:schemeClr val="accent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faire</a:t>
          </a:r>
          <a:r>
            <a:rPr lang="fr-FR" sz="1100" baseline="0"/>
            <a:t> un total par rapport à tous les sous-groupe débités</a:t>
          </a:r>
          <a:endParaRPr lang="fr-FR" sz="1100"/>
        </a:p>
      </xdr:txBody>
    </xdr:sp>
    <xdr:clientData/>
  </xdr:twoCellAnchor>
  <xdr:twoCellAnchor>
    <xdr:from>
      <xdr:col>4</xdr:col>
      <xdr:colOff>0</xdr:colOff>
      <xdr:row>70</xdr:row>
      <xdr:rowOff>0</xdr:rowOff>
    </xdr:from>
    <xdr:to>
      <xdr:col>5</xdr:col>
      <xdr:colOff>604157</xdr:colOff>
      <xdr:row>72</xdr:row>
      <xdr:rowOff>209549</xdr:rowOff>
    </xdr:to>
    <xdr:sp macro="" textlink="">
      <xdr:nvSpPr>
        <xdr:cNvPr id="8" name="Légende : encadrée 7">
          <a:extLst>
            <a:ext uri="{FF2B5EF4-FFF2-40B4-BE49-F238E27FC236}">
              <a16:creationId xmlns:a16="http://schemas.microsoft.com/office/drawing/2014/main" id="{E9FF6DCC-608F-4534-BFDA-5E5B75F2A879}"/>
            </a:ext>
          </a:extLst>
        </xdr:cNvPr>
        <xdr:cNvSpPr/>
      </xdr:nvSpPr>
      <xdr:spPr>
        <a:xfrm>
          <a:off x="4898571" y="14369143"/>
          <a:ext cx="1828800" cy="644977"/>
        </a:xfrm>
        <a:prstGeom prst="borderCallout1">
          <a:avLst>
            <a:gd name="adj1" fmla="val 629"/>
            <a:gd name="adj2" fmla="val -134"/>
            <a:gd name="adj3" fmla="val -64254"/>
            <a:gd name="adj4" fmla="val -44067"/>
          </a:avLst>
        </a:prstGeom>
        <a:solidFill>
          <a:schemeClr val="accent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Page 2 et suivantes s'activent uniquement au</a:t>
          </a:r>
          <a:r>
            <a:rPr lang="fr-FR" sz="1100" baseline="0"/>
            <a:t> besoin</a:t>
          </a:r>
          <a:endParaRPr lang="fr-FR" sz="1100"/>
        </a:p>
      </xdr:txBody>
    </xdr:sp>
    <xdr:clientData/>
  </xdr:twoCellAnchor>
  <xdr:twoCellAnchor>
    <xdr:from>
      <xdr:col>3</xdr:col>
      <xdr:colOff>163285</xdr:colOff>
      <xdr:row>18</xdr:row>
      <xdr:rowOff>81643</xdr:rowOff>
    </xdr:from>
    <xdr:to>
      <xdr:col>4</xdr:col>
      <xdr:colOff>636815</xdr:colOff>
      <xdr:row>20</xdr:row>
      <xdr:rowOff>106134</xdr:rowOff>
    </xdr:to>
    <xdr:sp macro="" textlink="">
      <xdr:nvSpPr>
        <xdr:cNvPr id="9" name="Légende : encadrée 8">
          <a:extLst>
            <a:ext uri="{FF2B5EF4-FFF2-40B4-BE49-F238E27FC236}">
              <a16:creationId xmlns:a16="http://schemas.microsoft.com/office/drawing/2014/main" id="{50E6BDCF-A5B2-42D1-9904-91E74EB9F08A}"/>
            </a:ext>
          </a:extLst>
        </xdr:cNvPr>
        <xdr:cNvSpPr/>
      </xdr:nvSpPr>
      <xdr:spPr>
        <a:xfrm>
          <a:off x="3837214" y="3129643"/>
          <a:ext cx="1698172" cy="459920"/>
        </a:xfrm>
        <a:prstGeom prst="borderCallout1">
          <a:avLst>
            <a:gd name="adj1" fmla="val -83648"/>
            <a:gd name="adj2" fmla="val 120745"/>
            <a:gd name="adj3" fmla="val 6203"/>
            <a:gd name="adj4" fmla="val 97932"/>
          </a:avLst>
        </a:prstGeom>
        <a:solidFill>
          <a:schemeClr val="accent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Arrondir les longueurs</a:t>
          </a:r>
          <a:r>
            <a:rPr lang="fr-FR" sz="1100" baseline="0"/>
            <a:t> à zéro décimal</a:t>
          </a:r>
          <a:endParaRPr lang="fr-FR" sz="1100"/>
        </a:p>
      </xdr:txBody>
    </xdr:sp>
    <xdr:clientData/>
  </xdr:twoCellAnchor>
  <xdr:twoCellAnchor>
    <xdr:from>
      <xdr:col>3</xdr:col>
      <xdr:colOff>326570</xdr:colOff>
      <xdr:row>3</xdr:row>
      <xdr:rowOff>81642</xdr:rowOff>
    </xdr:from>
    <xdr:to>
      <xdr:col>6</xdr:col>
      <xdr:colOff>381000</xdr:colOff>
      <xdr:row>5</xdr:row>
      <xdr:rowOff>122466</xdr:rowOff>
    </xdr:to>
    <xdr:sp macro="" textlink="">
      <xdr:nvSpPr>
        <xdr:cNvPr id="6" name="Légende : encadrée 5">
          <a:extLst>
            <a:ext uri="{FF2B5EF4-FFF2-40B4-BE49-F238E27FC236}">
              <a16:creationId xmlns:a16="http://schemas.microsoft.com/office/drawing/2014/main" id="{01D0259D-0C3F-45C7-B510-749FF5AAF9F5}"/>
            </a:ext>
          </a:extLst>
        </xdr:cNvPr>
        <xdr:cNvSpPr/>
      </xdr:nvSpPr>
      <xdr:spPr>
        <a:xfrm>
          <a:off x="4000499" y="734785"/>
          <a:ext cx="3728358" cy="476252"/>
        </a:xfrm>
        <a:prstGeom prst="borderCallout1">
          <a:avLst>
            <a:gd name="adj1" fmla="val 2643"/>
            <a:gd name="adj2" fmla="val 767"/>
            <a:gd name="adj3" fmla="val 81791"/>
            <a:gd name="adj4" fmla="val -23949"/>
          </a:avLst>
        </a:prstGeom>
        <a:solidFill>
          <a:schemeClr val="accent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Possibilité que la liste puisse s'allonger s'il y a d'autres déclinaison ? Et donc que le tableau descende</a:t>
          </a:r>
          <a:r>
            <a:rPr lang="fr-FR" sz="1100" baseline="0"/>
            <a:t> en fonction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87"/>
  <sheetViews>
    <sheetView showGridLines="0" tabSelected="1" workbookViewId="0">
      <selection activeCell="O9" sqref="O9"/>
    </sheetView>
  </sheetViews>
  <sheetFormatPr baseColWidth="10" defaultColWidth="9.140625" defaultRowHeight="12.75" x14ac:dyDescent="0.2"/>
  <cols>
    <col min="1" max="1" width="16.7109375" customWidth="1"/>
    <col min="2" max="2" width="9.7109375" customWidth="1"/>
    <col min="3" max="3" width="16.7109375" customWidth="1"/>
    <col min="4" max="4" width="4.5703125" customWidth="1"/>
    <col min="5" max="5" width="9.7109375" customWidth="1"/>
  </cols>
  <sheetData>
    <row r="1" spans="1:19" ht="12.75" customHeight="1" thickBot="1" x14ac:dyDescent="0.25">
      <c r="A1" s="1" t="s">
        <v>0</v>
      </c>
      <c r="B1" s="2" t="s">
        <v>1</v>
      </c>
      <c r="C1" s="22" t="s">
        <v>8</v>
      </c>
      <c r="D1" s="3" t="s">
        <v>2</v>
      </c>
      <c r="E1" s="4" t="s">
        <v>3</v>
      </c>
      <c r="J1" s="64" t="s">
        <v>5</v>
      </c>
      <c r="K1" s="65"/>
      <c r="M1" s="60" t="s">
        <v>6</v>
      </c>
      <c r="N1" s="61"/>
      <c r="R1" s="60" t="s">
        <v>35</v>
      </c>
      <c r="S1" s="61"/>
    </row>
    <row r="2" spans="1:19" ht="13.5" thickTop="1" x14ac:dyDescent="0.2">
      <c r="A2" s="5">
        <v>1</v>
      </c>
      <c r="B2" s="7">
        <v>134</v>
      </c>
      <c r="C2" s="30" t="s">
        <v>11</v>
      </c>
      <c r="D2" s="9">
        <v>1</v>
      </c>
      <c r="E2" s="11">
        <v>40.5</v>
      </c>
      <c r="J2" s="66"/>
      <c r="K2" s="67"/>
      <c r="M2" s="62"/>
      <c r="N2" s="63"/>
      <c r="O2" s="78" t="s">
        <v>34</v>
      </c>
      <c r="P2" s="79"/>
      <c r="Q2" s="79"/>
      <c r="R2" s="62"/>
      <c r="S2" s="63"/>
    </row>
    <row r="3" spans="1:19" x14ac:dyDescent="0.2">
      <c r="A3" s="6">
        <v>1</v>
      </c>
      <c r="B3" s="8">
        <v>135</v>
      </c>
      <c r="C3" s="34" t="s">
        <v>14</v>
      </c>
      <c r="D3" s="10">
        <v>1</v>
      </c>
      <c r="E3" s="12">
        <v>52.5</v>
      </c>
      <c r="J3" s="14" t="s">
        <v>2</v>
      </c>
      <c r="K3" s="16" t="s">
        <v>3</v>
      </c>
      <c r="L3" s="13"/>
      <c r="M3" s="14" t="s">
        <v>2</v>
      </c>
      <c r="N3" s="16" t="s">
        <v>3</v>
      </c>
      <c r="O3" s="78"/>
      <c r="P3" s="79"/>
      <c r="Q3" s="79"/>
      <c r="R3" s="14" t="s">
        <v>2</v>
      </c>
      <c r="S3" s="16" t="s">
        <v>3</v>
      </c>
    </row>
    <row r="4" spans="1:19" x14ac:dyDescent="0.2">
      <c r="A4" s="5">
        <v>1</v>
      </c>
      <c r="B4" s="7">
        <v>139</v>
      </c>
      <c r="C4" s="30" t="s">
        <v>11</v>
      </c>
      <c r="D4" s="9">
        <v>1</v>
      </c>
      <c r="E4" s="11">
        <v>179.5</v>
      </c>
      <c r="J4" s="15">
        <v>110</v>
      </c>
      <c r="K4" s="17">
        <v>6000</v>
      </c>
      <c r="M4" s="15">
        <v>2</v>
      </c>
      <c r="N4" s="17">
        <v>990</v>
      </c>
      <c r="O4" s="78"/>
      <c r="P4" s="79"/>
      <c r="Q4" s="79"/>
      <c r="R4" s="15">
        <v>1</v>
      </c>
      <c r="S4" s="17">
        <v>520</v>
      </c>
    </row>
    <row r="5" spans="1:19" x14ac:dyDescent="0.2">
      <c r="A5" s="6">
        <v>1</v>
      </c>
      <c r="B5" s="8">
        <v>152</v>
      </c>
      <c r="C5" s="34" t="s">
        <v>15</v>
      </c>
      <c r="D5" s="10">
        <v>1</v>
      </c>
      <c r="E5" s="12">
        <v>328.5</v>
      </c>
      <c r="J5" s="15">
        <v>28</v>
      </c>
      <c r="K5" s="17">
        <v>5100</v>
      </c>
      <c r="M5" s="15"/>
      <c r="N5" s="17"/>
      <c r="R5" s="15"/>
      <c r="S5" s="17"/>
    </row>
    <row r="6" spans="1:19" x14ac:dyDescent="0.2">
      <c r="A6" s="5">
        <v>1</v>
      </c>
      <c r="B6" s="7">
        <v>153</v>
      </c>
      <c r="C6" s="30" t="s">
        <v>11</v>
      </c>
      <c r="D6" s="9">
        <v>1</v>
      </c>
      <c r="E6" s="11">
        <v>338.5</v>
      </c>
    </row>
    <row r="7" spans="1:19" x14ac:dyDescent="0.2">
      <c r="A7" s="6">
        <v>1</v>
      </c>
      <c r="B7" s="8">
        <v>167</v>
      </c>
      <c r="C7" s="34" t="s">
        <v>16</v>
      </c>
      <c r="D7" s="10">
        <v>1</v>
      </c>
      <c r="E7" s="12">
        <v>467.5</v>
      </c>
    </row>
    <row r="8" spans="1:19" x14ac:dyDescent="0.2">
      <c r="A8" s="5">
        <v>1</v>
      </c>
      <c r="B8" s="7">
        <v>181</v>
      </c>
      <c r="C8" s="30" t="s">
        <v>11</v>
      </c>
      <c r="D8" s="9">
        <v>3</v>
      </c>
      <c r="E8" s="11">
        <v>553</v>
      </c>
    </row>
    <row r="9" spans="1:19" x14ac:dyDescent="0.2">
      <c r="A9" s="6">
        <v>1</v>
      </c>
      <c r="B9" s="8">
        <v>195</v>
      </c>
      <c r="C9" s="34" t="s">
        <v>17</v>
      </c>
      <c r="D9" s="10">
        <v>2</v>
      </c>
      <c r="E9" s="12">
        <v>745</v>
      </c>
    </row>
    <row r="10" spans="1:19" x14ac:dyDescent="0.2">
      <c r="A10" s="5">
        <v>1</v>
      </c>
      <c r="B10" s="7">
        <v>203</v>
      </c>
      <c r="C10" s="30" t="s">
        <v>11</v>
      </c>
      <c r="D10" s="9">
        <v>2</v>
      </c>
      <c r="E10" s="11">
        <v>965</v>
      </c>
    </row>
    <row r="11" spans="1:19" x14ac:dyDescent="0.2">
      <c r="A11" s="6">
        <v>1</v>
      </c>
      <c r="B11" s="8">
        <v>213</v>
      </c>
      <c r="C11" s="34" t="s">
        <v>18</v>
      </c>
      <c r="D11" s="10">
        <v>1</v>
      </c>
      <c r="E11" s="12">
        <v>1200</v>
      </c>
    </row>
    <row r="12" spans="1:19" x14ac:dyDescent="0.2">
      <c r="A12" s="5">
        <v>1</v>
      </c>
      <c r="B12" s="7">
        <v>222</v>
      </c>
      <c r="C12" s="30" t="s">
        <v>11</v>
      </c>
      <c r="D12" s="9">
        <v>1</v>
      </c>
      <c r="E12" s="11">
        <v>1290</v>
      </c>
    </row>
    <row r="13" spans="1:19" x14ac:dyDescent="0.2">
      <c r="A13" s="6">
        <v>1</v>
      </c>
      <c r="B13" s="8">
        <v>232</v>
      </c>
      <c r="C13" s="34" t="s">
        <v>19</v>
      </c>
      <c r="D13" s="10">
        <v>1</v>
      </c>
      <c r="E13" s="12">
        <v>1290</v>
      </c>
      <c r="I13" s="59" t="s">
        <v>33</v>
      </c>
      <c r="J13">
        <v>3</v>
      </c>
      <c r="K13" s="58" t="s">
        <v>30</v>
      </c>
    </row>
    <row r="14" spans="1:19" x14ac:dyDescent="0.2">
      <c r="A14" s="5">
        <v>1</v>
      </c>
      <c r="B14" s="7">
        <v>251</v>
      </c>
      <c r="C14" s="20"/>
      <c r="D14" s="9">
        <v>2</v>
      </c>
      <c r="E14" s="11">
        <v>2430</v>
      </c>
      <c r="I14" s="59" t="s">
        <v>31</v>
      </c>
      <c r="J14">
        <v>10</v>
      </c>
      <c r="K14" s="58" t="s">
        <v>30</v>
      </c>
      <c r="L14" s="58" t="s">
        <v>32</v>
      </c>
    </row>
    <row r="15" spans="1:19" x14ac:dyDescent="0.2">
      <c r="A15" s="6">
        <v>1</v>
      </c>
      <c r="B15" s="8">
        <v>288</v>
      </c>
      <c r="C15" s="21"/>
      <c r="D15" s="10">
        <v>9</v>
      </c>
      <c r="E15" s="12">
        <v>3220</v>
      </c>
    </row>
    <row r="16" spans="1:19" x14ac:dyDescent="0.2">
      <c r="A16" s="5">
        <v>1</v>
      </c>
      <c r="B16" s="7">
        <v>296</v>
      </c>
      <c r="C16" s="20"/>
      <c r="D16" s="9">
        <v>2</v>
      </c>
      <c r="E16" s="11">
        <v>3516</v>
      </c>
    </row>
    <row r="17" spans="1:5" x14ac:dyDescent="0.2">
      <c r="A17" s="5">
        <v>2</v>
      </c>
      <c r="B17" s="7">
        <v>136</v>
      </c>
      <c r="C17" s="20"/>
      <c r="D17" s="9">
        <v>1</v>
      </c>
      <c r="E17" s="11">
        <v>108.5</v>
      </c>
    </row>
    <row r="18" spans="1:5" x14ac:dyDescent="0.2">
      <c r="A18" s="6">
        <v>2</v>
      </c>
      <c r="B18" s="8">
        <v>143</v>
      </c>
      <c r="C18" s="21"/>
      <c r="D18" s="10">
        <v>1</v>
      </c>
      <c r="E18" s="12">
        <v>247.5</v>
      </c>
    </row>
    <row r="19" spans="1:5" x14ac:dyDescent="0.2">
      <c r="A19" s="5">
        <v>2</v>
      </c>
      <c r="B19" s="7">
        <v>145</v>
      </c>
      <c r="C19" s="20"/>
      <c r="D19" s="9">
        <v>1</v>
      </c>
      <c r="E19" s="11">
        <v>260.5</v>
      </c>
    </row>
    <row r="20" spans="1:5" x14ac:dyDescent="0.2">
      <c r="A20" s="6">
        <v>2</v>
      </c>
      <c r="B20" s="8">
        <v>158</v>
      </c>
      <c r="C20" s="21"/>
      <c r="D20" s="10">
        <v>1</v>
      </c>
      <c r="E20" s="12">
        <v>399.5</v>
      </c>
    </row>
    <row r="21" spans="1:5" x14ac:dyDescent="0.2">
      <c r="A21" s="5">
        <v>2</v>
      </c>
      <c r="B21" s="7">
        <v>159</v>
      </c>
      <c r="C21" s="20"/>
      <c r="D21" s="9">
        <v>1</v>
      </c>
      <c r="E21" s="11">
        <v>410.5</v>
      </c>
    </row>
    <row r="22" spans="1:5" x14ac:dyDescent="0.2">
      <c r="A22" s="6">
        <v>2</v>
      </c>
      <c r="B22" s="8">
        <v>182</v>
      </c>
      <c r="C22" s="21"/>
      <c r="D22" s="10">
        <v>2</v>
      </c>
      <c r="E22" s="12">
        <v>553</v>
      </c>
    </row>
    <row r="23" spans="1:5" x14ac:dyDescent="0.2">
      <c r="A23" s="5">
        <v>2</v>
      </c>
      <c r="B23" s="7">
        <v>189</v>
      </c>
      <c r="C23" s="20"/>
      <c r="D23" s="9">
        <v>1</v>
      </c>
      <c r="E23" s="11">
        <v>590.5</v>
      </c>
    </row>
    <row r="24" spans="1:5" x14ac:dyDescent="0.2">
      <c r="A24" s="6">
        <v>2</v>
      </c>
      <c r="B24" s="8">
        <v>194</v>
      </c>
      <c r="C24" s="21"/>
      <c r="D24" s="10">
        <v>2</v>
      </c>
      <c r="E24" s="12">
        <v>745</v>
      </c>
    </row>
    <row r="25" spans="1:5" x14ac:dyDescent="0.2">
      <c r="A25" s="5">
        <v>2</v>
      </c>
      <c r="B25" s="7">
        <v>202</v>
      </c>
      <c r="C25" s="20"/>
      <c r="D25" s="9">
        <v>2</v>
      </c>
      <c r="E25" s="11">
        <v>965</v>
      </c>
    </row>
    <row r="26" spans="1:5" x14ac:dyDescent="0.2">
      <c r="A26" s="6">
        <v>2</v>
      </c>
      <c r="B26" s="8">
        <v>210</v>
      </c>
      <c r="C26" s="21"/>
      <c r="D26" s="10">
        <v>1</v>
      </c>
      <c r="E26" s="12">
        <v>1200</v>
      </c>
    </row>
    <row r="27" spans="1:5" x14ac:dyDescent="0.2">
      <c r="A27" s="5">
        <v>2</v>
      </c>
      <c r="B27" s="7">
        <v>227</v>
      </c>
      <c r="C27" s="20"/>
      <c r="D27" s="9">
        <v>1</v>
      </c>
      <c r="E27" s="11">
        <v>1290</v>
      </c>
    </row>
    <row r="28" spans="1:5" x14ac:dyDescent="0.2">
      <c r="A28" s="6">
        <v>2</v>
      </c>
      <c r="B28" s="8">
        <v>228</v>
      </c>
      <c r="C28" s="21"/>
      <c r="D28" s="10">
        <v>1</v>
      </c>
      <c r="E28" s="12">
        <v>1290</v>
      </c>
    </row>
    <row r="29" spans="1:5" x14ac:dyDescent="0.2">
      <c r="A29" s="5">
        <v>2</v>
      </c>
      <c r="B29" s="7">
        <v>250</v>
      </c>
      <c r="C29" s="20"/>
      <c r="D29" s="9">
        <v>2</v>
      </c>
      <c r="E29" s="11">
        <v>2430</v>
      </c>
    </row>
    <row r="30" spans="1:5" x14ac:dyDescent="0.2">
      <c r="A30" s="6">
        <v>2</v>
      </c>
      <c r="B30" s="8">
        <v>289</v>
      </c>
      <c r="C30" s="21"/>
      <c r="D30" s="10">
        <v>7</v>
      </c>
      <c r="E30" s="12">
        <v>3220</v>
      </c>
    </row>
    <row r="31" spans="1:5" x14ac:dyDescent="0.2">
      <c r="A31" s="5">
        <v>2</v>
      </c>
      <c r="B31" s="7">
        <v>298</v>
      </c>
      <c r="C31" s="20"/>
      <c r="D31" s="9">
        <v>2</v>
      </c>
      <c r="E31" s="11">
        <v>3528</v>
      </c>
    </row>
    <row r="32" spans="1:5" x14ac:dyDescent="0.2">
      <c r="A32" s="5">
        <v>3</v>
      </c>
      <c r="B32" s="7">
        <v>138</v>
      </c>
      <c r="C32" s="20"/>
      <c r="D32" s="9">
        <v>1</v>
      </c>
      <c r="E32" s="11">
        <v>148.5</v>
      </c>
    </row>
    <row r="33" spans="1:5" x14ac:dyDescent="0.2">
      <c r="A33" s="6">
        <v>3</v>
      </c>
      <c r="B33" s="8">
        <v>142</v>
      </c>
      <c r="C33" s="21"/>
      <c r="D33" s="10">
        <v>1</v>
      </c>
      <c r="E33" s="12">
        <v>220.5</v>
      </c>
    </row>
    <row r="34" spans="1:5" x14ac:dyDescent="0.2">
      <c r="A34" s="5">
        <v>3</v>
      </c>
      <c r="B34" s="7">
        <v>146</v>
      </c>
      <c r="C34" s="20"/>
      <c r="D34" s="9">
        <v>1</v>
      </c>
      <c r="E34" s="11">
        <v>287.5</v>
      </c>
    </row>
    <row r="35" spans="1:5" x14ac:dyDescent="0.2">
      <c r="A35" s="6">
        <v>3</v>
      </c>
      <c r="B35" s="8">
        <v>155</v>
      </c>
      <c r="C35" s="21"/>
      <c r="D35" s="10">
        <v>1</v>
      </c>
      <c r="E35" s="12">
        <v>359.5</v>
      </c>
    </row>
    <row r="36" spans="1:5" x14ac:dyDescent="0.2">
      <c r="A36" s="5">
        <v>3</v>
      </c>
      <c r="B36" s="7">
        <v>168</v>
      </c>
      <c r="C36" s="20"/>
      <c r="D36" s="9">
        <v>1</v>
      </c>
      <c r="E36" s="11">
        <v>470.5</v>
      </c>
    </row>
    <row r="37" spans="1:5" x14ac:dyDescent="0.2">
      <c r="A37" s="6">
        <v>3</v>
      </c>
      <c r="B37" s="8">
        <v>172</v>
      </c>
      <c r="C37" s="21"/>
      <c r="D37" s="10">
        <v>1</v>
      </c>
      <c r="E37" s="12">
        <v>518.5</v>
      </c>
    </row>
    <row r="38" spans="1:5" x14ac:dyDescent="0.2">
      <c r="A38" s="5">
        <v>3</v>
      </c>
      <c r="B38" s="7">
        <v>175</v>
      </c>
      <c r="C38" s="20"/>
      <c r="D38" s="9">
        <v>2</v>
      </c>
      <c r="E38" s="11">
        <v>553</v>
      </c>
    </row>
    <row r="39" spans="1:5" x14ac:dyDescent="0.2">
      <c r="A39" s="6">
        <v>3</v>
      </c>
      <c r="B39" s="8">
        <v>196</v>
      </c>
      <c r="C39" s="21"/>
      <c r="D39" s="10">
        <v>2</v>
      </c>
      <c r="E39" s="12">
        <v>745</v>
      </c>
    </row>
    <row r="40" spans="1:5" x14ac:dyDescent="0.2">
      <c r="A40" s="5">
        <v>3</v>
      </c>
      <c r="B40" s="7">
        <v>201</v>
      </c>
      <c r="C40" s="20"/>
      <c r="D40" s="9">
        <v>2</v>
      </c>
      <c r="E40" s="11">
        <v>965</v>
      </c>
    </row>
    <row r="41" spans="1:5" x14ac:dyDescent="0.2">
      <c r="A41" s="6">
        <v>3</v>
      </c>
      <c r="B41" s="8">
        <v>212</v>
      </c>
      <c r="C41" s="21"/>
      <c r="D41" s="10">
        <v>1</v>
      </c>
      <c r="E41" s="12">
        <v>1200</v>
      </c>
    </row>
    <row r="42" spans="1:5" x14ac:dyDescent="0.2">
      <c r="A42" s="5">
        <v>3</v>
      </c>
      <c r="B42" s="7">
        <v>221</v>
      </c>
      <c r="C42" s="20"/>
      <c r="D42" s="9">
        <v>1</v>
      </c>
      <c r="E42" s="11">
        <v>1290</v>
      </c>
    </row>
    <row r="43" spans="1:5" x14ac:dyDescent="0.2">
      <c r="A43" s="6">
        <v>3</v>
      </c>
      <c r="B43" s="8">
        <v>234</v>
      </c>
      <c r="C43" s="21"/>
      <c r="D43" s="10">
        <v>1</v>
      </c>
      <c r="E43" s="12">
        <v>1290</v>
      </c>
    </row>
    <row r="44" spans="1:5" x14ac:dyDescent="0.2">
      <c r="A44" s="5">
        <v>3</v>
      </c>
      <c r="B44" s="7">
        <v>248</v>
      </c>
      <c r="C44" s="20"/>
      <c r="D44" s="9">
        <v>2</v>
      </c>
      <c r="E44" s="11">
        <v>2430</v>
      </c>
    </row>
    <row r="45" spans="1:5" x14ac:dyDescent="0.2">
      <c r="A45" s="6">
        <v>3</v>
      </c>
      <c r="B45" s="8">
        <v>290</v>
      </c>
      <c r="C45" s="21"/>
      <c r="D45" s="10">
        <v>8</v>
      </c>
      <c r="E45" s="12">
        <v>3220</v>
      </c>
    </row>
    <row r="46" spans="1:5" x14ac:dyDescent="0.2">
      <c r="A46" s="5">
        <v>3</v>
      </c>
      <c r="B46" s="7">
        <v>297</v>
      </c>
      <c r="C46" s="20"/>
      <c r="D46" s="9">
        <v>2</v>
      </c>
      <c r="E46" s="11">
        <v>3516</v>
      </c>
    </row>
    <row r="47" spans="1:5" x14ac:dyDescent="0.2">
      <c r="A47" s="5">
        <v>4</v>
      </c>
      <c r="B47" s="7">
        <v>148</v>
      </c>
      <c r="C47" s="20"/>
      <c r="D47" s="9">
        <v>1</v>
      </c>
      <c r="E47" s="11">
        <v>298.5</v>
      </c>
    </row>
    <row r="48" spans="1:5" x14ac:dyDescent="0.2">
      <c r="A48" s="6">
        <v>4</v>
      </c>
      <c r="B48" s="8">
        <v>154</v>
      </c>
      <c r="C48" s="21"/>
      <c r="D48" s="10">
        <v>1</v>
      </c>
      <c r="E48" s="12">
        <v>348.5</v>
      </c>
    </row>
    <row r="49" spans="1:5" x14ac:dyDescent="0.2">
      <c r="A49" s="5">
        <v>4</v>
      </c>
      <c r="B49" s="7">
        <v>184</v>
      </c>
      <c r="C49" s="20"/>
      <c r="D49" s="9">
        <v>3</v>
      </c>
      <c r="E49" s="11">
        <v>553</v>
      </c>
    </row>
    <row r="50" spans="1:5" x14ac:dyDescent="0.2">
      <c r="A50" s="6">
        <v>4</v>
      </c>
      <c r="B50" s="8">
        <v>204</v>
      </c>
      <c r="C50" s="21"/>
      <c r="D50" s="10">
        <v>2</v>
      </c>
      <c r="E50" s="12">
        <v>965</v>
      </c>
    </row>
    <row r="51" spans="1:5" x14ac:dyDescent="0.2">
      <c r="A51" s="5">
        <v>4</v>
      </c>
      <c r="B51" s="7">
        <v>209</v>
      </c>
      <c r="C51" s="20"/>
      <c r="D51" s="9">
        <v>1</v>
      </c>
      <c r="E51" s="11">
        <v>1200</v>
      </c>
    </row>
    <row r="52" spans="1:5" x14ac:dyDescent="0.2">
      <c r="A52" s="6">
        <v>4</v>
      </c>
      <c r="B52" s="8">
        <v>226</v>
      </c>
      <c r="C52" s="21"/>
      <c r="D52" s="10">
        <v>1</v>
      </c>
      <c r="E52" s="12">
        <v>1290</v>
      </c>
    </row>
    <row r="53" spans="1:5" x14ac:dyDescent="0.2">
      <c r="A53" s="5">
        <v>4</v>
      </c>
      <c r="B53" s="7">
        <v>229</v>
      </c>
      <c r="C53" s="20"/>
      <c r="D53" s="9">
        <v>1</v>
      </c>
      <c r="E53" s="11">
        <v>1290</v>
      </c>
    </row>
    <row r="54" spans="1:5" x14ac:dyDescent="0.2">
      <c r="A54" s="6">
        <v>4</v>
      </c>
      <c r="B54" s="8">
        <v>246</v>
      </c>
      <c r="C54" s="21"/>
      <c r="D54" s="10">
        <v>2</v>
      </c>
      <c r="E54" s="12">
        <v>2420.7869639999999</v>
      </c>
    </row>
    <row r="55" spans="1:5" x14ac:dyDescent="0.2">
      <c r="A55" s="5">
        <v>4</v>
      </c>
      <c r="B55" s="7">
        <v>253</v>
      </c>
      <c r="C55" s="20"/>
      <c r="D55" s="9">
        <v>2</v>
      </c>
      <c r="E55" s="11">
        <v>2495.7869639999999</v>
      </c>
    </row>
    <row r="56" spans="1:5" x14ac:dyDescent="0.2">
      <c r="A56" s="6">
        <v>4</v>
      </c>
      <c r="B56" s="8">
        <v>257</v>
      </c>
      <c r="C56" s="21"/>
      <c r="D56" s="10">
        <v>12</v>
      </c>
      <c r="E56" s="12">
        <v>2685.7869639999999</v>
      </c>
    </row>
    <row r="57" spans="1:5" x14ac:dyDescent="0.2">
      <c r="A57" s="5">
        <v>4</v>
      </c>
      <c r="B57" s="7">
        <v>299</v>
      </c>
      <c r="C57" s="20"/>
      <c r="D57" s="9">
        <v>1</v>
      </c>
      <c r="E57" s="11">
        <v>4250</v>
      </c>
    </row>
    <row r="58" spans="1:5" x14ac:dyDescent="0.2">
      <c r="A58" s="6">
        <v>4</v>
      </c>
      <c r="B58" s="8">
        <v>300</v>
      </c>
      <c r="C58" s="21"/>
      <c r="D58" s="10">
        <v>1</v>
      </c>
      <c r="E58" s="12">
        <v>4340</v>
      </c>
    </row>
    <row r="59" spans="1:5" x14ac:dyDescent="0.2">
      <c r="A59" s="6">
        <v>5</v>
      </c>
      <c r="B59" s="8">
        <v>216</v>
      </c>
      <c r="C59" s="21"/>
      <c r="D59" s="10">
        <v>1</v>
      </c>
      <c r="E59" s="12">
        <v>1245</v>
      </c>
    </row>
    <row r="60" spans="1:5" x14ac:dyDescent="0.2">
      <c r="A60" s="5">
        <v>5</v>
      </c>
      <c r="B60" s="7">
        <v>219</v>
      </c>
      <c r="C60" s="20"/>
      <c r="D60" s="9">
        <v>1</v>
      </c>
      <c r="E60" s="11">
        <v>1252.577646</v>
      </c>
    </row>
    <row r="61" spans="1:5" x14ac:dyDescent="0.2">
      <c r="A61" s="6">
        <v>5</v>
      </c>
      <c r="B61" s="8">
        <v>262</v>
      </c>
      <c r="C61" s="21"/>
      <c r="D61" s="10">
        <v>1</v>
      </c>
      <c r="E61" s="12">
        <v>2706.4569390000001</v>
      </c>
    </row>
    <row r="62" spans="1:5" x14ac:dyDescent="0.2">
      <c r="A62" s="5">
        <v>5</v>
      </c>
      <c r="B62" s="7">
        <v>266</v>
      </c>
      <c r="C62" s="20"/>
      <c r="D62" s="9">
        <v>1</v>
      </c>
      <c r="E62" s="11">
        <v>2734.7531680000002</v>
      </c>
    </row>
    <row r="63" spans="1:5" x14ac:dyDescent="0.2">
      <c r="A63" s="6">
        <v>5</v>
      </c>
      <c r="B63" s="8">
        <v>270</v>
      </c>
      <c r="C63" s="21"/>
      <c r="D63" s="10">
        <v>1</v>
      </c>
      <c r="E63" s="12">
        <v>2782.5931679999999</v>
      </c>
    </row>
    <row r="64" spans="1:5" x14ac:dyDescent="0.2">
      <c r="A64" s="5">
        <v>5</v>
      </c>
      <c r="B64" s="7">
        <v>273</v>
      </c>
      <c r="C64" s="20"/>
      <c r="D64" s="9">
        <v>1</v>
      </c>
      <c r="E64" s="11">
        <v>2802.4569390000001</v>
      </c>
    </row>
    <row r="65" spans="1:5" x14ac:dyDescent="0.2">
      <c r="A65" s="5">
        <v>6</v>
      </c>
      <c r="B65" s="7">
        <v>151</v>
      </c>
      <c r="C65" s="20"/>
      <c r="D65" s="9">
        <v>2</v>
      </c>
      <c r="E65" s="11">
        <v>327.74447900000001</v>
      </c>
    </row>
    <row r="66" spans="1:5" x14ac:dyDescent="0.2">
      <c r="A66" s="6">
        <v>6</v>
      </c>
      <c r="B66" s="8">
        <v>223</v>
      </c>
      <c r="C66" s="21"/>
      <c r="D66" s="10">
        <v>1</v>
      </c>
      <c r="E66" s="12">
        <v>1290</v>
      </c>
    </row>
    <row r="67" spans="1:5" x14ac:dyDescent="0.2">
      <c r="A67" s="5">
        <v>6</v>
      </c>
      <c r="B67" s="7">
        <v>230</v>
      </c>
      <c r="C67" s="20"/>
      <c r="D67" s="9">
        <v>1</v>
      </c>
      <c r="E67" s="11">
        <v>1290</v>
      </c>
    </row>
    <row r="68" spans="1:5" x14ac:dyDescent="0.2">
      <c r="A68" s="6">
        <v>6</v>
      </c>
      <c r="B68" s="8">
        <v>249</v>
      </c>
      <c r="C68" s="21"/>
      <c r="D68" s="10">
        <v>4</v>
      </c>
      <c r="E68" s="12">
        <v>2430</v>
      </c>
    </row>
    <row r="69" spans="1:5" x14ac:dyDescent="0.2">
      <c r="A69" s="5">
        <v>6</v>
      </c>
      <c r="B69" s="7">
        <v>274</v>
      </c>
      <c r="C69" s="20"/>
      <c r="D69" s="9">
        <v>9</v>
      </c>
      <c r="E69" s="11">
        <v>2802.744479</v>
      </c>
    </row>
    <row r="70" spans="1:5" x14ac:dyDescent="0.2">
      <c r="A70" s="6">
        <v>6</v>
      </c>
      <c r="B70" s="8">
        <v>284</v>
      </c>
      <c r="C70" s="21"/>
      <c r="D70" s="10">
        <v>2</v>
      </c>
      <c r="E70" s="12">
        <v>3190</v>
      </c>
    </row>
    <row r="71" spans="1:5" x14ac:dyDescent="0.2">
      <c r="A71" s="5">
        <v>6</v>
      </c>
      <c r="B71" s="7">
        <v>304</v>
      </c>
      <c r="C71" s="20"/>
      <c r="D71" s="9">
        <v>2</v>
      </c>
      <c r="E71" s="11">
        <v>5818.5</v>
      </c>
    </row>
    <row r="72" spans="1:5" x14ac:dyDescent="0.2">
      <c r="A72" s="5">
        <v>7</v>
      </c>
      <c r="B72" s="7">
        <v>12</v>
      </c>
      <c r="C72" s="20"/>
      <c r="D72" s="9">
        <v>1</v>
      </c>
      <c r="E72" s="11">
        <v>1245</v>
      </c>
    </row>
    <row r="73" spans="1:5" x14ac:dyDescent="0.2">
      <c r="A73" s="6">
        <v>7</v>
      </c>
      <c r="B73" s="8">
        <v>13</v>
      </c>
      <c r="C73" s="21"/>
      <c r="D73" s="10">
        <v>1</v>
      </c>
      <c r="E73" s="12">
        <v>1252.577646</v>
      </c>
    </row>
    <row r="74" spans="1:5" x14ac:dyDescent="0.2">
      <c r="A74" s="5">
        <v>7</v>
      </c>
      <c r="B74" s="7">
        <v>14</v>
      </c>
      <c r="C74" s="20"/>
      <c r="D74" s="9">
        <v>1</v>
      </c>
      <c r="E74" s="11">
        <v>2706.3131680000001</v>
      </c>
    </row>
    <row r="75" spans="1:5" x14ac:dyDescent="0.2">
      <c r="A75" s="6">
        <v>7</v>
      </c>
      <c r="B75" s="8">
        <v>15</v>
      </c>
      <c r="C75" s="21"/>
      <c r="D75" s="10">
        <v>1</v>
      </c>
      <c r="E75" s="12">
        <v>2734.7531680000002</v>
      </c>
    </row>
    <row r="76" spans="1:5" x14ac:dyDescent="0.2">
      <c r="A76" s="5">
        <v>7</v>
      </c>
      <c r="B76" s="7">
        <v>16</v>
      </c>
      <c r="C76" s="20"/>
      <c r="D76" s="9">
        <v>1</v>
      </c>
      <c r="E76" s="11">
        <v>2782.5931679999999</v>
      </c>
    </row>
    <row r="77" spans="1:5" x14ac:dyDescent="0.2">
      <c r="A77" s="6">
        <v>7</v>
      </c>
      <c r="B77" s="8">
        <v>17</v>
      </c>
      <c r="C77" s="21"/>
      <c r="D77" s="10">
        <v>1</v>
      </c>
      <c r="E77" s="12">
        <v>2802.3131680000001</v>
      </c>
    </row>
    <row r="78" spans="1:5" x14ac:dyDescent="0.2">
      <c r="A78" s="5">
        <v>7</v>
      </c>
      <c r="B78" s="7">
        <v>18</v>
      </c>
      <c r="C78" s="20"/>
      <c r="D78" s="9">
        <v>1</v>
      </c>
      <c r="E78" s="11">
        <v>2802.4569390000001</v>
      </c>
    </row>
    <row r="79" spans="1:5" x14ac:dyDescent="0.2">
      <c r="A79" s="5">
        <v>9</v>
      </c>
      <c r="B79" s="7">
        <v>140</v>
      </c>
      <c r="C79" s="20"/>
      <c r="D79" s="9">
        <v>1</v>
      </c>
      <c r="E79" s="11">
        <v>190</v>
      </c>
    </row>
    <row r="80" spans="1:5" x14ac:dyDescent="0.2">
      <c r="A80" s="6">
        <v>9</v>
      </c>
      <c r="B80" s="8">
        <v>164</v>
      </c>
      <c r="C80" s="21"/>
      <c r="D80" s="10">
        <v>1</v>
      </c>
      <c r="E80" s="12">
        <v>412</v>
      </c>
    </row>
    <row r="81" spans="1:5" x14ac:dyDescent="0.2">
      <c r="A81" s="5">
        <v>9</v>
      </c>
      <c r="B81" s="7">
        <v>186</v>
      </c>
      <c r="C81" s="20"/>
      <c r="D81" s="9">
        <v>1</v>
      </c>
      <c r="E81" s="11">
        <v>558</v>
      </c>
    </row>
    <row r="82" spans="1:5" x14ac:dyDescent="0.2">
      <c r="A82" s="6">
        <v>9</v>
      </c>
      <c r="B82" s="8">
        <v>220</v>
      </c>
      <c r="C82" s="21"/>
      <c r="D82" s="10">
        <v>3</v>
      </c>
      <c r="E82" s="12">
        <v>1265</v>
      </c>
    </row>
    <row r="83" spans="1:5" x14ac:dyDescent="0.2">
      <c r="A83" s="5">
        <v>9</v>
      </c>
      <c r="B83" s="7">
        <v>237</v>
      </c>
      <c r="C83" s="20"/>
      <c r="D83" s="9">
        <v>1</v>
      </c>
      <c r="E83" s="11">
        <v>2190</v>
      </c>
    </row>
    <row r="84" spans="1:5" x14ac:dyDescent="0.2">
      <c r="A84" s="6">
        <v>9</v>
      </c>
      <c r="B84" s="8">
        <v>243</v>
      </c>
      <c r="C84" s="21"/>
      <c r="D84" s="10">
        <v>1</v>
      </c>
      <c r="E84" s="12">
        <v>2280</v>
      </c>
    </row>
    <row r="85" spans="1:5" x14ac:dyDescent="0.2">
      <c r="A85" s="5">
        <v>9</v>
      </c>
      <c r="B85" s="7">
        <v>244</v>
      </c>
      <c r="C85" s="20"/>
      <c r="D85" s="9">
        <v>1</v>
      </c>
      <c r="E85" s="11">
        <v>2280</v>
      </c>
    </row>
    <row r="86" spans="1:5" x14ac:dyDescent="0.2">
      <c r="A86" s="6">
        <v>9</v>
      </c>
      <c r="B86" s="8">
        <v>247</v>
      </c>
      <c r="C86" s="21"/>
      <c r="D86" s="10">
        <v>2</v>
      </c>
      <c r="E86" s="12">
        <v>2420.7869639999999</v>
      </c>
    </row>
    <row r="87" spans="1:5" x14ac:dyDescent="0.2">
      <c r="A87" s="5">
        <v>9</v>
      </c>
      <c r="B87" s="7">
        <v>252</v>
      </c>
      <c r="C87" s="20"/>
      <c r="D87" s="9">
        <v>3</v>
      </c>
      <c r="E87" s="11">
        <v>2450.7869639999999</v>
      </c>
    </row>
    <row r="88" spans="1:5" x14ac:dyDescent="0.2">
      <c r="A88" s="6">
        <v>9</v>
      </c>
      <c r="B88" s="8">
        <v>258</v>
      </c>
      <c r="C88" s="21"/>
      <c r="D88" s="10">
        <v>5</v>
      </c>
      <c r="E88" s="12">
        <v>2685.7869639999999</v>
      </c>
    </row>
    <row r="89" spans="1:5" x14ac:dyDescent="0.2">
      <c r="A89" s="5">
        <v>9</v>
      </c>
      <c r="B89" s="7">
        <v>293</v>
      </c>
      <c r="C89" s="20"/>
      <c r="D89" s="9">
        <v>1</v>
      </c>
      <c r="E89" s="11">
        <v>3369</v>
      </c>
    </row>
    <row r="90" spans="1:5" x14ac:dyDescent="0.2">
      <c r="A90" s="6">
        <v>9</v>
      </c>
      <c r="B90" s="8">
        <v>294</v>
      </c>
      <c r="C90" s="21"/>
      <c r="D90" s="10">
        <v>1</v>
      </c>
      <c r="E90" s="12">
        <v>3501.5</v>
      </c>
    </row>
    <row r="91" spans="1:5" x14ac:dyDescent="0.2">
      <c r="A91" s="6">
        <v>10</v>
      </c>
      <c r="B91" s="8">
        <v>133</v>
      </c>
      <c r="C91" s="21"/>
      <c r="D91" s="10">
        <v>1</v>
      </c>
      <c r="E91" s="12">
        <v>39.5</v>
      </c>
    </row>
    <row r="92" spans="1:5" x14ac:dyDescent="0.2">
      <c r="A92" s="5">
        <v>10</v>
      </c>
      <c r="B92" s="7">
        <v>157</v>
      </c>
      <c r="C92" s="20"/>
      <c r="D92" s="9">
        <v>1</v>
      </c>
      <c r="E92" s="11">
        <v>386.01693899999998</v>
      </c>
    </row>
    <row r="93" spans="1:5" x14ac:dyDescent="0.2">
      <c r="A93" s="6">
        <v>10</v>
      </c>
      <c r="B93" s="8">
        <v>166</v>
      </c>
      <c r="C93" s="21"/>
      <c r="D93" s="10">
        <v>1</v>
      </c>
      <c r="E93" s="12">
        <v>434.616939</v>
      </c>
    </row>
    <row r="94" spans="1:5" x14ac:dyDescent="0.2">
      <c r="A94" s="5">
        <v>10</v>
      </c>
      <c r="B94" s="7">
        <v>169</v>
      </c>
      <c r="C94" s="20"/>
      <c r="D94" s="9">
        <v>1</v>
      </c>
      <c r="E94" s="11">
        <v>482.45693899999998</v>
      </c>
    </row>
    <row r="95" spans="1:5" x14ac:dyDescent="0.2">
      <c r="A95" s="6">
        <v>10</v>
      </c>
      <c r="B95" s="8">
        <v>170</v>
      </c>
      <c r="C95" s="21"/>
      <c r="D95" s="10">
        <v>1</v>
      </c>
      <c r="E95" s="12">
        <v>498.5</v>
      </c>
    </row>
    <row r="96" spans="1:5" x14ac:dyDescent="0.2">
      <c r="A96" s="5">
        <v>10</v>
      </c>
      <c r="B96" s="7">
        <v>183</v>
      </c>
      <c r="C96" s="20"/>
      <c r="D96" s="9">
        <v>1</v>
      </c>
      <c r="E96" s="11">
        <v>553</v>
      </c>
    </row>
    <row r="97" spans="1:5" x14ac:dyDescent="0.2">
      <c r="A97" s="6">
        <v>10</v>
      </c>
      <c r="B97" s="8">
        <v>187</v>
      </c>
      <c r="C97" s="21"/>
      <c r="D97" s="10">
        <v>1</v>
      </c>
      <c r="E97" s="12">
        <v>562.5</v>
      </c>
    </row>
    <row r="98" spans="1:5" x14ac:dyDescent="0.2">
      <c r="A98" s="5">
        <v>10</v>
      </c>
      <c r="B98" s="7">
        <v>191</v>
      </c>
      <c r="C98" s="20"/>
      <c r="D98" s="9">
        <v>1</v>
      </c>
      <c r="E98" s="11">
        <v>688</v>
      </c>
    </row>
    <row r="99" spans="1:5" x14ac:dyDescent="0.2">
      <c r="A99" s="6">
        <v>10</v>
      </c>
      <c r="B99" s="8">
        <v>224</v>
      </c>
      <c r="C99" s="21"/>
      <c r="D99" s="10">
        <v>1</v>
      </c>
      <c r="E99" s="12">
        <v>1290</v>
      </c>
    </row>
    <row r="100" spans="1:5" x14ac:dyDescent="0.2">
      <c r="A100" s="5">
        <v>10</v>
      </c>
      <c r="B100" s="7">
        <v>233</v>
      </c>
      <c r="C100" s="20"/>
      <c r="D100" s="9">
        <v>1</v>
      </c>
      <c r="E100" s="11">
        <v>1290</v>
      </c>
    </row>
    <row r="101" spans="1:5" x14ac:dyDescent="0.2">
      <c r="A101" s="6">
        <v>10</v>
      </c>
      <c r="B101" s="8">
        <v>245</v>
      </c>
      <c r="C101" s="21"/>
      <c r="D101" s="10">
        <v>2</v>
      </c>
      <c r="E101" s="12">
        <v>2350</v>
      </c>
    </row>
    <row r="102" spans="1:5" x14ac:dyDescent="0.2">
      <c r="A102" s="5">
        <v>10</v>
      </c>
      <c r="B102" s="7">
        <v>260</v>
      </c>
      <c r="C102" s="20"/>
      <c r="D102" s="9">
        <v>1</v>
      </c>
      <c r="E102" s="11">
        <v>2688.8569389999998</v>
      </c>
    </row>
    <row r="103" spans="1:5" x14ac:dyDescent="0.2">
      <c r="A103" s="6">
        <v>10</v>
      </c>
      <c r="B103" s="8">
        <v>265</v>
      </c>
      <c r="C103" s="21"/>
      <c r="D103" s="10">
        <v>1</v>
      </c>
      <c r="E103" s="12">
        <v>2733.9369390000002</v>
      </c>
    </row>
    <row r="104" spans="1:5" x14ac:dyDescent="0.2">
      <c r="A104" s="5">
        <v>10</v>
      </c>
      <c r="B104" s="7">
        <v>268</v>
      </c>
      <c r="C104" s="20"/>
      <c r="D104" s="9">
        <v>1</v>
      </c>
      <c r="E104" s="11">
        <v>2777.4169390000002</v>
      </c>
    </row>
    <row r="105" spans="1:5" x14ac:dyDescent="0.2">
      <c r="A105" s="6">
        <v>10</v>
      </c>
      <c r="B105" s="8">
        <v>277</v>
      </c>
      <c r="C105" s="21"/>
      <c r="D105" s="10">
        <v>1</v>
      </c>
      <c r="E105" s="12">
        <v>2884.2169389999999</v>
      </c>
    </row>
    <row r="106" spans="1:5" x14ac:dyDescent="0.2">
      <c r="A106" s="5">
        <v>10</v>
      </c>
      <c r="B106" s="7">
        <v>280</v>
      </c>
      <c r="C106" s="20"/>
      <c r="D106" s="9">
        <v>1</v>
      </c>
      <c r="E106" s="11">
        <v>2939.2569389999999</v>
      </c>
    </row>
    <row r="107" spans="1:5" x14ac:dyDescent="0.2">
      <c r="A107" s="6">
        <v>10</v>
      </c>
      <c r="B107" s="8">
        <v>283</v>
      </c>
      <c r="C107" s="21"/>
      <c r="D107" s="10">
        <v>1</v>
      </c>
      <c r="E107" s="12">
        <v>2942.8569389999998</v>
      </c>
    </row>
    <row r="108" spans="1:5" x14ac:dyDescent="0.2">
      <c r="A108" s="5">
        <v>10</v>
      </c>
      <c r="B108" s="7">
        <v>286</v>
      </c>
      <c r="C108" s="20"/>
      <c r="D108" s="9">
        <v>1</v>
      </c>
      <c r="E108" s="11">
        <v>3220</v>
      </c>
    </row>
    <row r="109" spans="1:5" x14ac:dyDescent="0.2">
      <c r="A109" s="6">
        <v>10</v>
      </c>
      <c r="B109" s="8">
        <v>291</v>
      </c>
      <c r="C109" s="21"/>
      <c r="D109" s="10">
        <v>1</v>
      </c>
      <c r="E109" s="12">
        <v>3233.8875659999999</v>
      </c>
    </row>
    <row r="110" spans="1:5" x14ac:dyDescent="0.2">
      <c r="A110" s="6">
        <v>11</v>
      </c>
      <c r="B110" s="8">
        <v>141</v>
      </c>
      <c r="C110" s="21"/>
      <c r="D110" s="10">
        <v>1</v>
      </c>
      <c r="E110" s="12">
        <v>194</v>
      </c>
    </row>
    <row r="111" spans="1:5" x14ac:dyDescent="0.2">
      <c r="A111" s="5">
        <v>11</v>
      </c>
      <c r="B111" s="7">
        <v>144</v>
      </c>
      <c r="C111" s="20"/>
      <c r="D111" s="9">
        <v>1</v>
      </c>
      <c r="E111" s="11">
        <v>253</v>
      </c>
    </row>
    <row r="112" spans="1:5" x14ac:dyDescent="0.2">
      <c r="A112" s="6">
        <v>11</v>
      </c>
      <c r="B112" s="8">
        <v>149</v>
      </c>
      <c r="C112" s="21"/>
      <c r="D112" s="10">
        <v>1</v>
      </c>
      <c r="E112" s="12">
        <v>314</v>
      </c>
    </row>
    <row r="113" spans="1:5" x14ac:dyDescent="0.2">
      <c r="A113" s="5">
        <v>11</v>
      </c>
      <c r="B113" s="7">
        <v>180</v>
      </c>
      <c r="C113" s="20"/>
      <c r="D113" s="9">
        <v>1</v>
      </c>
      <c r="E113" s="11">
        <v>553</v>
      </c>
    </row>
    <row r="114" spans="1:5" x14ac:dyDescent="0.2">
      <c r="A114" s="6">
        <v>11</v>
      </c>
      <c r="B114" s="8">
        <v>185</v>
      </c>
      <c r="C114" s="21"/>
      <c r="D114" s="10">
        <v>1</v>
      </c>
      <c r="E114" s="12">
        <v>554.5</v>
      </c>
    </row>
    <row r="115" spans="1:5" x14ac:dyDescent="0.2">
      <c r="A115" s="5">
        <v>11</v>
      </c>
      <c r="B115" s="7">
        <v>190</v>
      </c>
      <c r="C115" s="20"/>
      <c r="D115" s="9">
        <v>2</v>
      </c>
      <c r="E115" s="11">
        <v>650.78696400000001</v>
      </c>
    </row>
    <row r="116" spans="1:5" x14ac:dyDescent="0.2">
      <c r="A116" s="6">
        <v>11</v>
      </c>
      <c r="B116" s="8">
        <v>214</v>
      </c>
      <c r="C116" s="21"/>
      <c r="D116" s="10">
        <v>1</v>
      </c>
      <c r="E116" s="12">
        <v>1210</v>
      </c>
    </row>
    <row r="117" spans="1:5" x14ac:dyDescent="0.2">
      <c r="A117" s="5">
        <v>11</v>
      </c>
      <c r="B117" s="7">
        <v>215</v>
      </c>
      <c r="C117" s="20"/>
      <c r="D117" s="9">
        <v>1</v>
      </c>
      <c r="E117" s="11">
        <v>1210</v>
      </c>
    </row>
    <row r="118" spans="1:5" x14ac:dyDescent="0.2">
      <c r="A118" s="6">
        <v>11</v>
      </c>
      <c r="B118" s="8">
        <v>235</v>
      </c>
      <c r="C118" s="21"/>
      <c r="D118" s="10">
        <v>2</v>
      </c>
      <c r="E118" s="12">
        <v>2138.5</v>
      </c>
    </row>
    <row r="119" spans="1:5" x14ac:dyDescent="0.2">
      <c r="A119" s="5">
        <v>11</v>
      </c>
      <c r="B119" s="7">
        <v>241</v>
      </c>
      <c r="C119" s="20"/>
      <c r="D119" s="9">
        <v>2</v>
      </c>
      <c r="E119" s="11">
        <v>2230</v>
      </c>
    </row>
    <row r="120" spans="1:5" x14ac:dyDescent="0.2">
      <c r="A120" s="6">
        <v>11</v>
      </c>
      <c r="B120" s="8">
        <v>278</v>
      </c>
      <c r="C120" s="21"/>
      <c r="D120" s="10">
        <v>4</v>
      </c>
      <c r="E120" s="12">
        <v>2925.7869639999999</v>
      </c>
    </row>
    <row r="121" spans="1:5" x14ac:dyDescent="0.2">
      <c r="A121" s="6">
        <v>12</v>
      </c>
      <c r="B121" s="8">
        <v>137</v>
      </c>
      <c r="C121" s="21"/>
      <c r="D121" s="10">
        <v>1</v>
      </c>
      <c r="E121" s="12">
        <v>124.5</v>
      </c>
    </row>
    <row r="122" spans="1:5" x14ac:dyDescent="0.2">
      <c r="A122" s="5">
        <v>12</v>
      </c>
      <c r="B122" s="7">
        <v>150</v>
      </c>
      <c r="C122" s="20"/>
      <c r="D122" s="9">
        <v>1</v>
      </c>
      <c r="E122" s="11">
        <v>318.5</v>
      </c>
    </row>
    <row r="123" spans="1:5" x14ac:dyDescent="0.2">
      <c r="A123" s="6">
        <v>12</v>
      </c>
      <c r="B123" s="8">
        <v>156</v>
      </c>
      <c r="C123" s="21"/>
      <c r="D123" s="10">
        <v>1</v>
      </c>
      <c r="E123" s="12">
        <v>383.5</v>
      </c>
    </row>
    <row r="124" spans="1:5" x14ac:dyDescent="0.2">
      <c r="A124" s="5">
        <v>12</v>
      </c>
      <c r="B124" s="7">
        <v>165</v>
      </c>
      <c r="C124" s="20"/>
      <c r="D124" s="9">
        <v>2</v>
      </c>
      <c r="E124" s="11">
        <v>415</v>
      </c>
    </row>
    <row r="125" spans="1:5" x14ac:dyDescent="0.2">
      <c r="A125" s="6">
        <v>12</v>
      </c>
      <c r="B125" s="8">
        <v>173</v>
      </c>
      <c r="C125" s="21"/>
      <c r="D125" s="10">
        <v>1</v>
      </c>
      <c r="E125" s="12">
        <v>518.5</v>
      </c>
    </row>
    <row r="126" spans="1:5" x14ac:dyDescent="0.2">
      <c r="A126" s="5">
        <v>12</v>
      </c>
      <c r="B126" s="7">
        <v>174</v>
      </c>
      <c r="C126" s="20"/>
      <c r="D126" s="9">
        <v>1</v>
      </c>
      <c r="E126" s="11">
        <v>522.5</v>
      </c>
    </row>
    <row r="127" spans="1:5" x14ac:dyDescent="0.2">
      <c r="A127" s="6">
        <v>12</v>
      </c>
      <c r="B127" s="8">
        <v>176</v>
      </c>
      <c r="C127" s="21"/>
      <c r="D127" s="10">
        <v>3</v>
      </c>
      <c r="E127" s="12">
        <v>553</v>
      </c>
    </row>
    <row r="128" spans="1:5" x14ac:dyDescent="0.2">
      <c r="A128" s="5">
        <v>12</v>
      </c>
      <c r="B128" s="7">
        <v>188</v>
      </c>
      <c r="C128" s="20"/>
      <c r="D128" s="9">
        <v>1</v>
      </c>
      <c r="E128" s="11">
        <v>583.5</v>
      </c>
    </row>
    <row r="129" spans="1:5" x14ac:dyDescent="0.2">
      <c r="A129" s="6">
        <v>12</v>
      </c>
      <c r="B129" s="8">
        <v>200</v>
      </c>
      <c r="C129" s="21"/>
      <c r="D129" s="10">
        <v>2</v>
      </c>
      <c r="E129" s="12">
        <v>945</v>
      </c>
    </row>
    <row r="130" spans="1:5" x14ac:dyDescent="0.2">
      <c r="A130" s="5">
        <v>12</v>
      </c>
      <c r="B130" s="7">
        <v>211</v>
      </c>
      <c r="C130" s="20"/>
      <c r="D130" s="9">
        <v>1</v>
      </c>
      <c r="E130" s="11">
        <v>1200</v>
      </c>
    </row>
    <row r="131" spans="1:5" x14ac:dyDescent="0.2">
      <c r="A131" s="6">
        <v>12</v>
      </c>
      <c r="B131" s="8">
        <v>225</v>
      </c>
      <c r="C131" s="21"/>
      <c r="D131" s="10">
        <v>1</v>
      </c>
      <c r="E131" s="12">
        <v>1290</v>
      </c>
    </row>
    <row r="132" spans="1:5" x14ac:dyDescent="0.2">
      <c r="A132" s="5">
        <v>12</v>
      </c>
      <c r="B132" s="7">
        <v>231</v>
      </c>
      <c r="C132" s="20"/>
      <c r="D132" s="9">
        <v>1</v>
      </c>
      <c r="E132" s="11">
        <v>1290</v>
      </c>
    </row>
    <row r="133" spans="1:5" x14ac:dyDescent="0.2">
      <c r="A133" s="6">
        <v>12</v>
      </c>
      <c r="B133" s="8">
        <v>239</v>
      </c>
      <c r="C133" s="21"/>
      <c r="D133" s="10">
        <v>2</v>
      </c>
      <c r="E133" s="12">
        <v>2230</v>
      </c>
    </row>
    <row r="134" spans="1:5" x14ac:dyDescent="0.2">
      <c r="A134" s="5">
        <v>12</v>
      </c>
      <c r="B134" s="7">
        <v>287</v>
      </c>
      <c r="C134" s="20"/>
      <c r="D134" s="9">
        <v>10</v>
      </c>
      <c r="E134" s="11">
        <v>3220</v>
      </c>
    </row>
    <row r="135" spans="1:5" x14ac:dyDescent="0.2">
      <c r="A135" s="6">
        <v>12</v>
      </c>
      <c r="B135" s="8">
        <v>302</v>
      </c>
      <c r="C135" s="21"/>
      <c r="D135" s="10">
        <v>2</v>
      </c>
      <c r="E135" s="12">
        <v>4560</v>
      </c>
    </row>
    <row r="136" spans="1:5" x14ac:dyDescent="0.2">
      <c r="A136" s="6">
        <v>13</v>
      </c>
      <c r="B136" s="8">
        <v>147</v>
      </c>
      <c r="C136" s="21"/>
      <c r="D136" s="10">
        <v>1</v>
      </c>
      <c r="E136" s="12">
        <v>298.5</v>
      </c>
    </row>
    <row r="137" spans="1:5" x14ac:dyDescent="0.2">
      <c r="A137" s="5">
        <v>13</v>
      </c>
      <c r="B137" s="7">
        <v>171</v>
      </c>
      <c r="C137" s="20"/>
      <c r="D137" s="9">
        <v>1</v>
      </c>
      <c r="E137" s="11">
        <v>509</v>
      </c>
    </row>
    <row r="138" spans="1:5" x14ac:dyDescent="0.2">
      <c r="A138" s="6">
        <v>13</v>
      </c>
      <c r="B138" s="8">
        <v>178</v>
      </c>
      <c r="C138" s="21"/>
      <c r="D138" s="10">
        <v>2</v>
      </c>
      <c r="E138" s="12">
        <v>553</v>
      </c>
    </row>
    <row r="139" spans="1:5" x14ac:dyDescent="0.2">
      <c r="A139" s="5">
        <v>13</v>
      </c>
      <c r="B139" s="7">
        <v>236</v>
      </c>
      <c r="C139" s="20"/>
      <c r="D139" s="9">
        <v>2</v>
      </c>
      <c r="E139" s="11">
        <v>2138.5</v>
      </c>
    </row>
    <row r="140" spans="1:5" x14ac:dyDescent="0.2">
      <c r="A140" s="6">
        <v>13</v>
      </c>
      <c r="B140" s="8">
        <v>279</v>
      </c>
      <c r="C140" s="21"/>
      <c r="D140" s="10">
        <v>5</v>
      </c>
      <c r="E140" s="12">
        <v>2925.7869639999999</v>
      </c>
    </row>
    <row r="141" spans="1:5" x14ac:dyDescent="0.2">
      <c r="A141" s="6">
        <v>14</v>
      </c>
      <c r="B141" s="8">
        <v>177</v>
      </c>
      <c r="C141" s="21"/>
      <c r="D141" s="10">
        <v>2</v>
      </c>
      <c r="E141" s="12">
        <v>553</v>
      </c>
    </row>
    <row r="142" spans="1:5" x14ac:dyDescent="0.2">
      <c r="A142" s="5">
        <v>14</v>
      </c>
      <c r="B142" s="7">
        <v>179</v>
      </c>
      <c r="C142" s="20"/>
      <c r="D142" s="9">
        <v>1</v>
      </c>
      <c r="E142" s="11">
        <v>553</v>
      </c>
    </row>
    <row r="143" spans="1:5" x14ac:dyDescent="0.2">
      <c r="A143" s="6">
        <v>14</v>
      </c>
      <c r="B143" s="8">
        <v>197</v>
      </c>
      <c r="C143" s="21"/>
      <c r="D143" s="10">
        <v>1</v>
      </c>
      <c r="E143" s="12">
        <v>774.5</v>
      </c>
    </row>
    <row r="144" spans="1:5" x14ac:dyDescent="0.2">
      <c r="A144" s="5">
        <v>14</v>
      </c>
      <c r="B144" s="7">
        <v>259</v>
      </c>
      <c r="C144" s="20"/>
      <c r="D144" s="9">
        <v>1</v>
      </c>
      <c r="E144" s="11">
        <v>2688.8438639999999</v>
      </c>
    </row>
    <row r="145" spans="1:5" x14ac:dyDescent="0.2">
      <c r="A145" s="6">
        <v>14</v>
      </c>
      <c r="B145" s="8">
        <v>263</v>
      </c>
      <c r="C145" s="21"/>
      <c r="D145" s="10">
        <v>1</v>
      </c>
      <c r="E145" s="12">
        <v>2706.6863490000001</v>
      </c>
    </row>
    <row r="146" spans="1:5" x14ac:dyDescent="0.2">
      <c r="A146" s="5">
        <v>14</v>
      </c>
      <c r="B146" s="7">
        <v>264</v>
      </c>
      <c r="C146" s="20"/>
      <c r="D146" s="9">
        <v>1</v>
      </c>
      <c r="E146" s="11">
        <v>2733.763864</v>
      </c>
    </row>
    <row r="147" spans="1:5" x14ac:dyDescent="0.2">
      <c r="A147" s="6">
        <v>14</v>
      </c>
      <c r="B147" s="8">
        <v>269</v>
      </c>
      <c r="C147" s="21"/>
      <c r="D147" s="10">
        <v>1</v>
      </c>
      <c r="E147" s="12">
        <v>2781.6038640000002</v>
      </c>
    </row>
    <row r="148" spans="1:5" x14ac:dyDescent="0.2">
      <c r="A148" s="5">
        <v>14</v>
      </c>
      <c r="B148" s="7">
        <v>275</v>
      </c>
      <c r="C148" s="20"/>
      <c r="D148" s="9">
        <v>1</v>
      </c>
      <c r="E148" s="11">
        <v>2829.4438639999998</v>
      </c>
    </row>
    <row r="149" spans="1:5" x14ac:dyDescent="0.2">
      <c r="A149" s="6">
        <v>14</v>
      </c>
      <c r="B149" s="8">
        <v>276</v>
      </c>
      <c r="C149" s="21"/>
      <c r="D149" s="10">
        <v>1</v>
      </c>
      <c r="E149" s="12">
        <v>2877.283864</v>
      </c>
    </row>
    <row r="150" spans="1:5" x14ac:dyDescent="0.2">
      <c r="A150" s="5">
        <v>14</v>
      </c>
      <c r="B150" s="7">
        <v>281</v>
      </c>
      <c r="C150" s="20"/>
      <c r="D150" s="9">
        <v>1</v>
      </c>
      <c r="E150" s="11">
        <v>2939.243864</v>
      </c>
    </row>
    <row r="151" spans="1:5" x14ac:dyDescent="0.2">
      <c r="A151" s="6">
        <v>14</v>
      </c>
      <c r="B151" s="8">
        <v>282</v>
      </c>
      <c r="C151" s="21"/>
      <c r="D151" s="10">
        <v>1</v>
      </c>
      <c r="E151" s="12">
        <v>2942.8438639999999</v>
      </c>
    </row>
    <row r="152" spans="1:5" x14ac:dyDescent="0.2">
      <c r="A152" s="5">
        <v>14</v>
      </c>
      <c r="B152" s="7">
        <v>285</v>
      </c>
      <c r="C152" s="20"/>
      <c r="D152" s="9">
        <v>1</v>
      </c>
      <c r="E152" s="11">
        <v>3220</v>
      </c>
    </row>
    <row r="153" spans="1:5" x14ac:dyDescent="0.2">
      <c r="A153" s="6">
        <v>14</v>
      </c>
      <c r="B153" s="8">
        <v>292</v>
      </c>
      <c r="C153" s="21"/>
      <c r="D153" s="10">
        <v>1</v>
      </c>
      <c r="E153" s="12">
        <v>3233.8875659999999</v>
      </c>
    </row>
    <row r="154" spans="1:5" x14ac:dyDescent="0.2">
      <c r="A154" s="6">
        <v>15</v>
      </c>
      <c r="B154" s="8">
        <v>161</v>
      </c>
      <c r="C154" s="21"/>
      <c r="D154" s="10">
        <v>2</v>
      </c>
      <c r="E154" s="12">
        <v>410.773889</v>
      </c>
    </row>
    <row r="155" spans="1:5" x14ac:dyDescent="0.2">
      <c r="A155" s="5">
        <v>15</v>
      </c>
      <c r="B155" s="7">
        <v>163</v>
      </c>
      <c r="C155" s="20"/>
      <c r="D155" s="9">
        <v>4</v>
      </c>
      <c r="E155" s="11">
        <v>410.773889</v>
      </c>
    </row>
    <row r="156" spans="1:5" x14ac:dyDescent="0.2">
      <c r="A156" s="6">
        <v>15</v>
      </c>
      <c r="B156" s="8">
        <v>193</v>
      </c>
      <c r="C156" s="21"/>
      <c r="D156" s="10">
        <v>1</v>
      </c>
      <c r="E156" s="12">
        <v>700</v>
      </c>
    </row>
    <row r="157" spans="1:5" x14ac:dyDescent="0.2">
      <c r="A157" s="5">
        <v>15</v>
      </c>
      <c r="B157" s="7">
        <v>199</v>
      </c>
      <c r="C157" s="20"/>
      <c r="D157" s="9">
        <v>2</v>
      </c>
      <c r="E157" s="11">
        <v>790</v>
      </c>
    </row>
    <row r="158" spans="1:5" x14ac:dyDescent="0.2">
      <c r="A158" s="6">
        <v>15</v>
      </c>
      <c r="B158" s="8">
        <v>206</v>
      </c>
      <c r="C158" s="21"/>
      <c r="D158" s="10">
        <v>2</v>
      </c>
      <c r="E158" s="12">
        <v>1065</v>
      </c>
    </row>
    <row r="159" spans="1:5" x14ac:dyDescent="0.2">
      <c r="A159" s="5">
        <v>15</v>
      </c>
      <c r="B159" s="7">
        <v>207</v>
      </c>
      <c r="C159" s="20"/>
      <c r="D159" s="9">
        <v>1</v>
      </c>
      <c r="E159" s="11">
        <v>1170</v>
      </c>
    </row>
    <row r="160" spans="1:5" x14ac:dyDescent="0.2">
      <c r="A160" s="6">
        <v>15</v>
      </c>
      <c r="B160" s="8">
        <v>242</v>
      </c>
      <c r="C160" s="21"/>
      <c r="D160" s="10">
        <v>4</v>
      </c>
      <c r="E160" s="12">
        <v>2230</v>
      </c>
    </row>
    <row r="161" spans="1:5" x14ac:dyDescent="0.2">
      <c r="A161" s="5">
        <v>15</v>
      </c>
      <c r="B161" s="7">
        <v>256</v>
      </c>
      <c r="C161" s="20"/>
      <c r="D161" s="9">
        <v>7</v>
      </c>
      <c r="E161" s="11">
        <v>2685.7738890000001</v>
      </c>
    </row>
    <row r="162" spans="1:5" x14ac:dyDescent="0.2">
      <c r="A162" s="6">
        <v>15</v>
      </c>
      <c r="B162" s="8">
        <v>295</v>
      </c>
      <c r="C162" s="21"/>
      <c r="D162" s="10">
        <v>2</v>
      </c>
      <c r="E162" s="12">
        <v>3505</v>
      </c>
    </row>
    <row r="163" spans="1:5" x14ac:dyDescent="0.2">
      <c r="A163" s="6">
        <v>16</v>
      </c>
      <c r="B163" s="8">
        <v>162</v>
      </c>
      <c r="C163" s="21"/>
      <c r="D163" s="10">
        <v>3</v>
      </c>
      <c r="E163" s="12">
        <v>410.773889</v>
      </c>
    </row>
    <row r="164" spans="1:5" x14ac:dyDescent="0.2">
      <c r="A164" s="5">
        <v>16</v>
      </c>
      <c r="B164" s="7">
        <v>192</v>
      </c>
      <c r="C164" s="20"/>
      <c r="D164" s="9">
        <v>2</v>
      </c>
      <c r="E164" s="11">
        <v>700</v>
      </c>
    </row>
    <row r="165" spans="1:5" x14ac:dyDescent="0.2">
      <c r="A165" s="6">
        <v>16</v>
      </c>
      <c r="B165" s="8">
        <v>198</v>
      </c>
      <c r="C165" s="21"/>
      <c r="D165" s="10">
        <v>4</v>
      </c>
      <c r="E165" s="12">
        <v>790</v>
      </c>
    </row>
    <row r="166" spans="1:5" x14ac:dyDescent="0.2">
      <c r="A166" s="5">
        <v>16</v>
      </c>
      <c r="B166" s="7">
        <v>205</v>
      </c>
      <c r="C166" s="20"/>
      <c r="D166" s="9">
        <v>3</v>
      </c>
      <c r="E166" s="11">
        <v>1065</v>
      </c>
    </row>
    <row r="167" spans="1:5" x14ac:dyDescent="0.2">
      <c r="A167" s="6">
        <v>16</v>
      </c>
      <c r="B167" s="8">
        <v>238</v>
      </c>
      <c r="C167" s="21"/>
      <c r="D167" s="10">
        <v>4</v>
      </c>
      <c r="E167" s="12">
        <v>2230</v>
      </c>
    </row>
    <row r="168" spans="1:5" x14ac:dyDescent="0.2">
      <c r="A168" s="5">
        <v>16</v>
      </c>
      <c r="B168" s="7">
        <v>255</v>
      </c>
      <c r="C168" s="20"/>
      <c r="D168" s="9">
        <v>9</v>
      </c>
      <c r="E168" s="11">
        <v>2685.7738890000001</v>
      </c>
    </row>
    <row r="169" spans="1:5" x14ac:dyDescent="0.2">
      <c r="A169" s="6">
        <v>16</v>
      </c>
      <c r="B169" s="8">
        <v>301</v>
      </c>
      <c r="C169" s="21"/>
      <c r="D169" s="10">
        <v>2</v>
      </c>
      <c r="E169" s="12">
        <v>4424</v>
      </c>
    </row>
    <row r="170" spans="1:5" x14ac:dyDescent="0.2">
      <c r="A170" s="6">
        <v>17</v>
      </c>
      <c r="B170" s="8">
        <v>160</v>
      </c>
      <c r="C170" s="21"/>
      <c r="D170" s="10">
        <v>4</v>
      </c>
      <c r="E170" s="12">
        <v>410.773889</v>
      </c>
    </row>
    <row r="171" spans="1:5" x14ac:dyDescent="0.2">
      <c r="A171" s="5">
        <v>17</v>
      </c>
      <c r="B171" s="7">
        <v>208</v>
      </c>
      <c r="C171" s="20"/>
      <c r="D171" s="9">
        <v>2</v>
      </c>
      <c r="E171" s="11">
        <v>1170</v>
      </c>
    </row>
    <row r="172" spans="1:5" x14ac:dyDescent="0.2">
      <c r="A172" s="6">
        <v>17</v>
      </c>
      <c r="B172" s="8">
        <v>240</v>
      </c>
      <c r="C172" s="21"/>
      <c r="D172" s="10">
        <v>2</v>
      </c>
      <c r="E172" s="12">
        <v>2230</v>
      </c>
    </row>
    <row r="173" spans="1:5" x14ac:dyDescent="0.2">
      <c r="A173" s="5">
        <v>17</v>
      </c>
      <c r="B173" s="7">
        <v>254</v>
      </c>
      <c r="C173" s="20"/>
      <c r="D173" s="9">
        <v>11</v>
      </c>
      <c r="E173" s="11">
        <v>2685.7738890000001</v>
      </c>
    </row>
    <row r="174" spans="1:5" x14ac:dyDescent="0.2">
      <c r="A174" s="6">
        <v>17</v>
      </c>
      <c r="B174" s="8">
        <v>303</v>
      </c>
      <c r="C174" s="21"/>
      <c r="D174" s="10">
        <v>2</v>
      </c>
      <c r="E174" s="12">
        <v>5291</v>
      </c>
    </row>
    <row r="175" spans="1:5" x14ac:dyDescent="0.2">
      <c r="A175" s="6" t="s">
        <v>4</v>
      </c>
      <c r="B175" s="8">
        <v>70</v>
      </c>
      <c r="C175" s="21"/>
      <c r="D175" s="10">
        <v>1</v>
      </c>
      <c r="E175" s="12">
        <v>1252.577646</v>
      </c>
    </row>
    <row r="176" spans="1:5" x14ac:dyDescent="0.2">
      <c r="A176" s="5" t="s">
        <v>4</v>
      </c>
      <c r="B176" s="7">
        <v>71</v>
      </c>
      <c r="C176" s="20"/>
      <c r="D176" s="9">
        <v>1</v>
      </c>
      <c r="E176" s="11">
        <v>1252.577646</v>
      </c>
    </row>
    <row r="177" spans="1:5" x14ac:dyDescent="0.2">
      <c r="A177" s="6" t="s">
        <v>4</v>
      </c>
      <c r="B177" s="8">
        <v>77</v>
      </c>
      <c r="C177" s="21"/>
      <c r="D177" s="10">
        <v>2</v>
      </c>
      <c r="E177" s="12">
        <v>2138.5</v>
      </c>
    </row>
    <row r="178" spans="1:5" x14ac:dyDescent="0.2">
      <c r="A178" s="5" t="s">
        <v>4</v>
      </c>
      <c r="B178" s="7">
        <v>113</v>
      </c>
      <c r="C178" s="20"/>
      <c r="D178" s="9">
        <v>2</v>
      </c>
      <c r="E178" s="11">
        <v>3233.8875659999999</v>
      </c>
    </row>
    <row r="179" spans="1:5" x14ac:dyDescent="0.2">
      <c r="A179" s="6" t="s">
        <v>4</v>
      </c>
      <c r="B179" s="8">
        <v>114</v>
      </c>
      <c r="C179" s="21"/>
      <c r="D179" s="10">
        <v>1</v>
      </c>
      <c r="E179" s="12">
        <v>3369</v>
      </c>
    </row>
    <row r="180" spans="1:5" x14ac:dyDescent="0.2">
      <c r="A180" s="5" t="s">
        <v>4</v>
      </c>
      <c r="B180" s="7">
        <v>119</v>
      </c>
      <c r="C180" s="20"/>
      <c r="D180" s="9">
        <v>1</v>
      </c>
      <c r="E180" s="11">
        <v>3768</v>
      </c>
    </row>
    <row r="181" spans="1:5" x14ac:dyDescent="0.2">
      <c r="A181" s="6" t="s">
        <v>4</v>
      </c>
      <c r="B181" s="8">
        <v>120</v>
      </c>
      <c r="C181" s="21"/>
      <c r="D181" s="10">
        <v>1</v>
      </c>
      <c r="E181" s="12">
        <v>4000</v>
      </c>
    </row>
    <row r="182" spans="1:5" x14ac:dyDescent="0.2">
      <c r="A182" s="5" t="s">
        <v>4</v>
      </c>
      <c r="B182" s="7">
        <v>121</v>
      </c>
      <c r="C182" s="20"/>
      <c r="D182" s="9">
        <v>1</v>
      </c>
      <c r="E182" s="11">
        <v>4250</v>
      </c>
    </row>
    <row r="183" spans="1:5" x14ac:dyDescent="0.2">
      <c r="A183" s="6" t="s">
        <v>4</v>
      </c>
      <c r="B183" s="8">
        <v>124</v>
      </c>
      <c r="C183" s="21"/>
      <c r="D183" s="10">
        <v>1</v>
      </c>
      <c r="E183" s="12">
        <v>4560</v>
      </c>
    </row>
    <row r="184" spans="1:5" x14ac:dyDescent="0.2">
      <c r="A184" s="5" t="s">
        <v>4</v>
      </c>
      <c r="B184" s="7">
        <v>125</v>
      </c>
      <c r="C184" s="20"/>
      <c r="D184" s="9">
        <v>1</v>
      </c>
      <c r="E184" s="11">
        <v>5268</v>
      </c>
    </row>
    <row r="185" spans="1:5" x14ac:dyDescent="0.2">
      <c r="A185" s="6" t="s">
        <v>4</v>
      </c>
      <c r="B185" s="8">
        <v>127</v>
      </c>
      <c r="C185" s="21"/>
      <c r="D185" s="10">
        <v>1</v>
      </c>
      <c r="E185" s="12">
        <v>5292</v>
      </c>
    </row>
    <row r="186" spans="1:5" x14ac:dyDescent="0.2">
      <c r="A186" s="5" t="s">
        <v>4</v>
      </c>
      <c r="B186" s="7">
        <v>129</v>
      </c>
      <c r="C186" s="20"/>
      <c r="D186" s="9">
        <v>1</v>
      </c>
      <c r="E186" s="11">
        <v>5452</v>
      </c>
    </row>
    <row r="187" spans="1:5" x14ac:dyDescent="0.2">
      <c r="A187" s="6" t="s">
        <v>4</v>
      </c>
      <c r="B187" s="8">
        <v>130</v>
      </c>
      <c r="C187" s="21"/>
      <c r="D187" s="10">
        <v>1</v>
      </c>
      <c r="E187" s="12">
        <v>5818.5</v>
      </c>
    </row>
  </sheetData>
  <mergeCells count="4">
    <mergeCell ref="M1:N2"/>
    <mergeCell ref="J1:K2"/>
    <mergeCell ref="O2:Q4"/>
    <mergeCell ref="R1:S2"/>
  </mergeCells>
  <phoneticPr fontId="11" type="noConversion"/>
  <pageMargins left="0.7" right="0.7" top="0.75" bottom="0.75" header="0.5" footer="0.5"/>
  <headerFooter>
    <oddHeader>&amp;L&amp;D&amp;R&amp;F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D16ED-9D12-46EE-B48E-6545CD0354D8}">
  <dimension ref="A1:K121"/>
  <sheetViews>
    <sheetView showGridLines="0" view="pageLayout" zoomScale="70" zoomScaleNormal="100" zoomScalePageLayoutView="70" workbookViewId="0">
      <selection activeCell="C14" sqref="C14"/>
    </sheetView>
  </sheetViews>
  <sheetFormatPr baseColWidth="10" defaultColWidth="17.28515625" defaultRowHeight="17.25" customHeight="1" x14ac:dyDescent="0.25"/>
  <cols>
    <col min="1" max="2" width="17.85546875" style="19" customWidth="1"/>
    <col min="3" max="3" width="17.85546875" style="23" customWidth="1"/>
    <col min="4" max="8" width="17.85546875" style="19" customWidth="1"/>
    <col min="9" max="16384" width="17.28515625" style="19"/>
  </cols>
  <sheetData>
    <row r="1" spans="1:11" ht="17.25" customHeight="1" x14ac:dyDescent="0.25">
      <c r="A1" s="50" t="s">
        <v>7</v>
      </c>
      <c r="B1" s="51" t="s">
        <v>27</v>
      </c>
      <c r="E1" s="35"/>
      <c r="F1" s="35"/>
      <c r="G1" s="35"/>
      <c r="H1" s="35"/>
      <c r="I1" s="35"/>
      <c r="J1" s="35"/>
      <c r="K1" s="35"/>
    </row>
    <row r="2" spans="1:11" ht="17.25" customHeight="1" x14ac:dyDescent="0.25">
      <c r="A2" s="18" t="s">
        <v>26</v>
      </c>
      <c r="B2" s="49">
        <f ca="1">TODAY()</f>
        <v>45541</v>
      </c>
      <c r="C2" s="68" t="s">
        <v>9</v>
      </c>
      <c r="D2" s="68"/>
      <c r="E2" s="68"/>
      <c r="F2" s="68"/>
      <c r="G2" s="35"/>
      <c r="H2" s="35"/>
      <c r="I2" s="35"/>
      <c r="J2" s="35"/>
      <c r="K2" s="35"/>
    </row>
    <row r="3" spans="1:11" ht="17.25" customHeight="1" x14ac:dyDescent="0.25">
      <c r="C3" s="68"/>
      <c r="D3" s="68"/>
      <c r="E3" s="68"/>
      <c r="F3" s="68"/>
    </row>
    <row r="4" spans="1:11" ht="17.25" customHeight="1" x14ac:dyDescent="0.25">
      <c r="A4" s="18" t="s">
        <v>29</v>
      </c>
      <c r="C4" s="19"/>
      <c r="E4" s="24"/>
      <c r="F4" s="24"/>
    </row>
    <row r="5" spans="1:11" ht="17.25" customHeight="1" x14ac:dyDescent="0.25">
      <c r="B5" s="56">
        <v>60</v>
      </c>
      <c r="C5" s="57">
        <v>6000</v>
      </c>
      <c r="E5" s="24"/>
      <c r="F5" s="24"/>
    </row>
    <row r="6" spans="1:11" ht="17.25" customHeight="1" x14ac:dyDescent="0.25">
      <c r="B6" s="56">
        <v>15</v>
      </c>
      <c r="C6" s="57">
        <v>5100</v>
      </c>
      <c r="D6" s="24"/>
      <c r="E6" s="24"/>
      <c r="F6" s="24"/>
    </row>
    <row r="7" spans="1:11" ht="17.25" customHeight="1" x14ac:dyDescent="0.25">
      <c r="C7" s="24"/>
      <c r="D7" s="24"/>
      <c r="E7" s="24"/>
      <c r="F7" s="24"/>
    </row>
    <row r="9" spans="1:11" ht="17.25" customHeight="1" x14ac:dyDescent="0.25">
      <c r="A9" s="69" t="s">
        <v>0</v>
      </c>
      <c r="B9" s="69" t="s">
        <v>1</v>
      </c>
      <c r="C9" s="69" t="s">
        <v>8</v>
      </c>
      <c r="D9" s="69" t="s">
        <v>2</v>
      </c>
      <c r="E9" s="69" t="s">
        <v>3</v>
      </c>
      <c r="F9" s="69" t="s">
        <v>12</v>
      </c>
      <c r="G9" s="69" t="s">
        <v>23</v>
      </c>
      <c r="H9" s="69" t="s">
        <v>13</v>
      </c>
    </row>
    <row r="10" spans="1:11" ht="17.25" customHeight="1" x14ac:dyDescent="0.25">
      <c r="A10" s="69"/>
      <c r="B10" s="69"/>
      <c r="C10" s="69"/>
      <c r="D10" s="69"/>
      <c r="E10" s="69"/>
      <c r="F10" s="69"/>
      <c r="G10" s="69"/>
      <c r="H10" s="69"/>
    </row>
    <row r="11" spans="1:11" ht="17.25" customHeight="1" x14ac:dyDescent="0.3">
      <c r="A11" s="43">
        <v>1</v>
      </c>
      <c r="B11" s="36"/>
      <c r="C11" s="37" t="s">
        <v>10</v>
      </c>
      <c r="D11" s="37">
        <v>1</v>
      </c>
      <c r="E11" s="36">
        <v>6000</v>
      </c>
      <c r="F11" s="54">
        <f>ROUND(E11-SUM(E12:E21),0)</f>
        <v>1130</v>
      </c>
      <c r="G11" s="37" t="s">
        <v>24</v>
      </c>
      <c r="H11" s="48">
        <f>IF(G11="NON",F11/E11,0)</f>
        <v>0</v>
      </c>
    </row>
    <row r="12" spans="1:11" ht="17.25" customHeight="1" x14ac:dyDescent="0.25">
      <c r="A12" s="44">
        <v>1</v>
      </c>
      <c r="B12" s="32">
        <v>134</v>
      </c>
      <c r="C12" s="33" t="s">
        <v>11</v>
      </c>
      <c r="D12" s="33">
        <v>1</v>
      </c>
      <c r="E12" s="32">
        <v>41</v>
      </c>
      <c r="F12" s="32"/>
      <c r="G12" s="32"/>
      <c r="H12" s="46"/>
    </row>
    <row r="13" spans="1:11" ht="17.25" customHeight="1" x14ac:dyDescent="0.25">
      <c r="A13" s="44">
        <v>1</v>
      </c>
      <c r="B13" s="32">
        <v>135</v>
      </c>
      <c r="C13" s="33" t="s">
        <v>14</v>
      </c>
      <c r="D13" s="33">
        <v>1</v>
      </c>
      <c r="E13" s="55">
        <v>52.5</v>
      </c>
      <c r="F13" s="32"/>
      <c r="G13" s="32"/>
      <c r="H13" s="47"/>
    </row>
    <row r="14" spans="1:11" ht="17.25" customHeight="1" x14ac:dyDescent="0.25">
      <c r="A14" s="44">
        <v>1</v>
      </c>
      <c r="B14" s="32">
        <v>139</v>
      </c>
      <c r="C14" s="33" t="s">
        <v>15</v>
      </c>
      <c r="D14" s="33">
        <v>1</v>
      </c>
      <c r="E14" s="55">
        <v>179.5</v>
      </c>
      <c r="F14" s="32"/>
      <c r="G14" s="32"/>
      <c r="H14" s="47"/>
    </row>
    <row r="15" spans="1:11" ht="17.25" customHeight="1" x14ac:dyDescent="0.25">
      <c r="A15" s="44">
        <v>1</v>
      </c>
      <c r="B15" s="32">
        <v>152</v>
      </c>
      <c r="C15" s="33" t="s">
        <v>16</v>
      </c>
      <c r="D15" s="33">
        <v>1</v>
      </c>
      <c r="E15" s="55">
        <v>328.5</v>
      </c>
      <c r="F15" s="32"/>
      <c r="G15" s="32"/>
      <c r="H15" s="47"/>
    </row>
    <row r="16" spans="1:11" ht="17.25" customHeight="1" x14ac:dyDescent="0.25">
      <c r="A16" s="44">
        <v>1</v>
      </c>
      <c r="B16" s="32">
        <v>153</v>
      </c>
      <c r="C16" s="33" t="s">
        <v>17</v>
      </c>
      <c r="D16" s="33">
        <v>1</v>
      </c>
      <c r="E16" s="55">
        <v>338.5</v>
      </c>
      <c r="F16" s="32"/>
      <c r="G16" s="32"/>
      <c r="H16" s="47"/>
    </row>
    <row r="17" spans="1:8" ht="17.25" customHeight="1" x14ac:dyDescent="0.25">
      <c r="A17" s="44">
        <v>1</v>
      </c>
      <c r="B17" s="32">
        <v>167</v>
      </c>
      <c r="C17" s="33" t="s">
        <v>18</v>
      </c>
      <c r="D17" s="33">
        <v>1</v>
      </c>
      <c r="E17" s="55">
        <v>467.5</v>
      </c>
      <c r="F17" s="32"/>
      <c r="G17" s="32"/>
      <c r="H17" s="47"/>
    </row>
    <row r="18" spans="1:8" ht="17.25" customHeight="1" x14ac:dyDescent="0.25">
      <c r="A18" s="44">
        <v>1</v>
      </c>
      <c r="B18" s="32">
        <v>181</v>
      </c>
      <c r="C18" s="33" t="s">
        <v>19</v>
      </c>
      <c r="D18" s="33">
        <v>3</v>
      </c>
      <c r="E18" s="32">
        <v>553</v>
      </c>
      <c r="F18" s="32"/>
      <c r="G18" s="32"/>
      <c r="H18" s="47"/>
    </row>
    <row r="19" spans="1:8" ht="17.25" customHeight="1" x14ac:dyDescent="0.25">
      <c r="A19" s="44">
        <v>1</v>
      </c>
      <c r="B19" s="32">
        <v>195</v>
      </c>
      <c r="C19" s="33" t="s">
        <v>20</v>
      </c>
      <c r="D19" s="33">
        <v>2</v>
      </c>
      <c r="E19" s="32">
        <v>745</v>
      </c>
      <c r="F19" s="32"/>
      <c r="G19" s="32"/>
      <c r="H19" s="47"/>
    </row>
    <row r="20" spans="1:8" ht="17.25" customHeight="1" x14ac:dyDescent="0.25">
      <c r="A20" s="44">
        <v>1</v>
      </c>
      <c r="B20" s="32">
        <v>203</v>
      </c>
      <c r="C20" s="33" t="s">
        <v>21</v>
      </c>
      <c r="D20" s="33">
        <v>2</v>
      </c>
      <c r="E20" s="32">
        <v>965</v>
      </c>
      <c r="F20" s="32"/>
      <c r="G20" s="32"/>
      <c r="H20" s="47"/>
    </row>
    <row r="21" spans="1:8" ht="17.25" customHeight="1" x14ac:dyDescent="0.25">
      <c r="A21" s="44">
        <v>1</v>
      </c>
      <c r="B21" s="32">
        <v>213</v>
      </c>
      <c r="C21" s="33" t="s">
        <v>22</v>
      </c>
      <c r="D21" s="33">
        <v>1</v>
      </c>
      <c r="E21" s="32">
        <v>1200</v>
      </c>
      <c r="F21" s="32"/>
      <c r="G21" s="32"/>
      <c r="H21" s="47"/>
    </row>
    <row r="22" spans="1:8" ht="17.25" customHeight="1" x14ac:dyDescent="0.3">
      <c r="A22" s="45">
        <v>1</v>
      </c>
      <c r="B22" s="36"/>
      <c r="C22" s="37" t="s">
        <v>10</v>
      </c>
      <c r="D22" s="37">
        <v>1</v>
      </c>
      <c r="E22" s="36">
        <v>6000</v>
      </c>
      <c r="F22" s="36">
        <f>E22-(E23*D23+E24*D24+E25*D25)</f>
        <v>990</v>
      </c>
      <c r="G22" s="38" t="s">
        <v>25</v>
      </c>
      <c r="H22" s="48">
        <f>IF(G22="NON",F22/E22,0)</f>
        <v>0.16500000000000001</v>
      </c>
    </row>
    <row r="23" spans="1:8" ht="17.25" customHeight="1" x14ac:dyDescent="0.25">
      <c r="A23" s="44">
        <v>1</v>
      </c>
      <c r="B23" s="32">
        <v>222</v>
      </c>
      <c r="C23" s="33" t="s">
        <v>11</v>
      </c>
      <c r="D23" s="33">
        <v>1</v>
      </c>
      <c r="E23" s="32">
        <v>1290</v>
      </c>
      <c r="F23" s="32"/>
      <c r="G23" s="32"/>
      <c r="H23" s="46"/>
    </row>
    <row r="24" spans="1:8" ht="17.25" customHeight="1" x14ac:dyDescent="0.25">
      <c r="A24" s="44">
        <v>1</v>
      </c>
      <c r="B24" s="32">
        <v>232</v>
      </c>
      <c r="C24" s="33" t="s">
        <v>19</v>
      </c>
      <c r="D24" s="33">
        <v>1</v>
      </c>
      <c r="E24" s="32">
        <v>1290</v>
      </c>
      <c r="F24" s="32"/>
      <c r="G24" s="32"/>
      <c r="H24" s="47"/>
    </row>
    <row r="25" spans="1:8" ht="17.25" customHeight="1" x14ac:dyDescent="0.25">
      <c r="A25" s="44">
        <v>1</v>
      </c>
      <c r="B25" s="32">
        <v>251</v>
      </c>
      <c r="C25" s="33"/>
      <c r="D25" s="33">
        <v>1</v>
      </c>
      <c r="E25" s="32">
        <v>2430</v>
      </c>
      <c r="F25" s="32"/>
      <c r="G25" s="32"/>
      <c r="H25" s="47"/>
    </row>
    <row r="26" spans="1:8" ht="17.25" customHeight="1" x14ac:dyDescent="0.25">
      <c r="A26" s="39" t="str">
        <f>"Somme total "&amp;A25</f>
        <v>Somme total 1</v>
      </c>
      <c r="B26" s="40"/>
      <c r="C26" s="41" t="s">
        <v>10</v>
      </c>
      <c r="D26" s="41">
        <f>D22+D11</f>
        <v>2</v>
      </c>
      <c r="E26" s="40">
        <f>E22+E11</f>
        <v>12000</v>
      </c>
      <c r="F26" s="40">
        <f>F22</f>
        <v>990</v>
      </c>
      <c r="G26" s="40"/>
      <c r="H26" s="42">
        <f>F26/E26</f>
        <v>8.2500000000000004E-2</v>
      </c>
    </row>
    <row r="27" spans="1:8" ht="17.25" customHeight="1" x14ac:dyDescent="0.25">
      <c r="A27" s="25"/>
      <c r="H27" s="26"/>
    </row>
    <row r="28" spans="1:8" ht="17.25" customHeight="1" x14ac:dyDescent="0.3">
      <c r="A28" s="45">
        <v>2</v>
      </c>
      <c r="B28" s="36"/>
      <c r="C28" s="37" t="s">
        <v>10</v>
      </c>
      <c r="D28" s="37">
        <v>1</v>
      </c>
      <c r="E28" s="36">
        <v>6000</v>
      </c>
      <c r="F28" s="36">
        <f>E28-SUM(E29:E38)</f>
        <v>520</v>
      </c>
      <c r="G28" s="38" t="s">
        <v>25</v>
      </c>
      <c r="H28" s="48">
        <f>IF(G28="NON",F28/E28,0)</f>
        <v>8.666666666666667E-2</v>
      </c>
    </row>
    <row r="29" spans="1:8" ht="17.25" customHeight="1" x14ac:dyDescent="0.25">
      <c r="A29" s="44">
        <v>2</v>
      </c>
      <c r="B29" s="32">
        <v>136</v>
      </c>
      <c r="C29" s="33"/>
      <c r="D29" s="33">
        <v>1</v>
      </c>
      <c r="E29" s="55">
        <v>108.5</v>
      </c>
      <c r="F29" s="32"/>
      <c r="G29" s="32"/>
      <c r="H29" s="46"/>
    </row>
    <row r="30" spans="1:8" ht="17.25" customHeight="1" x14ac:dyDescent="0.25">
      <c r="A30" s="44">
        <v>2</v>
      </c>
      <c r="B30" s="32">
        <v>143</v>
      </c>
      <c r="C30" s="33"/>
      <c r="D30" s="33">
        <v>1</v>
      </c>
      <c r="E30" s="55">
        <v>247.5</v>
      </c>
      <c r="F30" s="32"/>
      <c r="G30" s="32"/>
      <c r="H30" s="47"/>
    </row>
    <row r="31" spans="1:8" ht="17.25" customHeight="1" x14ac:dyDescent="0.25">
      <c r="A31" s="44">
        <v>2</v>
      </c>
      <c r="B31" s="32">
        <v>145</v>
      </c>
      <c r="C31" s="33"/>
      <c r="D31" s="33">
        <v>1</v>
      </c>
      <c r="E31" s="55">
        <v>260.5</v>
      </c>
      <c r="F31" s="32"/>
      <c r="G31" s="32"/>
      <c r="H31" s="47"/>
    </row>
    <row r="32" spans="1:8" ht="17.25" customHeight="1" x14ac:dyDescent="0.25">
      <c r="A32" s="44">
        <v>2</v>
      </c>
      <c r="B32" s="32">
        <v>158</v>
      </c>
      <c r="C32" s="33"/>
      <c r="D32" s="33">
        <v>1</v>
      </c>
      <c r="E32" s="55">
        <v>399.5</v>
      </c>
      <c r="F32" s="32"/>
      <c r="G32" s="32"/>
      <c r="H32" s="47"/>
    </row>
    <row r="33" spans="1:8" ht="17.25" customHeight="1" x14ac:dyDescent="0.25">
      <c r="A33" s="44">
        <v>2</v>
      </c>
      <c r="B33" s="32">
        <v>159</v>
      </c>
      <c r="C33" s="33"/>
      <c r="D33" s="33">
        <v>1</v>
      </c>
      <c r="E33" s="55">
        <v>410.5</v>
      </c>
      <c r="F33" s="32"/>
      <c r="G33" s="32"/>
      <c r="H33" s="47"/>
    </row>
    <row r="34" spans="1:8" ht="17.25" customHeight="1" x14ac:dyDescent="0.25">
      <c r="A34" s="44">
        <v>2</v>
      </c>
      <c r="B34" s="32">
        <v>182</v>
      </c>
      <c r="C34" s="33"/>
      <c r="D34" s="33">
        <v>2</v>
      </c>
      <c r="E34" s="32">
        <v>553</v>
      </c>
      <c r="F34" s="32"/>
      <c r="G34" s="32"/>
      <c r="H34" s="47"/>
    </row>
    <row r="35" spans="1:8" ht="17.25" customHeight="1" x14ac:dyDescent="0.25">
      <c r="A35" s="44">
        <v>2</v>
      </c>
      <c r="B35" s="32">
        <v>189</v>
      </c>
      <c r="C35" s="33"/>
      <c r="D35" s="33">
        <v>1</v>
      </c>
      <c r="E35" s="55">
        <v>590.5</v>
      </c>
      <c r="F35" s="32"/>
      <c r="G35" s="32"/>
      <c r="H35" s="47"/>
    </row>
    <row r="36" spans="1:8" ht="17.25" customHeight="1" x14ac:dyDescent="0.25">
      <c r="A36" s="44">
        <v>2</v>
      </c>
      <c r="B36" s="32">
        <v>194</v>
      </c>
      <c r="C36" s="33"/>
      <c r="D36" s="33">
        <v>2</v>
      </c>
      <c r="E36" s="32">
        <v>745</v>
      </c>
      <c r="F36" s="32"/>
      <c r="G36" s="32"/>
      <c r="H36" s="47"/>
    </row>
    <row r="37" spans="1:8" ht="17.25" customHeight="1" x14ac:dyDescent="0.25">
      <c r="A37" s="44">
        <v>2</v>
      </c>
      <c r="B37" s="32">
        <v>202</v>
      </c>
      <c r="C37" s="33"/>
      <c r="D37" s="33">
        <v>2</v>
      </c>
      <c r="E37" s="32">
        <v>965</v>
      </c>
      <c r="F37" s="32"/>
      <c r="G37" s="32"/>
      <c r="H37" s="47"/>
    </row>
    <row r="38" spans="1:8" ht="17.25" customHeight="1" x14ac:dyDescent="0.25">
      <c r="A38" s="44">
        <v>2</v>
      </c>
      <c r="B38" s="32">
        <v>210</v>
      </c>
      <c r="C38" s="33"/>
      <c r="D38" s="33">
        <v>1</v>
      </c>
      <c r="E38" s="32">
        <v>1200</v>
      </c>
      <c r="F38" s="32"/>
      <c r="G38" s="32"/>
      <c r="H38" s="47"/>
    </row>
    <row r="39" spans="1:8" ht="17.25" customHeight="1" x14ac:dyDescent="0.3">
      <c r="A39" s="45">
        <v>2</v>
      </c>
      <c r="B39" s="36"/>
      <c r="C39" s="37" t="s">
        <v>10</v>
      </c>
      <c r="D39" s="37">
        <v>1</v>
      </c>
      <c r="E39" s="36">
        <v>6000</v>
      </c>
      <c r="F39" s="36">
        <f>E39-(E40*D40+E41*D41+E42*D42)</f>
        <v>990</v>
      </c>
      <c r="G39" s="38" t="s">
        <v>25</v>
      </c>
      <c r="H39" s="48">
        <f>IF(G39="NON",F39/E39,0)</f>
        <v>0.16500000000000001</v>
      </c>
    </row>
    <row r="40" spans="1:8" ht="17.25" customHeight="1" x14ac:dyDescent="0.25">
      <c r="A40" s="44">
        <v>2</v>
      </c>
      <c r="B40" s="32">
        <v>222</v>
      </c>
      <c r="C40" s="33" t="s">
        <v>11</v>
      </c>
      <c r="D40" s="33">
        <v>1</v>
      </c>
      <c r="E40" s="32">
        <v>1290</v>
      </c>
      <c r="F40" s="32"/>
      <c r="G40" s="32"/>
      <c r="H40" s="46"/>
    </row>
    <row r="41" spans="1:8" ht="17.25" customHeight="1" x14ac:dyDescent="0.25">
      <c r="A41" s="44">
        <v>2</v>
      </c>
      <c r="B41" s="32">
        <v>232</v>
      </c>
      <c r="C41" s="33" t="s">
        <v>19</v>
      </c>
      <c r="D41" s="33">
        <v>1</v>
      </c>
      <c r="E41" s="32">
        <v>1290</v>
      </c>
      <c r="F41" s="32"/>
      <c r="G41" s="32"/>
      <c r="H41" s="47"/>
    </row>
    <row r="42" spans="1:8" ht="17.25" customHeight="1" x14ac:dyDescent="0.25">
      <c r="A42" s="44">
        <v>2</v>
      </c>
      <c r="B42" s="32">
        <v>251</v>
      </c>
      <c r="C42" s="33"/>
      <c r="D42" s="33">
        <v>1</v>
      </c>
      <c r="E42" s="32">
        <v>2430</v>
      </c>
      <c r="F42" s="32"/>
      <c r="G42" s="32"/>
      <c r="H42" s="47"/>
    </row>
    <row r="43" spans="1:8" ht="17.25" customHeight="1" x14ac:dyDescent="0.25">
      <c r="A43" s="39" t="str">
        <f>"Somme total "&amp;A42</f>
        <v>Somme total 2</v>
      </c>
      <c r="B43" s="40"/>
      <c r="C43" s="41" t="s">
        <v>10</v>
      </c>
      <c r="D43" s="41">
        <f>D39+D28</f>
        <v>2</v>
      </c>
      <c r="E43" s="40">
        <f>E28+E39</f>
        <v>12000</v>
      </c>
      <c r="F43" s="40">
        <f>IF(G28="NON",F28,0)+IF(G39="NON",F39,0)</f>
        <v>1510</v>
      </c>
      <c r="G43" s="40"/>
      <c r="H43" s="42">
        <f>F43/E43</f>
        <v>0.12583333333333332</v>
      </c>
    </row>
    <row r="44" spans="1:8" ht="17.25" customHeight="1" x14ac:dyDescent="0.25">
      <c r="A44" s="25"/>
      <c r="H44" s="26"/>
    </row>
    <row r="45" spans="1:8" ht="17.25" customHeight="1" x14ac:dyDescent="0.3">
      <c r="A45" s="70" t="s">
        <v>28</v>
      </c>
      <c r="B45" s="52"/>
      <c r="C45" s="72" t="s">
        <v>10</v>
      </c>
      <c r="D45" s="72">
        <f>D43+D26</f>
        <v>4</v>
      </c>
      <c r="E45" s="74">
        <f>E43+E26</f>
        <v>24000</v>
      </c>
      <c r="F45" s="74">
        <f>F26+F43</f>
        <v>2500</v>
      </c>
      <c r="G45" s="52"/>
      <c r="H45" s="76">
        <f>F45/E45</f>
        <v>0.10416666666666667</v>
      </c>
    </row>
    <row r="46" spans="1:8" ht="17.25" customHeight="1" x14ac:dyDescent="0.3">
      <c r="A46" s="71"/>
      <c r="B46" s="53"/>
      <c r="C46" s="73"/>
      <c r="D46" s="73"/>
      <c r="E46" s="75"/>
      <c r="F46" s="75"/>
      <c r="G46" s="53"/>
      <c r="H46" s="77"/>
    </row>
    <row r="47" spans="1:8" ht="17.25" customHeight="1" x14ac:dyDescent="0.25">
      <c r="A47" s="25"/>
      <c r="H47" s="26"/>
    </row>
    <row r="48" spans="1:8" ht="17.25" customHeight="1" x14ac:dyDescent="0.25">
      <c r="A48" s="25"/>
      <c r="H48" s="26"/>
    </row>
    <row r="49" spans="1:8" ht="17.25" customHeight="1" x14ac:dyDescent="0.25">
      <c r="A49" s="25"/>
      <c r="H49" s="26"/>
    </row>
    <row r="50" spans="1:8" ht="17.25" customHeight="1" x14ac:dyDescent="0.25">
      <c r="A50" s="25"/>
      <c r="H50" s="26"/>
    </row>
    <row r="51" spans="1:8" ht="17.25" customHeight="1" x14ac:dyDescent="0.25">
      <c r="A51" s="25"/>
      <c r="H51" s="26"/>
    </row>
    <row r="52" spans="1:8" ht="17.25" customHeight="1" x14ac:dyDescent="0.25">
      <c r="A52" s="25"/>
      <c r="H52" s="26"/>
    </row>
    <row r="53" spans="1:8" ht="17.25" customHeight="1" x14ac:dyDescent="0.25">
      <c r="A53" s="25"/>
      <c r="H53" s="26"/>
    </row>
    <row r="54" spans="1:8" ht="17.25" customHeight="1" x14ac:dyDescent="0.25">
      <c r="A54" s="25"/>
      <c r="H54" s="26"/>
    </row>
    <row r="55" spans="1:8" ht="17.25" customHeight="1" x14ac:dyDescent="0.25">
      <c r="A55" s="25"/>
      <c r="H55" s="26"/>
    </row>
    <row r="56" spans="1:8" ht="17.25" customHeight="1" x14ac:dyDescent="0.25">
      <c r="A56" s="25"/>
      <c r="H56" s="26"/>
    </row>
    <row r="57" spans="1:8" ht="17.25" customHeight="1" x14ac:dyDescent="0.25">
      <c r="A57" s="25"/>
      <c r="H57" s="26"/>
    </row>
    <row r="58" spans="1:8" ht="17.25" customHeight="1" x14ac:dyDescent="0.25">
      <c r="A58" s="25"/>
      <c r="H58" s="26"/>
    </row>
    <row r="59" spans="1:8" ht="17.25" customHeight="1" x14ac:dyDescent="0.25">
      <c r="A59" s="25"/>
      <c r="H59" s="26"/>
    </row>
    <row r="60" spans="1:8" ht="17.25" customHeight="1" x14ac:dyDescent="0.25">
      <c r="A60" s="25"/>
      <c r="H60" s="26"/>
    </row>
    <row r="61" spans="1:8" ht="17.25" customHeight="1" x14ac:dyDescent="0.25">
      <c r="A61" s="25"/>
      <c r="H61" s="26"/>
    </row>
    <row r="62" spans="1:8" ht="17.25" customHeight="1" x14ac:dyDescent="0.25">
      <c r="A62" s="25"/>
      <c r="H62" s="26"/>
    </row>
    <row r="63" spans="1:8" ht="17.25" customHeight="1" x14ac:dyDescent="0.25">
      <c r="A63" s="25"/>
      <c r="H63" s="26"/>
    </row>
    <row r="64" spans="1:8" ht="17.25" customHeight="1" x14ac:dyDescent="0.25">
      <c r="A64" s="27"/>
      <c r="B64" s="28"/>
      <c r="C64" s="31"/>
      <c r="D64" s="28"/>
      <c r="E64" s="28"/>
      <c r="F64" s="28"/>
      <c r="G64" s="28"/>
      <c r="H64" s="29"/>
    </row>
    <row r="66" spans="1:8" ht="17.25" customHeight="1" x14ac:dyDescent="0.25">
      <c r="A66" s="69" t="s">
        <v>0</v>
      </c>
      <c r="B66" s="69" t="s">
        <v>1</v>
      </c>
      <c r="C66" s="69" t="s">
        <v>8</v>
      </c>
      <c r="D66" s="69" t="s">
        <v>2</v>
      </c>
      <c r="E66" s="69" t="s">
        <v>3</v>
      </c>
      <c r="F66" s="69" t="s">
        <v>12</v>
      </c>
      <c r="G66" s="69" t="s">
        <v>23</v>
      </c>
      <c r="H66" s="69" t="s">
        <v>13</v>
      </c>
    </row>
    <row r="67" spans="1:8" ht="17.25" customHeight="1" x14ac:dyDescent="0.25">
      <c r="A67" s="69"/>
      <c r="B67" s="69"/>
      <c r="C67" s="69"/>
      <c r="D67" s="69"/>
      <c r="E67" s="69"/>
      <c r="F67" s="69"/>
      <c r="G67" s="69"/>
      <c r="H67" s="69"/>
    </row>
    <row r="68" spans="1:8" ht="17.25" customHeight="1" x14ac:dyDescent="0.25">
      <c r="A68" s="25"/>
      <c r="H68" s="26"/>
    </row>
    <row r="69" spans="1:8" ht="17.25" customHeight="1" x14ac:dyDescent="0.25">
      <c r="A69" s="25"/>
      <c r="H69" s="26"/>
    </row>
    <row r="70" spans="1:8" ht="17.25" customHeight="1" x14ac:dyDescent="0.25">
      <c r="A70" s="25"/>
      <c r="H70" s="26"/>
    </row>
    <row r="71" spans="1:8" ht="17.25" customHeight="1" x14ac:dyDescent="0.25">
      <c r="A71" s="25"/>
      <c r="H71" s="26"/>
    </row>
    <row r="72" spans="1:8" ht="17.25" customHeight="1" x14ac:dyDescent="0.25">
      <c r="A72" s="25"/>
      <c r="H72" s="26"/>
    </row>
    <row r="73" spans="1:8" ht="17.25" customHeight="1" x14ac:dyDescent="0.25">
      <c r="A73" s="25"/>
      <c r="H73" s="26"/>
    </row>
    <row r="74" spans="1:8" ht="17.25" customHeight="1" x14ac:dyDescent="0.25">
      <c r="A74" s="25"/>
      <c r="H74" s="26"/>
    </row>
    <row r="75" spans="1:8" ht="17.25" customHeight="1" x14ac:dyDescent="0.25">
      <c r="A75" s="25"/>
      <c r="H75" s="26"/>
    </row>
    <row r="76" spans="1:8" ht="17.25" customHeight="1" x14ac:dyDescent="0.25">
      <c r="A76" s="25"/>
      <c r="H76" s="26"/>
    </row>
    <row r="77" spans="1:8" ht="17.25" customHeight="1" x14ac:dyDescent="0.25">
      <c r="A77" s="25"/>
      <c r="H77" s="26"/>
    </row>
    <row r="78" spans="1:8" ht="17.25" customHeight="1" x14ac:dyDescent="0.25">
      <c r="A78" s="25"/>
      <c r="H78" s="26"/>
    </row>
    <row r="79" spans="1:8" ht="17.25" customHeight="1" x14ac:dyDescent="0.25">
      <c r="A79" s="25"/>
      <c r="H79" s="26"/>
    </row>
    <row r="80" spans="1:8" ht="17.25" customHeight="1" x14ac:dyDescent="0.25">
      <c r="A80" s="25"/>
      <c r="H80" s="26"/>
    </row>
    <row r="81" spans="1:8" ht="17.25" customHeight="1" x14ac:dyDescent="0.25">
      <c r="A81" s="25"/>
      <c r="H81" s="26"/>
    </row>
    <row r="82" spans="1:8" ht="17.25" customHeight="1" x14ac:dyDescent="0.25">
      <c r="A82" s="25"/>
      <c r="H82" s="26"/>
    </row>
    <row r="83" spans="1:8" ht="17.25" customHeight="1" x14ac:dyDescent="0.25">
      <c r="A83" s="25"/>
      <c r="H83" s="26"/>
    </row>
    <row r="84" spans="1:8" ht="17.25" customHeight="1" x14ac:dyDescent="0.25">
      <c r="A84" s="25"/>
      <c r="H84" s="26"/>
    </row>
    <row r="85" spans="1:8" ht="17.25" customHeight="1" x14ac:dyDescent="0.25">
      <c r="A85" s="25"/>
      <c r="H85" s="26"/>
    </row>
    <row r="86" spans="1:8" ht="17.25" customHeight="1" x14ac:dyDescent="0.25">
      <c r="A86" s="25"/>
      <c r="H86" s="26"/>
    </row>
    <row r="87" spans="1:8" ht="17.25" customHeight="1" x14ac:dyDescent="0.25">
      <c r="A87" s="25"/>
      <c r="H87" s="26"/>
    </row>
    <row r="88" spans="1:8" ht="17.25" customHeight="1" x14ac:dyDescent="0.25">
      <c r="A88" s="25"/>
      <c r="H88" s="26"/>
    </row>
    <row r="89" spans="1:8" ht="17.25" customHeight="1" x14ac:dyDescent="0.25">
      <c r="A89" s="25"/>
      <c r="H89" s="26"/>
    </row>
    <row r="90" spans="1:8" ht="17.25" customHeight="1" x14ac:dyDescent="0.25">
      <c r="A90" s="25"/>
      <c r="H90" s="26"/>
    </row>
    <row r="91" spans="1:8" ht="17.25" customHeight="1" x14ac:dyDescent="0.25">
      <c r="A91" s="25"/>
      <c r="H91" s="26"/>
    </row>
    <row r="92" spans="1:8" ht="17.25" customHeight="1" x14ac:dyDescent="0.25">
      <c r="A92" s="25"/>
      <c r="H92" s="26"/>
    </row>
    <row r="93" spans="1:8" ht="17.25" customHeight="1" x14ac:dyDescent="0.25">
      <c r="A93" s="25"/>
      <c r="H93" s="26"/>
    </row>
    <row r="94" spans="1:8" ht="17.25" customHeight="1" x14ac:dyDescent="0.25">
      <c r="A94" s="25"/>
      <c r="H94" s="26"/>
    </row>
    <row r="95" spans="1:8" ht="17.25" customHeight="1" x14ac:dyDescent="0.25">
      <c r="A95" s="25"/>
      <c r="H95" s="26"/>
    </row>
    <row r="96" spans="1:8" ht="17.25" customHeight="1" x14ac:dyDescent="0.25">
      <c r="A96" s="25"/>
      <c r="H96" s="26"/>
    </row>
    <row r="97" spans="1:8" ht="17.25" customHeight="1" x14ac:dyDescent="0.25">
      <c r="A97" s="25"/>
      <c r="H97" s="26"/>
    </row>
    <row r="98" spans="1:8" ht="17.25" customHeight="1" x14ac:dyDescent="0.25">
      <c r="A98" s="25"/>
      <c r="H98" s="26"/>
    </row>
    <row r="99" spans="1:8" ht="17.25" customHeight="1" x14ac:dyDescent="0.25">
      <c r="A99" s="25"/>
      <c r="H99" s="26"/>
    </row>
    <row r="100" spans="1:8" ht="17.25" customHeight="1" x14ac:dyDescent="0.25">
      <c r="A100" s="25"/>
      <c r="H100" s="26"/>
    </row>
    <row r="101" spans="1:8" ht="17.25" customHeight="1" x14ac:dyDescent="0.25">
      <c r="A101" s="25"/>
      <c r="H101" s="26"/>
    </row>
    <row r="102" spans="1:8" ht="17.25" customHeight="1" x14ac:dyDescent="0.25">
      <c r="A102" s="25"/>
      <c r="H102" s="26"/>
    </row>
    <row r="103" spans="1:8" ht="17.25" customHeight="1" x14ac:dyDescent="0.25">
      <c r="A103" s="25"/>
      <c r="H103" s="26"/>
    </row>
    <row r="104" spans="1:8" ht="17.25" customHeight="1" x14ac:dyDescent="0.25">
      <c r="A104" s="25"/>
      <c r="H104" s="26"/>
    </row>
    <row r="105" spans="1:8" ht="17.25" customHeight="1" x14ac:dyDescent="0.25">
      <c r="A105" s="25"/>
      <c r="H105" s="26"/>
    </row>
    <row r="106" spans="1:8" ht="17.25" customHeight="1" x14ac:dyDescent="0.25">
      <c r="A106" s="25"/>
      <c r="H106" s="26"/>
    </row>
    <row r="107" spans="1:8" ht="17.25" customHeight="1" x14ac:dyDescent="0.25">
      <c r="A107" s="25"/>
      <c r="H107" s="26"/>
    </row>
    <row r="108" spans="1:8" ht="17.25" customHeight="1" x14ac:dyDescent="0.25">
      <c r="A108" s="25"/>
      <c r="H108" s="26"/>
    </row>
    <row r="109" spans="1:8" ht="17.25" customHeight="1" x14ac:dyDescent="0.25">
      <c r="A109" s="25"/>
      <c r="H109" s="26"/>
    </row>
    <row r="110" spans="1:8" ht="17.25" customHeight="1" x14ac:dyDescent="0.25">
      <c r="A110" s="25"/>
      <c r="H110" s="26"/>
    </row>
    <row r="111" spans="1:8" ht="17.25" customHeight="1" x14ac:dyDescent="0.25">
      <c r="A111" s="25"/>
      <c r="H111" s="26"/>
    </row>
    <row r="112" spans="1:8" ht="17.25" customHeight="1" x14ac:dyDescent="0.25">
      <c r="A112" s="25"/>
      <c r="H112" s="26"/>
    </row>
    <row r="113" spans="1:8" ht="17.25" customHeight="1" x14ac:dyDescent="0.25">
      <c r="A113" s="25"/>
      <c r="H113" s="26"/>
    </row>
    <row r="114" spans="1:8" ht="17.25" customHeight="1" x14ac:dyDescent="0.25">
      <c r="A114" s="25"/>
      <c r="H114" s="26"/>
    </row>
    <row r="115" spans="1:8" ht="17.25" customHeight="1" x14ac:dyDescent="0.25">
      <c r="A115" s="25"/>
      <c r="H115" s="26"/>
    </row>
    <row r="116" spans="1:8" ht="17.25" customHeight="1" x14ac:dyDescent="0.25">
      <c r="A116" s="25"/>
      <c r="H116" s="26"/>
    </row>
    <row r="117" spans="1:8" ht="17.25" customHeight="1" x14ac:dyDescent="0.25">
      <c r="A117" s="25"/>
      <c r="H117" s="26"/>
    </row>
    <row r="118" spans="1:8" ht="17.25" customHeight="1" x14ac:dyDescent="0.25">
      <c r="A118" s="25"/>
      <c r="H118" s="26"/>
    </row>
    <row r="119" spans="1:8" ht="17.25" customHeight="1" x14ac:dyDescent="0.25">
      <c r="A119" s="25"/>
      <c r="H119" s="26"/>
    </row>
    <row r="120" spans="1:8" ht="17.25" customHeight="1" x14ac:dyDescent="0.25">
      <c r="A120" s="25"/>
      <c r="H120" s="26"/>
    </row>
    <row r="121" spans="1:8" ht="17.25" customHeight="1" x14ac:dyDescent="0.25">
      <c r="A121" s="27"/>
      <c r="B121" s="28"/>
      <c r="C121" s="31"/>
      <c r="D121" s="28"/>
      <c r="E121" s="28"/>
      <c r="F121" s="28"/>
      <c r="G121" s="28"/>
      <c r="H121" s="29"/>
    </row>
  </sheetData>
  <mergeCells count="23">
    <mergeCell ref="E66:E67"/>
    <mergeCell ref="F66:F67"/>
    <mergeCell ref="G66:G67"/>
    <mergeCell ref="H66:H67"/>
    <mergeCell ref="A45:A46"/>
    <mergeCell ref="C45:C46"/>
    <mergeCell ref="D45:D46"/>
    <mergeCell ref="E45:E46"/>
    <mergeCell ref="F45:F46"/>
    <mergeCell ref="H45:H46"/>
    <mergeCell ref="D66:D67"/>
    <mergeCell ref="B9:B10"/>
    <mergeCell ref="A9:A10"/>
    <mergeCell ref="A66:A67"/>
    <mergeCell ref="B66:B67"/>
    <mergeCell ref="C66:C67"/>
    <mergeCell ref="C2:F3"/>
    <mergeCell ref="H9:H10"/>
    <mergeCell ref="G9:G10"/>
    <mergeCell ref="F9:F10"/>
    <mergeCell ref="E9:E10"/>
    <mergeCell ref="D9:D10"/>
    <mergeCell ref="C9:C10"/>
  </mergeCells>
  <phoneticPr fontId="11" type="noConversion"/>
  <pageMargins left="0.25" right="0.25" top="0.75" bottom="0.75" header="0.3" footer="0.3"/>
  <pageSetup paperSize="8" orientation="portrait" r:id="rId1"/>
  <headerFooter>
    <oddHeader>&amp;C&amp;"Times New Roman,Gras"&amp;20&amp;UFICHE DE DEBIT</oddHeader>
    <oddFooter>&amp;RPage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Listings</vt:lpstr>
      <vt:lpstr>Synthèse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Thomas ITURRIAGA</cp:lastModifiedBy>
  <dcterms:created xsi:type="dcterms:W3CDTF">2024-09-06T12:49:57Z</dcterms:created>
  <dcterms:modified xsi:type="dcterms:W3CDTF">2024-09-06T13:17:36Z</dcterms:modified>
</cp:coreProperties>
</file>