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metalycars-save\Transit\"/>
    </mc:Choice>
  </mc:AlternateContent>
  <bookViews>
    <workbookView xWindow="0" yWindow="0" windowWidth="20115" windowHeight="7950" activeTab="2"/>
  </bookViews>
  <sheets>
    <sheet name="tableau véhicules" sheetId="1" r:id="rId1"/>
    <sheet name="tableau clients" sheetId="2" r:id="rId2"/>
    <sheet name="Tableau souhaité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A3" i="3"/>
  <c r="B3" i="3" s="1"/>
  <c r="C2" i="2"/>
  <c r="B2" i="3"/>
  <c r="C2" i="3"/>
  <c r="E2" i="3"/>
  <c r="A2" i="3"/>
  <c r="D2" i="3" s="1"/>
  <c r="J2" i="3" l="1"/>
  <c r="E3" i="3"/>
  <c r="D3" i="3"/>
  <c r="C3" i="3"/>
  <c r="H2" i="3"/>
  <c r="I2" i="3"/>
  <c r="H3" i="3" l="1"/>
  <c r="I3" i="3"/>
  <c r="J3" i="3"/>
</calcChain>
</file>

<file path=xl/sharedStrings.xml><?xml version="1.0" encoding="utf-8"?>
<sst xmlns="http://schemas.openxmlformats.org/spreadsheetml/2006/main" count="43" uniqueCount="33">
  <si>
    <t>Immatriculation</t>
  </si>
  <si>
    <t>Propriétaire</t>
  </si>
  <si>
    <t>Prénom</t>
  </si>
  <si>
    <t>Société</t>
  </si>
  <si>
    <t>CP</t>
  </si>
  <si>
    <t>Marque</t>
  </si>
  <si>
    <t>Modele</t>
  </si>
  <si>
    <t>Version</t>
  </si>
  <si>
    <t>AA-111-BB</t>
  </si>
  <si>
    <t>Marque1</t>
  </si>
  <si>
    <t>Modele1</t>
  </si>
  <si>
    <t>Version si mentionnée</t>
  </si>
  <si>
    <t>Nom1</t>
  </si>
  <si>
    <t>Nom</t>
  </si>
  <si>
    <t>adresse</t>
  </si>
  <si>
    <t>Ville</t>
  </si>
  <si>
    <t>si société1</t>
  </si>
  <si>
    <t>Adresse Client1</t>
  </si>
  <si>
    <t>CodePostalClient1</t>
  </si>
  <si>
    <t>VilleClient1</t>
  </si>
  <si>
    <t>Client1</t>
  </si>
  <si>
    <t>Magalie</t>
  </si>
  <si>
    <t>Mag Frog</t>
  </si>
  <si>
    <t>Nenuphar</t>
  </si>
  <si>
    <t>St Sauveur</t>
  </si>
  <si>
    <t>MB-397-MM</t>
  </si>
  <si>
    <t>CITROEN</t>
  </si>
  <si>
    <t>C5 BREAK</t>
  </si>
  <si>
    <t>2.0 HDI</t>
  </si>
  <si>
    <t>Nom Prenom</t>
  </si>
  <si>
    <t>Nom1 Client1</t>
  </si>
  <si>
    <t>B</t>
  </si>
  <si>
    <t>B Magalie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</si>
</sst>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0" xfId="0" quotePrefix="1"/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NumberFormat="1" applyFill="1"/>
  </cellXfs>
  <cellStyles count="1">
    <cellStyle name="Normal" xfId="0" builtinId="0"/>
  </cellStyles>
  <dxfs count="17"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BDD_Vehicules" displayName="BDD_Vehicules" ref="A1:E3" totalsRowShown="0" headerRowDxfId="16">
  <autoFilter ref="A1:E3"/>
  <tableColumns count="5">
    <tableColumn id="1" name="Immatriculation"/>
    <tableColumn id="2" name="Propriétaire"/>
    <tableColumn id="9" name="Marque"/>
    <tableColumn id="10" name="Modele"/>
    <tableColumn id="11" name="Vers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BDD_Clients" displayName="BDD_Clients" ref="A1:G3" totalsRowShown="0" headerRowDxfId="15">
  <autoFilter ref="A1:G3"/>
  <tableColumns count="7">
    <tableColumn id="1" name="Nom"/>
    <tableColumn id="2" name="Prénom"/>
    <tableColumn id="7" name="Nom Prenom" dataDxfId="2">
      <calculatedColumnFormula>CONCATENATE(BDD_Clients[Nom]," ",BDD_Clients[Prénom])</calculatedColumnFormula>
    </tableColumn>
    <tableColumn id="3" name="Société"/>
    <tableColumn id="4" name="adresse"/>
    <tableColumn id="5" name="CP"/>
    <tableColumn id="6" name="Vill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Final" displayName="Final" ref="A1:J3" totalsRowShown="0" headerRowDxfId="10" dataDxfId="9" headerRowBorderDxfId="13" tableBorderDxfId="14">
  <autoFilter ref="A1:J3"/>
  <tableColumns count="10">
    <tableColumn id="1" name="Immatriculation" dataDxfId="8">
      <calculatedColumnFormula>BDD_Vehicules[[#This Row],[Immatriculation]]</calculatedColumnFormula>
    </tableColumn>
    <tableColumn id="2" name="Marque" dataDxfId="3">
      <calculatedColumnFormula>INDEX(BDD_Vehicules[Marque],MATCH(Final[[#This Row],[Immatriculation]],BDD_Vehicules[Immatriculation]))</calculatedColumnFormula>
    </tableColumn>
    <tableColumn id="3" name="Modele" dataDxfId="4">
      <calculatedColumnFormula>INDEX(BDD_Vehicules[Modele],MATCH(Final[[#This Row],[Immatriculation]],BDD_Vehicules[Immatriculation]))</calculatedColumnFormula>
    </tableColumn>
    <tableColumn id="4" name="Version" dataDxfId="6">
      <calculatedColumnFormula>INDEX(BDD_Vehicules[Version],MATCH(Final[[#This Row],[Immatriculation]],BDD_Vehicules[Immatriculation]))</calculatedColumnFormula>
    </tableColumn>
    <tableColumn id="5" name="Nom" dataDxfId="7">
      <calculatedColumnFormula>INDEX(BDD_Vehicules[Propriétaire],MATCH(Final[Immatriculation],Final[Immatriculation]))</calculatedColumnFormula>
    </tableColumn>
    <tableColumn id="6" name="Prénom" dataDxfId="12"/>
    <tableColumn id="7" name="Société" dataDxfId="11"/>
    <tableColumn id="8" name="adresse" dataDxfId="1">
      <calculatedColumnFormula>INDEX(BDD_Clients[adresse],MATCH(Final[Nom],BDD_Clients[Nom Prenom]))</calculatedColumnFormula>
    </tableColumn>
    <tableColumn id="9" name="CP" dataDxfId="0">
      <calculatedColumnFormula>INDEX(BDD_Clients[CP],MATCH(Final[Nom],BDD_Clients[Nom Prenom]))</calculatedColumnFormula>
    </tableColumn>
    <tableColumn id="10" name="Ville" dataDxfId="5">
      <calculatedColumnFormula>INDEX(BDD_Clients[Ville],MATCH(Final[Nom],BDD_Clients[Nom]))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B4" sqref="B4"/>
    </sheetView>
  </sheetViews>
  <sheetFormatPr baseColWidth="10" defaultRowHeight="15" x14ac:dyDescent="0.25"/>
  <cols>
    <col min="1" max="1" width="17.28515625" customWidth="1"/>
    <col min="2" max="2" width="19.5703125" bestFit="1" customWidth="1"/>
    <col min="5" max="5" width="21.42578125" bestFit="1" customWidth="1"/>
  </cols>
  <sheetData>
    <row r="1" spans="1:5" ht="22.5" customHeight="1" x14ac:dyDescent="0.25">
      <c r="A1" s="1" t="s">
        <v>0</v>
      </c>
      <c r="B1" s="1" t="s">
        <v>1</v>
      </c>
      <c r="C1" s="1" t="s">
        <v>5</v>
      </c>
      <c r="D1" s="1" t="s">
        <v>6</v>
      </c>
      <c r="E1" s="1" t="s">
        <v>7</v>
      </c>
    </row>
    <row r="2" spans="1:5" x14ac:dyDescent="0.25">
      <c r="A2" t="s">
        <v>8</v>
      </c>
      <c r="B2" s="3" t="s">
        <v>30</v>
      </c>
      <c r="C2" t="s">
        <v>9</v>
      </c>
      <c r="D2" t="s">
        <v>10</v>
      </c>
      <c r="E2" t="s">
        <v>11</v>
      </c>
    </row>
    <row r="3" spans="1:5" x14ac:dyDescent="0.25">
      <c r="A3" t="s">
        <v>25</v>
      </c>
      <c r="B3" t="s">
        <v>32</v>
      </c>
      <c r="C3" t="s">
        <v>26</v>
      </c>
      <c r="D3" t="s">
        <v>27</v>
      </c>
      <c r="E3" t="s">
        <v>28</v>
      </c>
    </row>
  </sheetData>
  <dataConsolidate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activeCell="A4" sqref="A4"/>
    </sheetView>
  </sheetViews>
  <sheetFormatPr baseColWidth="10" defaultRowHeight="15" x14ac:dyDescent="0.25"/>
  <cols>
    <col min="2" max="2" width="14.7109375" bestFit="1" customWidth="1"/>
    <col min="3" max="3" width="26" bestFit="1" customWidth="1"/>
    <col min="4" max="4" width="12.140625" bestFit="1" customWidth="1"/>
    <col min="5" max="5" width="14.85546875" bestFit="1" customWidth="1"/>
    <col min="6" max="6" width="17.42578125" bestFit="1" customWidth="1"/>
  </cols>
  <sheetData>
    <row r="1" spans="1:7" x14ac:dyDescent="0.25">
      <c r="A1" s="2" t="s">
        <v>13</v>
      </c>
      <c r="B1" s="2" t="s">
        <v>2</v>
      </c>
      <c r="C1" s="2" t="s">
        <v>29</v>
      </c>
      <c r="D1" s="2" t="s">
        <v>3</v>
      </c>
      <c r="E1" s="2" t="s">
        <v>14</v>
      </c>
      <c r="F1" s="2" t="s">
        <v>4</v>
      </c>
      <c r="G1" s="2" t="s">
        <v>15</v>
      </c>
    </row>
    <row r="2" spans="1:7" x14ac:dyDescent="0.25">
      <c r="A2" t="s">
        <v>12</v>
      </c>
      <c r="B2" t="s">
        <v>20</v>
      </c>
      <c r="C2" t="str">
        <f>CONCATENATE(BDD_Clients[Nom]," ",BDD_Clients[Prénom])</f>
        <v>Nom1 Client1</v>
      </c>
      <c r="D2" t="s">
        <v>16</v>
      </c>
      <c r="E2" t="s">
        <v>17</v>
      </c>
      <c r="F2" t="s">
        <v>18</v>
      </c>
      <c r="G2" t="s">
        <v>19</v>
      </c>
    </row>
    <row r="3" spans="1:7" x14ac:dyDescent="0.25">
      <c r="A3" t="s">
        <v>31</v>
      </c>
      <c r="B3" t="s">
        <v>21</v>
      </c>
      <c r="C3" t="str">
        <f>CONCATENATE(BDD_Clients[Nom]," ",BDD_Clients[Prénom])</f>
        <v>B Magalie</v>
      </c>
      <c r="D3" t="s">
        <v>22</v>
      </c>
      <c r="E3" t="s">
        <v>23</v>
      </c>
      <c r="F3">
        <v>49270</v>
      </c>
      <c r="G3" t="s">
        <v>24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1" width="17.28515625" customWidth="1"/>
    <col min="3" max="3" width="12.5703125" bestFit="1" customWidth="1"/>
    <col min="4" max="4" width="21.42578125" bestFit="1" customWidth="1"/>
    <col min="5" max="5" width="53.140625" customWidth="1"/>
    <col min="6" max="6" width="14.7109375" bestFit="1" customWidth="1"/>
    <col min="8" max="8" width="14.85546875" bestFit="1" customWidth="1"/>
    <col min="9" max="9" width="17.42578125" bestFit="1" customWidth="1"/>
  </cols>
  <sheetData>
    <row r="1" spans="1:10" x14ac:dyDescent="0.25">
      <c r="A1" s="5" t="s">
        <v>0</v>
      </c>
      <c r="B1" s="6" t="s">
        <v>5</v>
      </c>
      <c r="C1" s="6" t="s">
        <v>6</v>
      </c>
      <c r="D1" s="7" t="s">
        <v>7</v>
      </c>
      <c r="E1" s="8" t="s">
        <v>13</v>
      </c>
      <c r="F1" s="9" t="s">
        <v>2</v>
      </c>
      <c r="G1" s="9" t="s">
        <v>3</v>
      </c>
      <c r="H1" s="9" t="s">
        <v>14</v>
      </c>
      <c r="I1" s="9" t="s">
        <v>4</v>
      </c>
      <c r="J1" s="10" t="s">
        <v>15</v>
      </c>
    </row>
    <row r="2" spans="1:10" x14ac:dyDescent="0.25">
      <c r="A2" s="11" t="str">
        <f>BDD_Vehicules[[#This Row],[Immatriculation]]</f>
        <v>AA-111-BB</v>
      </c>
      <c r="B2" s="11" t="str">
        <f>INDEX(BDD_Vehicules[Marque],MATCH(Final[[#This Row],[Immatriculation]],BDD_Vehicules[Immatriculation]))</f>
        <v>Marque1</v>
      </c>
      <c r="C2" s="11" t="str">
        <f>INDEX(BDD_Vehicules[Modele],MATCH(Final[[#This Row],[Immatriculation]],BDD_Vehicules[Immatriculation]))</f>
        <v>Modele1</v>
      </c>
      <c r="D2" s="11" t="str">
        <f>INDEX(BDD_Vehicules[Version],MATCH(Final[[#This Row],[Immatriculation]],BDD_Vehicules[Immatriculation]))</f>
        <v>Version si mentionnée</v>
      </c>
      <c r="E2" s="11" t="str">
        <f>INDEX(BDD_Vehicules[Propriétaire],MATCH(Final[Immatriculation],Final[Immatriculation]))</f>
        <v>Nom1 Client1</v>
      </c>
      <c r="F2" s="11"/>
      <c r="G2" s="11"/>
      <c r="H2" s="11" t="str">
        <f>INDEX(BDD_Clients[adresse],MATCH(Final[Nom],BDD_Clients[Nom Prenom]))</f>
        <v>Adresse Client1</v>
      </c>
      <c r="I2" s="11" t="str">
        <f>INDEX(BDD_Clients[CP],MATCH(Final[Nom],BDD_Clients[Nom Prenom]))</f>
        <v>CodePostalClient1</v>
      </c>
      <c r="J2" s="11" t="str">
        <f>INDEX(BDD_Clients[Ville],MATCH(Final[Nom],BDD_Clients[Nom Prenom]))</f>
        <v>VilleClient1</v>
      </c>
    </row>
    <row r="3" spans="1:10" x14ac:dyDescent="0.25">
      <c r="A3" s="12" t="str">
        <f>BDD_Vehicules[[#This Row],[Immatriculation]]</f>
        <v>MB-397-MM</v>
      </c>
      <c r="B3" s="12" t="str">
        <f>INDEX(BDD_Vehicules[Marque],MATCH(Final[[#This Row],[Immatriculation]],BDD_Vehicules[Immatriculation]))</f>
        <v>CITROEN</v>
      </c>
      <c r="C3" s="12" t="str">
        <f>INDEX(BDD_Vehicules[Modele],MATCH(Final[[#This Row],[Immatriculation]],BDD_Vehicules[Immatriculation]))</f>
        <v>C5 BREAK</v>
      </c>
      <c r="D3" s="12" t="str">
        <f>INDEX(BDD_Vehicules[Version],MATCH(Final[[#This Row],[Immatriculation]],BDD_Vehicules[Immatriculation]))</f>
        <v>2.0 HDI</v>
      </c>
      <c r="E3" s="12" t="str">
        <f>INDEX(BDD_Vehicules[Propriétaire],MATCH(Final[Immatriculation],Final[Immatriculation]))</f>
        <v>B Magalie</v>
      </c>
      <c r="F3" s="11"/>
      <c r="G3" s="11"/>
      <c r="H3" s="12" t="e">
        <f>INDEX(BDD_Clients[adresse],MATCH(Final[Nom],BDD_Clients[Nom Prenom]))</f>
        <v>#N/A</v>
      </c>
      <c r="I3" s="12" t="e">
        <f>INDEX(BDD_Clients[CP],MATCH(Final[Nom],BDD_Clients[Nom Prenom]))</f>
        <v>#N/A</v>
      </c>
      <c r="J3" s="12" t="e">
        <f>INDEX(BDD_Clients[Ville],MATCH(Final[Nom],BDD_Clients[Nom]))</f>
        <v>#N/A</v>
      </c>
    </row>
    <row r="5" spans="1:10" x14ac:dyDescent="0.25">
      <c r="E5" s="4"/>
    </row>
    <row r="7" spans="1:10" x14ac:dyDescent="0.25">
      <c r="E7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véhicules</vt:lpstr>
      <vt:lpstr>tableau clients</vt:lpstr>
      <vt:lpstr>Tableau souhaité</vt:lpstr>
    </vt:vector>
  </TitlesOfParts>
  <Company>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Metalycars04</dc:creator>
  <cp:lastModifiedBy>Metalycars04</cp:lastModifiedBy>
  <dcterms:created xsi:type="dcterms:W3CDTF">2025-11-12T08:00:25Z</dcterms:created>
  <dcterms:modified xsi:type="dcterms:W3CDTF">2025-11-12T13:23:07Z</dcterms:modified>
</cp:coreProperties>
</file>