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K:\G80\PUBLIC\Christopher\Perso\"/>
    </mc:Choice>
  </mc:AlternateContent>
  <xr:revisionPtr revIDLastSave="0" documentId="13_ncr:1_{83158972-02E3-493C-B0FB-0D37C28CB69A}" xr6:coauthVersionLast="47" xr6:coauthVersionMax="47" xr10:uidLastSave="{00000000-0000-0000-0000-000000000000}"/>
  <bookViews>
    <workbookView xWindow="28680" yWindow="-120" windowWidth="29040" windowHeight="17640" tabRatio="650" activeTab="3" xr2:uid="{00000000-000D-0000-FFFF-FFFF00000000}"/>
  </bookViews>
  <sheets>
    <sheet name="Table" sheetId="3" r:id="rId1"/>
    <sheet name="Equipes" sheetId="5" r:id="rId2"/>
    <sheet name="Courses Saison 3" sheetId="6" r:id="rId3"/>
    <sheet name="Résultats Saison 3" sheetId="7" r:id="rId4"/>
    <sheet name="Résultats sans IA Saison 3" sheetId="9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4" i="7" l="1"/>
  <c r="B34" i="7"/>
  <c r="D32" i="7"/>
  <c r="B32" i="7"/>
  <c r="D33" i="7"/>
  <c r="B33" i="7"/>
  <c r="D31" i="7"/>
  <c r="B31" i="7"/>
  <c r="D30" i="7" l="1"/>
  <c r="B30" i="7"/>
  <c r="D28" i="7"/>
  <c r="B28" i="7"/>
  <c r="D29" i="7"/>
  <c r="B29" i="7"/>
  <c r="D27" i="7"/>
  <c r="B27" i="7"/>
  <c r="D26" i="7"/>
  <c r="B26" i="7"/>
  <c r="D25" i="7"/>
  <c r="B25" i="7"/>
  <c r="D24" i="7"/>
  <c r="B24" i="7"/>
  <c r="D23" i="7"/>
  <c r="B23" i="7"/>
  <c r="D22" i="7"/>
  <c r="B22" i="7"/>
  <c r="D21" i="7"/>
  <c r="B21" i="7"/>
  <c r="D20" i="7"/>
  <c r="B20" i="7"/>
  <c r="D19" i="7"/>
  <c r="B19" i="7"/>
  <c r="D18" i="7"/>
  <c r="B18" i="7"/>
  <c r="D17" i="7"/>
  <c r="B17" i="7"/>
  <c r="D16" i="7"/>
  <c r="B16" i="7"/>
  <c r="D15" i="7"/>
  <c r="B15" i="7"/>
  <c r="D14" i="7"/>
  <c r="B14" i="7"/>
  <c r="D12" i="7"/>
  <c r="B12" i="7"/>
  <c r="D13" i="7"/>
  <c r="B13" i="7"/>
  <c r="D11" i="7"/>
  <c r="B11" i="7"/>
  <c r="E9" i="9"/>
  <c r="D9" i="9"/>
  <c r="B9" i="9"/>
  <c r="E8" i="9"/>
  <c r="D8" i="9"/>
  <c r="B8" i="9"/>
  <c r="E7" i="9"/>
  <c r="D7" i="9"/>
  <c r="B7" i="9"/>
  <c r="E6" i="9"/>
  <c r="D6" i="9"/>
  <c r="B6" i="9"/>
  <c r="E10" i="9"/>
  <c r="D10" i="9"/>
  <c r="B10" i="9"/>
  <c r="E5" i="9"/>
  <c r="D5" i="9"/>
  <c r="B5" i="9"/>
  <c r="I102" i="6"/>
  <c r="K102" i="6"/>
  <c r="E11" i="9" l="1"/>
  <c r="D11" i="9"/>
  <c r="B11" i="9"/>
  <c r="D10" i="7"/>
  <c r="B10" i="7"/>
  <c r="D9" i="7"/>
  <c r="B9" i="7"/>
  <c r="D8" i="7"/>
  <c r="B8" i="7"/>
  <c r="D7" i="7"/>
  <c r="B7" i="7"/>
  <c r="D6" i="7"/>
  <c r="B6" i="7"/>
  <c r="D5" i="7"/>
  <c r="B5" i="7"/>
  <c r="E13" i="9"/>
  <c r="D13" i="9"/>
  <c r="B13" i="9"/>
  <c r="E12" i="9"/>
  <c r="D12" i="9"/>
  <c r="B12" i="9"/>
  <c r="E4" i="9"/>
  <c r="D4" i="9"/>
  <c r="B4" i="9"/>
  <c r="D4" i="7" l="1"/>
  <c r="B4" i="7"/>
  <c r="E14" i="9" l="1"/>
  <c r="D14" i="9"/>
  <c r="B14" i="9"/>
  <c r="K20" i="6"/>
  <c r="I20" i="6"/>
  <c r="I19" i="6"/>
  <c r="K19" i="6"/>
  <c r="F9" i="9" l="1"/>
  <c r="F8" i="9"/>
  <c r="F7" i="9"/>
  <c r="F6" i="9"/>
  <c r="F10" i="9"/>
  <c r="F5" i="9"/>
  <c r="F11" i="9"/>
  <c r="F12" i="9"/>
  <c r="F13" i="9"/>
  <c r="F4" i="9"/>
  <c r="F14" i="9"/>
  <c r="R207" i="6"/>
  <c r="P207" i="6"/>
  <c r="R206" i="6"/>
  <c r="P206" i="6"/>
  <c r="R205" i="6"/>
  <c r="P205" i="6"/>
  <c r="R204" i="6"/>
  <c r="P204" i="6"/>
  <c r="R203" i="6"/>
  <c r="P203" i="6"/>
  <c r="R202" i="6"/>
  <c r="P202" i="6"/>
  <c r="R201" i="6"/>
  <c r="P201" i="6"/>
  <c r="R200" i="6"/>
  <c r="P200" i="6"/>
  <c r="R199" i="6"/>
  <c r="P199" i="6"/>
  <c r="R198" i="6"/>
  <c r="P198" i="6"/>
  <c r="R197" i="6"/>
  <c r="P197" i="6"/>
  <c r="R196" i="6"/>
  <c r="P196" i="6"/>
  <c r="R195" i="6"/>
  <c r="P195" i="6"/>
  <c r="R194" i="6"/>
  <c r="P194" i="6"/>
  <c r="R193" i="6"/>
  <c r="P193" i="6"/>
  <c r="R192" i="6"/>
  <c r="P192" i="6"/>
  <c r="R191" i="6"/>
  <c r="P191" i="6"/>
  <c r="R190" i="6"/>
  <c r="P190" i="6"/>
  <c r="R189" i="6"/>
  <c r="P189" i="6"/>
  <c r="R188" i="6"/>
  <c r="P188" i="6"/>
  <c r="R187" i="6"/>
  <c r="P187" i="6"/>
  <c r="R186" i="6"/>
  <c r="P186" i="6"/>
  <c r="R185" i="6"/>
  <c r="P185" i="6"/>
  <c r="K207" i="6"/>
  <c r="I207" i="6"/>
  <c r="K206" i="6"/>
  <c r="I206" i="6"/>
  <c r="K205" i="6"/>
  <c r="I205" i="6"/>
  <c r="K204" i="6"/>
  <c r="I204" i="6"/>
  <c r="K203" i="6"/>
  <c r="I203" i="6"/>
  <c r="K202" i="6"/>
  <c r="I202" i="6"/>
  <c r="K201" i="6"/>
  <c r="I201" i="6"/>
  <c r="K200" i="6"/>
  <c r="I200" i="6"/>
  <c r="K199" i="6"/>
  <c r="I199" i="6"/>
  <c r="K198" i="6"/>
  <c r="I198" i="6"/>
  <c r="K197" i="6"/>
  <c r="I197" i="6"/>
  <c r="K196" i="6"/>
  <c r="I196" i="6"/>
  <c r="K195" i="6"/>
  <c r="I195" i="6"/>
  <c r="K194" i="6"/>
  <c r="I194" i="6"/>
  <c r="K193" i="6"/>
  <c r="I193" i="6"/>
  <c r="K192" i="6"/>
  <c r="I192" i="6"/>
  <c r="K191" i="6"/>
  <c r="I191" i="6"/>
  <c r="K190" i="6"/>
  <c r="I190" i="6"/>
  <c r="K189" i="6"/>
  <c r="I189" i="6"/>
  <c r="K188" i="6"/>
  <c r="I188" i="6"/>
  <c r="K187" i="6"/>
  <c r="I187" i="6"/>
  <c r="K186" i="6"/>
  <c r="I186" i="6"/>
  <c r="K185" i="6"/>
  <c r="I185" i="6"/>
  <c r="D207" i="6"/>
  <c r="B207" i="6"/>
  <c r="D206" i="6"/>
  <c r="B206" i="6"/>
  <c r="D205" i="6"/>
  <c r="B205" i="6"/>
  <c r="D204" i="6"/>
  <c r="B204" i="6"/>
  <c r="D203" i="6"/>
  <c r="B203" i="6"/>
  <c r="D202" i="6"/>
  <c r="B202" i="6"/>
  <c r="D201" i="6"/>
  <c r="B201" i="6"/>
  <c r="D200" i="6"/>
  <c r="B200" i="6"/>
  <c r="D199" i="6"/>
  <c r="B199" i="6"/>
  <c r="D198" i="6"/>
  <c r="B198" i="6"/>
  <c r="D197" i="6"/>
  <c r="B197" i="6"/>
  <c r="D196" i="6"/>
  <c r="B196" i="6"/>
  <c r="D195" i="6"/>
  <c r="B195" i="6"/>
  <c r="D194" i="6"/>
  <c r="B194" i="6"/>
  <c r="D193" i="6"/>
  <c r="B193" i="6"/>
  <c r="D192" i="6"/>
  <c r="B192" i="6"/>
  <c r="D191" i="6"/>
  <c r="B191" i="6"/>
  <c r="D190" i="6"/>
  <c r="B190" i="6"/>
  <c r="D189" i="6"/>
  <c r="B189" i="6"/>
  <c r="D188" i="6"/>
  <c r="B188" i="6"/>
  <c r="D187" i="6"/>
  <c r="B187" i="6"/>
  <c r="D186" i="6"/>
  <c r="B186" i="6"/>
  <c r="D185" i="6"/>
  <c r="B185" i="6"/>
  <c r="D181" i="6"/>
  <c r="B181" i="6"/>
  <c r="D180" i="6"/>
  <c r="B180" i="6"/>
  <c r="D179" i="6"/>
  <c r="B179" i="6"/>
  <c r="D178" i="6"/>
  <c r="B178" i="6"/>
  <c r="D177" i="6"/>
  <c r="B177" i="6"/>
  <c r="D176" i="6"/>
  <c r="B176" i="6"/>
  <c r="D175" i="6"/>
  <c r="B175" i="6"/>
  <c r="D174" i="6"/>
  <c r="B174" i="6"/>
  <c r="D173" i="6"/>
  <c r="B173" i="6"/>
  <c r="D172" i="6"/>
  <c r="B172" i="6"/>
  <c r="D171" i="6"/>
  <c r="B171" i="6"/>
  <c r="D170" i="6"/>
  <c r="B170" i="6"/>
  <c r="D169" i="6"/>
  <c r="B169" i="6"/>
  <c r="D168" i="6"/>
  <c r="B168" i="6"/>
  <c r="D167" i="6"/>
  <c r="B167" i="6"/>
  <c r="D166" i="6"/>
  <c r="B166" i="6"/>
  <c r="D165" i="6"/>
  <c r="B165" i="6"/>
  <c r="D164" i="6"/>
  <c r="B164" i="6"/>
  <c r="D163" i="6"/>
  <c r="B163" i="6"/>
  <c r="D162" i="6"/>
  <c r="B162" i="6"/>
  <c r="D161" i="6"/>
  <c r="B161" i="6"/>
  <c r="D160" i="6"/>
  <c r="B160" i="6"/>
  <c r="D159" i="6"/>
  <c r="B159" i="6"/>
  <c r="K181" i="6"/>
  <c r="I181" i="6"/>
  <c r="K180" i="6"/>
  <c r="I180" i="6"/>
  <c r="K179" i="6"/>
  <c r="I179" i="6"/>
  <c r="K178" i="6"/>
  <c r="I178" i="6"/>
  <c r="K177" i="6"/>
  <c r="I177" i="6"/>
  <c r="K176" i="6"/>
  <c r="I176" i="6"/>
  <c r="K175" i="6"/>
  <c r="I175" i="6"/>
  <c r="K174" i="6"/>
  <c r="I174" i="6"/>
  <c r="K173" i="6"/>
  <c r="I173" i="6"/>
  <c r="K172" i="6"/>
  <c r="I172" i="6"/>
  <c r="K171" i="6"/>
  <c r="I171" i="6"/>
  <c r="K170" i="6"/>
  <c r="I170" i="6"/>
  <c r="K169" i="6"/>
  <c r="I169" i="6"/>
  <c r="K168" i="6"/>
  <c r="I168" i="6"/>
  <c r="K167" i="6"/>
  <c r="I167" i="6"/>
  <c r="K166" i="6"/>
  <c r="I166" i="6"/>
  <c r="K165" i="6"/>
  <c r="I165" i="6"/>
  <c r="K164" i="6"/>
  <c r="I164" i="6"/>
  <c r="K163" i="6"/>
  <c r="I163" i="6"/>
  <c r="K162" i="6"/>
  <c r="I162" i="6"/>
  <c r="K161" i="6"/>
  <c r="I161" i="6"/>
  <c r="K160" i="6"/>
  <c r="I160" i="6"/>
  <c r="K159" i="6"/>
  <c r="I159" i="6"/>
  <c r="R181" i="6"/>
  <c r="P181" i="6"/>
  <c r="R180" i="6"/>
  <c r="P180" i="6"/>
  <c r="R179" i="6"/>
  <c r="P179" i="6"/>
  <c r="R178" i="6"/>
  <c r="P178" i="6"/>
  <c r="R177" i="6"/>
  <c r="P177" i="6"/>
  <c r="R176" i="6"/>
  <c r="P176" i="6"/>
  <c r="R175" i="6"/>
  <c r="P175" i="6"/>
  <c r="R174" i="6"/>
  <c r="P174" i="6"/>
  <c r="R173" i="6"/>
  <c r="P173" i="6"/>
  <c r="R172" i="6"/>
  <c r="P172" i="6"/>
  <c r="R171" i="6"/>
  <c r="P171" i="6"/>
  <c r="R170" i="6"/>
  <c r="P170" i="6"/>
  <c r="R169" i="6"/>
  <c r="P169" i="6"/>
  <c r="R168" i="6"/>
  <c r="P168" i="6"/>
  <c r="R167" i="6"/>
  <c r="P167" i="6"/>
  <c r="R166" i="6"/>
  <c r="P166" i="6"/>
  <c r="R165" i="6"/>
  <c r="P165" i="6"/>
  <c r="R164" i="6"/>
  <c r="P164" i="6"/>
  <c r="R163" i="6"/>
  <c r="P163" i="6"/>
  <c r="R162" i="6"/>
  <c r="P162" i="6"/>
  <c r="R161" i="6"/>
  <c r="P161" i="6"/>
  <c r="R160" i="6"/>
  <c r="P160" i="6"/>
  <c r="R159" i="6"/>
  <c r="P159" i="6"/>
  <c r="R155" i="6"/>
  <c r="P155" i="6"/>
  <c r="R154" i="6"/>
  <c r="P154" i="6"/>
  <c r="R153" i="6"/>
  <c r="P153" i="6"/>
  <c r="R152" i="6"/>
  <c r="P152" i="6"/>
  <c r="R151" i="6"/>
  <c r="P151" i="6"/>
  <c r="R150" i="6"/>
  <c r="P150" i="6"/>
  <c r="R149" i="6"/>
  <c r="P149" i="6"/>
  <c r="R148" i="6"/>
  <c r="P148" i="6"/>
  <c r="R147" i="6"/>
  <c r="P147" i="6"/>
  <c r="R146" i="6"/>
  <c r="P146" i="6"/>
  <c r="R145" i="6"/>
  <c r="P145" i="6"/>
  <c r="R144" i="6"/>
  <c r="P144" i="6"/>
  <c r="R143" i="6"/>
  <c r="P143" i="6"/>
  <c r="R142" i="6"/>
  <c r="P142" i="6"/>
  <c r="R141" i="6"/>
  <c r="P141" i="6"/>
  <c r="R140" i="6"/>
  <c r="P140" i="6"/>
  <c r="R139" i="6"/>
  <c r="P139" i="6"/>
  <c r="R138" i="6"/>
  <c r="P138" i="6"/>
  <c r="R137" i="6"/>
  <c r="P137" i="6"/>
  <c r="R136" i="6"/>
  <c r="P136" i="6"/>
  <c r="R135" i="6"/>
  <c r="P135" i="6"/>
  <c r="R134" i="6"/>
  <c r="P134" i="6"/>
  <c r="R133" i="6"/>
  <c r="P133" i="6"/>
  <c r="K155" i="6"/>
  <c r="I155" i="6"/>
  <c r="K154" i="6"/>
  <c r="I154" i="6"/>
  <c r="K153" i="6"/>
  <c r="I153" i="6"/>
  <c r="K152" i="6"/>
  <c r="I152" i="6"/>
  <c r="K151" i="6"/>
  <c r="I151" i="6"/>
  <c r="K150" i="6"/>
  <c r="I150" i="6"/>
  <c r="K149" i="6"/>
  <c r="I149" i="6"/>
  <c r="K148" i="6"/>
  <c r="I148" i="6"/>
  <c r="K147" i="6"/>
  <c r="I147" i="6"/>
  <c r="K146" i="6"/>
  <c r="I146" i="6"/>
  <c r="K145" i="6"/>
  <c r="I145" i="6"/>
  <c r="K144" i="6"/>
  <c r="I144" i="6"/>
  <c r="K143" i="6"/>
  <c r="I143" i="6"/>
  <c r="K142" i="6"/>
  <c r="I142" i="6"/>
  <c r="K141" i="6"/>
  <c r="I141" i="6"/>
  <c r="K140" i="6"/>
  <c r="I140" i="6"/>
  <c r="K139" i="6"/>
  <c r="I139" i="6"/>
  <c r="K138" i="6"/>
  <c r="I138" i="6"/>
  <c r="K137" i="6"/>
  <c r="I137" i="6"/>
  <c r="K136" i="6"/>
  <c r="I136" i="6"/>
  <c r="K135" i="6"/>
  <c r="I135" i="6"/>
  <c r="K134" i="6"/>
  <c r="I134" i="6"/>
  <c r="K133" i="6"/>
  <c r="I133" i="6"/>
  <c r="D155" i="6"/>
  <c r="B155" i="6"/>
  <c r="D154" i="6"/>
  <c r="B154" i="6"/>
  <c r="D153" i="6"/>
  <c r="B153" i="6"/>
  <c r="D152" i="6"/>
  <c r="B152" i="6"/>
  <c r="D151" i="6"/>
  <c r="B151" i="6"/>
  <c r="D150" i="6"/>
  <c r="B150" i="6"/>
  <c r="D149" i="6"/>
  <c r="B149" i="6"/>
  <c r="D148" i="6"/>
  <c r="B148" i="6"/>
  <c r="D147" i="6"/>
  <c r="B147" i="6"/>
  <c r="D146" i="6"/>
  <c r="B146" i="6"/>
  <c r="D145" i="6"/>
  <c r="B145" i="6"/>
  <c r="D144" i="6"/>
  <c r="B144" i="6"/>
  <c r="D143" i="6"/>
  <c r="B143" i="6"/>
  <c r="D142" i="6"/>
  <c r="B142" i="6"/>
  <c r="D141" i="6"/>
  <c r="B141" i="6"/>
  <c r="D140" i="6"/>
  <c r="B140" i="6"/>
  <c r="D139" i="6"/>
  <c r="B139" i="6"/>
  <c r="D138" i="6"/>
  <c r="B138" i="6"/>
  <c r="D137" i="6"/>
  <c r="B137" i="6"/>
  <c r="D136" i="6"/>
  <c r="B136" i="6"/>
  <c r="D135" i="6"/>
  <c r="B135" i="6"/>
  <c r="D134" i="6"/>
  <c r="B134" i="6"/>
  <c r="D133" i="6"/>
  <c r="B133" i="6"/>
  <c r="D129" i="6"/>
  <c r="B129" i="6"/>
  <c r="D128" i="6"/>
  <c r="B128" i="6"/>
  <c r="D127" i="6"/>
  <c r="B127" i="6"/>
  <c r="D126" i="6"/>
  <c r="B126" i="6"/>
  <c r="D125" i="6"/>
  <c r="B125" i="6"/>
  <c r="D124" i="6"/>
  <c r="B124" i="6"/>
  <c r="D123" i="6"/>
  <c r="B123" i="6"/>
  <c r="D122" i="6"/>
  <c r="B122" i="6"/>
  <c r="D121" i="6"/>
  <c r="B121" i="6"/>
  <c r="D120" i="6"/>
  <c r="B120" i="6"/>
  <c r="D119" i="6"/>
  <c r="B119" i="6"/>
  <c r="D118" i="6"/>
  <c r="B118" i="6"/>
  <c r="D117" i="6"/>
  <c r="B117" i="6"/>
  <c r="D116" i="6"/>
  <c r="B116" i="6"/>
  <c r="D115" i="6"/>
  <c r="B115" i="6"/>
  <c r="D114" i="6"/>
  <c r="B114" i="6"/>
  <c r="D113" i="6"/>
  <c r="B113" i="6"/>
  <c r="D112" i="6"/>
  <c r="B112" i="6"/>
  <c r="D111" i="6"/>
  <c r="B111" i="6"/>
  <c r="D110" i="6"/>
  <c r="B110" i="6"/>
  <c r="D109" i="6"/>
  <c r="B109" i="6"/>
  <c r="D108" i="6"/>
  <c r="B108" i="6"/>
  <c r="D107" i="6"/>
  <c r="B107" i="6"/>
  <c r="K129" i="6"/>
  <c r="I129" i="6"/>
  <c r="K128" i="6"/>
  <c r="I128" i="6"/>
  <c r="K127" i="6"/>
  <c r="I127" i="6"/>
  <c r="K126" i="6"/>
  <c r="I126" i="6"/>
  <c r="K125" i="6"/>
  <c r="I125" i="6"/>
  <c r="K124" i="6"/>
  <c r="I124" i="6"/>
  <c r="K123" i="6"/>
  <c r="I123" i="6"/>
  <c r="K122" i="6"/>
  <c r="I122" i="6"/>
  <c r="K121" i="6"/>
  <c r="I121" i="6"/>
  <c r="K120" i="6"/>
  <c r="I120" i="6"/>
  <c r="K119" i="6"/>
  <c r="I119" i="6"/>
  <c r="K118" i="6"/>
  <c r="I118" i="6"/>
  <c r="K117" i="6"/>
  <c r="I117" i="6"/>
  <c r="K116" i="6"/>
  <c r="I116" i="6"/>
  <c r="K115" i="6"/>
  <c r="I115" i="6"/>
  <c r="K114" i="6"/>
  <c r="I114" i="6"/>
  <c r="K113" i="6"/>
  <c r="I113" i="6"/>
  <c r="K112" i="6"/>
  <c r="I112" i="6"/>
  <c r="K111" i="6"/>
  <c r="I111" i="6"/>
  <c r="K110" i="6"/>
  <c r="I110" i="6"/>
  <c r="K109" i="6"/>
  <c r="I109" i="6"/>
  <c r="K108" i="6"/>
  <c r="I108" i="6"/>
  <c r="K107" i="6"/>
  <c r="I107" i="6"/>
  <c r="R129" i="6"/>
  <c r="P129" i="6"/>
  <c r="R128" i="6"/>
  <c r="P128" i="6"/>
  <c r="R127" i="6"/>
  <c r="P127" i="6"/>
  <c r="R126" i="6"/>
  <c r="P126" i="6"/>
  <c r="R125" i="6"/>
  <c r="P125" i="6"/>
  <c r="R124" i="6"/>
  <c r="P124" i="6"/>
  <c r="R123" i="6"/>
  <c r="P123" i="6"/>
  <c r="R122" i="6"/>
  <c r="P122" i="6"/>
  <c r="R121" i="6"/>
  <c r="P121" i="6"/>
  <c r="R120" i="6"/>
  <c r="P120" i="6"/>
  <c r="R119" i="6"/>
  <c r="P119" i="6"/>
  <c r="R118" i="6"/>
  <c r="P118" i="6"/>
  <c r="R117" i="6"/>
  <c r="P117" i="6"/>
  <c r="R116" i="6"/>
  <c r="P116" i="6"/>
  <c r="R115" i="6"/>
  <c r="P115" i="6"/>
  <c r="R114" i="6"/>
  <c r="P114" i="6"/>
  <c r="R113" i="6"/>
  <c r="P113" i="6"/>
  <c r="R112" i="6"/>
  <c r="P112" i="6"/>
  <c r="R111" i="6"/>
  <c r="P111" i="6"/>
  <c r="R110" i="6"/>
  <c r="P110" i="6"/>
  <c r="R109" i="6"/>
  <c r="P109" i="6"/>
  <c r="R108" i="6"/>
  <c r="P108" i="6"/>
  <c r="R107" i="6"/>
  <c r="P107" i="6"/>
  <c r="R103" i="6"/>
  <c r="P103" i="6"/>
  <c r="R102" i="6"/>
  <c r="P102" i="6"/>
  <c r="R101" i="6"/>
  <c r="P101" i="6"/>
  <c r="R100" i="6"/>
  <c r="P100" i="6"/>
  <c r="R99" i="6"/>
  <c r="P99" i="6"/>
  <c r="R98" i="6"/>
  <c r="P98" i="6"/>
  <c r="R97" i="6"/>
  <c r="P97" i="6"/>
  <c r="R96" i="6"/>
  <c r="P96" i="6"/>
  <c r="R95" i="6"/>
  <c r="P95" i="6"/>
  <c r="R94" i="6"/>
  <c r="P94" i="6"/>
  <c r="R93" i="6"/>
  <c r="P93" i="6"/>
  <c r="R92" i="6"/>
  <c r="P92" i="6"/>
  <c r="R91" i="6"/>
  <c r="P91" i="6"/>
  <c r="R90" i="6"/>
  <c r="P90" i="6"/>
  <c r="R89" i="6"/>
  <c r="P89" i="6"/>
  <c r="R88" i="6"/>
  <c r="P88" i="6"/>
  <c r="R87" i="6"/>
  <c r="P87" i="6"/>
  <c r="R86" i="6"/>
  <c r="P86" i="6"/>
  <c r="R85" i="6"/>
  <c r="P85" i="6"/>
  <c r="R84" i="6"/>
  <c r="P84" i="6"/>
  <c r="R83" i="6"/>
  <c r="P83" i="6"/>
  <c r="R82" i="6"/>
  <c r="P82" i="6"/>
  <c r="R81" i="6"/>
  <c r="P81" i="6"/>
  <c r="K103" i="6"/>
  <c r="I103" i="6"/>
  <c r="K101" i="6"/>
  <c r="I101" i="6"/>
  <c r="K100" i="6"/>
  <c r="I100" i="6"/>
  <c r="K99" i="6"/>
  <c r="I99" i="6"/>
  <c r="K98" i="6"/>
  <c r="I98" i="6"/>
  <c r="K97" i="6"/>
  <c r="I97" i="6"/>
  <c r="K96" i="6"/>
  <c r="I96" i="6"/>
  <c r="K95" i="6"/>
  <c r="I95" i="6"/>
  <c r="K94" i="6"/>
  <c r="I94" i="6"/>
  <c r="K93" i="6"/>
  <c r="I93" i="6"/>
  <c r="K92" i="6"/>
  <c r="I92" i="6"/>
  <c r="K91" i="6"/>
  <c r="I91" i="6"/>
  <c r="K90" i="6"/>
  <c r="I90" i="6"/>
  <c r="K89" i="6"/>
  <c r="I89" i="6"/>
  <c r="K88" i="6"/>
  <c r="I88" i="6"/>
  <c r="K87" i="6"/>
  <c r="I87" i="6"/>
  <c r="K86" i="6"/>
  <c r="I86" i="6"/>
  <c r="K85" i="6"/>
  <c r="I85" i="6"/>
  <c r="K84" i="6"/>
  <c r="I84" i="6"/>
  <c r="K83" i="6"/>
  <c r="I83" i="6"/>
  <c r="K82" i="6"/>
  <c r="I82" i="6"/>
  <c r="K81" i="6"/>
  <c r="I81" i="6"/>
  <c r="D103" i="6"/>
  <c r="B103" i="6"/>
  <c r="D102" i="6"/>
  <c r="B102" i="6"/>
  <c r="D101" i="6"/>
  <c r="B101" i="6"/>
  <c r="D100" i="6"/>
  <c r="B100" i="6"/>
  <c r="D99" i="6"/>
  <c r="B99" i="6"/>
  <c r="D98" i="6"/>
  <c r="B98" i="6"/>
  <c r="D97" i="6"/>
  <c r="B97" i="6"/>
  <c r="D96" i="6"/>
  <c r="B96" i="6"/>
  <c r="D95" i="6"/>
  <c r="B95" i="6"/>
  <c r="D94" i="6"/>
  <c r="B94" i="6"/>
  <c r="D93" i="6"/>
  <c r="B93" i="6"/>
  <c r="D92" i="6"/>
  <c r="B92" i="6"/>
  <c r="D91" i="6"/>
  <c r="B91" i="6"/>
  <c r="D90" i="6"/>
  <c r="B90" i="6"/>
  <c r="D89" i="6"/>
  <c r="B89" i="6"/>
  <c r="D88" i="6"/>
  <c r="B88" i="6"/>
  <c r="D87" i="6"/>
  <c r="B87" i="6"/>
  <c r="D86" i="6"/>
  <c r="B86" i="6"/>
  <c r="D85" i="6"/>
  <c r="B85" i="6"/>
  <c r="D84" i="6"/>
  <c r="B84" i="6"/>
  <c r="D83" i="6"/>
  <c r="B83" i="6"/>
  <c r="D82" i="6"/>
  <c r="B82" i="6"/>
  <c r="D81" i="6"/>
  <c r="B81" i="6"/>
  <c r="R77" i="6"/>
  <c r="P77" i="6"/>
  <c r="R76" i="6"/>
  <c r="P76" i="6"/>
  <c r="R75" i="6"/>
  <c r="P75" i="6"/>
  <c r="R74" i="6"/>
  <c r="P74" i="6"/>
  <c r="R73" i="6"/>
  <c r="P73" i="6"/>
  <c r="R72" i="6"/>
  <c r="P72" i="6"/>
  <c r="R71" i="6"/>
  <c r="P71" i="6"/>
  <c r="R70" i="6"/>
  <c r="P70" i="6"/>
  <c r="R69" i="6"/>
  <c r="P69" i="6"/>
  <c r="R68" i="6"/>
  <c r="P68" i="6"/>
  <c r="R67" i="6"/>
  <c r="P67" i="6"/>
  <c r="R66" i="6"/>
  <c r="P66" i="6"/>
  <c r="R65" i="6"/>
  <c r="P65" i="6"/>
  <c r="R64" i="6"/>
  <c r="P64" i="6"/>
  <c r="R63" i="6"/>
  <c r="P63" i="6"/>
  <c r="R62" i="6"/>
  <c r="P62" i="6"/>
  <c r="R61" i="6"/>
  <c r="P61" i="6"/>
  <c r="R60" i="6"/>
  <c r="P60" i="6"/>
  <c r="R59" i="6"/>
  <c r="P59" i="6"/>
  <c r="R58" i="6"/>
  <c r="P58" i="6"/>
  <c r="R57" i="6"/>
  <c r="P57" i="6"/>
  <c r="R56" i="6"/>
  <c r="P56" i="6"/>
  <c r="R55" i="6"/>
  <c r="P55" i="6"/>
  <c r="K77" i="6"/>
  <c r="I77" i="6"/>
  <c r="K76" i="6"/>
  <c r="I76" i="6"/>
  <c r="K75" i="6"/>
  <c r="I75" i="6"/>
  <c r="K74" i="6"/>
  <c r="I74" i="6"/>
  <c r="K73" i="6"/>
  <c r="I73" i="6"/>
  <c r="K72" i="6"/>
  <c r="I72" i="6"/>
  <c r="K71" i="6"/>
  <c r="I71" i="6"/>
  <c r="K70" i="6"/>
  <c r="I70" i="6"/>
  <c r="K69" i="6"/>
  <c r="I69" i="6"/>
  <c r="K68" i="6"/>
  <c r="I68" i="6"/>
  <c r="K67" i="6"/>
  <c r="I67" i="6"/>
  <c r="K66" i="6"/>
  <c r="I66" i="6"/>
  <c r="K65" i="6"/>
  <c r="I65" i="6"/>
  <c r="K64" i="6"/>
  <c r="I64" i="6"/>
  <c r="K63" i="6"/>
  <c r="I63" i="6"/>
  <c r="K62" i="6"/>
  <c r="I62" i="6"/>
  <c r="K61" i="6"/>
  <c r="I61" i="6"/>
  <c r="K60" i="6"/>
  <c r="I60" i="6"/>
  <c r="K59" i="6"/>
  <c r="I59" i="6"/>
  <c r="K58" i="6"/>
  <c r="I58" i="6"/>
  <c r="K57" i="6"/>
  <c r="I57" i="6"/>
  <c r="K56" i="6"/>
  <c r="I56" i="6"/>
  <c r="K55" i="6"/>
  <c r="I55" i="6"/>
  <c r="D77" i="6"/>
  <c r="B77" i="6"/>
  <c r="D76" i="6"/>
  <c r="B76" i="6"/>
  <c r="D75" i="6"/>
  <c r="B75" i="6"/>
  <c r="D74" i="6"/>
  <c r="B74" i="6"/>
  <c r="D73" i="6"/>
  <c r="B73" i="6"/>
  <c r="D72" i="6"/>
  <c r="B72" i="6"/>
  <c r="D71" i="6"/>
  <c r="B71" i="6"/>
  <c r="D70" i="6"/>
  <c r="B70" i="6"/>
  <c r="D69" i="6"/>
  <c r="B69" i="6"/>
  <c r="D68" i="6"/>
  <c r="B68" i="6"/>
  <c r="D67" i="6"/>
  <c r="B67" i="6"/>
  <c r="D66" i="6"/>
  <c r="B66" i="6"/>
  <c r="D65" i="6"/>
  <c r="B65" i="6"/>
  <c r="D64" i="6"/>
  <c r="B64" i="6"/>
  <c r="D63" i="6"/>
  <c r="B63" i="6"/>
  <c r="D62" i="6"/>
  <c r="B62" i="6"/>
  <c r="D61" i="6"/>
  <c r="B61" i="6"/>
  <c r="D60" i="6"/>
  <c r="B60" i="6"/>
  <c r="D59" i="6"/>
  <c r="B59" i="6"/>
  <c r="D58" i="6"/>
  <c r="B58" i="6"/>
  <c r="D57" i="6"/>
  <c r="B57" i="6"/>
  <c r="D56" i="6"/>
  <c r="B56" i="6"/>
  <c r="D55" i="6"/>
  <c r="B55" i="6"/>
  <c r="R51" i="6"/>
  <c r="P51" i="6"/>
  <c r="R50" i="6"/>
  <c r="P50" i="6"/>
  <c r="R49" i="6"/>
  <c r="P49" i="6"/>
  <c r="R48" i="6"/>
  <c r="P48" i="6"/>
  <c r="R47" i="6"/>
  <c r="P47" i="6"/>
  <c r="R46" i="6"/>
  <c r="P46" i="6"/>
  <c r="R45" i="6"/>
  <c r="P45" i="6"/>
  <c r="R44" i="6"/>
  <c r="P44" i="6"/>
  <c r="R43" i="6"/>
  <c r="P43" i="6"/>
  <c r="R42" i="6"/>
  <c r="P42" i="6"/>
  <c r="R41" i="6"/>
  <c r="P41" i="6"/>
  <c r="R40" i="6"/>
  <c r="P40" i="6"/>
  <c r="R39" i="6"/>
  <c r="P39" i="6"/>
  <c r="R38" i="6"/>
  <c r="P38" i="6"/>
  <c r="R37" i="6"/>
  <c r="P37" i="6"/>
  <c r="R36" i="6"/>
  <c r="P36" i="6"/>
  <c r="R35" i="6"/>
  <c r="P35" i="6"/>
  <c r="R34" i="6"/>
  <c r="P34" i="6"/>
  <c r="R33" i="6"/>
  <c r="P33" i="6"/>
  <c r="R32" i="6"/>
  <c r="P32" i="6"/>
  <c r="R31" i="6"/>
  <c r="P31" i="6"/>
  <c r="R30" i="6"/>
  <c r="P30" i="6"/>
  <c r="R29" i="6"/>
  <c r="P29" i="6"/>
  <c r="K51" i="6"/>
  <c r="I51" i="6"/>
  <c r="K50" i="6"/>
  <c r="I50" i="6"/>
  <c r="K49" i="6"/>
  <c r="I49" i="6"/>
  <c r="K48" i="6"/>
  <c r="I48" i="6"/>
  <c r="K47" i="6"/>
  <c r="I47" i="6"/>
  <c r="K46" i="6"/>
  <c r="I46" i="6"/>
  <c r="K45" i="6"/>
  <c r="I45" i="6"/>
  <c r="K44" i="6"/>
  <c r="I44" i="6"/>
  <c r="K43" i="6"/>
  <c r="I43" i="6"/>
  <c r="K42" i="6"/>
  <c r="I42" i="6"/>
  <c r="K41" i="6"/>
  <c r="I41" i="6"/>
  <c r="K40" i="6"/>
  <c r="I40" i="6"/>
  <c r="K39" i="6"/>
  <c r="I39" i="6"/>
  <c r="K38" i="6"/>
  <c r="I38" i="6"/>
  <c r="K37" i="6"/>
  <c r="I37" i="6"/>
  <c r="K36" i="6"/>
  <c r="I36" i="6"/>
  <c r="K35" i="6"/>
  <c r="I35" i="6"/>
  <c r="K34" i="6"/>
  <c r="I34" i="6"/>
  <c r="K33" i="6"/>
  <c r="I33" i="6"/>
  <c r="K32" i="6"/>
  <c r="I32" i="6"/>
  <c r="K31" i="6"/>
  <c r="I31" i="6"/>
  <c r="K30" i="6"/>
  <c r="I30" i="6"/>
  <c r="K29" i="6"/>
  <c r="I29" i="6"/>
  <c r="D51" i="6"/>
  <c r="B51" i="6"/>
  <c r="D50" i="6"/>
  <c r="B50" i="6"/>
  <c r="D49" i="6"/>
  <c r="B49" i="6"/>
  <c r="D48" i="6"/>
  <c r="B48" i="6"/>
  <c r="D47" i="6"/>
  <c r="B47" i="6"/>
  <c r="D46" i="6"/>
  <c r="B46" i="6"/>
  <c r="D45" i="6"/>
  <c r="B45" i="6"/>
  <c r="D44" i="6"/>
  <c r="B44" i="6"/>
  <c r="D43" i="6"/>
  <c r="B43" i="6"/>
  <c r="D42" i="6"/>
  <c r="B42" i="6"/>
  <c r="D41" i="6"/>
  <c r="B41" i="6"/>
  <c r="D40" i="6"/>
  <c r="B40" i="6"/>
  <c r="D39" i="6"/>
  <c r="B39" i="6"/>
  <c r="D38" i="6"/>
  <c r="B38" i="6"/>
  <c r="D37" i="6"/>
  <c r="B37" i="6"/>
  <c r="D36" i="6"/>
  <c r="B36" i="6"/>
  <c r="D35" i="6"/>
  <c r="B35" i="6"/>
  <c r="D34" i="6"/>
  <c r="B34" i="6"/>
  <c r="D33" i="6"/>
  <c r="B33" i="6"/>
  <c r="D32" i="6"/>
  <c r="B32" i="6"/>
  <c r="D31" i="6"/>
  <c r="B31" i="6"/>
  <c r="D30" i="6"/>
  <c r="B30" i="6"/>
  <c r="D29" i="6"/>
  <c r="B29" i="6"/>
  <c r="R25" i="6"/>
  <c r="P25" i="6"/>
  <c r="R24" i="6"/>
  <c r="P24" i="6"/>
  <c r="R23" i="6"/>
  <c r="P23" i="6"/>
  <c r="R22" i="6"/>
  <c r="P22" i="6"/>
  <c r="R21" i="6"/>
  <c r="P21" i="6"/>
  <c r="R20" i="6"/>
  <c r="P20" i="6"/>
  <c r="R19" i="6"/>
  <c r="P19" i="6"/>
  <c r="R18" i="6"/>
  <c r="P18" i="6"/>
  <c r="R17" i="6"/>
  <c r="P17" i="6"/>
  <c r="R16" i="6"/>
  <c r="P16" i="6"/>
  <c r="R15" i="6"/>
  <c r="P15" i="6"/>
  <c r="R14" i="6"/>
  <c r="P14" i="6"/>
  <c r="R13" i="6"/>
  <c r="P13" i="6"/>
  <c r="R12" i="6"/>
  <c r="P12" i="6"/>
  <c r="R11" i="6"/>
  <c r="P11" i="6"/>
  <c r="R10" i="6"/>
  <c r="P10" i="6"/>
  <c r="R9" i="6"/>
  <c r="P9" i="6"/>
  <c r="R8" i="6"/>
  <c r="P8" i="6"/>
  <c r="R7" i="6"/>
  <c r="P7" i="6"/>
  <c r="R6" i="6"/>
  <c r="P6" i="6"/>
  <c r="R5" i="6"/>
  <c r="P5" i="6"/>
  <c r="R4" i="6"/>
  <c r="P4" i="6"/>
  <c r="R3" i="6"/>
  <c r="P3" i="6"/>
  <c r="K25" i="6"/>
  <c r="I25" i="6"/>
  <c r="K24" i="6"/>
  <c r="I24" i="6"/>
  <c r="K23" i="6"/>
  <c r="I23" i="6"/>
  <c r="K22" i="6"/>
  <c r="I22" i="6"/>
  <c r="K21" i="6"/>
  <c r="I21" i="6"/>
  <c r="K18" i="6"/>
  <c r="I18" i="6"/>
  <c r="K17" i="6"/>
  <c r="I17" i="6"/>
  <c r="K16" i="6"/>
  <c r="I16" i="6"/>
  <c r="K15" i="6"/>
  <c r="I15" i="6"/>
  <c r="K14" i="6"/>
  <c r="I14" i="6"/>
  <c r="K13" i="6"/>
  <c r="I13" i="6"/>
  <c r="K12" i="6"/>
  <c r="I12" i="6"/>
  <c r="K11" i="6"/>
  <c r="I11" i="6"/>
  <c r="K10" i="6"/>
  <c r="I10" i="6"/>
  <c r="K9" i="6"/>
  <c r="I9" i="6"/>
  <c r="K8" i="6"/>
  <c r="I8" i="6"/>
  <c r="K7" i="6"/>
  <c r="I7" i="6"/>
  <c r="K6" i="6"/>
  <c r="I6" i="6"/>
  <c r="K5" i="6"/>
  <c r="I5" i="6"/>
  <c r="K4" i="6"/>
  <c r="I4" i="6"/>
  <c r="K3" i="6"/>
  <c r="I3" i="6"/>
  <c r="AE12" i="9"/>
  <c r="AE13" i="9" l="1"/>
  <c r="D3" i="6" l="1"/>
  <c r="B3" i="6"/>
  <c r="AD1" i="9" l="1"/>
  <c r="AC1" i="9"/>
  <c r="AB1" i="9"/>
  <c r="Y1" i="9"/>
  <c r="AA1" i="7"/>
  <c r="AA1" i="9"/>
  <c r="X1" i="9"/>
  <c r="W1" i="9"/>
  <c r="V1" i="9"/>
  <c r="V1" i="7"/>
  <c r="U1" i="7"/>
  <c r="S1" i="9"/>
  <c r="P1" i="9"/>
  <c r="Q1" i="9"/>
  <c r="S1" i="7"/>
  <c r="O1" i="9"/>
  <c r="N1" i="9"/>
  <c r="M1" i="9"/>
  <c r="M1" i="7"/>
  <c r="K1" i="9"/>
  <c r="J1" i="9"/>
  <c r="I1" i="9"/>
  <c r="H1" i="9"/>
  <c r="D25" i="6"/>
  <c r="B25" i="6"/>
  <c r="D24" i="6"/>
  <c r="B24" i="6"/>
  <c r="D23" i="6"/>
  <c r="B23" i="6"/>
  <c r="D22" i="6"/>
  <c r="B22" i="6"/>
  <c r="D21" i="6"/>
  <c r="B21" i="6"/>
  <c r="D20" i="6"/>
  <c r="B20" i="6"/>
  <c r="D19" i="6"/>
  <c r="B19" i="6"/>
  <c r="D18" i="6"/>
  <c r="B18" i="6"/>
  <c r="D17" i="6"/>
  <c r="B17" i="6"/>
  <c r="D16" i="6"/>
  <c r="B16" i="6"/>
  <c r="D15" i="6"/>
  <c r="B15" i="6"/>
  <c r="D14" i="6"/>
  <c r="B14" i="6"/>
  <c r="D13" i="6"/>
  <c r="B13" i="6"/>
  <c r="D12" i="6"/>
  <c r="B12" i="6"/>
  <c r="D11" i="6"/>
  <c r="B11" i="6"/>
  <c r="D10" i="6"/>
  <c r="B10" i="6"/>
  <c r="D9" i="6"/>
  <c r="B9" i="6"/>
  <c r="D8" i="6"/>
  <c r="B8" i="6"/>
  <c r="D7" i="6"/>
  <c r="B7" i="6"/>
  <c r="D6" i="6"/>
  <c r="B6" i="6"/>
  <c r="D5" i="6"/>
  <c r="B5" i="6"/>
  <c r="D4" i="6"/>
  <c r="B4" i="6"/>
  <c r="H1" i="7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G35" i="5"/>
  <c r="F35" i="5"/>
  <c r="E35" i="5"/>
  <c r="D35" i="5"/>
  <c r="C33" i="5"/>
  <c r="C32" i="5"/>
  <c r="C27" i="5"/>
  <c r="C26" i="5"/>
  <c r="C24" i="5"/>
  <c r="C23" i="5"/>
  <c r="C21" i="5"/>
  <c r="C20" i="5"/>
  <c r="C18" i="5"/>
  <c r="C17" i="5"/>
  <c r="C15" i="5"/>
  <c r="C14" i="5"/>
  <c r="C12" i="5"/>
  <c r="C11" i="5"/>
  <c r="C9" i="5"/>
  <c r="C8" i="5"/>
  <c r="C6" i="5"/>
  <c r="C5" i="5"/>
  <c r="C30" i="5"/>
  <c r="C29" i="5"/>
  <c r="H31" i="7" l="1"/>
  <c r="H12" i="7"/>
  <c r="H24" i="7"/>
  <c r="H33" i="7"/>
  <c r="H13" i="7"/>
  <c r="H25" i="7"/>
  <c r="H34" i="7"/>
  <c r="H15" i="7"/>
  <c r="H32" i="7"/>
  <c r="H14" i="7"/>
  <c r="H26" i="7"/>
  <c r="H27" i="7"/>
  <c r="H4" i="7"/>
  <c r="H16" i="7"/>
  <c r="H28" i="7"/>
  <c r="H7" i="7"/>
  <c r="H5" i="7"/>
  <c r="H17" i="7"/>
  <c r="H29" i="7"/>
  <c r="H6" i="7"/>
  <c r="H18" i="7"/>
  <c r="H30" i="7"/>
  <c r="H19" i="7"/>
  <c r="H8" i="7"/>
  <c r="H20" i="7"/>
  <c r="H23" i="7"/>
  <c r="H9" i="7"/>
  <c r="H22" i="7"/>
  <c r="H10" i="7"/>
  <c r="H21" i="7"/>
  <c r="H11" i="7"/>
  <c r="U31" i="7"/>
  <c r="U33" i="7"/>
  <c r="U32" i="7"/>
  <c r="U34" i="7"/>
  <c r="AA31" i="7"/>
  <c r="AA33" i="7"/>
  <c r="AA34" i="7"/>
  <c r="AA32" i="7"/>
  <c r="V31" i="7"/>
  <c r="V33" i="7"/>
  <c r="V32" i="7"/>
  <c r="V34" i="7"/>
  <c r="M31" i="7"/>
  <c r="M32" i="7"/>
  <c r="M33" i="7"/>
  <c r="M34" i="7"/>
  <c r="S33" i="7"/>
  <c r="S32" i="7"/>
  <c r="S34" i="7"/>
  <c r="S31" i="7"/>
  <c r="M15" i="7"/>
  <c r="M28" i="7"/>
  <c r="M16" i="7"/>
  <c r="M30" i="7"/>
  <c r="M18" i="7"/>
  <c r="M11" i="7"/>
  <c r="M27" i="7"/>
  <c r="M19" i="7"/>
  <c r="M4" i="7"/>
  <c r="M13" i="7"/>
  <c r="M7" i="7"/>
  <c r="M20" i="7"/>
  <c r="M8" i="7"/>
  <c r="M12" i="7"/>
  <c r="M14" i="7"/>
  <c r="M6" i="7"/>
  <c r="M21" i="7"/>
  <c r="M17" i="7"/>
  <c r="M10" i="7"/>
  <c r="M22" i="7"/>
  <c r="M25" i="7"/>
  <c r="M26" i="7"/>
  <c r="M5" i="7"/>
  <c r="M23" i="7"/>
  <c r="M9" i="7"/>
  <c r="M24" i="7"/>
  <c r="M29" i="7"/>
  <c r="AA15" i="7"/>
  <c r="AA28" i="7"/>
  <c r="AA16" i="7"/>
  <c r="AA30" i="7"/>
  <c r="AA13" i="7"/>
  <c r="AA12" i="7"/>
  <c r="AA18" i="7"/>
  <c r="AA11" i="7"/>
  <c r="AA27" i="7"/>
  <c r="AA29" i="7"/>
  <c r="AA19" i="7"/>
  <c r="AA4" i="7"/>
  <c r="AA7" i="7"/>
  <c r="AA20" i="7"/>
  <c r="AA8" i="7"/>
  <c r="AA14" i="7"/>
  <c r="AA6" i="7"/>
  <c r="AA21" i="7"/>
  <c r="AA17" i="7"/>
  <c r="AA10" i="7"/>
  <c r="AA22" i="7"/>
  <c r="AA25" i="7"/>
  <c r="AA26" i="7"/>
  <c r="AA5" i="7"/>
  <c r="AA23" i="7"/>
  <c r="AA9" i="7"/>
  <c r="AA24" i="7"/>
  <c r="U13" i="7"/>
  <c r="U26" i="7"/>
  <c r="U25" i="7"/>
  <c r="U12" i="7"/>
  <c r="U27" i="7"/>
  <c r="U22" i="7"/>
  <c r="U23" i="7"/>
  <c r="U14" i="7"/>
  <c r="U29" i="7"/>
  <c r="U9" i="7"/>
  <c r="U15" i="7"/>
  <c r="U28" i="7"/>
  <c r="U16" i="7"/>
  <c r="U30" i="7"/>
  <c r="U18" i="7"/>
  <c r="U11" i="7"/>
  <c r="U19" i="7"/>
  <c r="U4" i="7"/>
  <c r="U5" i="7"/>
  <c r="U7" i="7"/>
  <c r="U20" i="7"/>
  <c r="U8" i="7"/>
  <c r="U10" i="7"/>
  <c r="U24" i="7"/>
  <c r="U6" i="7"/>
  <c r="U21" i="7"/>
  <c r="U17" i="7"/>
  <c r="S16" i="7"/>
  <c r="S29" i="7"/>
  <c r="S5" i="7"/>
  <c r="S17" i="7"/>
  <c r="S28" i="7"/>
  <c r="S26" i="7"/>
  <c r="S15" i="7"/>
  <c r="S6" i="7"/>
  <c r="S18" i="7"/>
  <c r="S30" i="7"/>
  <c r="S27" i="7"/>
  <c r="S7" i="7"/>
  <c r="S19" i="7"/>
  <c r="S4" i="7"/>
  <c r="S8" i="7"/>
  <c r="S20" i="7"/>
  <c r="S9" i="7"/>
  <c r="S21" i="7"/>
  <c r="S10" i="7"/>
  <c r="S22" i="7"/>
  <c r="S11" i="7"/>
  <c r="S23" i="7"/>
  <c r="S25" i="7"/>
  <c r="S13" i="7"/>
  <c r="S24" i="7"/>
  <c r="S12" i="7"/>
  <c r="S14" i="7"/>
  <c r="V12" i="7"/>
  <c r="V27" i="7"/>
  <c r="V13" i="7"/>
  <c r="V14" i="7"/>
  <c r="V29" i="7"/>
  <c r="V15" i="7"/>
  <c r="V28" i="7"/>
  <c r="V16" i="7"/>
  <c r="V30" i="7"/>
  <c r="V10" i="7"/>
  <c r="V18" i="7"/>
  <c r="V11" i="7"/>
  <c r="V5" i="7"/>
  <c r="V24" i="7"/>
  <c r="V19" i="7"/>
  <c r="V4" i="7"/>
  <c r="V25" i="7"/>
  <c r="V7" i="7"/>
  <c r="V20" i="7"/>
  <c r="V8" i="7"/>
  <c r="V22" i="7"/>
  <c r="V26" i="7"/>
  <c r="V6" i="7"/>
  <c r="V21" i="7"/>
  <c r="V17" i="7"/>
  <c r="V23" i="7"/>
  <c r="V9" i="7"/>
  <c r="AC1" i="7"/>
  <c r="Z1" i="9"/>
  <c r="Z24" i="9" s="1"/>
  <c r="Z1" i="7"/>
  <c r="Y1" i="7"/>
  <c r="X17" i="9"/>
  <c r="AB25" i="9"/>
  <c r="AD25" i="9"/>
  <c r="Y25" i="9"/>
  <c r="AA25" i="9"/>
  <c r="T1" i="7"/>
  <c r="R1" i="9"/>
  <c r="R20" i="9" s="1"/>
  <c r="AC21" i="9"/>
  <c r="Y21" i="9"/>
  <c r="Q24" i="9"/>
  <c r="Q22" i="9"/>
  <c r="AA21" i="9"/>
  <c r="M25" i="9"/>
  <c r="M24" i="9"/>
  <c r="AB21" i="9"/>
  <c r="S25" i="9"/>
  <c r="O22" i="9"/>
  <c r="O24" i="9"/>
  <c r="O25" i="9"/>
  <c r="N25" i="9"/>
  <c r="V21" i="9"/>
  <c r="V25" i="9"/>
  <c r="V24" i="9"/>
  <c r="V22" i="9"/>
  <c r="AD22" i="9"/>
  <c r="W17" i="9"/>
  <c r="O20" i="9"/>
  <c r="M20" i="9"/>
  <c r="M22" i="9"/>
  <c r="AC17" i="9"/>
  <c r="AC20" i="9"/>
  <c r="V20" i="9"/>
  <c r="AB17" i="9"/>
  <c r="AB20" i="9"/>
  <c r="S20" i="9"/>
  <c r="Y17" i="9"/>
  <c r="Y20" i="9"/>
  <c r="P20" i="9"/>
  <c r="AD20" i="9"/>
  <c r="N20" i="9"/>
  <c r="N22" i="9"/>
  <c r="Q20" i="9"/>
  <c r="AA17" i="9"/>
  <c r="AA20" i="9"/>
  <c r="W20" i="9"/>
  <c r="L1" i="7"/>
  <c r="T1" i="9"/>
  <c r="K23" i="9"/>
  <c r="K20" i="9"/>
  <c r="K17" i="9"/>
  <c r="AE1" i="7"/>
  <c r="N1" i="7"/>
  <c r="I1" i="7"/>
  <c r="J1" i="7"/>
  <c r="P1" i="7"/>
  <c r="Q1" i="7"/>
  <c r="R1" i="7"/>
  <c r="W1" i="7"/>
  <c r="X1" i="7"/>
  <c r="AD1" i="7"/>
  <c r="AB1" i="7"/>
  <c r="U1" i="9"/>
  <c r="O1" i="7"/>
  <c r="L1" i="9"/>
  <c r="K1" i="7"/>
  <c r="I24" i="9"/>
  <c r="I16" i="9"/>
  <c r="G1" i="9"/>
  <c r="AB18" i="9"/>
  <c r="I22" i="9"/>
  <c r="M19" i="9"/>
  <c r="I23" i="9"/>
  <c r="O18" i="9"/>
  <c r="S17" i="9"/>
  <c r="AA22" i="9"/>
  <c r="AB22" i="9"/>
  <c r="N18" i="9"/>
  <c r="W18" i="9"/>
  <c r="P19" i="9"/>
  <c r="N17" i="9"/>
  <c r="N24" i="9"/>
  <c r="H19" i="9"/>
  <c r="AD18" i="9"/>
  <c r="S24" i="9"/>
  <c r="S18" i="9"/>
  <c r="S22" i="9"/>
  <c r="P22" i="9"/>
  <c r="P23" i="9"/>
  <c r="P17" i="9"/>
  <c r="P24" i="9"/>
  <c r="P21" i="9"/>
  <c r="P25" i="9"/>
  <c r="N16" i="9"/>
  <c r="J23" i="9"/>
  <c r="J22" i="9"/>
  <c r="J24" i="9"/>
  <c r="J19" i="9"/>
  <c r="J16" i="9"/>
  <c r="J20" i="9"/>
  <c r="K21" i="9"/>
  <c r="K18" i="9"/>
  <c r="K25" i="9"/>
  <c r="K22" i="9"/>
  <c r="K19" i="9"/>
  <c r="K16" i="9"/>
  <c r="K24" i="9"/>
  <c r="W24" i="9"/>
  <c r="W21" i="9"/>
  <c r="W25" i="9"/>
  <c r="W22" i="9"/>
  <c r="W19" i="9"/>
  <c r="W16" i="9"/>
  <c r="W23" i="9"/>
  <c r="H18" i="9"/>
  <c r="H17" i="9"/>
  <c r="H16" i="9"/>
  <c r="H23" i="9"/>
  <c r="X24" i="9"/>
  <c r="X21" i="9"/>
  <c r="X18" i="9"/>
  <c r="X25" i="9"/>
  <c r="X22" i="9"/>
  <c r="X19" i="9"/>
  <c r="X23" i="9"/>
  <c r="X20" i="9"/>
  <c r="Q25" i="9"/>
  <c r="M23" i="9"/>
  <c r="AC23" i="9"/>
  <c r="I19" i="9"/>
  <c r="Q17" i="9"/>
  <c r="Y22" i="9"/>
  <c r="AC22" i="9"/>
  <c r="AC25" i="9"/>
  <c r="I25" i="9"/>
  <c r="H36" i="7" l="1"/>
  <c r="K31" i="7"/>
  <c r="K33" i="7"/>
  <c r="K32" i="7"/>
  <c r="K34" i="7"/>
  <c r="N33" i="7"/>
  <c r="N31" i="7"/>
  <c r="N32" i="7"/>
  <c r="N34" i="7"/>
  <c r="AE33" i="7"/>
  <c r="AE32" i="7"/>
  <c r="AE34" i="7"/>
  <c r="AE31" i="7"/>
  <c r="O31" i="7"/>
  <c r="O33" i="7"/>
  <c r="O32" i="7"/>
  <c r="O34" i="7"/>
  <c r="AB31" i="7"/>
  <c r="AB32" i="7"/>
  <c r="AB33" i="7"/>
  <c r="AB34" i="7"/>
  <c r="AD32" i="7"/>
  <c r="AD34" i="7"/>
  <c r="AD31" i="7"/>
  <c r="AD33" i="7"/>
  <c r="Y32" i="7"/>
  <c r="Y31" i="7"/>
  <c r="Y33" i="7"/>
  <c r="Y34" i="7"/>
  <c r="X31" i="7"/>
  <c r="X33" i="7"/>
  <c r="X34" i="7"/>
  <c r="X32" i="7"/>
  <c r="Z31" i="7"/>
  <c r="Z33" i="7"/>
  <c r="Z32" i="7"/>
  <c r="Z34" i="7"/>
  <c r="W31" i="7"/>
  <c r="W33" i="7"/>
  <c r="W32" i="7"/>
  <c r="W34" i="7"/>
  <c r="L31" i="7"/>
  <c r="L33" i="7"/>
  <c r="L32" i="7"/>
  <c r="L34" i="7"/>
  <c r="R32" i="7"/>
  <c r="R34" i="7"/>
  <c r="R31" i="7"/>
  <c r="R33" i="7"/>
  <c r="AC34" i="7"/>
  <c r="AC33" i="7"/>
  <c r="AC31" i="7"/>
  <c r="AC32" i="7"/>
  <c r="Q34" i="7"/>
  <c r="Q33" i="7"/>
  <c r="Q31" i="7"/>
  <c r="Q32" i="7"/>
  <c r="P31" i="7"/>
  <c r="P33" i="7"/>
  <c r="P32" i="7"/>
  <c r="P34" i="7"/>
  <c r="I31" i="7"/>
  <c r="I32" i="7"/>
  <c r="I33" i="7"/>
  <c r="I34" i="7"/>
  <c r="J33" i="7"/>
  <c r="J31" i="7"/>
  <c r="J32" i="7"/>
  <c r="J34" i="7"/>
  <c r="T31" i="7"/>
  <c r="T33" i="7"/>
  <c r="T32" i="7"/>
  <c r="T34" i="7"/>
  <c r="AD13" i="7"/>
  <c r="AD26" i="7"/>
  <c r="AD25" i="7"/>
  <c r="AD12" i="7"/>
  <c r="AD27" i="7"/>
  <c r="AD14" i="7"/>
  <c r="AD29" i="7"/>
  <c r="AD22" i="7"/>
  <c r="AD5" i="7"/>
  <c r="AD15" i="7"/>
  <c r="AD28" i="7"/>
  <c r="AD16" i="7"/>
  <c r="AD30" i="7"/>
  <c r="AD23" i="7"/>
  <c r="AD9" i="7"/>
  <c r="AD18" i="7"/>
  <c r="AD11" i="7"/>
  <c r="AD19" i="7"/>
  <c r="AD4" i="7"/>
  <c r="AD10" i="7"/>
  <c r="AD7" i="7"/>
  <c r="AD20" i="7"/>
  <c r="AD8" i="7"/>
  <c r="AD24" i="7"/>
  <c r="AD6" i="7"/>
  <c r="AD21" i="7"/>
  <c r="AD17" i="7"/>
  <c r="Y10" i="7"/>
  <c r="Y22" i="7"/>
  <c r="Y25" i="7"/>
  <c r="Y5" i="7"/>
  <c r="Y23" i="7"/>
  <c r="Y20" i="7"/>
  <c r="Y9" i="7"/>
  <c r="Y24" i="7"/>
  <c r="Y19" i="7"/>
  <c r="Y13" i="7"/>
  <c r="Y26" i="7"/>
  <c r="Y6" i="7"/>
  <c r="Y12" i="7"/>
  <c r="Y27" i="7"/>
  <c r="Y7" i="7"/>
  <c r="Y14" i="7"/>
  <c r="Y29" i="7"/>
  <c r="Y15" i="7"/>
  <c r="Y28" i="7"/>
  <c r="Y17" i="7"/>
  <c r="Y16" i="7"/>
  <c r="Y30" i="7"/>
  <c r="Y18" i="7"/>
  <c r="Y11" i="7"/>
  <c r="Y4" i="7"/>
  <c r="Y8" i="7"/>
  <c r="Y21" i="7"/>
  <c r="X19" i="7"/>
  <c r="X4" i="7"/>
  <c r="X16" i="7"/>
  <c r="X18" i="7"/>
  <c r="X7" i="7"/>
  <c r="X20" i="7"/>
  <c r="X8" i="7"/>
  <c r="X28" i="7"/>
  <c r="X6" i="7"/>
  <c r="X21" i="7"/>
  <c r="X17" i="7"/>
  <c r="X10" i="7"/>
  <c r="X22" i="7"/>
  <c r="X25" i="7"/>
  <c r="X15" i="7"/>
  <c r="X5" i="7"/>
  <c r="X23" i="7"/>
  <c r="X11" i="7"/>
  <c r="X9" i="7"/>
  <c r="X24" i="7"/>
  <c r="X30" i="7"/>
  <c r="X13" i="7"/>
  <c r="X26" i="7"/>
  <c r="X12" i="7"/>
  <c r="X27" i="7"/>
  <c r="X14" i="7"/>
  <c r="X29" i="7"/>
  <c r="Z13" i="7"/>
  <c r="Z26" i="7"/>
  <c r="Z25" i="7"/>
  <c r="Z12" i="7"/>
  <c r="Z27" i="7"/>
  <c r="Z9" i="7"/>
  <c r="Z14" i="7"/>
  <c r="Z29" i="7"/>
  <c r="Z10" i="7"/>
  <c r="Z15" i="7"/>
  <c r="Z28" i="7"/>
  <c r="Z5" i="7"/>
  <c r="Z16" i="7"/>
  <c r="Z30" i="7"/>
  <c r="Z18" i="7"/>
  <c r="Z11" i="7"/>
  <c r="Z23" i="7"/>
  <c r="Z24" i="7"/>
  <c r="Z19" i="7"/>
  <c r="Z4" i="7"/>
  <c r="Z7" i="7"/>
  <c r="Z20" i="7"/>
  <c r="Z8" i="7"/>
  <c r="Z6" i="7"/>
  <c r="Z21" i="7"/>
  <c r="Z17" i="7"/>
  <c r="Z22" i="7"/>
  <c r="AB19" i="7"/>
  <c r="AB4" i="7"/>
  <c r="AB7" i="7"/>
  <c r="AB20" i="7"/>
  <c r="AB8" i="7"/>
  <c r="AB15" i="7"/>
  <c r="AB11" i="7"/>
  <c r="AB6" i="7"/>
  <c r="AB21" i="7"/>
  <c r="AB17" i="7"/>
  <c r="AB10" i="7"/>
  <c r="AB22" i="7"/>
  <c r="AB25" i="7"/>
  <c r="AB28" i="7"/>
  <c r="AB30" i="7"/>
  <c r="AB18" i="7"/>
  <c r="AB5" i="7"/>
  <c r="AB23" i="7"/>
  <c r="AB9" i="7"/>
  <c r="AB24" i="7"/>
  <c r="AB13" i="7"/>
  <c r="AB26" i="7"/>
  <c r="AB12" i="7"/>
  <c r="AB27" i="7"/>
  <c r="AB16" i="7"/>
  <c r="AB14" i="7"/>
  <c r="AB29" i="7"/>
  <c r="W15" i="7"/>
  <c r="W28" i="7"/>
  <c r="W16" i="7"/>
  <c r="W30" i="7"/>
  <c r="W14" i="7"/>
  <c r="W18" i="7"/>
  <c r="W11" i="7"/>
  <c r="W12" i="7"/>
  <c r="W19" i="7"/>
  <c r="W4" i="7"/>
  <c r="W29" i="7"/>
  <c r="W7" i="7"/>
  <c r="W20" i="7"/>
  <c r="W8" i="7"/>
  <c r="W13" i="7"/>
  <c r="W6" i="7"/>
  <c r="W21" i="7"/>
  <c r="W17" i="7"/>
  <c r="W10" i="7"/>
  <c r="W22" i="7"/>
  <c r="W25" i="7"/>
  <c r="W26" i="7"/>
  <c r="W5" i="7"/>
  <c r="W23" i="7"/>
  <c r="W27" i="7"/>
  <c r="W9" i="7"/>
  <c r="W24" i="7"/>
  <c r="L13" i="7"/>
  <c r="L26" i="7"/>
  <c r="L12" i="7"/>
  <c r="L27" i="7"/>
  <c r="L5" i="7"/>
  <c r="L14" i="7"/>
  <c r="L29" i="7"/>
  <c r="L24" i="7"/>
  <c r="L15" i="7"/>
  <c r="L28" i="7"/>
  <c r="L25" i="7"/>
  <c r="L9" i="7"/>
  <c r="L16" i="7"/>
  <c r="L30" i="7"/>
  <c r="L18" i="7"/>
  <c r="L11" i="7"/>
  <c r="L19" i="7"/>
  <c r="L4" i="7"/>
  <c r="L23" i="7"/>
  <c r="L7" i="7"/>
  <c r="L20" i="7"/>
  <c r="L8" i="7"/>
  <c r="L10" i="7"/>
  <c r="L6" i="7"/>
  <c r="L21" i="7"/>
  <c r="L17" i="7"/>
  <c r="L22" i="7"/>
  <c r="Q15" i="7"/>
  <c r="Q28" i="7"/>
  <c r="Q16" i="7"/>
  <c r="Q30" i="7"/>
  <c r="Q12" i="7"/>
  <c r="Q18" i="7"/>
  <c r="Q11" i="7"/>
  <c r="Q29" i="7"/>
  <c r="Q19" i="7"/>
  <c r="Q4" i="7"/>
  <c r="Q13" i="7"/>
  <c r="Q7" i="7"/>
  <c r="Q20" i="7"/>
  <c r="Q8" i="7"/>
  <c r="Q14" i="7"/>
  <c r="Q6" i="7"/>
  <c r="Q21" i="7"/>
  <c r="Q17" i="7"/>
  <c r="Q26" i="7"/>
  <c r="Q27" i="7"/>
  <c r="Q10" i="7"/>
  <c r="Q22" i="7"/>
  <c r="Q25" i="7"/>
  <c r="Q5" i="7"/>
  <c r="Q23" i="7"/>
  <c r="Q9" i="7"/>
  <c r="Q24" i="7"/>
  <c r="R19" i="7"/>
  <c r="R4" i="7"/>
  <c r="R7" i="7"/>
  <c r="R20" i="7"/>
  <c r="R8" i="7"/>
  <c r="R28" i="7"/>
  <c r="R6" i="7"/>
  <c r="R21" i="7"/>
  <c r="R17" i="7"/>
  <c r="R30" i="7"/>
  <c r="R10" i="7"/>
  <c r="R22" i="7"/>
  <c r="R25" i="7"/>
  <c r="R5" i="7"/>
  <c r="R23" i="7"/>
  <c r="R15" i="7"/>
  <c r="R9" i="7"/>
  <c r="R24" i="7"/>
  <c r="R13" i="7"/>
  <c r="R26" i="7"/>
  <c r="R11" i="7"/>
  <c r="R12" i="7"/>
  <c r="R27" i="7"/>
  <c r="R14" i="7"/>
  <c r="R29" i="7"/>
  <c r="R16" i="7"/>
  <c r="R18" i="7"/>
  <c r="AC10" i="7"/>
  <c r="AC22" i="7"/>
  <c r="AC25" i="7"/>
  <c r="AC7" i="7"/>
  <c r="AC21" i="7"/>
  <c r="AC5" i="7"/>
  <c r="AC23" i="7"/>
  <c r="AC4" i="7"/>
  <c r="AC9" i="7"/>
  <c r="AC24" i="7"/>
  <c r="AC13" i="7"/>
  <c r="AC26" i="7"/>
  <c r="AC19" i="7"/>
  <c r="AC6" i="7"/>
  <c r="AC12" i="7"/>
  <c r="AC27" i="7"/>
  <c r="AC14" i="7"/>
  <c r="AC29" i="7"/>
  <c r="AC8" i="7"/>
  <c r="AC15" i="7"/>
  <c r="AC28" i="7"/>
  <c r="AC20" i="7"/>
  <c r="AC17" i="7"/>
  <c r="AC16" i="7"/>
  <c r="AC30" i="7"/>
  <c r="AC18" i="7"/>
  <c r="AC11" i="7"/>
  <c r="P13" i="7"/>
  <c r="P26" i="7"/>
  <c r="P23" i="7"/>
  <c r="P12" i="7"/>
  <c r="P27" i="7"/>
  <c r="P14" i="7"/>
  <c r="P29" i="7"/>
  <c r="P25" i="7"/>
  <c r="P15" i="7"/>
  <c r="P28" i="7"/>
  <c r="P9" i="7"/>
  <c r="P16" i="7"/>
  <c r="P30" i="7"/>
  <c r="P22" i="7"/>
  <c r="P18" i="7"/>
  <c r="P11" i="7"/>
  <c r="P19" i="7"/>
  <c r="P4" i="7"/>
  <c r="P10" i="7"/>
  <c r="P5" i="7"/>
  <c r="P7" i="7"/>
  <c r="P20" i="7"/>
  <c r="P8" i="7"/>
  <c r="P24" i="7"/>
  <c r="P6" i="7"/>
  <c r="P21" i="7"/>
  <c r="P17" i="7"/>
  <c r="J19" i="7"/>
  <c r="J4" i="7"/>
  <c r="J7" i="7"/>
  <c r="J20" i="7"/>
  <c r="J8" i="7"/>
  <c r="J15" i="7"/>
  <c r="J16" i="7"/>
  <c r="J18" i="7"/>
  <c r="J6" i="7"/>
  <c r="J21" i="7"/>
  <c r="J17" i="7"/>
  <c r="J28" i="7"/>
  <c r="J10" i="7"/>
  <c r="J22" i="7"/>
  <c r="J25" i="7"/>
  <c r="J5" i="7"/>
  <c r="J23" i="7"/>
  <c r="J11" i="7"/>
  <c r="J9" i="7"/>
  <c r="J24" i="7"/>
  <c r="J13" i="7"/>
  <c r="J26" i="7"/>
  <c r="J12" i="7"/>
  <c r="J27" i="7"/>
  <c r="J14" i="7"/>
  <c r="J29" i="7"/>
  <c r="J30" i="7"/>
  <c r="T10" i="7"/>
  <c r="T22" i="7"/>
  <c r="T25" i="7"/>
  <c r="T6" i="7"/>
  <c r="T5" i="7"/>
  <c r="T23" i="7"/>
  <c r="T17" i="7"/>
  <c r="T9" i="7"/>
  <c r="T24" i="7"/>
  <c r="T19" i="7"/>
  <c r="T13" i="7"/>
  <c r="T26" i="7"/>
  <c r="T20" i="7"/>
  <c r="T12" i="7"/>
  <c r="T27" i="7"/>
  <c r="T8" i="7"/>
  <c r="T14" i="7"/>
  <c r="T29" i="7"/>
  <c r="T7" i="7"/>
  <c r="T21" i="7"/>
  <c r="T15" i="7"/>
  <c r="T28" i="7"/>
  <c r="T16" i="7"/>
  <c r="T30" i="7"/>
  <c r="T18" i="7"/>
  <c r="T11" i="7"/>
  <c r="T4" i="7"/>
  <c r="K10" i="7"/>
  <c r="K22" i="7"/>
  <c r="K25" i="7"/>
  <c r="K19" i="7"/>
  <c r="K7" i="7"/>
  <c r="K5" i="7"/>
  <c r="K23" i="7"/>
  <c r="K9" i="7"/>
  <c r="K24" i="7"/>
  <c r="K8" i="7"/>
  <c r="K13" i="7"/>
  <c r="K26" i="7"/>
  <c r="K12" i="7"/>
  <c r="K27" i="7"/>
  <c r="K14" i="7"/>
  <c r="K29" i="7"/>
  <c r="K4" i="7"/>
  <c r="K20" i="7"/>
  <c r="K15" i="7"/>
  <c r="K28" i="7"/>
  <c r="K6" i="7"/>
  <c r="K16" i="7"/>
  <c r="K30" i="7"/>
  <c r="K21" i="7"/>
  <c r="K18" i="7"/>
  <c r="K11" i="7"/>
  <c r="K17" i="7"/>
  <c r="I15" i="7"/>
  <c r="I28" i="7"/>
  <c r="I14" i="7"/>
  <c r="I16" i="7"/>
  <c r="I30" i="7"/>
  <c r="I18" i="7"/>
  <c r="I11" i="7"/>
  <c r="I19" i="7"/>
  <c r="I4" i="7"/>
  <c r="I12" i="7"/>
  <c r="I7" i="7"/>
  <c r="I20" i="7"/>
  <c r="I8" i="7"/>
  <c r="I27" i="7"/>
  <c r="I6" i="7"/>
  <c r="I21" i="7"/>
  <c r="I17" i="7"/>
  <c r="I29" i="7"/>
  <c r="I10" i="7"/>
  <c r="I22" i="7"/>
  <c r="I25" i="7"/>
  <c r="I26" i="7"/>
  <c r="I5" i="7"/>
  <c r="I23" i="7"/>
  <c r="I9" i="7"/>
  <c r="I24" i="7"/>
  <c r="I13" i="7"/>
  <c r="N19" i="7"/>
  <c r="N4" i="7"/>
  <c r="N18" i="7"/>
  <c r="N7" i="7"/>
  <c r="N20" i="7"/>
  <c r="N8" i="7"/>
  <c r="N16" i="7"/>
  <c r="N11" i="7"/>
  <c r="N6" i="7"/>
  <c r="N21" i="7"/>
  <c r="N17" i="7"/>
  <c r="N10" i="7"/>
  <c r="N22" i="7"/>
  <c r="N25" i="7"/>
  <c r="N5" i="7"/>
  <c r="N23" i="7"/>
  <c r="N15" i="7"/>
  <c r="N9" i="7"/>
  <c r="N24" i="7"/>
  <c r="N13" i="7"/>
  <c r="N26" i="7"/>
  <c r="N12" i="7"/>
  <c r="N27" i="7"/>
  <c r="N30" i="7"/>
  <c r="N14" i="7"/>
  <c r="N29" i="7"/>
  <c r="N28" i="7"/>
  <c r="O10" i="7"/>
  <c r="O22" i="7"/>
  <c r="O25" i="7"/>
  <c r="O19" i="7"/>
  <c r="O5" i="7"/>
  <c r="O23" i="7"/>
  <c r="O4" i="7"/>
  <c r="O9" i="7"/>
  <c r="O24" i="7"/>
  <c r="O13" i="7"/>
  <c r="O26" i="7"/>
  <c r="O7" i="7"/>
  <c r="O12" i="7"/>
  <c r="O27" i="7"/>
  <c r="O14" i="7"/>
  <c r="O29" i="7"/>
  <c r="O20" i="7"/>
  <c r="O21" i="7"/>
  <c r="O15" i="7"/>
  <c r="O28" i="7"/>
  <c r="O17" i="7"/>
  <c r="O16" i="7"/>
  <c r="O30" i="7"/>
  <c r="O18" i="7"/>
  <c r="O11" i="7"/>
  <c r="O8" i="7"/>
  <c r="O6" i="7"/>
  <c r="AE15" i="7"/>
  <c r="AE28" i="7"/>
  <c r="AE16" i="7"/>
  <c r="AE30" i="7"/>
  <c r="AE18" i="7"/>
  <c r="AE11" i="7"/>
  <c r="AE19" i="7"/>
  <c r="AE4" i="7"/>
  <c r="AE12" i="7"/>
  <c r="AE7" i="7"/>
  <c r="AE20" i="7"/>
  <c r="AE8" i="7"/>
  <c r="AE26" i="7"/>
  <c r="AE6" i="7"/>
  <c r="AE21" i="7"/>
  <c r="AE17" i="7"/>
  <c r="AE13" i="7"/>
  <c r="AE29" i="7"/>
  <c r="AE10" i="7"/>
  <c r="AE22" i="7"/>
  <c r="AE25" i="7"/>
  <c r="AE5" i="7"/>
  <c r="AE23" i="7"/>
  <c r="AE9" i="7"/>
  <c r="AE24" i="7"/>
  <c r="AE27" i="7"/>
  <c r="AE14" i="7"/>
  <c r="AA45" i="7"/>
  <c r="Z20" i="9"/>
  <c r="Z17" i="9"/>
  <c r="Z22" i="9"/>
  <c r="Z18" i="9"/>
  <c r="AD24" i="9"/>
  <c r="AD21" i="9"/>
  <c r="AD16" i="9"/>
  <c r="AD19" i="9"/>
  <c r="AD17" i="9"/>
  <c r="AD23" i="9"/>
  <c r="Z21" i="9"/>
  <c r="Z25" i="9"/>
  <c r="AC19" i="9"/>
  <c r="AC24" i="9"/>
  <c r="AB19" i="9"/>
  <c r="AB24" i="9"/>
  <c r="AB23" i="9"/>
  <c r="AC18" i="9"/>
  <c r="AC16" i="9"/>
  <c r="AB16" i="9"/>
  <c r="AA23" i="9"/>
  <c r="AA24" i="9"/>
  <c r="AA18" i="9"/>
  <c r="AA16" i="9"/>
  <c r="AA19" i="9"/>
  <c r="Z23" i="9"/>
  <c r="AA43" i="7"/>
  <c r="AA38" i="7"/>
  <c r="AA36" i="7"/>
  <c r="AA41" i="7"/>
  <c r="AA44" i="7"/>
  <c r="Z16" i="9"/>
  <c r="Z19" i="9"/>
  <c r="AA40" i="7"/>
  <c r="AA42" i="7"/>
  <c r="AA37" i="7"/>
  <c r="Y24" i="9"/>
  <c r="Y23" i="9"/>
  <c r="Y19" i="9"/>
  <c r="Y18" i="9"/>
  <c r="Y16" i="9"/>
  <c r="X16" i="9"/>
  <c r="AE11" i="9"/>
  <c r="V38" i="7"/>
  <c r="V19" i="9"/>
  <c r="V23" i="9"/>
  <c r="V17" i="9"/>
  <c r="V18" i="9"/>
  <c r="V16" i="9"/>
  <c r="V43" i="7"/>
  <c r="V36" i="7"/>
  <c r="V45" i="7"/>
  <c r="V41" i="7"/>
  <c r="S21" i="9"/>
  <c r="U43" i="7"/>
  <c r="U40" i="7"/>
  <c r="U37" i="7"/>
  <c r="U44" i="7"/>
  <c r="U38" i="7"/>
  <c r="S19" i="9"/>
  <c r="S16" i="9"/>
  <c r="S23" i="9"/>
  <c r="R25" i="9"/>
  <c r="R24" i="9"/>
  <c r="R22" i="9"/>
  <c r="R21" i="9"/>
  <c r="R18" i="9"/>
  <c r="R19" i="9"/>
  <c r="S38" i="7"/>
  <c r="S36" i="7"/>
  <c r="R17" i="9"/>
  <c r="S42" i="7"/>
  <c r="S44" i="7"/>
  <c r="S41" i="7"/>
  <c r="R23" i="9"/>
  <c r="R16" i="9"/>
  <c r="S39" i="7"/>
  <c r="Q21" i="9"/>
  <c r="Q23" i="9"/>
  <c r="Q19" i="9"/>
  <c r="Q16" i="9"/>
  <c r="Q18" i="9"/>
  <c r="P18" i="9"/>
  <c r="P16" i="9"/>
  <c r="O21" i="9"/>
  <c r="O19" i="9"/>
  <c r="O16" i="9"/>
  <c r="O17" i="9"/>
  <c r="O23" i="9"/>
  <c r="M21" i="9"/>
  <c r="N21" i="9"/>
  <c r="M39" i="7"/>
  <c r="N19" i="9"/>
  <c r="N23" i="9"/>
  <c r="M17" i="9"/>
  <c r="M16" i="9"/>
  <c r="M18" i="9"/>
  <c r="M43" i="7"/>
  <c r="M37" i="7"/>
  <c r="U22" i="9"/>
  <c r="U25" i="9"/>
  <c r="U24" i="9"/>
  <c r="T22" i="9"/>
  <c r="T24" i="9"/>
  <c r="T20" i="9"/>
  <c r="U20" i="9"/>
  <c r="M45" i="7"/>
  <c r="M41" i="7"/>
  <c r="M38" i="7"/>
  <c r="M40" i="7"/>
  <c r="M42" i="7"/>
  <c r="L21" i="9"/>
  <c r="L19" i="9"/>
  <c r="L20" i="9"/>
  <c r="L17" i="9"/>
  <c r="H37" i="7"/>
  <c r="J21" i="9"/>
  <c r="J18" i="9"/>
  <c r="J17" i="9"/>
  <c r="J25" i="9"/>
  <c r="I20" i="9"/>
  <c r="I17" i="9"/>
  <c r="I18" i="9"/>
  <c r="I21" i="9"/>
  <c r="H20" i="9"/>
  <c r="H25" i="9"/>
  <c r="H22" i="9"/>
  <c r="H21" i="9"/>
  <c r="H24" i="9"/>
  <c r="H40" i="7"/>
  <c r="L18" i="9"/>
  <c r="L23" i="9"/>
  <c r="L22" i="9"/>
  <c r="L25" i="9"/>
  <c r="L24" i="9"/>
  <c r="H44" i="7"/>
  <c r="H39" i="7"/>
  <c r="H38" i="7"/>
  <c r="G23" i="9"/>
  <c r="G19" i="9"/>
  <c r="G18" i="9"/>
  <c r="G16" i="9"/>
  <c r="H41" i="7"/>
  <c r="S45" i="7"/>
  <c r="AA39" i="7"/>
  <c r="S43" i="7"/>
  <c r="V40" i="7"/>
  <c r="U42" i="7"/>
  <c r="S40" i="7"/>
  <c r="V39" i="7"/>
  <c r="V37" i="7"/>
  <c r="S37" i="7"/>
  <c r="M44" i="7"/>
  <c r="V42" i="7"/>
  <c r="U45" i="7"/>
  <c r="U41" i="7"/>
  <c r="U39" i="7"/>
  <c r="H42" i="7"/>
  <c r="H45" i="7"/>
  <c r="V44" i="7"/>
  <c r="H43" i="7"/>
  <c r="AF31" i="7" l="1"/>
  <c r="E31" i="7"/>
  <c r="AF34" i="7"/>
  <c r="AF33" i="7"/>
  <c r="AF32" i="7"/>
  <c r="E33" i="7"/>
  <c r="E34" i="7"/>
  <c r="E32" i="7"/>
  <c r="E25" i="7"/>
  <c r="E30" i="7"/>
  <c r="E28" i="7"/>
  <c r="E27" i="7"/>
  <c r="E29" i="7"/>
  <c r="E26" i="7"/>
  <c r="E23" i="7"/>
  <c r="E24" i="7"/>
  <c r="E22" i="7"/>
  <c r="E21" i="7"/>
  <c r="E20" i="7"/>
  <c r="E19" i="7"/>
  <c r="E17" i="7"/>
  <c r="E18" i="7"/>
  <c r="E16" i="7"/>
  <c r="E15" i="7"/>
  <c r="E14" i="7"/>
  <c r="E13" i="7"/>
  <c r="E12" i="7"/>
  <c r="E11" i="7"/>
  <c r="E10" i="7"/>
  <c r="E9" i="7"/>
  <c r="E8" i="7"/>
  <c r="E7" i="7"/>
  <c r="E6" i="7"/>
  <c r="E5" i="7"/>
  <c r="AF25" i="7"/>
  <c r="AF23" i="7"/>
  <c r="AF18" i="7"/>
  <c r="AF19" i="7"/>
  <c r="AF22" i="7"/>
  <c r="AF20" i="7"/>
  <c r="AF21" i="7"/>
  <c r="Z45" i="7"/>
  <c r="AC45" i="7"/>
  <c r="AC36" i="7"/>
  <c r="AC44" i="7"/>
  <c r="AE44" i="7"/>
  <c r="Z43" i="7"/>
  <c r="AC41" i="7"/>
  <c r="AC43" i="7"/>
  <c r="Z37" i="7"/>
  <c r="Y45" i="7"/>
  <c r="AD40" i="7"/>
  <c r="AC38" i="7"/>
  <c r="AC37" i="7"/>
  <c r="AC42" i="7"/>
  <c r="AC39" i="7"/>
  <c r="Y42" i="7"/>
  <c r="AE40" i="7"/>
  <c r="T45" i="7"/>
  <c r="AE43" i="7"/>
  <c r="AE39" i="7"/>
  <c r="AE38" i="7"/>
  <c r="AE41" i="7"/>
  <c r="AE45" i="7"/>
  <c r="AE37" i="7"/>
  <c r="AE36" i="7"/>
  <c r="AE42" i="7"/>
  <c r="AC40" i="7"/>
  <c r="Z44" i="7"/>
  <c r="Z40" i="7"/>
  <c r="AD44" i="7"/>
  <c r="AD41" i="7"/>
  <c r="AD43" i="7"/>
  <c r="AD36" i="7"/>
  <c r="AD45" i="7"/>
  <c r="AD37" i="7"/>
  <c r="AD42" i="7"/>
  <c r="AD39" i="7"/>
  <c r="AD38" i="7"/>
  <c r="AB40" i="7"/>
  <c r="AB44" i="7"/>
  <c r="AB43" i="7"/>
  <c r="AB38" i="7"/>
  <c r="AB39" i="7"/>
  <c r="AB42" i="7"/>
  <c r="AB41" i="7"/>
  <c r="AB36" i="7"/>
  <c r="AB45" i="7"/>
  <c r="AB37" i="7"/>
  <c r="Y41" i="7"/>
  <c r="Z42" i="7"/>
  <c r="Z39" i="7"/>
  <c r="Y44" i="7"/>
  <c r="Z38" i="7"/>
  <c r="Z41" i="7"/>
  <c r="T41" i="7"/>
  <c r="Y38" i="7"/>
  <c r="Z36" i="7"/>
  <c r="Y43" i="7"/>
  <c r="Y39" i="7"/>
  <c r="Y36" i="7"/>
  <c r="Y40" i="7"/>
  <c r="Y37" i="7"/>
  <c r="X42" i="7"/>
  <c r="X43" i="7"/>
  <c r="X37" i="7"/>
  <c r="X45" i="7"/>
  <c r="X39" i="7"/>
  <c r="X44" i="7"/>
  <c r="X38" i="7"/>
  <c r="X36" i="7"/>
  <c r="X41" i="7"/>
  <c r="X40" i="7"/>
  <c r="T37" i="7"/>
  <c r="T44" i="7"/>
  <c r="T43" i="7"/>
  <c r="T42" i="7"/>
  <c r="W37" i="7"/>
  <c r="W44" i="7"/>
  <c r="W45" i="7"/>
  <c r="W43" i="7"/>
  <c r="W39" i="7"/>
  <c r="W38" i="7"/>
  <c r="W40" i="7"/>
  <c r="W41" i="7"/>
  <c r="W42" i="7"/>
  <c r="W36" i="7"/>
  <c r="U23" i="9"/>
  <c r="U16" i="9"/>
  <c r="U21" i="9"/>
  <c r="U18" i="9"/>
  <c r="U19" i="9"/>
  <c r="U17" i="9"/>
  <c r="T40" i="7"/>
  <c r="T39" i="7"/>
  <c r="T38" i="7"/>
  <c r="T25" i="9"/>
  <c r="T17" i="9"/>
  <c r="T18" i="9"/>
  <c r="T23" i="9"/>
  <c r="T16" i="9"/>
  <c r="T21" i="9"/>
  <c r="T19" i="9"/>
  <c r="L45" i="7"/>
  <c r="R36" i="7"/>
  <c r="R45" i="7"/>
  <c r="R44" i="7"/>
  <c r="R43" i="7"/>
  <c r="R39" i="7"/>
  <c r="R42" i="7"/>
  <c r="R41" i="7"/>
  <c r="R40" i="7"/>
  <c r="R37" i="7"/>
  <c r="R38" i="7"/>
  <c r="Q42" i="7"/>
  <c r="Q43" i="7"/>
  <c r="Q44" i="7"/>
  <c r="Q39" i="7"/>
  <c r="Q37" i="7"/>
  <c r="Q45" i="7"/>
  <c r="Q41" i="7"/>
  <c r="Q40" i="7"/>
  <c r="Q38" i="7"/>
  <c r="P43" i="7"/>
  <c r="P45" i="7"/>
  <c r="P44" i="7"/>
  <c r="P40" i="7"/>
  <c r="P37" i="7"/>
  <c r="P41" i="7"/>
  <c r="P39" i="7"/>
  <c r="P42" i="7"/>
  <c r="P36" i="7"/>
  <c r="P38" i="7"/>
  <c r="J42" i="7"/>
  <c r="I36" i="7"/>
  <c r="N44" i="7"/>
  <c r="O44" i="7"/>
  <c r="O39" i="7"/>
  <c r="O38" i="7"/>
  <c r="O40" i="7"/>
  <c r="O42" i="7"/>
  <c r="O45" i="7"/>
  <c r="O37" i="7"/>
  <c r="O41" i="7"/>
  <c r="O43" i="7"/>
  <c r="N43" i="7"/>
  <c r="N40" i="7"/>
  <c r="N38" i="7"/>
  <c r="N37" i="7"/>
  <c r="N36" i="7"/>
  <c r="N41" i="7"/>
  <c r="N45" i="7"/>
  <c r="N42" i="7"/>
  <c r="N39" i="7"/>
  <c r="L42" i="7"/>
  <c r="L39" i="7"/>
  <c r="L40" i="7"/>
  <c r="L43" i="7"/>
  <c r="L38" i="7"/>
  <c r="L37" i="7"/>
  <c r="L44" i="7"/>
  <c r="L41" i="7"/>
  <c r="AE8" i="9"/>
  <c r="AE9" i="9"/>
  <c r="AE10" i="9"/>
  <c r="AE14" i="9"/>
  <c r="L16" i="9"/>
  <c r="K41" i="7"/>
  <c r="K36" i="7"/>
  <c r="K44" i="7"/>
  <c r="K42" i="7"/>
  <c r="K45" i="7"/>
  <c r="K40" i="7"/>
  <c r="K43" i="7"/>
  <c r="K38" i="7"/>
  <c r="K37" i="7"/>
  <c r="K39" i="7"/>
  <c r="J40" i="7"/>
  <c r="J41" i="7"/>
  <c r="J45" i="7"/>
  <c r="J44" i="7"/>
  <c r="J38" i="7"/>
  <c r="J43" i="7"/>
  <c r="J37" i="7"/>
  <c r="J39" i="7"/>
  <c r="AE7" i="9"/>
  <c r="I45" i="7"/>
  <c r="I44" i="7"/>
  <c r="I39" i="7"/>
  <c r="I41" i="7"/>
  <c r="I43" i="7"/>
  <c r="I37" i="7"/>
  <c r="I38" i="7"/>
  <c r="I42" i="7"/>
  <c r="I40" i="7"/>
  <c r="G17" i="9"/>
  <c r="G22" i="9"/>
  <c r="AE22" i="9" s="1"/>
  <c r="G25" i="9"/>
  <c r="G20" i="9"/>
  <c r="AE20" i="9" s="1"/>
  <c r="G24" i="9"/>
  <c r="E24" i="9" s="1"/>
  <c r="G21" i="9"/>
  <c r="AF14" i="7"/>
  <c r="AF7" i="7"/>
  <c r="AF28" i="7"/>
  <c r="AF30" i="7"/>
  <c r="AF10" i="7"/>
  <c r="AF12" i="7"/>
  <c r="AF13" i="7"/>
  <c r="AF24" i="7"/>
  <c r="AF29" i="7"/>
  <c r="AE4" i="9"/>
  <c r="AF26" i="7"/>
  <c r="AF5" i="7"/>
  <c r="AF27" i="7"/>
  <c r="AF6" i="7"/>
  <c r="AF15" i="7"/>
  <c r="AF8" i="7"/>
  <c r="AF16" i="7"/>
  <c r="AF11" i="7"/>
  <c r="AF17" i="7"/>
  <c r="AF9" i="7"/>
  <c r="AE6" i="9"/>
  <c r="AE5" i="9"/>
  <c r="F31" i="7" l="1"/>
  <c r="F32" i="7"/>
  <c r="F34" i="7"/>
  <c r="F33" i="7"/>
  <c r="F22" i="7"/>
  <c r="F11" i="7"/>
  <c r="F24" i="7"/>
  <c r="F29" i="7"/>
  <c r="F16" i="7"/>
  <c r="F28" i="7"/>
  <c r="F20" i="7"/>
  <c r="F26" i="7"/>
  <c r="F14" i="7"/>
  <c r="F15" i="7"/>
  <c r="F27" i="7"/>
  <c r="F21" i="7"/>
  <c r="F30" i="7"/>
  <c r="F9" i="7"/>
  <c r="F23" i="7"/>
  <c r="F25" i="7"/>
  <c r="F18" i="7"/>
  <c r="F6" i="7"/>
  <c r="F17" i="7"/>
  <c r="F7" i="7"/>
  <c r="F19" i="7"/>
  <c r="E23" i="9"/>
  <c r="AE18" i="9"/>
  <c r="AE19" i="9"/>
  <c r="AE25" i="9"/>
  <c r="E17" i="9"/>
  <c r="AE23" i="9"/>
  <c r="E18" i="9"/>
  <c r="E16" i="9"/>
  <c r="E19" i="9"/>
  <c r="E21" i="9"/>
  <c r="AE16" i="9"/>
  <c r="AF42" i="7"/>
  <c r="E40" i="7"/>
  <c r="AF41" i="7"/>
  <c r="E45" i="7"/>
  <c r="E44" i="7"/>
  <c r="AF38" i="7"/>
  <c r="E43" i="7"/>
  <c r="AF37" i="7"/>
  <c r="E39" i="7"/>
  <c r="AF45" i="7"/>
  <c r="AF44" i="7"/>
  <c r="AF39" i="7"/>
  <c r="E41" i="7"/>
  <c r="AF43" i="7"/>
  <c r="E37" i="7"/>
  <c r="E38" i="7"/>
  <c r="E42" i="7"/>
  <c r="AF40" i="7"/>
  <c r="AE17" i="9"/>
  <c r="E22" i="9"/>
  <c r="E25" i="9"/>
  <c r="E20" i="9"/>
  <c r="AE24" i="9"/>
  <c r="AE21" i="9"/>
  <c r="F17" i="9" l="1"/>
  <c r="F16" i="9"/>
  <c r="F21" i="9"/>
  <c r="F25" i="9"/>
  <c r="F20" i="9"/>
  <c r="F19" i="9"/>
  <c r="F18" i="9"/>
  <c r="F22" i="9"/>
  <c r="F24" i="9"/>
  <c r="F23" i="9"/>
  <c r="T36" i="7" l="1"/>
  <c r="L36" i="7"/>
  <c r="Q36" i="7"/>
  <c r="J36" i="7"/>
  <c r="U36" i="7"/>
  <c r="O36" i="7"/>
  <c r="AF4" i="7"/>
  <c r="E4" i="7"/>
  <c r="F5" i="7" s="1"/>
  <c r="M36" i="7"/>
  <c r="G31" i="7" l="1"/>
  <c r="G32" i="7"/>
  <c r="G33" i="7"/>
  <c r="G34" i="7"/>
  <c r="E36" i="7"/>
  <c r="F13" i="7"/>
  <c r="F10" i="7"/>
  <c r="G30" i="7"/>
  <c r="F12" i="7"/>
  <c r="G14" i="7"/>
  <c r="F8" i="7"/>
  <c r="G41" i="7"/>
  <c r="G20" i="7"/>
  <c r="G9" i="7"/>
  <c r="G21" i="7"/>
  <c r="G25" i="7"/>
  <c r="G23" i="7"/>
  <c r="G29" i="7"/>
  <c r="G27" i="7"/>
  <c r="G24" i="7"/>
  <c r="G6" i="7"/>
  <c r="G16" i="7"/>
  <c r="G12" i="7"/>
  <c r="G8" i="7"/>
  <c r="G19" i="7"/>
  <c r="G28" i="7"/>
  <c r="G15" i="7"/>
  <c r="AF36" i="7"/>
  <c r="G22" i="7"/>
  <c r="G11" i="7"/>
  <c r="G26" i="7"/>
  <c r="G7" i="7"/>
  <c r="G5" i="7"/>
  <c r="G10" i="7"/>
  <c r="G4" i="7"/>
  <c r="G17" i="7"/>
  <c r="G18" i="7"/>
  <c r="G13" i="7"/>
  <c r="G37" i="7" l="1"/>
  <c r="G43" i="7"/>
  <c r="G42" i="7"/>
  <c r="G36" i="7"/>
  <c r="G38" i="7"/>
  <c r="G39" i="7"/>
  <c r="G40" i="7"/>
  <c r="G44" i="7"/>
  <c r="G45" i="7"/>
</calcChain>
</file>

<file path=xl/sharedStrings.xml><?xml version="1.0" encoding="utf-8"?>
<sst xmlns="http://schemas.openxmlformats.org/spreadsheetml/2006/main" count="1183" uniqueCount="389">
  <si>
    <t>Ecuries</t>
  </si>
  <si>
    <t>Pilotes</t>
  </si>
  <si>
    <t>Total
Courses disputées</t>
  </si>
  <si>
    <t>Courses</t>
  </si>
  <si>
    <t>BAH</t>
  </si>
  <si>
    <t>SAU</t>
  </si>
  <si>
    <t>AUS</t>
  </si>
  <si>
    <t>AZE</t>
  </si>
  <si>
    <t>MIA</t>
  </si>
  <si>
    <t>S.M.</t>
  </si>
  <si>
    <t>MC</t>
  </si>
  <si>
    <t>ESP</t>
  </si>
  <si>
    <t>CAN</t>
  </si>
  <si>
    <t>AUT</t>
  </si>
  <si>
    <t>G.B.</t>
  </si>
  <si>
    <t>HUN</t>
  </si>
  <si>
    <t>BEL</t>
  </si>
  <si>
    <t>NED</t>
  </si>
  <si>
    <t>ITA</t>
  </si>
  <si>
    <t>SIN</t>
  </si>
  <si>
    <t>JAP</t>
  </si>
  <si>
    <t>QAT</t>
  </si>
  <si>
    <t>TEX</t>
  </si>
  <si>
    <t>MEX</t>
  </si>
  <si>
    <t>BRA</t>
  </si>
  <si>
    <t>L.V.</t>
  </si>
  <si>
    <t>UAE</t>
  </si>
  <si>
    <t>IA</t>
  </si>
  <si>
    <t>Alpha Tauri</t>
  </si>
  <si>
    <t>Alpine</t>
  </si>
  <si>
    <t>Christopher FRANCHET</t>
  </si>
  <si>
    <t>Aston Martin</t>
  </si>
  <si>
    <t>Ferrari</t>
  </si>
  <si>
    <t>Haas</t>
  </si>
  <si>
    <t>McLaren</t>
  </si>
  <si>
    <t>Mercedes</t>
  </si>
  <si>
    <t>Red Bull</t>
  </si>
  <si>
    <t>Williams</t>
  </si>
  <si>
    <t>François TARDITI</t>
  </si>
  <si>
    <t>Julien ADAMO</t>
  </si>
  <si>
    <t>TOTAL Participants</t>
  </si>
  <si>
    <t>Course 1 : BAHREIN</t>
  </si>
  <si>
    <t>Course 2 : JEDDAH</t>
  </si>
  <si>
    <t>Course 3 : MELBOURNE</t>
  </si>
  <si>
    <t>Pos.</t>
  </si>
  <si>
    <t>Surnoms</t>
  </si>
  <si>
    <t>Temps</t>
  </si>
  <si>
    <t>Pts</t>
  </si>
  <si>
    <t>MacAdamO-34</t>
  </si>
  <si>
    <t>Max VERSTAPPEN</t>
  </si>
  <si>
    <t>Sergio PEREZ</t>
  </si>
  <si>
    <t>Yuki TSUNODA</t>
  </si>
  <si>
    <t>Valtteri BOTTAS</t>
  </si>
  <si>
    <t>Guanyu ZHOU</t>
  </si>
  <si>
    <t>Kevin MAGNUSSEN</t>
  </si>
  <si>
    <t>Nico HULKENBERG</t>
  </si>
  <si>
    <t>Hulkmc8</t>
  </si>
  <si>
    <t>Lance STROLL</t>
  </si>
  <si>
    <t>Daniel RICCIARDO</t>
  </si>
  <si>
    <t>Fernando ALONSO</t>
  </si>
  <si>
    <t>George RUSSELL</t>
  </si>
  <si>
    <t>Pole</t>
  </si>
  <si>
    <t>MT</t>
  </si>
  <si>
    <t>Esteban OCON</t>
  </si>
  <si>
    <t>Course 9 : MONTREAL</t>
  </si>
  <si>
    <t>Course 16 : MONZA</t>
  </si>
  <si>
    <t>Total Pts</t>
  </si>
  <si>
    <t>Ecart 1er</t>
  </si>
  <si>
    <t>Bahreïn</t>
  </si>
  <si>
    <t>Jeddah</t>
  </si>
  <si>
    <t>Melbourne</t>
  </si>
  <si>
    <t>Bakou</t>
  </si>
  <si>
    <t>Miami</t>
  </si>
  <si>
    <t>Imola</t>
  </si>
  <si>
    <t>Monaco</t>
  </si>
  <si>
    <t>Barcelone</t>
  </si>
  <si>
    <t>Montréal</t>
  </si>
  <si>
    <t>Zeltweg</t>
  </si>
  <si>
    <t>Silverstone</t>
  </si>
  <si>
    <t>Budapest</t>
  </si>
  <si>
    <t>Spa-Francorchamps</t>
  </si>
  <si>
    <t>Zandwoort</t>
  </si>
  <si>
    <t>Monza</t>
  </si>
  <si>
    <t>Singapour</t>
  </si>
  <si>
    <t>Suzuka</t>
  </si>
  <si>
    <t>Austin</t>
  </si>
  <si>
    <t>Mexico</t>
  </si>
  <si>
    <t>Interlagos</t>
  </si>
  <si>
    <t>Las Vegas</t>
  </si>
  <si>
    <t>Abu Dhabi</t>
  </si>
  <si>
    <t>Alexander ALBON</t>
  </si>
  <si>
    <t>Carlos SAINZ Jr</t>
  </si>
  <si>
    <t>Charles LECLERC</t>
  </si>
  <si>
    <t>Lando NORRIS</t>
  </si>
  <si>
    <t>Lewis HAMILTON</t>
  </si>
  <si>
    <t>Logan SARGEANT</t>
  </si>
  <si>
    <t>Oscar PIASTRI</t>
  </si>
  <si>
    <t>Pierre GASLY</t>
  </si>
  <si>
    <t>Cédric GIOVANETTI</t>
  </si>
  <si>
    <t>GiOvA88mc</t>
  </si>
  <si>
    <t>Jonathan GIACCO</t>
  </si>
  <si>
    <t>Giaquinho06</t>
  </si>
  <si>
    <t>Sébastien RIBERI</t>
  </si>
  <si>
    <t>Ribe-888</t>
  </si>
  <si>
    <t>Shangaï</t>
  </si>
  <si>
    <t>Course 4 : SUZUKA</t>
  </si>
  <si>
    <t>Course 5 : SHANGAÏ</t>
  </si>
  <si>
    <t>Course 6 : MIAMI</t>
  </si>
  <si>
    <t>Course 7 : IMOLA</t>
  </si>
  <si>
    <t>Course 8 : MONACO</t>
  </si>
  <si>
    <t>Course 10 : BARCELONE</t>
  </si>
  <si>
    <t>Course 11 : ZELTWEG</t>
  </si>
  <si>
    <t>Course 12 : SILVERSTONE</t>
  </si>
  <si>
    <t>Course 14 : SPA-FRANCORCHAMPS</t>
  </si>
  <si>
    <t>Course 13 : BUDAPEST</t>
  </si>
  <si>
    <t>Course 18 : SINGAPOUR</t>
  </si>
  <si>
    <t>Course 17 : BAKOU</t>
  </si>
  <si>
    <t>Course 19 : AUSTIN</t>
  </si>
  <si>
    <t>Course 20 : MEXICO</t>
  </si>
  <si>
    <t>Course 21 : INTERLAGOS</t>
  </si>
  <si>
    <t>Course 22 : LAS VEGAS</t>
  </si>
  <si>
    <t>Course 23 : LOSAIL</t>
  </si>
  <si>
    <t>Losail</t>
  </si>
  <si>
    <t>CHN</t>
  </si>
  <si>
    <t>f_a_____ta_____</t>
  </si>
  <si>
    <t>Course 15 : ZANDVOORT</t>
  </si>
  <si>
    <t>Moyenne de points par course</t>
  </si>
  <si>
    <t>Naim_Thr</t>
  </si>
  <si>
    <t>Pilote</t>
  </si>
  <si>
    <t>Course 24 : ABU DHABI</t>
  </si>
  <si>
    <t>Naïm TAHRIOUI</t>
  </si>
  <si>
    <t>Thomas CARREDA</t>
  </si>
  <si>
    <t>thomasca</t>
  </si>
  <si>
    <t>Tony BRUNET</t>
  </si>
  <si>
    <t>Mathieu BARBAUD</t>
  </si>
  <si>
    <t>Sharky06200</t>
  </si>
  <si>
    <t>Petibaske</t>
  </si>
  <si>
    <t>Nicolas CASTEL</t>
  </si>
  <si>
    <t>Stake Sauber</t>
  </si>
  <si>
    <t>Saison 3</t>
  </si>
  <si>
    <t>1:29,433</t>
  </si>
  <si>
    <t>1:32,518</t>
  </si>
  <si>
    <t>31:43,834</t>
  </si>
  <si>
    <t>+ 9,616</t>
  </si>
  <si>
    <t>+ 16,018</t>
  </si>
  <si>
    <t>+ 20,815</t>
  </si>
  <si>
    <t>+ 32,351</t>
  </si>
  <si>
    <t>+ 39,435</t>
  </si>
  <si>
    <t>+ 1:08,794</t>
  </si>
  <si>
    <t>+ 1:26,122</t>
  </si>
  <si>
    <t>+ 1:29,039</t>
  </si>
  <si>
    <t>+ 1:29,800</t>
  </si>
  <si>
    <t>+ 1:29,831</t>
  </si>
  <si>
    <t>+ 1:30,867</t>
  </si>
  <si>
    <t>+ 1:31,127</t>
  </si>
  <si>
    <t>+ 1:31,863</t>
  </si>
  <si>
    <t>+ 1 tour</t>
  </si>
  <si>
    <t>DNF</t>
  </si>
  <si>
    <t>1:31,250</t>
  </si>
  <si>
    <t>1:32,891</t>
  </si>
  <si>
    <t>32:55,073</t>
  </si>
  <si>
    <t>+ 5,187</t>
  </si>
  <si>
    <t>+ 5,316</t>
  </si>
  <si>
    <t>+ 6,254</t>
  </si>
  <si>
    <t>+ 8,059</t>
  </si>
  <si>
    <t>+ 13,486</t>
  </si>
  <si>
    <t>+ 14,880</t>
  </si>
  <si>
    <t>+ 15,129</t>
  </si>
  <si>
    <t>+ 15,414</t>
  </si>
  <si>
    <t>+ 15,655</t>
  </si>
  <si>
    <t>+ 16,117</t>
  </si>
  <si>
    <t>+ 21,149</t>
  </si>
  <si>
    <t>+ 21,442</t>
  </si>
  <si>
    <t>+ 21,528</t>
  </si>
  <si>
    <t>+ 21,741</t>
  </si>
  <si>
    <t>+ 22,356</t>
  </si>
  <si>
    <t>Chateau98000</t>
  </si>
  <si>
    <t>1:18,325</t>
  </si>
  <si>
    <t>1:19,982</t>
  </si>
  <si>
    <t>29:14,156</t>
  </si>
  <si>
    <t>+ 52,907</t>
  </si>
  <si>
    <t>+ 1:00,925</t>
  </si>
  <si>
    <t>+ 1:01,219</t>
  </si>
  <si>
    <t>+ 1:01,446</t>
  </si>
  <si>
    <t>+ 1:01,771</t>
  </si>
  <si>
    <t>+ 1:09,582</t>
  </si>
  <si>
    <t>+ 1:12,413</t>
  </si>
  <si>
    <t>+ 1:12,500</t>
  </si>
  <si>
    <t>+ 1:13,552</t>
  </si>
  <si>
    <t>+ 1:18,011</t>
  </si>
  <si>
    <t>+ 1:06,467</t>
  </si>
  <si>
    <t>+ 39,411</t>
  </si>
  <si>
    <t>+ 1:02,613</t>
  </si>
  <si>
    <t>+ 1:31,145</t>
  </si>
  <si>
    <t>Bug</t>
  </si>
  <si>
    <t>1:30,680</t>
  </si>
  <si>
    <t>34:04,117</t>
  </si>
  <si>
    <t>+ 15,352</t>
  </si>
  <si>
    <t>+ 16,215</t>
  </si>
  <si>
    <t>+ 21,636</t>
  </si>
  <si>
    <t>+ 21,878</t>
  </si>
  <si>
    <t>+ 22,206</t>
  </si>
  <si>
    <t>+ 22,481</t>
  </si>
  <si>
    <t>+ 22,913</t>
  </si>
  <si>
    <t>+ 25,839</t>
  </si>
  <si>
    <t>+ 28,385</t>
  </si>
  <si>
    <t>+ 29,296</t>
  </si>
  <si>
    <t>+ 31,979</t>
  </si>
  <si>
    <t>+ 1:04,926</t>
  </si>
  <si>
    <t>+ 1:10,583</t>
  </si>
  <si>
    <t>1:32,355</t>
  </si>
  <si>
    <t>1:27,861</t>
  </si>
  <si>
    <t>+ 15,817</t>
  </si>
  <si>
    <t>+ 16,098</t>
  </si>
  <si>
    <t>+ 16,430</t>
  </si>
  <si>
    <t>+ 17,988</t>
  </si>
  <si>
    <t>+ 18,092</t>
  </si>
  <si>
    <t>+ 17,781</t>
  </si>
  <si>
    <t>+ 18,308</t>
  </si>
  <si>
    <t>+ 18,537</t>
  </si>
  <si>
    <t>+ 26,540</t>
  </si>
  <si>
    <t>+ 2 tours</t>
  </si>
  <si>
    <t>+ 16,824</t>
  </si>
  <si>
    <t>35:11,531</t>
  </si>
  <si>
    <t>+ 5,165</t>
  </si>
  <si>
    <t>+ 7,046</t>
  </si>
  <si>
    <t>+ 9,889</t>
  </si>
  <si>
    <t>+ 12,361</t>
  </si>
  <si>
    <t>+ 15,624</t>
  </si>
  <si>
    <t>1:35,085</t>
  </si>
  <si>
    <t>1:33,645</t>
  </si>
  <si>
    <t>1:30,314</t>
  </si>
  <si>
    <t>DSQ</t>
  </si>
  <si>
    <t>+ 17,841</t>
  </si>
  <si>
    <t>+ 27,238</t>
  </si>
  <si>
    <t>+ 35,323</t>
  </si>
  <si>
    <t>34:17,531</t>
  </si>
  <si>
    <t>+ 43,368</t>
  </si>
  <si>
    <t>+ 43,418</t>
  </si>
  <si>
    <t>+ 45,929</t>
  </si>
  <si>
    <t>+ 46,387</t>
  </si>
  <si>
    <t>+ 47,185</t>
  </si>
  <si>
    <t>+ 1:01,694</t>
  </si>
  <si>
    <t>+ 1:02,922</t>
  </si>
  <si>
    <t>+ 1:03,357</t>
  </si>
  <si>
    <t>+ 1:06,906</t>
  </si>
  <si>
    <t>+ 1:14,179</t>
  </si>
  <si>
    <t>1:17,704</t>
  </si>
  <si>
    <t>31:26,261</t>
  </si>
  <si>
    <t>+ 40,271</t>
  </si>
  <si>
    <t>+ 45,870</t>
  </si>
  <si>
    <t>+ 53,031</t>
  </si>
  <si>
    <t>+ 1:01,015</t>
  </si>
  <si>
    <t>+ 1:01,778</t>
  </si>
  <si>
    <t>+ 1:03,653</t>
  </si>
  <si>
    <t>+ 1:04,502</t>
  </si>
  <si>
    <t>+ 1:04,587</t>
  </si>
  <si>
    <t>+ 1:05,013</t>
  </si>
  <si>
    <t>+ 1:05,818</t>
  </si>
  <si>
    <t>+ 1:05,890</t>
  </si>
  <si>
    <t>+ 1:06,233</t>
  </si>
  <si>
    <t>+ 1:06,593</t>
  </si>
  <si>
    <t>+ 1:06,859</t>
  </si>
  <si>
    <t>+ 1:10,413</t>
  </si>
  <si>
    <t>+ 1:13,720</t>
  </si>
  <si>
    <t>1:18,103</t>
  </si>
  <si>
    <t>1:10,933</t>
  </si>
  <si>
    <t>36:08,975</t>
  </si>
  <si>
    <t>+ 12,487</t>
  </si>
  <si>
    <t>+ 14,020</t>
  </si>
  <si>
    <t>+ 14,522</t>
  </si>
  <si>
    <t>+ 17,091</t>
  </si>
  <si>
    <t>+ 17,372</t>
  </si>
  <si>
    <t>+ 19,337</t>
  </si>
  <si>
    <t>+ 22,360</t>
  </si>
  <si>
    <t>+ 22,809</t>
  </si>
  <si>
    <t>+ 24,781</t>
  </si>
  <si>
    <t>+ 27,072</t>
  </si>
  <si>
    <t>+ 28,257</t>
  </si>
  <si>
    <t>+ 28,693</t>
  </si>
  <si>
    <t>+ 30,428</t>
  </si>
  <si>
    <t>1:13,101</t>
  </si>
  <si>
    <t>+ 30,967</t>
  </si>
  <si>
    <t>+ 33,831</t>
  </si>
  <si>
    <t>+ 37,703</t>
  </si>
  <si>
    <t xml:space="preserve"> + 1 tour</t>
  </si>
  <si>
    <t xml:space="preserve"> + 2 tours</t>
  </si>
  <si>
    <t>1:12,492</t>
  </si>
  <si>
    <t>33:42,479</t>
  </si>
  <si>
    <t>+ 5,465</t>
  </si>
  <si>
    <t>+ 8,573</t>
  </si>
  <si>
    <t>+ 18,354</t>
  </si>
  <si>
    <t>+ 20,760</t>
  </si>
  <si>
    <t>+ 20,936</t>
  </si>
  <si>
    <t>+ 25,354</t>
  </si>
  <si>
    <t>+ 25,546</t>
  </si>
  <si>
    <t>+ 27,821</t>
  </si>
  <si>
    <t>+ 28,203</t>
  </si>
  <si>
    <t>+ 29,096</t>
  </si>
  <si>
    <t>+ 29,742</t>
  </si>
  <si>
    <t>+ 30,823</t>
  </si>
  <si>
    <t>+ 31,885</t>
  </si>
  <si>
    <t>+ 46,952</t>
  </si>
  <si>
    <t>+ 49,398</t>
  </si>
  <si>
    <t>+ 1:09,615</t>
  </si>
  <si>
    <t>1:14,041</t>
  </si>
  <si>
    <t>1:24,209</t>
  </si>
  <si>
    <t>34:10,759</t>
  </si>
  <si>
    <t>+ 7,718</t>
  </si>
  <si>
    <t>+ 28,605</t>
  </si>
  <si>
    <t>+ 53,522</t>
  </si>
  <si>
    <t>+ 1:00,073</t>
  </si>
  <si>
    <t>+ 1:01,551</t>
  </si>
  <si>
    <t>+ 1:03,543</t>
  </si>
  <si>
    <t>+ 1:04,425</t>
  </si>
  <si>
    <t>+ 1:04,935</t>
  </si>
  <si>
    <t>+ 1:07,433</t>
  </si>
  <si>
    <t>+ 1:04,241</t>
  </si>
  <si>
    <t>+ 1:07,677</t>
  </si>
  <si>
    <t>+ 1:08,601</t>
  </si>
  <si>
    <t>+ 1:15,584</t>
  </si>
  <si>
    <t>+ 1:17,845</t>
  </si>
  <si>
    <t>+ 1:23,262</t>
  </si>
  <si>
    <t>+ 1:23,813</t>
  </si>
  <si>
    <t>1:11,409</t>
  </si>
  <si>
    <t>1:05,814</t>
  </si>
  <si>
    <t>1:28,379</t>
  </si>
  <si>
    <t>28:51,008</t>
  </si>
  <si>
    <t>+ 17,923</t>
  </si>
  <si>
    <t>+ 19,954</t>
  </si>
  <si>
    <t>+ 43,293</t>
  </si>
  <si>
    <t>+ 59,683</t>
  </si>
  <si>
    <t>1:07,071</t>
  </si>
  <si>
    <t>1:30,660</t>
  </si>
  <si>
    <t>29:36,231</t>
  </si>
  <si>
    <t>+ 6,180</t>
  </si>
  <si>
    <t>+ 8,813</t>
  </si>
  <si>
    <t>+ 8,857</t>
  </si>
  <si>
    <t>+ 9,338</t>
  </si>
  <si>
    <t>+ 9,734</t>
  </si>
  <si>
    <t>+ 10,152</t>
  </si>
  <si>
    <t>+ 11,963</t>
  </si>
  <si>
    <t>+ 13,301</t>
  </si>
  <si>
    <t>+ 14,170</t>
  </si>
  <si>
    <t>+ 16,737</t>
  </si>
  <si>
    <t>+ 17,170</t>
  </si>
  <si>
    <t>+ 19,636</t>
  </si>
  <si>
    <t>+ 25,882</t>
  </si>
  <si>
    <t>+ 26,144</t>
  </si>
  <si>
    <t>+ 30,623</t>
  </si>
  <si>
    <t>1:17,685</t>
  </si>
  <si>
    <t>35:21,925</t>
  </si>
  <si>
    <t>+ 10,804</t>
  </si>
  <si>
    <t>+ 21,773</t>
  </si>
  <si>
    <t>+ 31,319</t>
  </si>
  <si>
    <t>+ 31,740</t>
  </si>
  <si>
    <t>+ 35,245</t>
  </si>
  <si>
    <t>+ 37,183</t>
  </si>
  <si>
    <t>+ 40,119</t>
  </si>
  <si>
    <t>+ 40,634</t>
  </si>
  <si>
    <t>+ 40,968</t>
  </si>
  <si>
    <t>+ 44,018</t>
  </si>
  <si>
    <t>+ 44,602</t>
  </si>
  <si>
    <t>+ 44,841</t>
  </si>
  <si>
    <t>+ 47,688</t>
  </si>
  <si>
    <t>+ 48,970</t>
  </si>
  <si>
    <t>+ 49,948</t>
  </si>
  <si>
    <t>+ 1:13,541</t>
  </si>
  <si>
    <t>1:19,630</t>
  </si>
  <si>
    <t>1:45,410</t>
  </si>
  <si>
    <t>1:55,499</t>
  </si>
  <si>
    <t>32:24,183</t>
  </si>
  <si>
    <t>+ 18,437</t>
  </si>
  <si>
    <t>+ 28,560</t>
  </si>
  <si>
    <t>+ 29,243</t>
  </si>
  <si>
    <t>+ 30,041</t>
  </si>
  <si>
    <t>+ 31,459</t>
  </si>
  <si>
    <t>+ 48,250</t>
  </si>
  <si>
    <t>+ 48,500</t>
  </si>
  <si>
    <t>+ 52,878</t>
  </si>
  <si>
    <t>+ 55,504</t>
  </si>
  <si>
    <t>+ 1:03,944</t>
  </si>
  <si>
    <t>+ 1:06,011</t>
  </si>
  <si>
    <t>+ 1:06,297</t>
  </si>
  <si>
    <t>+ 1:07,232</t>
  </si>
  <si>
    <t>+ 1:08,062</t>
  </si>
  <si>
    <t>+ 1:16,275</t>
  </si>
  <si>
    <t>+ 1:16,857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</si>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</sst>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i/>
      <sz val="10"/>
      <color theme="1"/>
      <name val="Verdana"/>
      <family val="2"/>
    </font>
    <font>
      <b/>
      <i/>
      <u/>
      <sz val="10"/>
      <color theme="1"/>
      <name val="Verdana"/>
      <family val="2"/>
    </font>
    <font>
      <b/>
      <i/>
      <sz val="18"/>
      <color theme="1"/>
      <name val="Verdana"/>
      <family val="2"/>
    </font>
    <font>
      <b/>
      <i/>
      <sz val="20"/>
      <color theme="1"/>
      <name val="Verdana"/>
      <family val="2"/>
    </font>
    <font>
      <b/>
      <i/>
      <u/>
      <sz val="10"/>
      <color theme="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6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 diagonalUp="1" diagonalDown="1"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 style="thin">
        <color auto="1"/>
      </diagonal>
    </border>
    <border diagonalUp="1" diagonalDown="1"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 diagonalUp="1" diagonalDown="1"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 style="thin">
        <color auto="1"/>
      </diagonal>
    </border>
    <border diagonalUp="1" diagonalDown="1"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 style="thin">
        <color auto="1"/>
      </diagonal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49" fontId="0" fillId="0" borderId="24" xfId="0" applyNumberFormat="1" applyBorder="1" applyAlignment="1">
      <alignment horizontal="centerContinuous" vertical="center"/>
    </xf>
    <xf numFmtId="49" fontId="0" fillId="0" borderId="25" xfId="0" applyNumberFormat="1" applyBorder="1" applyAlignment="1">
      <alignment horizontal="centerContinuous" vertical="center"/>
    </xf>
    <xf numFmtId="49" fontId="0" fillId="0" borderId="26" xfId="0" applyNumberFormat="1" applyBorder="1" applyAlignment="1">
      <alignment horizontal="centerContinuous" vertical="center"/>
    </xf>
    <xf numFmtId="49" fontId="0" fillId="0" borderId="27" xfId="0" applyNumberFormat="1" applyBorder="1" applyAlignment="1">
      <alignment horizontal="centerContinuous" vertical="center"/>
    </xf>
    <xf numFmtId="49" fontId="0" fillId="0" borderId="28" xfId="0" applyNumberFormat="1" applyBorder="1" applyAlignment="1">
      <alignment horizontal="centerContinuous" vertical="center"/>
    </xf>
    <xf numFmtId="49" fontId="0" fillId="0" borderId="29" xfId="0" applyNumberFormat="1" applyBorder="1" applyAlignment="1">
      <alignment horizontal="centerContinuous" vertical="center"/>
    </xf>
    <xf numFmtId="49" fontId="0" fillId="0" borderId="30" xfId="0" applyNumberFormat="1" applyBorder="1" applyAlignment="1">
      <alignment horizontal="centerContinuous" vertical="center"/>
    </xf>
    <xf numFmtId="0" fontId="0" fillId="0" borderId="14" xfId="0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49" fontId="0" fillId="0" borderId="15" xfId="0" applyNumberForma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49" fontId="0" fillId="0" borderId="23" xfId="0" applyNumberFormat="1" applyFont="1" applyBorder="1" applyAlignment="1">
      <alignment horizontal="centerContinuous" vertical="center"/>
    </xf>
    <xf numFmtId="0" fontId="0" fillId="0" borderId="0" xfId="0" applyFill="1" applyBorder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6" borderId="39" xfId="0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49" fontId="0" fillId="5" borderId="41" xfId="0" applyNumberFormat="1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8" borderId="42" xfId="0" applyFont="1" applyFill="1" applyBorder="1" applyAlignment="1">
      <alignment horizontal="center" vertical="center"/>
    </xf>
    <xf numFmtId="0" fontId="0" fillId="8" borderId="39" xfId="0" applyFont="1" applyFill="1" applyBorder="1" applyAlignment="1">
      <alignment horizontal="center" vertical="center"/>
    </xf>
    <xf numFmtId="0" fontId="0" fillId="8" borderId="40" xfId="0" applyFont="1" applyFill="1" applyBorder="1" applyAlignment="1">
      <alignment horizontal="center" vertical="center"/>
    </xf>
    <xf numFmtId="2" fontId="0" fillId="0" borderId="15" xfId="0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textRotation="90" wrapText="1"/>
    </xf>
    <xf numFmtId="2" fontId="0" fillId="0" borderId="14" xfId="0" applyNumberFormat="1" applyFill="1" applyBorder="1" applyAlignment="1">
      <alignment horizontal="center" vertical="center"/>
    </xf>
    <xf numFmtId="2" fontId="0" fillId="0" borderId="16" xfId="0" applyNumberFormat="1" applyFill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6" borderId="45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49" fontId="0" fillId="0" borderId="22" xfId="0" applyNumberFormat="1" applyBorder="1" applyAlignment="1">
      <alignment horizontal="centerContinuous" vertical="center"/>
    </xf>
    <xf numFmtId="49" fontId="0" fillId="0" borderId="25" xfId="0" applyNumberFormat="1" applyFont="1" applyBorder="1" applyAlignment="1">
      <alignment horizontal="centerContinuous" vertical="center"/>
    </xf>
    <xf numFmtId="0" fontId="0" fillId="6" borderId="46" xfId="0" applyFill="1" applyBorder="1" applyAlignment="1">
      <alignment horizontal="center" vertical="center"/>
    </xf>
    <xf numFmtId="0" fontId="0" fillId="6" borderId="47" xfId="0" applyFill="1" applyBorder="1" applyAlignment="1">
      <alignment horizontal="center" vertical="center"/>
    </xf>
    <xf numFmtId="0" fontId="0" fillId="6" borderId="48" xfId="0" applyFill="1" applyBorder="1" applyAlignment="1">
      <alignment horizontal="center" vertical="center"/>
    </xf>
    <xf numFmtId="49" fontId="0" fillId="7" borderId="15" xfId="0" applyNumberForma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0" fillId="8" borderId="4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8" borderId="47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3" xfId="0" applyFont="1" applyFill="1" applyBorder="1" applyAlignment="1">
      <alignment horizontal="center" vertical="center"/>
    </xf>
    <xf numFmtId="0" fontId="0" fillId="0" borderId="53" xfId="0" applyFill="1" applyBorder="1" applyAlignment="1">
      <alignment horizontal="center" vertical="center"/>
    </xf>
    <xf numFmtId="2" fontId="0" fillId="0" borderId="22" xfId="0" applyNumberFormat="1" applyFill="1" applyBorder="1" applyAlignment="1">
      <alignment horizontal="center" vertical="center"/>
    </xf>
    <xf numFmtId="2" fontId="0" fillId="0" borderId="25" xfId="0" applyNumberFormat="1" applyFill="1" applyBorder="1" applyAlignment="1">
      <alignment horizontal="center" vertical="center"/>
    </xf>
    <xf numFmtId="2" fontId="0" fillId="0" borderId="25" xfId="0" applyNumberFormat="1" applyFont="1" applyFill="1" applyBorder="1" applyAlignment="1">
      <alignment horizontal="center" vertical="center"/>
    </xf>
    <xf numFmtId="2" fontId="0" fillId="0" borderId="54" xfId="0" applyNumberForma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 textRotation="90"/>
    </xf>
    <xf numFmtId="0" fontId="2" fillId="0" borderId="35" xfId="0" applyFont="1" applyBorder="1" applyAlignment="1">
      <alignment horizontal="center" vertical="center" textRotation="90"/>
    </xf>
    <xf numFmtId="0" fontId="2" fillId="0" borderId="34" xfId="0" applyFont="1" applyBorder="1" applyAlignment="1">
      <alignment horizontal="center" vertical="center" textRotation="90"/>
    </xf>
    <xf numFmtId="0" fontId="3" fillId="3" borderId="57" xfId="0" applyFont="1" applyFill="1" applyBorder="1" applyAlignment="1">
      <alignment horizontal="center" vertical="center" textRotation="90" wrapText="1"/>
    </xf>
    <xf numFmtId="0" fontId="0" fillId="0" borderId="58" xfId="0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49" fontId="2" fillId="5" borderId="5" xfId="0" applyNumberFormat="1" applyFont="1" applyFill="1" applyBorder="1" applyAlignment="1">
      <alignment horizontal="center" vertical="center"/>
    </xf>
    <xf numFmtId="49" fontId="2" fillId="5" borderId="11" xfId="0" applyNumberFormat="1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9" borderId="15" xfId="0" applyFont="1" applyFill="1" applyBorder="1" applyAlignment="1">
      <alignment horizontal="center" vertical="center"/>
    </xf>
    <xf numFmtId="0" fontId="0" fillId="9" borderId="59" xfId="0" applyFont="1" applyFill="1" applyBorder="1" applyAlignment="1">
      <alignment horizontal="center" vertical="center"/>
    </xf>
    <xf numFmtId="0" fontId="0" fillId="9" borderId="16" xfId="0" applyFont="1" applyFill="1" applyBorder="1" applyAlignment="1">
      <alignment horizontal="center" vertical="center"/>
    </xf>
  </cellXfs>
  <cellStyles count="1">
    <cellStyle name="Normal" xfId="0" builtinId="0"/>
  </cellStyles>
  <dxfs count="35">
    <dxf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1" diagonalDown="1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1" diagonalDown="1">
        <left/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ck">
          <color auto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family val="2"/>
        <scheme val="none"/>
      </font>
      <alignment horizontal="center" vertical="center" textRotation="90" wrapText="0" indent="0" justifyLastLine="0" shrinkToFit="0" readingOrder="0"/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A07874-C5A2-4EAA-9B7D-AEAB384BA89E}" name="Tableau1" displayName="Tableau1" ref="B3:AF34" totalsRowShown="0" headerRowDxfId="34" dataDxfId="32" headerRowBorderDxfId="33" tableBorderDxfId="31">
  <autoFilter ref="B3:AF34" xr:uid="{82A07874-C5A2-4EAA-9B7D-AEAB384BA89E}"/>
  <sortState xmlns:xlrd2="http://schemas.microsoft.com/office/spreadsheetml/2017/richdata2" ref="B4:AF34">
    <sortCondition descending="1" ref="E3:E34"/>
  </sortState>
  <tableColumns count="31">
    <tableColumn id="2" xr3:uid="{66886F2C-9D24-4673-BD9A-46732A54D8DC}" name="Surnoms" dataDxfId="30">
      <calculatedColumnFormula>IF(C4="","",(VLOOKUP(C4,Table!$A:$B,2,FALSE)))</calculatedColumnFormula>
    </tableColumn>
    <tableColumn id="3" xr3:uid="{2BAC06D8-CA90-47BC-BB78-F0019E134B80}" name="Pilotes" dataDxfId="29"/>
    <tableColumn id="4" xr3:uid="{DA7EEE2D-99D9-4403-93BB-13A0C6C28746}" name="Ecuries" dataDxfId="28">
      <calculatedColumnFormula>IF(C4="","",(VLOOKUP(C4,Table!$A:$C,3,FALSE)))</calculatedColumnFormula>
    </tableColumn>
    <tableColumn id="5" xr3:uid="{4626E8EF-6E14-4DE8-B81B-224FA2EBDEDF}" name="Total Pts" dataDxfId="27">
      <calculatedColumnFormula>SUM(H4:AE4)</calculatedColumnFormula>
    </tableColumn>
    <tableColumn id="6" xr3:uid="{2C30234E-0B81-424F-9EE9-4B4CA729097C}" name="Ecart" dataDxfId="26">
      <calculatedColumnFormula>E4-E3</calculatedColumnFormula>
    </tableColumn>
    <tableColumn id="7" xr3:uid="{BE2C6DDA-F80D-4470-8E24-D8DAE438A07A}" name="Ecart 1er" dataDxfId="25">
      <calculatedColumnFormula>E4-MAX($E$4:$E$34)</calculatedColumnFormula>
    </tableColumn>
    <tableColumn id="8" xr3:uid="{95ACD72D-CA72-4E55-86D6-A419A34F676B}" name="Bahreïn" dataDxfId="24">
      <calculatedColumnFormula>IF(H$1="","",SUMIF('Courses Saison 3'!$C$3:$C$25,Tableau1[[#This Row],[Pilotes]],'Courses Saison 3'!$F$3:$F$25))</calculatedColumnFormula>
    </tableColumn>
    <tableColumn id="9" xr3:uid="{F3AAA5AF-3130-42F0-B4AA-3A4D51022339}" name="Jeddah" dataDxfId="23">
      <calculatedColumnFormula>IF(I$1="","",SUMIF('Courses Saison 3'!$J$3:$J$25,Tableau1[[#This Row],[Pilotes]],'Courses Saison 3'!$M$3:$M$25))</calculatedColumnFormula>
    </tableColumn>
    <tableColumn id="10" xr3:uid="{3D71E418-5694-485A-B5EE-E39984C67B76}" name="Melbourne" dataDxfId="22">
      <calculatedColumnFormula>IF(J$1="","",SUMIF('Courses Saison 3'!$Q$3:$Q$25,Tableau1[[#This Row],[Pilotes]],'Courses Saison 3'!$T$3:$T$25))</calculatedColumnFormula>
    </tableColumn>
    <tableColumn id="11" xr3:uid="{4D621E58-B1F9-4865-8C66-EF3709DDBFC1}" name="Suzuka" dataDxfId="21">
      <calculatedColumnFormula>IF(K$1="","",SUMIF('Courses Saison 3'!$C$29:$C$51,Tableau1[[#This Row],[Pilotes]],'Courses Saison 3'!$F$29:$F$51))</calculatedColumnFormula>
    </tableColumn>
    <tableColumn id="12" xr3:uid="{BAE52E47-79AB-443E-AD80-C3A2CA438C5E}" name="Shangaï" dataDxfId="20">
      <calculatedColumnFormula>IF(L$1="","",SUMIF('Courses Saison 3'!$J$29:$J$51,Tableau1[[#This Row],[Pilotes]],'Courses Saison 3'!$M$29:$M$51))</calculatedColumnFormula>
    </tableColumn>
    <tableColumn id="13" xr3:uid="{829F3C2D-B571-4939-88DC-98A141174C31}" name="Miami" dataDxfId="19">
      <calculatedColumnFormula>IF(M$1="","",SUMIF('Courses Saison 3'!$Q$29:$Q$51,Tableau1[[#This Row],[Pilotes]],'Courses Saison 3'!$T$29:$T$51))</calculatedColumnFormula>
    </tableColumn>
    <tableColumn id="14" xr3:uid="{E399884B-2517-4215-AEAB-33958E84E781}" name="Imola" dataDxfId="18">
      <calculatedColumnFormula>IF(N$1="","",SUMIF('Courses Saison 3'!$C$55:$C$77,Tableau1[[#This Row],[Pilotes]],'Courses Saison 3'!$F$55:$F$77))</calculatedColumnFormula>
    </tableColumn>
    <tableColumn id="15" xr3:uid="{BE025350-0CF7-4F56-B441-8539DE96C54F}" name="Monaco" dataDxfId="17">
      <calculatedColumnFormula>IF(O$1="","",SUMIF('Courses Saison 3'!$J$55:$J$77,Tableau1[[#This Row],[Pilotes]],'Courses Saison 3'!$M$55:$M$77))</calculatedColumnFormula>
    </tableColumn>
    <tableColumn id="16" xr3:uid="{E6B8B112-3A2D-46CB-9F5F-7EDC0BB64885}" name="Montréal" dataDxfId="16">
      <calculatedColumnFormula>IF(P$1="","",SUMIF('Courses Saison 3'!$Q$55:$Q$77,Tableau1[[#This Row],[Pilotes]],'Courses Saison 3'!$T$55:$T$77))</calculatedColumnFormula>
    </tableColumn>
    <tableColumn id="17" xr3:uid="{AADB3FD6-CA6E-4A3E-AE5A-2FAF099A56EF}" name="Barcelone" dataDxfId="15">
      <calculatedColumnFormula>IF(Q$1="","",SUMIF('Courses Saison 3'!$C$81:$C$103,Tableau1[[#This Row],[Pilotes]],'Courses Saison 3'!$F$81:$F$103))</calculatedColumnFormula>
    </tableColumn>
    <tableColumn id="18" xr3:uid="{4BEB9A11-362A-4DE8-BF47-A9B07776FFAB}" name="Zeltweg" dataDxfId="14">
      <calculatedColumnFormula>IF(R$1="","",SUMIF('Courses Saison 3'!$J$81:$J$103,Tableau1[[#This Row],[Pilotes]],'Courses Saison 3'!$M$81:$M$103))</calculatedColumnFormula>
    </tableColumn>
    <tableColumn id="19" xr3:uid="{F08E5570-B636-41A0-82C4-A1F4962ADE4D}" name="Silverstone" dataDxfId="13">
      <calculatedColumnFormula>IF(S$1="","",SUMIF('Courses Saison 3'!$Q$81:$Q$103,Tableau1[[#This Row],[Pilotes]],'Courses Saison 3'!$T$81:$T$103))</calculatedColumnFormula>
    </tableColumn>
    <tableColumn id="20" xr3:uid="{A70BAB94-207F-48FA-AA57-7976E4C28D7C}" name="Budapest" dataDxfId="12">
      <calculatedColumnFormula>IF(T$1="","",SUMIF('Courses Saison 3'!$C$107:$C$128,Tableau1[[#This Row],[Pilotes]],'Courses Saison 3'!$F$107:$F$128))</calculatedColumnFormula>
    </tableColumn>
    <tableColumn id="21" xr3:uid="{BAA6E226-D21B-44CB-AB94-CB2FC15B3053}" name="Spa-Francorchamps" dataDxfId="11">
      <calculatedColumnFormula>IF(U$1="","",SUMIF('Courses Saison 3'!$J$107:$J$129,Tableau1[[#This Row],[Pilotes]],'Courses Saison 3'!$M$107:$M$129))</calculatedColumnFormula>
    </tableColumn>
    <tableColumn id="22" xr3:uid="{6F8804F6-129E-4855-B90C-29EFF426C2F5}" name="Zandwoort" dataDxfId="10">
      <calculatedColumnFormula>IF(V$1="","",SUMIF('Courses Saison 3'!$Q$107:$Q$129,Tableau1[[#This Row],[Pilotes]],'Courses Saison 3'!$T$107:$T$129))</calculatedColumnFormula>
    </tableColumn>
    <tableColumn id="23" xr3:uid="{68BA61B6-5D13-4A24-A32A-B5C5CC384C6D}" name="Monza" dataDxfId="9">
      <calculatedColumnFormula>IF(W$1="","",SUMIF('Courses Saison 3'!$C$133:$C$155,Tableau1[[#This Row],[Pilotes]],'Courses Saison 3'!$F$133:$F$155))</calculatedColumnFormula>
    </tableColumn>
    <tableColumn id="24" xr3:uid="{4FE172CC-1A45-43BE-9990-8BEBD1D061C1}" name="Bakou" dataDxfId="8">
      <calculatedColumnFormula>IF(X$1="","",SUMIF('Courses Saison 3'!$J$133:$J$155,Tableau1[[#This Row],[Pilotes]],'Courses Saison 3'!$M$133:$M$155))</calculatedColumnFormula>
    </tableColumn>
    <tableColumn id="25" xr3:uid="{14B174CC-5227-4041-8B91-0CFB87C4B8AB}" name="Singapour" dataDxfId="7">
      <calculatedColumnFormula>IF(Y$1="","",SUMIF('Courses Saison 3'!$Q$133:$Q$155,Tableau1[[#This Row],[Pilotes]],'Courses Saison 3'!$T$133:$T$155))</calculatedColumnFormula>
    </tableColumn>
    <tableColumn id="26" xr3:uid="{BE48F48A-E9AA-4DAC-B814-4497C7994DAC}" name="Austin" dataDxfId="6">
      <calculatedColumnFormula>IF(Z$1="","",SUMIF('Courses Saison 3'!$C$159:$C$181,Tableau1[[#This Row],[Pilotes]],'Courses Saison 3'!$F$159:$F$181))</calculatedColumnFormula>
    </tableColumn>
    <tableColumn id="27" xr3:uid="{370BC1AB-B380-474E-BABD-02266DC6AFA7}" name="Mexico" dataDxfId="5">
      <calculatedColumnFormula>IF(AA$1="","",SUMIF('Courses Saison 3'!$J$159:$J$181,Tableau1[[#This Row],[Pilotes]],'Courses Saison 3'!$M$159:$M$181))</calculatedColumnFormula>
    </tableColumn>
    <tableColumn id="28" xr3:uid="{261959A3-5871-469A-8DB7-E376DE5B9E4B}" name="Interlagos" dataDxfId="4">
      <calculatedColumnFormula>IF(AB$1="","",SUMIF('Courses Saison 3'!$Q$159:$Q$181,Tableau1[[#This Row],[Pilotes]],'Courses Saison 3'!$T$159:$T$181))</calculatedColumnFormula>
    </tableColumn>
    <tableColumn id="29" xr3:uid="{0F921FF8-877E-4AED-8C2F-9211BCD04C9E}" name="Las Vegas" dataDxfId="3">
      <calculatedColumnFormula>IF(AC$1="","",SUMIF('Courses Saison 3'!$C$185:$C$207,Tableau1[[#This Row],[Pilotes]],'Courses Saison 3'!$F$185:$F$207))</calculatedColumnFormula>
    </tableColumn>
    <tableColumn id="30" xr3:uid="{B638DC7E-14D3-4CA0-A7C7-11373102FA48}" name="Losail" dataDxfId="2">
      <calculatedColumnFormula>IF(AD$1="","",SUMIF('Courses Saison 3'!$J$185:$J$207,Tableau1[[#This Row],[Pilotes]],'Courses Saison 3'!$M$185:$M$207))</calculatedColumnFormula>
    </tableColumn>
    <tableColumn id="31" xr3:uid="{90C44F2A-2C09-47CB-AC73-13678D4D11CB}" name="Abu Dhabi" dataDxfId="1">
      <calculatedColumnFormula>IF(AE$1="","",SUMIF('Courses Saison 3'!$Q$185:$Q$207,Tableau1[[#This Row],[Pilotes]],'Courses Saison 3'!$T$185:$T$207))</calculatedColumnFormula>
    </tableColumn>
    <tableColumn id="32" xr3:uid="{6E3684E2-1640-4574-BF8F-E41278C53DD4}" name="Moyenne de points par course" dataDxfId="0">
      <calculatedColumnFormula>AVERAGE(H4:AE4)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M31"/>
  <sheetViews>
    <sheetView workbookViewId="0"/>
  </sheetViews>
  <sheetFormatPr baseColWidth="10" defaultColWidth="11" defaultRowHeight="12.75" x14ac:dyDescent="0.2"/>
  <cols>
    <col min="1" max="1" width="19.625" style="1" bestFit="1" customWidth="1"/>
    <col min="2" max="2" width="15.25" style="1" bestFit="1" customWidth="1"/>
    <col min="3" max="3" width="11.375" style="1" bestFit="1" customWidth="1"/>
    <col min="4" max="4" width="6.5" style="1" customWidth="1"/>
    <col min="5" max="5" width="19.625" style="1" bestFit="1" customWidth="1"/>
    <col min="6" max="6" width="4.5" style="1" customWidth="1"/>
    <col min="7" max="7" width="15.25" style="1" bestFit="1" customWidth="1"/>
    <col min="8" max="8" width="6.75" style="95" customWidth="1"/>
    <col min="9" max="9" width="11.375" style="1" bestFit="1" customWidth="1"/>
    <col min="10" max="16384" width="11" style="1"/>
  </cols>
  <sheetData>
    <row r="1" spans="1:13" x14ac:dyDescent="0.2">
      <c r="A1" s="65" t="s">
        <v>90</v>
      </c>
      <c r="B1" s="1" t="s">
        <v>27</v>
      </c>
      <c r="C1" s="65" t="s">
        <v>37</v>
      </c>
      <c r="E1" s="77" t="s">
        <v>98</v>
      </c>
      <c r="G1" s="77" t="s">
        <v>176</v>
      </c>
      <c r="H1" s="79"/>
      <c r="I1" s="76" t="s">
        <v>28</v>
      </c>
    </row>
    <row r="2" spans="1:13" x14ac:dyDescent="0.2">
      <c r="A2" s="65" t="s">
        <v>91</v>
      </c>
      <c r="B2" s="1" t="s">
        <v>27</v>
      </c>
      <c r="C2" s="65" t="s">
        <v>32</v>
      </c>
      <c r="E2" s="77" t="s">
        <v>30</v>
      </c>
      <c r="G2" s="77" t="s">
        <v>124</v>
      </c>
      <c r="H2" s="79"/>
      <c r="I2" s="76" t="s">
        <v>29</v>
      </c>
    </row>
    <row r="3" spans="1:13" x14ac:dyDescent="0.2">
      <c r="A3" s="77" t="s">
        <v>98</v>
      </c>
      <c r="B3" s="77" t="s">
        <v>99</v>
      </c>
      <c r="C3" s="78" t="s">
        <v>32</v>
      </c>
      <c r="E3" s="77" t="s">
        <v>38</v>
      </c>
      <c r="G3" s="77" t="s">
        <v>101</v>
      </c>
      <c r="H3" s="79"/>
      <c r="I3" s="76" t="s">
        <v>31</v>
      </c>
    </row>
    <row r="4" spans="1:13" x14ac:dyDescent="0.2">
      <c r="A4" s="65" t="s">
        <v>92</v>
      </c>
      <c r="B4" s="1" t="s">
        <v>27</v>
      </c>
      <c r="C4" s="65" t="s">
        <v>32</v>
      </c>
      <c r="E4" s="77" t="s">
        <v>100</v>
      </c>
      <c r="G4" s="77" t="s">
        <v>99</v>
      </c>
      <c r="H4" s="79"/>
      <c r="I4" s="76" t="s">
        <v>32</v>
      </c>
    </row>
    <row r="5" spans="1:13" x14ac:dyDescent="0.2">
      <c r="A5" s="77" t="s">
        <v>30</v>
      </c>
      <c r="B5" s="77" t="s">
        <v>56</v>
      </c>
      <c r="C5" s="78" t="s">
        <v>138</v>
      </c>
      <c r="E5" s="77" t="s">
        <v>39</v>
      </c>
      <c r="G5" s="77" t="s">
        <v>56</v>
      </c>
      <c r="H5" s="79"/>
      <c r="I5" s="76" t="s">
        <v>33</v>
      </c>
    </row>
    <row r="6" spans="1:13" x14ac:dyDescent="0.2">
      <c r="A6" s="65" t="s">
        <v>58</v>
      </c>
      <c r="B6" s="1" t="s">
        <v>27</v>
      </c>
      <c r="C6" s="65" t="s">
        <v>28</v>
      </c>
      <c r="E6" s="77" t="s">
        <v>134</v>
      </c>
      <c r="G6" s="79" t="s">
        <v>27</v>
      </c>
      <c r="H6" s="79"/>
      <c r="I6" s="76" t="s">
        <v>34</v>
      </c>
    </row>
    <row r="7" spans="1:13" x14ac:dyDescent="0.2">
      <c r="A7" s="65" t="s">
        <v>63</v>
      </c>
      <c r="B7" s="1" t="s">
        <v>27</v>
      </c>
      <c r="C7" s="65" t="s">
        <v>29</v>
      </c>
      <c r="E7" s="77" t="s">
        <v>130</v>
      </c>
      <c r="G7" s="77" t="s">
        <v>48</v>
      </c>
      <c r="H7" s="79"/>
      <c r="I7" s="66" t="s">
        <v>35</v>
      </c>
    </row>
    <row r="8" spans="1:13" x14ac:dyDescent="0.2">
      <c r="A8" s="65" t="s">
        <v>59</v>
      </c>
      <c r="B8" s="1" t="s">
        <v>27</v>
      </c>
      <c r="C8" s="65" t="s">
        <v>31</v>
      </c>
      <c r="E8" s="77" t="s">
        <v>137</v>
      </c>
      <c r="G8" s="77" t="s">
        <v>127</v>
      </c>
      <c r="H8" s="79"/>
      <c r="I8" s="76" t="s">
        <v>36</v>
      </c>
    </row>
    <row r="9" spans="1:13" x14ac:dyDescent="0.2">
      <c r="A9" s="77" t="s">
        <v>38</v>
      </c>
      <c r="B9" s="77" t="s">
        <v>124</v>
      </c>
      <c r="C9" s="78" t="s">
        <v>138</v>
      </c>
      <c r="E9" s="77" t="s">
        <v>131</v>
      </c>
      <c r="G9" s="77" t="s">
        <v>136</v>
      </c>
      <c r="H9" s="79"/>
      <c r="I9" s="76" t="s">
        <v>138</v>
      </c>
    </row>
    <row r="10" spans="1:13" x14ac:dyDescent="0.2">
      <c r="A10" s="65" t="s">
        <v>60</v>
      </c>
      <c r="B10" s="1" t="s">
        <v>27</v>
      </c>
      <c r="C10" s="65" t="s">
        <v>35</v>
      </c>
      <c r="E10" s="77" t="s">
        <v>133</v>
      </c>
      <c r="G10" s="77" t="s">
        <v>103</v>
      </c>
      <c r="H10" s="79"/>
      <c r="I10" s="76" t="s">
        <v>37</v>
      </c>
    </row>
    <row r="11" spans="1:13" x14ac:dyDescent="0.2">
      <c r="A11" s="65" t="s">
        <v>53</v>
      </c>
      <c r="B11" s="1" t="s">
        <v>27</v>
      </c>
      <c r="C11" s="65" t="s">
        <v>138</v>
      </c>
      <c r="E11" s="77" t="s">
        <v>102</v>
      </c>
      <c r="G11" s="77" t="s">
        <v>135</v>
      </c>
      <c r="H11" s="79"/>
      <c r="M11" s="76"/>
    </row>
    <row r="12" spans="1:13" x14ac:dyDescent="0.2">
      <c r="A12" s="77" t="s">
        <v>100</v>
      </c>
      <c r="B12" s="77" t="s">
        <v>101</v>
      </c>
      <c r="C12" s="78" t="s">
        <v>29</v>
      </c>
      <c r="E12" s="65"/>
      <c r="G12" s="77" t="s">
        <v>132</v>
      </c>
      <c r="H12" s="79"/>
      <c r="M12" s="76"/>
    </row>
    <row r="13" spans="1:13" x14ac:dyDescent="0.2">
      <c r="A13" s="77" t="s">
        <v>39</v>
      </c>
      <c r="B13" s="77" t="s">
        <v>48</v>
      </c>
      <c r="C13" s="78" t="s">
        <v>34</v>
      </c>
      <c r="E13" s="65"/>
      <c r="H13" s="79"/>
      <c r="M13" s="66"/>
    </row>
    <row r="14" spans="1:13" x14ac:dyDescent="0.2">
      <c r="A14" s="65" t="s">
        <v>54</v>
      </c>
      <c r="B14" s="1" t="s">
        <v>27</v>
      </c>
      <c r="C14" s="65" t="s">
        <v>33</v>
      </c>
      <c r="E14" s="65"/>
      <c r="H14" s="79"/>
      <c r="M14" s="76"/>
    </row>
    <row r="15" spans="1:13" x14ac:dyDescent="0.2">
      <c r="A15" s="65" t="s">
        <v>57</v>
      </c>
      <c r="B15" s="1" t="s">
        <v>27</v>
      </c>
      <c r="C15" s="65" t="s">
        <v>31</v>
      </c>
      <c r="E15" s="65"/>
      <c r="H15" s="79"/>
      <c r="M15" s="76"/>
    </row>
    <row r="16" spans="1:13" x14ac:dyDescent="0.2">
      <c r="A16" s="65" t="s">
        <v>93</v>
      </c>
      <c r="B16" s="1" t="s">
        <v>27</v>
      </c>
      <c r="C16" s="65" t="s">
        <v>34</v>
      </c>
      <c r="E16" s="65"/>
      <c r="H16" s="79"/>
      <c r="M16" s="76"/>
    </row>
    <row r="17" spans="1:13" x14ac:dyDescent="0.2">
      <c r="A17" s="65" t="s">
        <v>94</v>
      </c>
      <c r="B17" s="1" t="s">
        <v>27</v>
      </c>
      <c r="C17" s="65" t="s">
        <v>35</v>
      </c>
      <c r="E17" s="65"/>
      <c r="M17" s="76"/>
    </row>
    <row r="18" spans="1:13" x14ac:dyDescent="0.2">
      <c r="A18" s="65" t="s">
        <v>95</v>
      </c>
      <c r="B18" s="1" t="s">
        <v>27</v>
      </c>
      <c r="C18" s="65" t="s">
        <v>37</v>
      </c>
      <c r="E18" s="65"/>
      <c r="M18" s="76"/>
    </row>
    <row r="19" spans="1:13" x14ac:dyDescent="0.2">
      <c r="A19" s="77" t="s">
        <v>134</v>
      </c>
      <c r="B19" s="78" t="s">
        <v>136</v>
      </c>
      <c r="C19" s="77" t="s">
        <v>31</v>
      </c>
      <c r="E19" s="65"/>
      <c r="M19" s="76"/>
    </row>
    <row r="20" spans="1:13" x14ac:dyDescent="0.2">
      <c r="A20" s="65" t="s">
        <v>49</v>
      </c>
      <c r="B20" s="1" t="s">
        <v>27</v>
      </c>
      <c r="C20" s="65" t="s">
        <v>36</v>
      </c>
      <c r="E20" s="65"/>
      <c r="M20" s="76"/>
    </row>
    <row r="21" spans="1:13" x14ac:dyDescent="0.2">
      <c r="A21" s="77" t="s">
        <v>130</v>
      </c>
      <c r="B21" s="77" t="s">
        <v>127</v>
      </c>
      <c r="C21" s="78" t="s">
        <v>35</v>
      </c>
      <c r="E21" s="65"/>
    </row>
    <row r="22" spans="1:13" x14ac:dyDescent="0.2">
      <c r="A22" s="65" t="s">
        <v>55</v>
      </c>
      <c r="B22" s="1" t="s">
        <v>27</v>
      </c>
      <c r="C22" s="65" t="s">
        <v>33</v>
      </c>
    </row>
    <row r="23" spans="1:13" x14ac:dyDescent="0.2">
      <c r="A23" s="77" t="s">
        <v>137</v>
      </c>
      <c r="B23" s="77" t="s">
        <v>176</v>
      </c>
      <c r="C23" s="78" t="s">
        <v>32</v>
      </c>
    </row>
    <row r="24" spans="1:13" x14ac:dyDescent="0.2">
      <c r="A24" s="65" t="s">
        <v>96</v>
      </c>
      <c r="B24" s="1" t="s">
        <v>27</v>
      </c>
      <c r="C24" s="65" t="s">
        <v>34</v>
      </c>
    </row>
    <row r="25" spans="1:13" x14ac:dyDescent="0.2">
      <c r="A25" s="65" t="s">
        <v>97</v>
      </c>
      <c r="B25" s="1" t="s">
        <v>27</v>
      </c>
      <c r="C25" s="65" t="s">
        <v>29</v>
      </c>
    </row>
    <row r="26" spans="1:13" x14ac:dyDescent="0.2">
      <c r="A26" s="77" t="s">
        <v>102</v>
      </c>
      <c r="B26" s="77" t="s">
        <v>103</v>
      </c>
      <c r="C26" s="78" t="s">
        <v>29</v>
      </c>
    </row>
    <row r="27" spans="1:13" x14ac:dyDescent="0.2">
      <c r="A27" s="65" t="s">
        <v>50</v>
      </c>
      <c r="B27" s="1" t="s">
        <v>27</v>
      </c>
      <c r="C27" s="65" t="s">
        <v>36</v>
      </c>
    </row>
    <row r="28" spans="1:13" x14ac:dyDescent="0.2">
      <c r="A28" s="77" t="s">
        <v>131</v>
      </c>
      <c r="B28" s="78" t="s">
        <v>132</v>
      </c>
      <c r="C28" s="77"/>
    </row>
    <row r="29" spans="1:13" x14ac:dyDescent="0.2">
      <c r="A29" s="77" t="s">
        <v>133</v>
      </c>
      <c r="B29" s="78" t="s">
        <v>135</v>
      </c>
      <c r="C29" s="77" t="s">
        <v>34</v>
      </c>
    </row>
    <row r="30" spans="1:13" x14ac:dyDescent="0.2">
      <c r="A30" s="65" t="s">
        <v>52</v>
      </c>
      <c r="B30" s="1" t="s">
        <v>27</v>
      </c>
      <c r="C30" s="65" t="s">
        <v>138</v>
      </c>
    </row>
    <row r="31" spans="1:13" x14ac:dyDescent="0.2">
      <c r="A31" s="65" t="s">
        <v>51</v>
      </c>
      <c r="B31" s="1" t="s">
        <v>27</v>
      </c>
      <c r="C31" s="65" t="s">
        <v>28</v>
      </c>
    </row>
  </sheetData>
  <sortState xmlns:xlrd2="http://schemas.microsoft.com/office/spreadsheetml/2017/richdata2" ref="I1:I10">
    <sortCondition ref="I1"/>
  </sortState>
  <dataValidations count="1">
    <dataValidation type="list" allowBlank="1" showInputMessage="1" showErrorMessage="1" sqref="M11:M20 I1:I10" xr:uid="{00000000-0002-0000-0000-000000000000}">
      <formula1>$I$1:$I$10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AA36"/>
  <sheetViews>
    <sheetView workbookViewId="0">
      <selection sqref="A1:AA1"/>
    </sheetView>
  </sheetViews>
  <sheetFormatPr baseColWidth="10" defaultColWidth="11" defaultRowHeight="12.75" x14ac:dyDescent="0.2"/>
  <cols>
    <col min="1" max="1" width="13" style="1" bestFit="1" customWidth="1"/>
    <col min="2" max="2" width="19.625" style="1" bestFit="1" customWidth="1"/>
    <col min="3" max="3" width="16" style="1" bestFit="1" customWidth="1"/>
    <col min="4" max="28" width="5" style="1" customWidth="1"/>
    <col min="29" max="16384" width="11" style="1"/>
  </cols>
  <sheetData>
    <row r="1" spans="1:27" ht="30" customHeight="1" thickBot="1" x14ac:dyDescent="0.25">
      <c r="A1" s="151" t="s">
        <v>139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</row>
    <row r="2" spans="1:27" ht="22.5" customHeight="1" thickTop="1" thickBot="1" x14ac:dyDescent="0.25">
      <c r="A2" s="154" t="s">
        <v>0</v>
      </c>
      <c r="B2" s="156" t="s">
        <v>1</v>
      </c>
      <c r="C2" s="158" t="s">
        <v>2</v>
      </c>
      <c r="D2" s="148" t="s">
        <v>3</v>
      </c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50"/>
    </row>
    <row r="3" spans="1:27" ht="22.5" customHeight="1" thickTop="1" thickBot="1" x14ac:dyDescent="0.25">
      <c r="A3" s="155"/>
      <c r="B3" s="157"/>
      <c r="C3" s="159"/>
      <c r="D3" s="73" t="s">
        <v>4</v>
      </c>
      <c r="E3" s="41" t="s">
        <v>5</v>
      </c>
      <c r="F3" s="41" t="s">
        <v>6</v>
      </c>
      <c r="G3" s="41" t="s">
        <v>20</v>
      </c>
      <c r="H3" s="41" t="s">
        <v>123</v>
      </c>
      <c r="I3" s="41" t="s">
        <v>8</v>
      </c>
      <c r="J3" s="41" t="s">
        <v>9</v>
      </c>
      <c r="K3" s="41" t="s">
        <v>10</v>
      </c>
      <c r="L3" s="41" t="s">
        <v>12</v>
      </c>
      <c r="M3" s="41" t="s">
        <v>11</v>
      </c>
      <c r="N3" s="41" t="s">
        <v>13</v>
      </c>
      <c r="O3" s="41" t="s">
        <v>14</v>
      </c>
      <c r="P3" s="41" t="s">
        <v>15</v>
      </c>
      <c r="Q3" s="41" t="s">
        <v>16</v>
      </c>
      <c r="R3" s="41" t="s">
        <v>17</v>
      </c>
      <c r="S3" s="41" t="s">
        <v>18</v>
      </c>
      <c r="T3" s="41" t="s">
        <v>7</v>
      </c>
      <c r="U3" s="41" t="s">
        <v>19</v>
      </c>
      <c r="V3" s="41" t="s">
        <v>22</v>
      </c>
      <c r="W3" s="41" t="s">
        <v>23</v>
      </c>
      <c r="X3" s="41" t="s">
        <v>24</v>
      </c>
      <c r="Y3" s="41" t="s">
        <v>25</v>
      </c>
      <c r="Z3" s="41" t="s">
        <v>21</v>
      </c>
      <c r="AA3" s="74" t="s">
        <v>26</v>
      </c>
    </row>
    <row r="4" spans="1:27" ht="7.5" customHeight="1" thickTop="1" thickBot="1" x14ac:dyDescent="0.25"/>
    <row r="5" spans="1:27" ht="13.5" thickTop="1" x14ac:dyDescent="0.2">
      <c r="A5" s="152" t="s">
        <v>28</v>
      </c>
      <c r="B5" s="6" t="s">
        <v>27</v>
      </c>
      <c r="C5" s="40">
        <f>SUM(D5:AA5)</f>
        <v>0</v>
      </c>
      <c r="D5" s="104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6"/>
    </row>
    <row r="6" spans="1:27" ht="13.5" thickBot="1" x14ac:dyDescent="0.25">
      <c r="A6" s="153"/>
      <c r="B6" s="12" t="s">
        <v>27</v>
      </c>
      <c r="C6" s="15">
        <f>SUM(D6:AA6)</f>
        <v>0</v>
      </c>
      <c r="D6" s="81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96"/>
    </row>
    <row r="7" spans="1:27" ht="7.5" customHeight="1" thickTop="1" thickBot="1" x14ac:dyDescent="0.25"/>
    <row r="8" spans="1:27" ht="13.5" thickTop="1" x14ac:dyDescent="0.2">
      <c r="A8" s="152" t="s">
        <v>29</v>
      </c>
      <c r="B8" s="113" t="s">
        <v>102</v>
      </c>
      <c r="C8" s="40">
        <f>SUM(D8:AA8)</f>
        <v>8</v>
      </c>
      <c r="D8" s="53">
        <v>1</v>
      </c>
      <c r="E8" s="72">
        <v>1</v>
      </c>
      <c r="F8" s="72">
        <v>1</v>
      </c>
      <c r="G8" s="72">
        <v>1</v>
      </c>
      <c r="H8" s="72">
        <v>1</v>
      </c>
      <c r="I8" s="72">
        <v>1</v>
      </c>
      <c r="J8" s="72">
        <v>0</v>
      </c>
      <c r="K8" s="72">
        <v>0</v>
      </c>
      <c r="L8" s="72">
        <v>0</v>
      </c>
      <c r="M8" s="72">
        <v>0</v>
      </c>
      <c r="N8" s="72">
        <v>1</v>
      </c>
      <c r="O8" s="72">
        <v>1</v>
      </c>
      <c r="P8" s="72">
        <v>0</v>
      </c>
      <c r="Q8" s="72">
        <v>0</v>
      </c>
      <c r="R8" s="72"/>
      <c r="S8" s="72"/>
      <c r="T8" s="72"/>
      <c r="U8" s="72"/>
      <c r="V8" s="72"/>
      <c r="W8" s="72"/>
      <c r="X8" s="72"/>
      <c r="Y8" s="72"/>
      <c r="Z8" s="72"/>
      <c r="AA8" s="60"/>
    </row>
    <row r="9" spans="1:27" ht="13.5" thickBot="1" x14ac:dyDescent="0.25">
      <c r="A9" s="153"/>
      <c r="B9" s="114" t="s">
        <v>100</v>
      </c>
      <c r="C9" s="15">
        <f>SUM(D9:AA9)</f>
        <v>12</v>
      </c>
      <c r="D9" s="54">
        <v>1</v>
      </c>
      <c r="E9" s="55">
        <v>1</v>
      </c>
      <c r="F9" s="55">
        <v>1</v>
      </c>
      <c r="G9" s="55">
        <v>1</v>
      </c>
      <c r="H9" s="55">
        <v>1</v>
      </c>
      <c r="I9" s="55">
        <v>1</v>
      </c>
      <c r="J9" s="55">
        <v>1</v>
      </c>
      <c r="K9" s="55">
        <v>1</v>
      </c>
      <c r="L9" s="55">
        <v>1</v>
      </c>
      <c r="M9" s="55">
        <v>1</v>
      </c>
      <c r="N9" s="55">
        <v>0</v>
      </c>
      <c r="O9" s="55">
        <v>0</v>
      </c>
      <c r="P9" s="55">
        <v>1</v>
      </c>
      <c r="Q9" s="55">
        <v>1</v>
      </c>
      <c r="R9" s="55"/>
      <c r="S9" s="55"/>
      <c r="T9" s="55"/>
      <c r="U9" s="55"/>
      <c r="V9" s="55"/>
      <c r="W9" s="55"/>
      <c r="X9" s="55"/>
      <c r="Y9" s="55"/>
      <c r="Z9" s="55"/>
      <c r="AA9" s="59"/>
    </row>
    <row r="10" spans="1:27" ht="7.5" customHeight="1" thickTop="1" thickBot="1" x14ac:dyDescent="0.25"/>
    <row r="11" spans="1:27" ht="13.5" thickTop="1" x14ac:dyDescent="0.2">
      <c r="A11" s="152" t="s">
        <v>31</v>
      </c>
      <c r="B11" s="113" t="s">
        <v>134</v>
      </c>
      <c r="C11" s="40">
        <f>SUM(D11:AA11)</f>
        <v>8</v>
      </c>
      <c r="D11" s="53">
        <v>1</v>
      </c>
      <c r="E11" s="72">
        <v>1</v>
      </c>
      <c r="F11" s="72">
        <v>0</v>
      </c>
      <c r="G11" s="72">
        <v>0</v>
      </c>
      <c r="H11" s="72">
        <v>1</v>
      </c>
      <c r="I11" s="72">
        <v>1</v>
      </c>
      <c r="J11" s="72">
        <v>0</v>
      </c>
      <c r="K11" s="72">
        <v>0</v>
      </c>
      <c r="L11" s="72">
        <v>1</v>
      </c>
      <c r="M11" s="72">
        <v>1</v>
      </c>
      <c r="N11" s="72">
        <v>1</v>
      </c>
      <c r="O11" s="72">
        <v>1</v>
      </c>
      <c r="P11" s="72">
        <v>0</v>
      </c>
      <c r="Q11" s="72">
        <v>0</v>
      </c>
      <c r="R11" s="72"/>
      <c r="S11" s="72"/>
      <c r="T11" s="72"/>
      <c r="U11" s="72"/>
      <c r="V11" s="72"/>
      <c r="W11" s="72"/>
      <c r="X11" s="72"/>
      <c r="Y11" s="72"/>
      <c r="Z11" s="72"/>
      <c r="AA11" s="60"/>
    </row>
    <row r="12" spans="1:27" ht="13.5" thickBot="1" x14ac:dyDescent="0.25">
      <c r="A12" s="153"/>
      <c r="B12" s="12" t="s">
        <v>27</v>
      </c>
      <c r="C12" s="15">
        <f>SUM(D12:AA12)</f>
        <v>0</v>
      </c>
      <c r="D12" s="81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96"/>
    </row>
    <row r="13" spans="1:27" ht="7.5" customHeight="1" thickTop="1" thickBot="1" x14ac:dyDescent="0.25"/>
    <row r="14" spans="1:27" ht="13.5" thickTop="1" x14ac:dyDescent="0.2">
      <c r="A14" s="152" t="s">
        <v>32</v>
      </c>
      <c r="B14" s="113" t="s">
        <v>98</v>
      </c>
      <c r="C14" s="40">
        <f>SUM(D14:AA14)</f>
        <v>10</v>
      </c>
      <c r="D14" s="53">
        <v>1</v>
      </c>
      <c r="E14" s="72">
        <v>1</v>
      </c>
      <c r="F14" s="72">
        <v>1</v>
      </c>
      <c r="G14" s="72">
        <v>1</v>
      </c>
      <c r="H14" s="72">
        <v>1</v>
      </c>
      <c r="I14" s="72">
        <v>1</v>
      </c>
      <c r="J14" s="72">
        <v>1</v>
      </c>
      <c r="K14" s="72">
        <v>1</v>
      </c>
      <c r="L14" s="72">
        <v>0</v>
      </c>
      <c r="M14" s="72">
        <v>0</v>
      </c>
      <c r="N14" s="72">
        <v>0</v>
      </c>
      <c r="O14" s="72">
        <v>0</v>
      </c>
      <c r="P14" s="72">
        <v>1</v>
      </c>
      <c r="Q14" s="72">
        <v>1</v>
      </c>
      <c r="R14" s="72"/>
      <c r="S14" s="72"/>
      <c r="T14" s="72"/>
      <c r="U14" s="72"/>
      <c r="V14" s="72"/>
      <c r="W14" s="72"/>
      <c r="X14" s="72"/>
      <c r="Y14" s="72"/>
      <c r="Z14" s="72"/>
      <c r="AA14" s="60"/>
    </row>
    <row r="15" spans="1:27" ht="13.5" thickBot="1" x14ac:dyDescent="0.25">
      <c r="A15" s="153"/>
      <c r="B15" s="114" t="s">
        <v>137</v>
      </c>
      <c r="C15" s="15">
        <f>SUM(D15:AA15)</f>
        <v>5</v>
      </c>
      <c r="D15" s="54">
        <v>0</v>
      </c>
      <c r="E15" s="55">
        <v>0</v>
      </c>
      <c r="F15" s="55">
        <v>1</v>
      </c>
      <c r="G15" s="55">
        <v>1</v>
      </c>
      <c r="H15" s="55">
        <v>0</v>
      </c>
      <c r="I15" s="55">
        <v>0</v>
      </c>
      <c r="J15" s="55">
        <v>0</v>
      </c>
      <c r="K15" s="55">
        <v>0</v>
      </c>
      <c r="L15" s="55">
        <v>1</v>
      </c>
      <c r="M15" s="55">
        <v>1</v>
      </c>
      <c r="N15" s="55">
        <v>0</v>
      </c>
      <c r="O15" s="55">
        <v>0</v>
      </c>
      <c r="P15" s="55">
        <v>1</v>
      </c>
      <c r="Q15" s="55">
        <v>0</v>
      </c>
      <c r="R15" s="55"/>
      <c r="S15" s="55"/>
      <c r="T15" s="55"/>
      <c r="U15" s="55"/>
      <c r="V15" s="55"/>
      <c r="W15" s="55"/>
      <c r="X15" s="55"/>
      <c r="Y15" s="55"/>
      <c r="Z15" s="55"/>
      <c r="AA15" s="59"/>
    </row>
    <row r="16" spans="1:27" ht="7.5" customHeight="1" thickTop="1" thickBot="1" x14ac:dyDescent="0.25"/>
    <row r="17" spans="1:27" ht="13.5" thickTop="1" x14ac:dyDescent="0.2">
      <c r="A17" s="152" t="s">
        <v>33</v>
      </c>
      <c r="B17" s="6" t="s">
        <v>27</v>
      </c>
      <c r="C17" s="40">
        <f>SUM(D17:AA17)</f>
        <v>0</v>
      </c>
      <c r="D17" s="104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6"/>
    </row>
    <row r="18" spans="1:27" ht="13.5" thickBot="1" x14ac:dyDescent="0.25">
      <c r="A18" s="153"/>
      <c r="B18" s="12" t="s">
        <v>27</v>
      </c>
      <c r="C18" s="15">
        <f>SUM(D18:AA18)</f>
        <v>0</v>
      </c>
      <c r="D18" s="81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96"/>
    </row>
    <row r="19" spans="1:27" ht="7.5" customHeight="1" thickTop="1" thickBot="1" x14ac:dyDescent="0.25"/>
    <row r="20" spans="1:27" ht="13.5" thickTop="1" x14ac:dyDescent="0.2">
      <c r="A20" s="152" t="s">
        <v>34</v>
      </c>
      <c r="B20" s="113" t="s">
        <v>39</v>
      </c>
      <c r="C20" s="40">
        <f>SUM(D20:AA20)</f>
        <v>12</v>
      </c>
      <c r="D20" s="53">
        <v>1</v>
      </c>
      <c r="E20" s="72">
        <v>1</v>
      </c>
      <c r="F20" s="72">
        <v>1</v>
      </c>
      <c r="G20" s="72">
        <v>1</v>
      </c>
      <c r="H20" s="72">
        <v>1</v>
      </c>
      <c r="I20" s="72">
        <v>1</v>
      </c>
      <c r="J20" s="72">
        <v>0</v>
      </c>
      <c r="K20" s="72">
        <v>0</v>
      </c>
      <c r="L20" s="72">
        <v>1</v>
      </c>
      <c r="M20" s="72">
        <v>1</v>
      </c>
      <c r="N20" s="72">
        <v>1</v>
      </c>
      <c r="O20" s="72">
        <v>1</v>
      </c>
      <c r="P20" s="72">
        <v>1</v>
      </c>
      <c r="Q20" s="72">
        <v>1</v>
      </c>
      <c r="R20" s="72"/>
      <c r="S20" s="72"/>
      <c r="T20" s="72"/>
      <c r="U20" s="72"/>
      <c r="V20" s="72"/>
      <c r="W20" s="72"/>
      <c r="X20" s="72"/>
      <c r="Y20" s="72"/>
      <c r="Z20" s="72"/>
      <c r="AA20" s="60"/>
    </row>
    <row r="21" spans="1:27" ht="13.5" thickBot="1" x14ac:dyDescent="0.25">
      <c r="A21" s="153"/>
      <c r="B21" s="114" t="s">
        <v>133</v>
      </c>
      <c r="C21" s="15">
        <f>SUM(D21:AA21)</f>
        <v>0</v>
      </c>
      <c r="D21" s="54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/>
      <c r="S21" s="55"/>
      <c r="T21" s="55"/>
      <c r="U21" s="55"/>
      <c r="V21" s="55"/>
      <c r="W21" s="55"/>
      <c r="X21" s="55"/>
      <c r="Y21" s="55"/>
      <c r="Z21" s="55"/>
      <c r="AA21" s="59"/>
    </row>
    <row r="22" spans="1:27" ht="7.5" customHeight="1" thickTop="1" thickBot="1" x14ac:dyDescent="0.25"/>
    <row r="23" spans="1:27" ht="13.5" thickTop="1" x14ac:dyDescent="0.2">
      <c r="A23" s="152" t="s">
        <v>35</v>
      </c>
      <c r="B23" s="113" t="s">
        <v>130</v>
      </c>
      <c r="C23" s="40">
        <f>SUM(D23:AA23)</f>
        <v>12</v>
      </c>
      <c r="D23" s="53">
        <v>1</v>
      </c>
      <c r="E23" s="72">
        <v>1</v>
      </c>
      <c r="F23" s="72">
        <v>1</v>
      </c>
      <c r="G23" s="72">
        <v>1</v>
      </c>
      <c r="H23" s="72">
        <v>1</v>
      </c>
      <c r="I23" s="72">
        <v>1</v>
      </c>
      <c r="J23" s="72">
        <v>1</v>
      </c>
      <c r="K23" s="72">
        <v>1</v>
      </c>
      <c r="L23" s="72">
        <v>1</v>
      </c>
      <c r="M23" s="72">
        <v>1</v>
      </c>
      <c r="N23" s="72">
        <v>1</v>
      </c>
      <c r="O23" s="72">
        <v>1</v>
      </c>
      <c r="P23" s="72">
        <v>0</v>
      </c>
      <c r="Q23" s="72">
        <v>0</v>
      </c>
      <c r="R23" s="72"/>
      <c r="S23" s="72"/>
      <c r="T23" s="72"/>
      <c r="U23" s="72"/>
      <c r="V23" s="72"/>
      <c r="W23" s="72"/>
      <c r="X23" s="72"/>
      <c r="Y23" s="72"/>
      <c r="Z23" s="72"/>
      <c r="AA23" s="60"/>
    </row>
    <row r="24" spans="1:27" ht="13.5" thickBot="1" x14ac:dyDescent="0.25">
      <c r="A24" s="153"/>
      <c r="B24" s="12" t="s">
        <v>27</v>
      </c>
      <c r="C24" s="15">
        <f>SUM(D24:AA24)</f>
        <v>0</v>
      </c>
      <c r="D24" s="81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96"/>
    </row>
    <row r="25" spans="1:27" ht="7.5" customHeight="1" thickTop="1" thickBot="1" x14ac:dyDescent="0.25"/>
    <row r="26" spans="1:27" ht="13.5" thickTop="1" x14ac:dyDescent="0.2">
      <c r="A26" s="152" t="s">
        <v>36</v>
      </c>
      <c r="B26" s="6" t="s">
        <v>27</v>
      </c>
      <c r="C26" s="40">
        <f>SUM(D26:AA26)</f>
        <v>0</v>
      </c>
      <c r="D26" s="104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6"/>
    </row>
    <row r="27" spans="1:27" ht="13.5" thickBot="1" x14ac:dyDescent="0.25">
      <c r="A27" s="153"/>
      <c r="B27" s="12" t="s">
        <v>27</v>
      </c>
      <c r="C27" s="15">
        <f>SUM(D27:AA27)</f>
        <v>0</v>
      </c>
      <c r="D27" s="81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96"/>
    </row>
    <row r="28" spans="1:27" ht="7.5" customHeight="1" thickTop="1" thickBot="1" x14ac:dyDescent="0.25"/>
    <row r="29" spans="1:27" ht="13.5" thickTop="1" x14ac:dyDescent="0.2">
      <c r="A29" s="152" t="s">
        <v>138</v>
      </c>
      <c r="B29" s="113" t="s">
        <v>38</v>
      </c>
      <c r="C29" s="40">
        <f>SUM(D29:AA29)</f>
        <v>10</v>
      </c>
      <c r="D29" s="53">
        <v>1</v>
      </c>
      <c r="E29" s="72">
        <v>1</v>
      </c>
      <c r="F29" s="72">
        <v>1</v>
      </c>
      <c r="G29" s="72">
        <v>1</v>
      </c>
      <c r="H29" s="72">
        <v>1</v>
      </c>
      <c r="I29" s="72">
        <v>1</v>
      </c>
      <c r="J29" s="72">
        <v>0</v>
      </c>
      <c r="K29" s="72">
        <v>0</v>
      </c>
      <c r="L29" s="72">
        <v>1</v>
      </c>
      <c r="M29" s="72">
        <v>1</v>
      </c>
      <c r="N29" s="72">
        <v>1</v>
      </c>
      <c r="O29" s="72">
        <v>1</v>
      </c>
      <c r="P29" s="72">
        <v>0</v>
      </c>
      <c r="Q29" s="72">
        <v>0</v>
      </c>
      <c r="R29" s="72"/>
      <c r="S29" s="72"/>
      <c r="T29" s="72"/>
      <c r="U29" s="72"/>
      <c r="V29" s="72"/>
      <c r="W29" s="72"/>
      <c r="X29" s="72"/>
      <c r="Y29" s="72"/>
      <c r="Z29" s="72"/>
      <c r="AA29" s="60"/>
    </row>
    <row r="30" spans="1:27" ht="13.5" thickBot="1" x14ac:dyDescent="0.25">
      <c r="A30" s="153"/>
      <c r="B30" s="114" t="s">
        <v>30</v>
      </c>
      <c r="C30" s="15">
        <f>SUM(D30:AA30)</f>
        <v>14</v>
      </c>
      <c r="D30" s="54">
        <v>1</v>
      </c>
      <c r="E30" s="55">
        <v>1</v>
      </c>
      <c r="F30" s="55">
        <v>1</v>
      </c>
      <c r="G30" s="55">
        <v>1</v>
      </c>
      <c r="H30" s="55">
        <v>1</v>
      </c>
      <c r="I30" s="55">
        <v>1</v>
      </c>
      <c r="J30" s="55">
        <v>1</v>
      </c>
      <c r="K30" s="55">
        <v>1</v>
      </c>
      <c r="L30" s="55">
        <v>1</v>
      </c>
      <c r="M30" s="55">
        <v>1</v>
      </c>
      <c r="N30" s="55">
        <v>1</v>
      </c>
      <c r="O30" s="55">
        <v>1</v>
      </c>
      <c r="P30" s="55">
        <v>1</v>
      </c>
      <c r="Q30" s="55">
        <v>1</v>
      </c>
      <c r="R30" s="55"/>
      <c r="S30" s="55"/>
      <c r="T30" s="55"/>
      <c r="U30" s="55"/>
      <c r="V30" s="55"/>
      <c r="W30" s="55"/>
      <c r="X30" s="55"/>
      <c r="Y30" s="55"/>
      <c r="Z30" s="55"/>
      <c r="AA30" s="59"/>
    </row>
    <row r="31" spans="1:27" ht="7.5" customHeight="1" thickTop="1" thickBot="1" x14ac:dyDescent="0.25"/>
    <row r="32" spans="1:27" ht="13.5" thickTop="1" x14ac:dyDescent="0.2">
      <c r="A32" s="152" t="s">
        <v>37</v>
      </c>
      <c r="B32" s="6" t="s">
        <v>27</v>
      </c>
      <c r="C32" s="40">
        <f>SUM(D32:AA32)</f>
        <v>0</v>
      </c>
      <c r="D32" s="104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6"/>
    </row>
    <row r="33" spans="1:27" ht="13.5" thickBot="1" x14ac:dyDescent="0.25">
      <c r="A33" s="153"/>
      <c r="B33" s="12" t="s">
        <v>27</v>
      </c>
      <c r="C33" s="15">
        <f>SUM(D33:AA33)</f>
        <v>0</v>
      </c>
      <c r="D33" s="81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96"/>
    </row>
    <row r="34" spans="1:27" ht="7.5" customHeight="1" thickTop="1" thickBot="1" x14ac:dyDescent="0.25"/>
    <row r="35" spans="1:27" ht="22.5" customHeight="1" thickTop="1" thickBot="1" x14ac:dyDescent="0.25">
      <c r="A35" s="148" t="s">
        <v>40</v>
      </c>
      <c r="B35" s="149"/>
      <c r="C35" s="150"/>
      <c r="D35" s="42">
        <f t="shared" ref="D35:AA35" si="0">SUM(D5:D33)</f>
        <v>8</v>
      </c>
      <c r="E35" s="43">
        <f t="shared" si="0"/>
        <v>8</v>
      </c>
      <c r="F35" s="43">
        <f t="shared" si="0"/>
        <v>8</v>
      </c>
      <c r="G35" s="43">
        <f t="shared" si="0"/>
        <v>8</v>
      </c>
      <c r="H35" s="43">
        <f t="shared" si="0"/>
        <v>8</v>
      </c>
      <c r="I35" s="43">
        <f t="shared" si="0"/>
        <v>8</v>
      </c>
      <c r="J35" s="43">
        <f t="shared" si="0"/>
        <v>4</v>
      </c>
      <c r="K35" s="43">
        <f t="shared" si="0"/>
        <v>4</v>
      </c>
      <c r="L35" s="43">
        <f t="shared" si="0"/>
        <v>7</v>
      </c>
      <c r="M35" s="43">
        <f t="shared" si="0"/>
        <v>7</v>
      </c>
      <c r="N35" s="43">
        <f t="shared" si="0"/>
        <v>6</v>
      </c>
      <c r="O35" s="43">
        <f t="shared" si="0"/>
        <v>6</v>
      </c>
      <c r="P35" s="43">
        <f t="shared" si="0"/>
        <v>5</v>
      </c>
      <c r="Q35" s="43">
        <f t="shared" si="0"/>
        <v>4</v>
      </c>
      <c r="R35" s="43">
        <f t="shared" si="0"/>
        <v>0</v>
      </c>
      <c r="S35" s="43">
        <f t="shared" si="0"/>
        <v>0</v>
      </c>
      <c r="T35" s="43">
        <f t="shared" si="0"/>
        <v>0</v>
      </c>
      <c r="U35" s="43">
        <f t="shared" si="0"/>
        <v>0</v>
      </c>
      <c r="V35" s="43">
        <f t="shared" si="0"/>
        <v>0</v>
      </c>
      <c r="W35" s="43">
        <f t="shared" si="0"/>
        <v>0</v>
      </c>
      <c r="X35" s="43">
        <f t="shared" si="0"/>
        <v>0</v>
      </c>
      <c r="Y35" s="43">
        <f t="shared" si="0"/>
        <v>0</v>
      </c>
      <c r="Z35" s="43">
        <f t="shared" si="0"/>
        <v>0</v>
      </c>
      <c r="AA35" s="44">
        <f t="shared" si="0"/>
        <v>0</v>
      </c>
    </row>
    <row r="36" spans="1:27" ht="13.5" thickTop="1" x14ac:dyDescent="0.2"/>
  </sheetData>
  <mergeCells count="16">
    <mergeCell ref="A35:C35"/>
    <mergeCell ref="D2:AA2"/>
    <mergeCell ref="A1:AA1"/>
    <mergeCell ref="A17:A18"/>
    <mergeCell ref="A20:A21"/>
    <mergeCell ref="A23:A24"/>
    <mergeCell ref="A26:A27"/>
    <mergeCell ref="A32:A33"/>
    <mergeCell ref="A29:A30"/>
    <mergeCell ref="A5:A6"/>
    <mergeCell ref="A8:A9"/>
    <mergeCell ref="A11:A12"/>
    <mergeCell ref="A14:A15"/>
    <mergeCell ref="A2:A3"/>
    <mergeCell ref="B2:B3"/>
    <mergeCell ref="C2:C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Table!$E$1:$E$11</xm:f>
          </x14:formula1>
          <xm:sqref>B29:B30 B32:B33 B11:B12 B23:B24 B20:B21 B17:B18 B14:B15 B26:B27 B8:B9 B5:B6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T208"/>
  <sheetViews>
    <sheetView topLeftCell="A94" zoomScaleNormal="100" workbookViewId="0">
      <selection activeCell="N104" sqref="N104"/>
    </sheetView>
  </sheetViews>
  <sheetFormatPr baseColWidth="10" defaultColWidth="11" defaultRowHeight="12.75" x14ac:dyDescent="0.2"/>
  <cols>
    <col min="1" max="1" width="6.25" style="1" customWidth="1"/>
    <col min="2" max="2" width="16.875" style="1" customWidth="1"/>
    <col min="3" max="3" width="21.25" style="1" customWidth="1"/>
    <col min="4" max="4" width="14.375" style="1" customWidth="1"/>
    <col min="5" max="5" width="11.875" style="65" customWidth="1"/>
    <col min="6" max="7" width="4.375" style="1" customWidth="1"/>
    <col min="8" max="8" width="5.5" style="1" bestFit="1" customWidth="1"/>
    <col min="9" max="9" width="16.875" style="1" customWidth="1"/>
    <col min="10" max="10" width="21.25" style="1" customWidth="1"/>
    <col min="11" max="11" width="14.375" style="1" customWidth="1"/>
    <col min="12" max="12" width="11.875" style="65" customWidth="1"/>
    <col min="13" max="13" width="4.5" style="1" bestFit="1" customWidth="1"/>
    <col min="14" max="14" width="4.375" style="1" customWidth="1"/>
    <col min="15" max="15" width="5.5" style="1" bestFit="1" customWidth="1"/>
    <col min="16" max="16" width="16.875" style="1" customWidth="1"/>
    <col min="17" max="17" width="21.25" style="1" customWidth="1"/>
    <col min="18" max="18" width="14.375" style="1" customWidth="1"/>
    <col min="19" max="19" width="11.875" style="65" customWidth="1"/>
    <col min="20" max="20" width="4.5" style="1" bestFit="1" customWidth="1"/>
    <col min="21" max="16384" width="11" style="1"/>
  </cols>
  <sheetData>
    <row r="1" spans="1:20" ht="30" customHeight="1" thickBot="1" x14ac:dyDescent="0.25">
      <c r="A1" s="160" t="s">
        <v>41</v>
      </c>
      <c r="B1" s="160"/>
      <c r="C1" s="160"/>
      <c r="D1" s="160"/>
      <c r="E1" s="160"/>
      <c r="F1" s="160"/>
      <c r="H1" s="160" t="s">
        <v>42</v>
      </c>
      <c r="I1" s="160"/>
      <c r="J1" s="160"/>
      <c r="K1" s="160"/>
      <c r="L1" s="160"/>
      <c r="M1" s="160"/>
      <c r="O1" s="160" t="s">
        <v>43</v>
      </c>
      <c r="P1" s="160"/>
      <c r="Q1" s="160"/>
      <c r="R1" s="160"/>
      <c r="S1" s="160"/>
      <c r="T1" s="160"/>
    </row>
    <row r="2" spans="1:20" ht="18.75" customHeight="1" thickTop="1" thickBot="1" x14ac:dyDescent="0.25">
      <c r="A2" s="13" t="s">
        <v>44</v>
      </c>
      <c r="B2" s="2" t="s">
        <v>45</v>
      </c>
      <c r="C2" s="3" t="s">
        <v>1</v>
      </c>
      <c r="D2" s="16" t="s">
        <v>0</v>
      </c>
      <c r="E2" s="62" t="s">
        <v>46</v>
      </c>
      <c r="F2" s="13" t="s">
        <v>47</v>
      </c>
      <c r="H2" s="13" t="s">
        <v>44</v>
      </c>
      <c r="I2" s="2" t="s">
        <v>45</v>
      </c>
      <c r="J2" s="3" t="s">
        <v>1</v>
      </c>
      <c r="K2" s="16" t="s">
        <v>0</v>
      </c>
      <c r="L2" s="62" t="s">
        <v>46</v>
      </c>
      <c r="M2" s="13" t="s">
        <v>47</v>
      </c>
      <c r="O2" s="13" t="s">
        <v>44</v>
      </c>
      <c r="P2" s="2" t="s">
        <v>45</v>
      </c>
      <c r="Q2" s="3" t="s">
        <v>1</v>
      </c>
      <c r="R2" s="16" t="s">
        <v>0</v>
      </c>
      <c r="S2" s="62" t="s">
        <v>46</v>
      </c>
      <c r="T2" s="13" t="s">
        <v>47</v>
      </c>
    </row>
    <row r="3" spans="1:20" ht="13.5" thickTop="1" x14ac:dyDescent="0.2">
      <c r="A3" s="18">
        <v>1</v>
      </c>
      <c r="B3" s="108" t="str">
        <f>IF(C3="","",(VLOOKUP(C3,Table!$A:$B,2,FALSE)))</f>
        <v>f_a_____ta_____</v>
      </c>
      <c r="C3" s="109" t="s">
        <v>38</v>
      </c>
      <c r="D3" s="110" t="str">
        <f>IF(C3="","",(VLOOKUP(C3,Table!$A:$C,3,FALSE)))</f>
        <v>Stake Sauber</v>
      </c>
      <c r="E3" s="63" t="s">
        <v>142</v>
      </c>
      <c r="F3" s="49">
        <v>25</v>
      </c>
      <c r="H3" s="18">
        <v>1</v>
      </c>
      <c r="I3" s="108" t="str">
        <f>IF(J3="","",(VLOOKUP(J3,Table!$A:$B,2,FALSE)))</f>
        <v>f_a_____ta_____</v>
      </c>
      <c r="J3" s="109" t="s">
        <v>38</v>
      </c>
      <c r="K3" s="110" t="str">
        <f>IF(J3="","",(VLOOKUP(J3,Table!$A:$C,3,FALSE)))</f>
        <v>Stake Sauber</v>
      </c>
      <c r="L3" s="63" t="s">
        <v>160</v>
      </c>
      <c r="M3" s="49">
        <v>25</v>
      </c>
      <c r="O3" s="18">
        <v>1</v>
      </c>
      <c r="P3" s="108" t="str">
        <f>IF(Q3="","",(VLOOKUP(Q3,Table!$A:$B,2,FALSE)))</f>
        <v>Naim_Thr</v>
      </c>
      <c r="Q3" s="109" t="s">
        <v>130</v>
      </c>
      <c r="R3" s="110" t="str">
        <f>IF(Q3="","",(VLOOKUP(Q3,Table!$A:$C,3,FALSE)))</f>
        <v>Mercedes</v>
      </c>
      <c r="S3" s="63" t="s">
        <v>179</v>
      </c>
      <c r="T3" s="49">
        <v>25</v>
      </c>
    </row>
    <row r="4" spans="1:20" x14ac:dyDescent="0.2">
      <c r="A4" s="14">
        <v>2</v>
      </c>
      <c r="B4" s="20" t="str">
        <f>IF(C4="","",(VLOOKUP(C4,Table!$A:$B,2,FALSE)))</f>
        <v>Ribe-888</v>
      </c>
      <c r="C4" s="21" t="s">
        <v>102</v>
      </c>
      <c r="D4" s="22" t="str">
        <f>IF(C4="","",(VLOOKUP(C4,Table!$A:$C,3,FALSE)))</f>
        <v>Alpine</v>
      </c>
      <c r="E4" s="61" t="s">
        <v>143</v>
      </c>
      <c r="F4" s="45">
        <v>18</v>
      </c>
      <c r="H4" s="14">
        <v>2</v>
      </c>
      <c r="I4" s="20" t="str">
        <f>IF(J4="","",(VLOOKUP(J4,Table!$A:$B,2,FALSE)))</f>
        <v>Giaquinho06</v>
      </c>
      <c r="J4" s="21" t="s">
        <v>100</v>
      </c>
      <c r="K4" s="22" t="str">
        <f>IF(J4="","",(VLOOKUP(J4,Table!$A:$C,3,FALSE)))</f>
        <v>Alpine</v>
      </c>
      <c r="L4" s="61" t="s">
        <v>161</v>
      </c>
      <c r="M4" s="45">
        <v>18</v>
      </c>
      <c r="O4" s="14">
        <v>2</v>
      </c>
      <c r="P4" s="20" t="str">
        <f>IF(Q4="","",(VLOOKUP(Q4,Table!$A:$B,2,FALSE)))</f>
        <v>Hulkmc8</v>
      </c>
      <c r="Q4" s="21" t="s">
        <v>30</v>
      </c>
      <c r="R4" s="22" t="str">
        <f>IF(Q4="","",(VLOOKUP(Q4,Table!$A:$C,3,FALSE)))</f>
        <v>Stake Sauber</v>
      </c>
      <c r="S4" s="61" t="s">
        <v>191</v>
      </c>
      <c r="T4" s="45">
        <v>18</v>
      </c>
    </row>
    <row r="5" spans="1:20" x14ac:dyDescent="0.2">
      <c r="A5" s="14">
        <v>3</v>
      </c>
      <c r="B5" s="20" t="str">
        <f>IF(C5="","",(VLOOKUP(C5,Table!$A:$B,2,FALSE)))</f>
        <v>GiOvA88mc</v>
      </c>
      <c r="C5" s="21" t="s">
        <v>98</v>
      </c>
      <c r="D5" s="22" t="str">
        <f>IF(C5="","",(VLOOKUP(C5,Table!$A:$C,3,FALSE)))</f>
        <v>Ferrari</v>
      </c>
      <c r="E5" s="61" t="s">
        <v>144</v>
      </c>
      <c r="F5" s="45">
        <v>15</v>
      </c>
      <c r="H5" s="14">
        <v>3</v>
      </c>
      <c r="I5" s="20" t="str">
        <f>IF(J5="","",(VLOOKUP(J5,Table!$A:$B,2,FALSE)))</f>
        <v>GiOvA88mc</v>
      </c>
      <c r="J5" s="21" t="s">
        <v>98</v>
      </c>
      <c r="K5" s="22" t="str">
        <f>IF(J5="","",(VLOOKUP(J5,Table!$A:$C,3,FALSE)))</f>
        <v>Ferrari</v>
      </c>
      <c r="L5" s="61" t="s">
        <v>162</v>
      </c>
      <c r="M5" s="45">
        <v>15</v>
      </c>
      <c r="O5" s="14">
        <v>3</v>
      </c>
      <c r="P5" s="20" t="str">
        <f>IF(Q5="","",(VLOOKUP(Q5,Table!$A:$B,2,FALSE)))</f>
        <v>Giaquinho06</v>
      </c>
      <c r="Q5" s="21" t="s">
        <v>100</v>
      </c>
      <c r="R5" s="22" t="str">
        <f>IF(Q5="","",(VLOOKUP(Q5,Table!$A:$C,3,FALSE)))</f>
        <v>Alpine</v>
      </c>
      <c r="S5" s="61" t="s">
        <v>180</v>
      </c>
      <c r="T5" s="45">
        <v>15</v>
      </c>
    </row>
    <row r="6" spans="1:20" x14ac:dyDescent="0.2">
      <c r="A6" s="14">
        <v>4</v>
      </c>
      <c r="B6" s="20" t="str">
        <f>IF(C6="","",(VLOOKUP(C6,Table!$A:$B,2,FALSE)))</f>
        <v>Hulkmc8</v>
      </c>
      <c r="C6" s="21" t="s">
        <v>30</v>
      </c>
      <c r="D6" s="22" t="str">
        <f>IF(C6="","",(VLOOKUP(C6,Table!$A:$C,3,FALSE)))</f>
        <v>Stake Sauber</v>
      </c>
      <c r="E6" s="61" t="s">
        <v>145</v>
      </c>
      <c r="F6" s="45">
        <v>12</v>
      </c>
      <c r="H6" s="14">
        <v>4</v>
      </c>
      <c r="I6" s="20" t="str">
        <f>IF(J6="","",(VLOOKUP(J6,Table!$A:$B,2,FALSE)))</f>
        <v>Naim_Thr</v>
      </c>
      <c r="J6" s="21" t="s">
        <v>130</v>
      </c>
      <c r="K6" s="22" t="str">
        <f>IF(J6="","",(VLOOKUP(J6,Table!$A:$C,3,FALSE)))</f>
        <v>Mercedes</v>
      </c>
      <c r="L6" s="61" t="s">
        <v>163</v>
      </c>
      <c r="M6" s="45">
        <v>12</v>
      </c>
      <c r="O6" s="14">
        <v>4</v>
      </c>
      <c r="P6" s="50" t="str">
        <f>IF(Q6="","",(VLOOKUP(Q6,Table!$A:$B,2,FALSE)))</f>
        <v>IA</v>
      </c>
      <c r="Q6" s="51" t="s">
        <v>54</v>
      </c>
      <c r="R6" s="52" t="str">
        <f>IF(Q6="","",(VLOOKUP(Q6,Table!$A:$C,3,FALSE)))</f>
        <v>Haas</v>
      </c>
      <c r="S6" s="61" t="s">
        <v>181</v>
      </c>
      <c r="T6" s="45">
        <v>12</v>
      </c>
    </row>
    <row r="7" spans="1:20" x14ac:dyDescent="0.2">
      <c r="A7" s="14">
        <v>5</v>
      </c>
      <c r="B7" s="20" t="str">
        <f>IF(C7="","",(VLOOKUP(C7,Table!$A:$B,2,FALSE)))</f>
        <v>Petibaske</v>
      </c>
      <c r="C7" s="21" t="s">
        <v>134</v>
      </c>
      <c r="D7" s="22" t="str">
        <f>IF(C7="","",(VLOOKUP(C7,Table!$A:$C,3,FALSE)))</f>
        <v>Aston Martin</v>
      </c>
      <c r="E7" s="61" t="s">
        <v>146</v>
      </c>
      <c r="F7" s="45">
        <v>10</v>
      </c>
      <c r="H7" s="14">
        <v>5</v>
      </c>
      <c r="I7" s="20" t="str">
        <f>IF(J7="","",(VLOOKUP(J7,Table!$A:$B,2,FALSE)))</f>
        <v>Petibaske</v>
      </c>
      <c r="J7" s="21" t="s">
        <v>134</v>
      </c>
      <c r="K7" s="22" t="str">
        <f>IF(J7="","",(VLOOKUP(J7,Table!$A:$C,3,FALSE)))</f>
        <v>Aston Martin</v>
      </c>
      <c r="L7" s="61" t="s">
        <v>164</v>
      </c>
      <c r="M7" s="45">
        <v>10</v>
      </c>
      <c r="O7" s="14">
        <v>5</v>
      </c>
      <c r="P7" s="50" t="str">
        <f>IF(Q7="","",(VLOOKUP(Q7,Table!$A:$B,2,FALSE)))</f>
        <v>IA</v>
      </c>
      <c r="Q7" s="51" t="s">
        <v>59</v>
      </c>
      <c r="R7" s="52" t="str">
        <f>IF(Q7="","",(VLOOKUP(Q7,Table!$A:$C,3,FALSE)))</f>
        <v>Aston Martin</v>
      </c>
      <c r="S7" s="61" t="s">
        <v>182</v>
      </c>
      <c r="T7" s="45">
        <v>10</v>
      </c>
    </row>
    <row r="8" spans="1:20" x14ac:dyDescent="0.2">
      <c r="A8" s="14">
        <v>6</v>
      </c>
      <c r="B8" s="20" t="str">
        <f>IF(C8="","",(VLOOKUP(C8,Table!$A:$B,2,FALSE)))</f>
        <v>Giaquinho06</v>
      </c>
      <c r="C8" s="21" t="s">
        <v>100</v>
      </c>
      <c r="D8" s="22" t="str">
        <f>IF(C8="","",(VLOOKUP(C8,Table!$A:$C,3,FALSE)))</f>
        <v>Alpine</v>
      </c>
      <c r="E8" s="61" t="s">
        <v>147</v>
      </c>
      <c r="F8" s="45">
        <v>8</v>
      </c>
      <c r="H8" s="14">
        <v>6</v>
      </c>
      <c r="I8" s="20" t="str">
        <f>IF(J8="","",(VLOOKUP(J8,Table!$A:$B,2,FALSE)))</f>
        <v>Hulkmc8</v>
      </c>
      <c r="J8" s="21" t="s">
        <v>30</v>
      </c>
      <c r="K8" s="22" t="str">
        <f>IF(J8="","",(VLOOKUP(J8,Table!$A:$C,3,FALSE)))</f>
        <v>Stake Sauber</v>
      </c>
      <c r="L8" s="61" t="s">
        <v>165</v>
      </c>
      <c r="M8" s="45">
        <v>8</v>
      </c>
      <c r="O8" s="14">
        <v>6</v>
      </c>
      <c r="P8" s="50" t="str">
        <f>IF(Q8="","",(VLOOKUP(Q8,Table!$A:$B,2,FALSE)))</f>
        <v>IA</v>
      </c>
      <c r="Q8" s="51" t="s">
        <v>58</v>
      </c>
      <c r="R8" s="52" t="str">
        <f>IF(Q8="","",(VLOOKUP(Q8,Table!$A:$C,3,FALSE)))</f>
        <v>Alpha Tauri</v>
      </c>
      <c r="S8" s="61" t="s">
        <v>183</v>
      </c>
      <c r="T8" s="45">
        <v>8</v>
      </c>
    </row>
    <row r="9" spans="1:20" x14ac:dyDescent="0.2">
      <c r="A9" s="14">
        <v>7</v>
      </c>
      <c r="B9" s="20" t="str">
        <f>IF(C9="","",(VLOOKUP(C9,Table!$A:$B,2,FALSE)))</f>
        <v>MacAdamO-34</v>
      </c>
      <c r="C9" s="21" t="s">
        <v>39</v>
      </c>
      <c r="D9" s="22" t="str">
        <f>IF(C9="","",(VLOOKUP(C9,Table!$A:$C,3,FALSE)))</f>
        <v>McLaren</v>
      </c>
      <c r="E9" s="61" t="s">
        <v>148</v>
      </c>
      <c r="F9" s="45">
        <v>6</v>
      </c>
      <c r="H9" s="14">
        <v>7</v>
      </c>
      <c r="I9" s="50" t="str">
        <f>IF(J9="","",(VLOOKUP(J9,Table!$A:$B,2,FALSE)))</f>
        <v>IA</v>
      </c>
      <c r="J9" s="51" t="s">
        <v>50</v>
      </c>
      <c r="K9" s="52" t="str">
        <f>IF(J9="","",(VLOOKUP(J9,Table!$A:$C,3,FALSE)))</f>
        <v>Red Bull</v>
      </c>
      <c r="L9" s="61" t="s">
        <v>166</v>
      </c>
      <c r="M9" s="45">
        <v>6</v>
      </c>
      <c r="O9" s="14">
        <v>7</v>
      </c>
      <c r="P9" s="50" t="str">
        <f>IF(Q9="","",(VLOOKUP(Q9,Table!$A:$B,2,FALSE)))</f>
        <v>IA</v>
      </c>
      <c r="Q9" s="51" t="s">
        <v>90</v>
      </c>
      <c r="R9" s="52" t="str">
        <f>IF(Q9="","",(VLOOKUP(Q9,Table!$A:$C,3,FALSE)))</f>
        <v>Williams</v>
      </c>
      <c r="S9" s="61" t="s">
        <v>184</v>
      </c>
      <c r="T9" s="45">
        <v>6</v>
      </c>
    </row>
    <row r="10" spans="1:20" x14ac:dyDescent="0.2">
      <c r="A10" s="14">
        <v>8</v>
      </c>
      <c r="B10" s="50" t="str">
        <f>IF(C10="","",(VLOOKUP(C10,Table!$A:$B,2,FALSE)))</f>
        <v>IA</v>
      </c>
      <c r="C10" s="51" t="s">
        <v>54</v>
      </c>
      <c r="D10" s="52" t="str">
        <f>IF(C10="","",(VLOOKUP(C10,Table!$A:$C,3,FALSE)))</f>
        <v>Haas</v>
      </c>
      <c r="E10" s="61" t="s">
        <v>149</v>
      </c>
      <c r="F10" s="45">
        <v>4</v>
      </c>
      <c r="H10" s="14">
        <v>8</v>
      </c>
      <c r="I10" s="50" t="str">
        <f>IF(J10="","",(VLOOKUP(J10,Table!$A:$B,2,FALSE)))</f>
        <v>IA</v>
      </c>
      <c r="J10" s="51" t="s">
        <v>51</v>
      </c>
      <c r="K10" s="52" t="str">
        <f>IF(J10="","",(VLOOKUP(J10,Table!$A:$C,3,FALSE)))</f>
        <v>Alpha Tauri</v>
      </c>
      <c r="L10" s="61" t="s">
        <v>167</v>
      </c>
      <c r="M10" s="45">
        <v>4</v>
      </c>
      <c r="O10" s="14">
        <v>8</v>
      </c>
      <c r="P10" s="20" t="str">
        <f>IF(Q10="","",(VLOOKUP(Q10,Table!$A:$B,2,FALSE)))</f>
        <v>Ribe-888</v>
      </c>
      <c r="Q10" s="21" t="s">
        <v>102</v>
      </c>
      <c r="R10" s="22" t="str">
        <f>IF(Q10="","",(VLOOKUP(Q10,Table!$A:$C,3,FALSE)))</f>
        <v>Alpine</v>
      </c>
      <c r="S10" s="61" t="s">
        <v>192</v>
      </c>
      <c r="T10" s="45">
        <v>4</v>
      </c>
    </row>
    <row r="11" spans="1:20" x14ac:dyDescent="0.2">
      <c r="A11" s="14">
        <v>9</v>
      </c>
      <c r="B11" s="50" t="str">
        <f>IF(C11="","",(VLOOKUP(C11,Table!$A:$B,2,FALSE)))</f>
        <v>IA</v>
      </c>
      <c r="C11" s="51" t="s">
        <v>55</v>
      </c>
      <c r="D11" s="52" t="str">
        <f>IF(C11="","",(VLOOKUP(C11,Table!$A:$C,3,FALSE)))</f>
        <v>Haas</v>
      </c>
      <c r="E11" s="61" t="s">
        <v>150</v>
      </c>
      <c r="F11" s="45">
        <v>2</v>
      </c>
      <c r="H11" s="14">
        <v>9</v>
      </c>
      <c r="I11" s="50" t="str">
        <f>IF(J11="","",(VLOOKUP(J11,Table!$A:$B,2,FALSE)))</f>
        <v>IA</v>
      </c>
      <c r="J11" s="51" t="s">
        <v>55</v>
      </c>
      <c r="K11" s="52" t="str">
        <f>IF(J11="","",(VLOOKUP(J11,Table!$A:$C,3,FALSE)))</f>
        <v>Haas</v>
      </c>
      <c r="L11" s="61" t="s">
        <v>168</v>
      </c>
      <c r="M11" s="45">
        <v>2</v>
      </c>
      <c r="O11" s="14">
        <v>9</v>
      </c>
      <c r="P11" s="50" t="str">
        <f>IF(Q11="","",(VLOOKUP(Q11,Table!$A:$B,2,FALSE)))</f>
        <v>IA</v>
      </c>
      <c r="Q11" s="51" t="s">
        <v>60</v>
      </c>
      <c r="R11" s="52" t="str">
        <f>IF(Q11="","",(VLOOKUP(Q11,Table!$A:$C,3,FALSE)))</f>
        <v>Mercedes</v>
      </c>
      <c r="S11" s="61" t="s">
        <v>190</v>
      </c>
      <c r="T11" s="45">
        <v>2</v>
      </c>
    </row>
    <row r="12" spans="1:20" x14ac:dyDescent="0.2">
      <c r="A12" s="14">
        <v>10</v>
      </c>
      <c r="B12" s="50" t="str">
        <f>IF(C12="","",(VLOOKUP(C12,Table!$A:$B,2,FALSE)))</f>
        <v>IA</v>
      </c>
      <c r="C12" s="51" t="s">
        <v>90</v>
      </c>
      <c r="D12" s="52" t="str">
        <f>IF(C12="","",(VLOOKUP(C12,Table!$A:$C,3,FALSE)))</f>
        <v>Williams</v>
      </c>
      <c r="E12" s="61" t="s">
        <v>151</v>
      </c>
      <c r="F12" s="45">
        <v>1</v>
      </c>
      <c r="H12" s="14">
        <v>10</v>
      </c>
      <c r="I12" s="50" t="str">
        <f>IF(J12="","",(VLOOKUP(J12,Table!$A:$B,2,FALSE)))</f>
        <v>IA</v>
      </c>
      <c r="J12" s="51" t="s">
        <v>96</v>
      </c>
      <c r="K12" s="52" t="str">
        <f>IF(J12="","",(VLOOKUP(J12,Table!$A:$C,3,FALSE)))</f>
        <v>McLaren</v>
      </c>
      <c r="L12" s="61" t="s">
        <v>169</v>
      </c>
      <c r="M12" s="45">
        <v>1</v>
      </c>
      <c r="O12" s="14">
        <v>10</v>
      </c>
      <c r="P12" s="50" t="str">
        <f>IF(Q12="","",(VLOOKUP(Q12,Table!$A:$B,2,FALSE)))</f>
        <v>IA</v>
      </c>
      <c r="Q12" s="51" t="s">
        <v>51</v>
      </c>
      <c r="R12" s="52" t="str">
        <f>IF(Q12="","",(VLOOKUP(Q12,Table!$A:$C,3,FALSE)))</f>
        <v>Alpha Tauri</v>
      </c>
      <c r="S12" s="61" t="s">
        <v>185</v>
      </c>
      <c r="T12" s="45">
        <v>1</v>
      </c>
    </row>
    <row r="13" spans="1:20" x14ac:dyDescent="0.2">
      <c r="A13" s="14">
        <v>11</v>
      </c>
      <c r="B13" s="50" t="str">
        <f>IF(C13="","",(VLOOKUP(C13,Table!$A:$B,2,FALSE)))</f>
        <v>IA</v>
      </c>
      <c r="C13" s="51" t="s">
        <v>95</v>
      </c>
      <c r="D13" s="52" t="str">
        <f>IF(C13="","",(VLOOKUP(C13,Table!$A:$C,3,FALSE)))</f>
        <v>Williams</v>
      </c>
      <c r="E13" s="61" t="s">
        <v>152</v>
      </c>
      <c r="F13" s="45">
        <v>0</v>
      </c>
      <c r="H13" s="14">
        <v>11</v>
      </c>
      <c r="I13" s="50" t="str">
        <f>IF(J13="","",(VLOOKUP(J13,Table!$A:$B,2,FALSE)))</f>
        <v>IA</v>
      </c>
      <c r="J13" s="51" t="s">
        <v>60</v>
      </c>
      <c r="K13" s="52" t="str">
        <f>IF(J13="","",(VLOOKUP(J13,Table!$A:$C,3,FALSE)))</f>
        <v>Mercedes</v>
      </c>
      <c r="L13" s="61" t="s">
        <v>170</v>
      </c>
      <c r="M13" s="45">
        <v>0</v>
      </c>
      <c r="O13" s="14">
        <v>11</v>
      </c>
      <c r="P13" s="50" t="str">
        <f>IF(Q13="","",(VLOOKUP(Q13,Table!$A:$B,2,FALSE)))</f>
        <v>IA</v>
      </c>
      <c r="Q13" s="51" t="s">
        <v>95</v>
      </c>
      <c r="R13" s="52" t="str">
        <f>IF(Q13="","",(VLOOKUP(Q13,Table!$A:$C,3,FALSE)))</f>
        <v>Williams</v>
      </c>
      <c r="S13" s="61" t="s">
        <v>186</v>
      </c>
      <c r="T13" s="45">
        <v>0</v>
      </c>
    </row>
    <row r="14" spans="1:20" x14ac:dyDescent="0.2">
      <c r="A14" s="14">
        <v>12</v>
      </c>
      <c r="B14" s="50" t="str">
        <f>IF(C14="","",(VLOOKUP(C14,Table!$A:$B,2,FALSE)))</f>
        <v>IA</v>
      </c>
      <c r="C14" s="51" t="s">
        <v>58</v>
      </c>
      <c r="D14" s="52" t="str">
        <f>IF(C14="","",(VLOOKUP(C14,Table!$A:$C,3,FALSE)))</f>
        <v>Alpha Tauri</v>
      </c>
      <c r="E14" s="61" t="s">
        <v>153</v>
      </c>
      <c r="F14" s="45">
        <v>0</v>
      </c>
      <c r="H14" s="14">
        <v>12</v>
      </c>
      <c r="I14" s="50" t="str">
        <f>IF(J14="","",(VLOOKUP(J14,Table!$A:$B,2,FALSE)))</f>
        <v>IA</v>
      </c>
      <c r="J14" s="51" t="s">
        <v>58</v>
      </c>
      <c r="K14" s="52" t="str">
        <f>IF(J14="","",(VLOOKUP(J14,Table!$A:$C,3,FALSE)))</f>
        <v>Alpha Tauri</v>
      </c>
      <c r="L14" s="61" t="s">
        <v>171</v>
      </c>
      <c r="M14" s="45">
        <v>0</v>
      </c>
      <c r="O14" s="14">
        <v>12</v>
      </c>
      <c r="P14" s="50" t="str">
        <f>IF(Q14="","",(VLOOKUP(Q14,Table!$A:$B,2,FALSE)))</f>
        <v>IA</v>
      </c>
      <c r="Q14" s="51" t="s">
        <v>50</v>
      </c>
      <c r="R14" s="52" t="str">
        <f>IF(Q14="","",(VLOOKUP(Q14,Table!$A:$C,3,FALSE)))</f>
        <v>Red Bull</v>
      </c>
      <c r="S14" s="61" t="s">
        <v>187</v>
      </c>
      <c r="T14" s="45">
        <v>0</v>
      </c>
    </row>
    <row r="15" spans="1:20" x14ac:dyDescent="0.2">
      <c r="A15" s="14">
        <v>13</v>
      </c>
      <c r="B15" s="50" t="str">
        <f>IF(C15="","",(VLOOKUP(C15,Table!$A:$B,2,FALSE)))</f>
        <v>IA</v>
      </c>
      <c r="C15" s="51" t="s">
        <v>60</v>
      </c>
      <c r="D15" s="52" t="str">
        <f>IF(C15="","",(VLOOKUP(C15,Table!$A:$C,3,FALSE)))</f>
        <v>Mercedes</v>
      </c>
      <c r="E15" s="61" t="s">
        <v>154</v>
      </c>
      <c r="F15" s="45">
        <v>0</v>
      </c>
      <c r="H15" s="14">
        <v>13</v>
      </c>
      <c r="I15" s="50" t="str">
        <f>IF(J15="","",(VLOOKUP(J15,Table!$A:$B,2,FALSE)))</f>
        <v>IA</v>
      </c>
      <c r="J15" s="51" t="s">
        <v>57</v>
      </c>
      <c r="K15" s="52" t="str">
        <f>IF(J15="","",(VLOOKUP(J15,Table!$A:$C,3,FALSE)))</f>
        <v>Aston Martin</v>
      </c>
      <c r="L15" s="61" t="s">
        <v>172</v>
      </c>
      <c r="M15" s="45">
        <v>0</v>
      </c>
      <c r="O15" s="14">
        <v>13</v>
      </c>
      <c r="P15" s="50" t="str">
        <f>IF(Q15="","",(VLOOKUP(Q15,Table!$A:$B,2,FALSE)))</f>
        <v>IA</v>
      </c>
      <c r="Q15" s="51" t="s">
        <v>49</v>
      </c>
      <c r="R15" s="52" t="str">
        <f>IF(Q15="","",(VLOOKUP(Q15,Table!$A:$C,3,FALSE)))</f>
        <v>Red Bull</v>
      </c>
      <c r="S15" s="61" t="s">
        <v>188</v>
      </c>
      <c r="T15" s="45">
        <v>0</v>
      </c>
    </row>
    <row r="16" spans="1:20" x14ac:dyDescent="0.2">
      <c r="A16" s="14">
        <v>14</v>
      </c>
      <c r="B16" s="50" t="str">
        <f>IF(C16="","",(VLOOKUP(C16,Table!$A:$B,2,FALSE)))</f>
        <v>IA</v>
      </c>
      <c r="C16" s="51" t="s">
        <v>51</v>
      </c>
      <c r="D16" s="52" t="str">
        <f>IF(C16="","",(VLOOKUP(C16,Table!$A:$C,3,FALSE)))</f>
        <v>Alpha Tauri</v>
      </c>
      <c r="E16" s="61" t="s">
        <v>155</v>
      </c>
      <c r="F16" s="45">
        <v>0</v>
      </c>
      <c r="H16" s="14">
        <v>14</v>
      </c>
      <c r="I16" s="50" t="str">
        <f>IF(J16="","",(VLOOKUP(J16,Table!$A:$B,2,FALSE)))</f>
        <v>IA</v>
      </c>
      <c r="J16" s="51" t="s">
        <v>95</v>
      </c>
      <c r="K16" s="52" t="str">
        <f>IF(J16="","",(VLOOKUP(J16,Table!$A:$C,3,FALSE)))</f>
        <v>Williams</v>
      </c>
      <c r="L16" s="61" t="s">
        <v>173</v>
      </c>
      <c r="M16" s="45">
        <v>0</v>
      </c>
      <c r="O16" s="14">
        <v>14</v>
      </c>
      <c r="P16" s="50" t="str">
        <f>IF(Q16="","",(VLOOKUP(Q16,Table!$A:$B,2,FALSE)))</f>
        <v>IA</v>
      </c>
      <c r="Q16" s="51" t="s">
        <v>57</v>
      </c>
      <c r="R16" s="52" t="str">
        <f>IF(Q16="","",(VLOOKUP(Q16,Table!$A:$C,3,FALSE)))</f>
        <v>Aston Martin</v>
      </c>
      <c r="S16" s="61" t="s">
        <v>189</v>
      </c>
      <c r="T16" s="45">
        <v>0</v>
      </c>
    </row>
    <row r="17" spans="1:20" x14ac:dyDescent="0.2">
      <c r="A17" s="14">
        <v>15</v>
      </c>
      <c r="B17" s="50" t="str">
        <f>IF(C17="","",(VLOOKUP(C17,Table!$A:$B,2,FALSE)))</f>
        <v>IA</v>
      </c>
      <c r="C17" s="51" t="s">
        <v>49</v>
      </c>
      <c r="D17" s="52" t="str">
        <f>IF(C17="","",(VLOOKUP(C17,Table!$A:$C,3,FALSE)))</f>
        <v>Red Bull</v>
      </c>
      <c r="E17" s="61" t="s">
        <v>156</v>
      </c>
      <c r="F17" s="45">
        <v>0</v>
      </c>
      <c r="H17" s="14">
        <v>15</v>
      </c>
      <c r="I17" s="50" t="str">
        <f>IF(J17="","",(VLOOKUP(J17,Table!$A:$B,2,FALSE)))</f>
        <v>IA</v>
      </c>
      <c r="J17" s="51" t="s">
        <v>91</v>
      </c>
      <c r="K17" s="52" t="str">
        <f>IF(J17="","",(VLOOKUP(J17,Table!$A:$C,3,FALSE)))</f>
        <v>Ferrari</v>
      </c>
      <c r="L17" s="61" t="s">
        <v>174</v>
      </c>
      <c r="M17" s="45">
        <v>0</v>
      </c>
      <c r="O17" s="14">
        <v>15</v>
      </c>
      <c r="P17" s="20" t="str">
        <f>IF(Q17="","",(VLOOKUP(Q17,Table!$A:$B,2,FALSE)))</f>
        <v>f_a_____ta_____</v>
      </c>
      <c r="Q17" s="21" t="s">
        <v>38</v>
      </c>
      <c r="R17" s="22" t="str">
        <f>IF(Q17="","",(VLOOKUP(Q17,Table!$A:$C,3,FALSE)))</f>
        <v>Stake Sauber</v>
      </c>
      <c r="S17" s="61" t="s">
        <v>193</v>
      </c>
      <c r="T17" s="45">
        <v>0</v>
      </c>
    </row>
    <row r="18" spans="1:20" x14ac:dyDescent="0.2">
      <c r="A18" s="45">
        <v>16</v>
      </c>
      <c r="B18" s="50" t="str">
        <f>IF(C18="","",(VLOOKUP(C18,Table!$A:$B,2,FALSE)))</f>
        <v>IA</v>
      </c>
      <c r="C18" s="51" t="s">
        <v>57</v>
      </c>
      <c r="D18" s="52" t="str">
        <f>IF(C18="","",(VLOOKUP(C18,Table!$A:$C,3,FALSE)))</f>
        <v>Aston Martin</v>
      </c>
      <c r="E18" s="61" t="s">
        <v>156</v>
      </c>
      <c r="F18" s="45">
        <v>0</v>
      </c>
      <c r="H18" s="45">
        <v>16</v>
      </c>
      <c r="I18" s="50" t="str">
        <f>IF(J18="","",(VLOOKUP(J18,Table!$A:$B,2,FALSE)))</f>
        <v>IA</v>
      </c>
      <c r="J18" s="51" t="s">
        <v>90</v>
      </c>
      <c r="K18" s="52" t="str">
        <f>IF(J18="","",(VLOOKUP(J18,Table!$A:$C,3,FALSE)))</f>
        <v>Williams</v>
      </c>
      <c r="L18" s="61" t="s">
        <v>175</v>
      </c>
      <c r="M18" s="45">
        <v>0</v>
      </c>
      <c r="O18" s="45">
        <v>16</v>
      </c>
      <c r="P18" s="20" t="str">
        <f>IF(Q18="","",(VLOOKUP(Q18,Table!$A:$B,2,FALSE)))</f>
        <v>MacAdamO-34</v>
      </c>
      <c r="Q18" s="21" t="s">
        <v>39</v>
      </c>
      <c r="R18" s="22" t="str">
        <f>IF(Q18="","",(VLOOKUP(Q18,Table!$A:$C,3,FALSE)))</f>
        <v>McLaren</v>
      </c>
      <c r="S18" s="61" t="s">
        <v>194</v>
      </c>
      <c r="T18" s="45">
        <v>0</v>
      </c>
    </row>
    <row r="19" spans="1:20" x14ac:dyDescent="0.2">
      <c r="A19" s="45">
        <v>17</v>
      </c>
      <c r="B19" s="50" t="str">
        <f>IF(C19="","",(VLOOKUP(C19,Table!$A:$B,2,FALSE)))</f>
        <v>IA</v>
      </c>
      <c r="C19" s="51" t="s">
        <v>91</v>
      </c>
      <c r="D19" s="52" t="str">
        <f>IF(C19="","",(VLOOKUP(C19,Table!$A:$C,3,FALSE)))</f>
        <v>Ferrari</v>
      </c>
      <c r="E19" s="61" t="s">
        <v>156</v>
      </c>
      <c r="F19" s="45">
        <v>0</v>
      </c>
      <c r="H19" s="84">
        <v>17</v>
      </c>
      <c r="I19" s="20" t="str">
        <f>IF(J19="","",(VLOOKUP(J19,Table!$A:$B,2,FALSE)))</f>
        <v>Ribe-888</v>
      </c>
      <c r="J19" s="21" t="s">
        <v>102</v>
      </c>
      <c r="K19" s="22" t="str">
        <f>IF(J19="","",(VLOOKUP(J19,Table!$A:$C,3,FALSE)))</f>
        <v>Alpine</v>
      </c>
      <c r="L19" s="107" t="s">
        <v>157</v>
      </c>
      <c r="M19" s="45">
        <v>0</v>
      </c>
      <c r="O19" s="45">
        <v>17</v>
      </c>
      <c r="P19" s="50" t="str">
        <f>IF(Q19="","",(VLOOKUP(Q19,Table!$A:$B,2,FALSE)))</f>
        <v>IA</v>
      </c>
      <c r="Q19" s="51" t="s">
        <v>96</v>
      </c>
      <c r="R19" s="52" t="str">
        <f>IF(Q19="","",(VLOOKUP(Q19,Table!$A:$C,3,FALSE)))</f>
        <v>McLaren</v>
      </c>
      <c r="S19" s="61" t="s">
        <v>194</v>
      </c>
      <c r="T19" s="45">
        <v>0</v>
      </c>
    </row>
    <row r="20" spans="1:20" x14ac:dyDescent="0.2">
      <c r="A20" s="45">
        <v>18</v>
      </c>
      <c r="B20" s="50" t="str">
        <f>IF(C20="","",(VLOOKUP(C20,Table!$A:$B,2,FALSE)))</f>
        <v>IA</v>
      </c>
      <c r="C20" s="51" t="s">
        <v>96</v>
      </c>
      <c r="D20" s="52" t="str">
        <f>IF(C20="","",(VLOOKUP(C20,Table!$A:$C,3,FALSE)))</f>
        <v>McLaren</v>
      </c>
      <c r="E20" s="61" t="s">
        <v>156</v>
      </c>
      <c r="F20" s="45">
        <v>0</v>
      </c>
      <c r="H20" s="84">
        <v>18</v>
      </c>
      <c r="I20" s="20" t="str">
        <f>IF(J20="","",(VLOOKUP(J20,Table!$A:$B,2,FALSE)))</f>
        <v>MacAdamO-34</v>
      </c>
      <c r="J20" s="21" t="s">
        <v>39</v>
      </c>
      <c r="K20" s="22" t="str">
        <f>IF(J20="","",(VLOOKUP(J20,Table!$A:$C,3,FALSE)))</f>
        <v>McLaren</v>
      </c>
      <c r="L20" s="107" t="s">
        <v>157</v>
      </c>
      <c r="M20" s="45">
        <v>0</v>
      </c>
      <c r="O20" s="84">
        <v>18</v>
      </c>
      <c r="P20" s="50" t="str">
        <f>IF(Q20="","",(VLOOKUP(Q20,Table!$A:$B,2,FALSE)))</f>
        <v>IA</v>
      </c>
      <c r="Q20" s="51" t="s">
        <v>55</v>
      </c>
      <c r="R20" s="52" t="str">
        <f>IF(Q20="","",(VLOOKUP(Q20,Table!$A:$C,3,FALSE)))</f>
        <v>Haas</v>
      </c>
      <c r="S20" s="107" t="s">
        <v>157</v>
      </c>
      <c r="T20" s="45">
        <v>0</v>
      </c>
    </row>
    <row r="21" spans="1:20" x14ac:dyDescent="0.2">
      <c r="A21" s="84">
        <v>19</v>
      </c>
      <c r="B21" s="50" t="str">
        <f>IF(C21="","",(VLOOKUP(C21,Table!$A:$B,2,FALSE)))</f>
        <v>IA</v>
      </c>
      <c r="C21" s="51" t="s">
        <v>50</v>
      </c>
      <c r="D21" s="52" t="str">
        <f>IF(C21="","",(VLOOKUP(C21,Table!$A:$C,3,FALSE)))</f>
        <v>Red Bull</v>
      </c>
      <c r="E21" s="107" t="s">
        <v>157</v>
      </c>
      <c r="F21" s="45">
        <v>0</v>
      </c>
      <c r="H21" s="84">
        <v>19</v>
      </c>
      <c r="I21" s="50" t="str">
        <f>IF(J21="","",(VLOOKUP(J21,Table!$A:$B,2,FALSE)))</f>
        <v>IA</v>
      </c>
      <c r="J21" s="51" t="s">
        <v>54</v>
      </c>
      <c r="K21" s="52" t="str">
        <f>IF(J21="","",(VLOOKUP(J21,Table!$A:$C,3,FALSE)))</f>
        <v>Haas</v>
      </c>
      <c r="L21" s="107" t="s">
        <v>157</v>
      </c>
      <c r="M21" s="45">
        <v>0</v>
      </c>
      <c r="O21" s="84">
        <v>19</v>
      </c>
      <c r="P21" s="20" t="str">
        <f>IF(Q21="","",(VLOOKUP(Q21,Table!$A:$B,2,FALSE)))</f>
        <v>Chateau98000</v>
      </c>
      <c r="Q21" s="21" t="s">
        <v>137</v>
      </c>
      <c r="R21" s="22" t="str">
        <f>IF(Q21="","",(VLOOKUP(Q21,Table!$A:$C,3,FALSE)))</f>
        <v>Ferrari</v>
      </c>
      <c r="S21" s="107" t="s">
        <v>157</v>
      </c>
      <c r="T21" s="45">
        <v>0</v>
      </c>
    </row>
    <row r="22" spans="1:20" ht="13.5" thickBot="1" x14ac:dyDescent="0.25">
      <c r="A22" s="84">
        <v>20</v>
      </c>
      <c r="B22" s="20" t="str">
        <f>IF(C22="","",(VLOOKUP(C22,Table!$A:$B,2,FALSE)))</f>
        <v>Naim_Thr</v>
      </c>
      <c r="C22" s="21" t="s">
        <v>130</v>
      </c>
      <c r="D22" s="22" t="str">
        <f>IF(C22="","",(VLOOKUP(C22,Table!$A:$C,3,FALSE)))</f>
        <v>Mercedes</v>
      </c>
      <c r="E22" s="107" t="s">
        <v>157</v>
      </c>
      <c r="F22" s="45">
        <v>0</v>
      </c>
      <c r="H22" s="84">
        <v>20</v>
      </c>
      <c r="I22" s="50" t="str">
        <f>IF(J22="","",(VLOOKUP(J22,Table!$A:$B,2,FALSE)))</f>
        <v>IA</v>
      </c>
      <c r="J22" s="51" t="s">
        <v>49</v>
      </c>
      <c r="K22" s="52" t="str">
        <f>IF(J22="","",(VLOOKUP(J22,Table!$A:$C,3,FALSE)))</f>
        <v>Red Bull</v>
      </c>
      <c r="L22" s="107" t="s">
        <v>157</v>
      </c>
      <c r="M22" s="45">
        <v>0</v>
      </c>
      <c r="O22" s="84">
        <v>20</v>
      </c>
      <c r="P22" s="20" t="str">
        <f>IF(Q22="","",(VLOOKUP(Q22,Table!$A:$B,2,FALSE)))</f>
        <v>GiOvA88mc</v>
      </c>
      <c r="Q22" s="21" t="s">
        <v>98</v>
      </c>
      <c r="R22" s="22" t="str">
        <f>IF(Q22="","",(VLOOKUP(Q22,Table!$A:$C,3,FALSE)))</f>
        <v>Ferrari</v>
      </c>
      <c r="S22" s="107" t="s">
        <v>157</v>
      </c>
      <c r="T22" s="45">
        <v>0</v>
      </c>
    </row>
    <row r="23" spans="1:20" ht="14.25" thickTop="1" thickBot="1" x14ac:dyDescent="0.25">
      <c r="A23" s="26" t="s">
        <v>61</v>
      </c>
      <c r="B23" s="27" t="str">
        <f>IF(C23="","",(VLOOKUP(C23,Table!$A:$B,2,FALSE)))</f>
        <v>Ribe-888</v>
      </c>
      <c r="C23" s="28" t="s">
        <v>102</v>
      </c>
      <c r="D23" s="29" t="str">
        <f>IF(C23="","",(VLOOKUP(C23,Table!$A:$C,3,FALSE)))</f>
        <v>Alpine</v>
      </c>
      <c r="E23" s="64" t="s">
        <v>140</v>
      </c>
      <c r="F23" s="26">
        <v>1</v>
      </c>
      <c r="H23" s="26" t="s">
        <v>61</v>
      </c>
      <c r="I23" s="27" t="str">
        <f>IF(J23="","",(VLOOKUP(J23,Table!$A:$B,2,FALSE)))</f>
        <v>Naim_Thr</v>
      </c>
      <c r="J23" s="28" t="s">
        <v>130</v>
      </c>
      <c r="K23" s="29" t="str">
        <f>IF(J23="","",(VLOOKUP(J23,Table!$A:$C,3,FALSE)))</f>
        <v>Mercedes</v>
      </c>
      <c r="L23" s="64" t="s">
        <v>158</v>
      </c>
      <c r="M23" s="26">
        <v>1</v>
      </c>
      <c r="O23" s="26" t="s">
        <v>61</v>
      </c>
      <c r="P23" s="27" t="str">
        <f>IF(Q23="","",(VLOOKUP(Q23,Table!$A:$B,2,FALSE)))</f>
        <v>Naim_Thr</v>
      </c>
      <c r="Q23" s="28" t="s">
        <v>130</v>
      </c>
      <c r="R23" s="29" t="str">
        <f>IF(Q23="","",(VLOOKUP(Q23,Table!$A:$C,3,FALSE)))</f>
        <v>Mercedes</v>
      </c>
      <c r="S23" s="64" t="s">
        <v>177</v>
      </c>
      <c r="T23" s="26">
        <v>1</v>
      </c>
    </row>
    <row r="24" spans="1:20" ht="14.25" thickTop="1" thickBot="1" x14ac:dyDescent="0.25">
      <c r="A24" s="26" t="s">
        <v>62</v>
      </c>
      <c r="B24" s="27" t="str">
        <f>IF(C24="","",(VLOOKUP(C24,Table!$A:$B,2,FALSE)))</f>
        <v>f_a_____ta_____</v>
      </c>
      <c r="C24" s="28" t="s">
        <v>38</v>
      </c>
      <c r="D24" s="29" t="str">
        <f>IF(C24="","",(VLOOKUP(C24,Table!$A:$C,3,FALSE)))</f>
        <v>Stake Sauber</v>
      </c>
      <c r="E24" s="64" t="s">
        <v>141</v>
      </c>
      <c r="F24" s="26">
        <v>1</v>
      </c>
      <c r="H24" s="26" t="s">
        <v>62</v>
      </c>
      <c r="I24" s="27" t="str">
        <f>IF(J24="","",(VLOOKUP(J24,Table!$A:$B,2,FALSE)))</f>
        <v>Naim_Thr</v>
      </c>
      <c r="J24" s="28" t="s">
        <v>130</v>
      </c>
      <c r="K24" s="29" t="str">
        <f>IF(J24="","",(VLOOKUP(J24,Table!$A:$C,3,FALSE)))</f>
        <v>Mercedes</v>
      </c>
      <c r="L24" s="64" t="s">
        <v>159</v>
      </c>
      <c r="M24" s="26">
        <v>1</v>
      </c>
      <c r="O24" s="26" t="s">
        <v>62</v>
      </c>
      <c r="P24" s="27" t="str">
        <f>IF(Q24="","",(VLOOKUP(Q24,Table!$A:$B,2,FALSE)))</f>
        <v>Naim_Thr</v>
      </c>
      <c r="Q24" s="28" t="s">
        <v>130</v>
      </c>
      <c r="R24" s="29" t="str">
        <f>IF(Q24="","",(VLOOKUP(Q24,Table!$A:$C,3,FALSE)))</f>
        <v>Mercedes</v>
      </c>
      <c r="S24" s="64" t="s">
        <v>178</v>
      </c>
      <c r="T24" s="26">
        <v>1</v>
      </c>
    </row>
    <row r="25" spans="1:20" ht="14.25" thickTop="1" thickBot="1" x14ac:dyDescent="0.25">
      <c r="A25" s="26" t="s">
        <v>128</v>
      </c>
      <c r="B25" s="27" t="str">
        <f>IF(C25="","",(VLOOKUP(C25,Table!$A:$B,2,FALSE)))</f>
        <v>MacAdamO-34</v>
      </c>
      <c r="C25" s="28" t="s">
        <v>39</v>
      </c>
      <c r="D25" s="29" t="str">
        <f>IF(C25="","",(VLOOKUP(C25,Table!$A:$C,3,FALSE)))</f>
        <v>McLaren</v>
      </c>
      <c r="E25" s="83"/>
      <c r="F25" s="26">
        <v>1</v>
      </c>
      <c r="H25" s="26" t="s">
        <v>128</v>
      </c>
      <c r="I25" s="27" t="str">
        <f>IF(J25="","",(VLOOKUP(J25,Table!$A:$B,2,FALSE)))</f>
        <v>IA</v>
      </c>
      <c r="J25" s="28" t="s">
        <v>50</v>
      </c>
      <c r="K25" s="29" t="str">
        <f>IF(J25="","",(VLOOKUP(J25,Table!$A:$C,3,FALSE)))</f>
        <v>Red Bull</v>
      </c>
      <c r="L25" s="83"/>
      <c r="M25" s="26">
        <v>1</v>
      </c>
      <c r="O25" s="26" t="s">
        <v>128</v>
      </c>
      <c r="P25" s="27" t="str">
        <f>IF(Q25="","",(VLOOKUP(Q25,Table!$A:$B,2,FALSE)))</f>
        <v>IA</v>
      </c>
      <c r="Q25" s="28" t="s">
        <v>54</v>
      </c>
      <c r="R25" s="29" t="str">
        <f>IF(Q25="","",(VLOOKUP(Q25,Table!$A:$C,3,FALSE)))</f>
        <v>Haas</v>
      </c>
      <c r="S25" s="83"/>
      <c r="T25" s="26">
        <v>1</v>
      </c>
    </row>
    <row r="26" spans="1:20" ht="13.5" thickTop="1" x14ac:dyDescent="0.2"/>
    <row r="27" spans="1:20" ht="30" customHeight="1" thickBot="1" x14ac:dyDescent="0.25">
      <c r="A27" s="160" t="s">
        <v>105</v>
      </c>
      <c r="B27" s="160"/>
      <c r="C27" s="160"/>
      <c r="D27" s="160"/>
      <c r="E27" s="160"/>
      <c r="F27" s="160"/>
      <c r="H27" s="160" t="s">
        <v>106</v>
      </c>
      <c r="I27" s="160"/>
      <c r="J27" s="160"/>
      <c r="K27" s="160"/>
      <c r="L27" s="160"/>
      <c r="M27" s="160"/>
      <c r="O27" s="160" t="s">
        <v>107</v>
      </c>
      <c r="P27" s="160"/>
      <c r="Q27" s="160"/>
      <c r="R27" s="160"/>
      <c r="S27" s="160"/>
      <c r="T27" s="160"/>
    </row>
    <row r="28" spans="1:20" ht="18.75" customHeight="1" thickTop="1" thickBot="1" x14ac:dyDescent="0.25">
      <c r="A28" s="13" t="s">
        <v>44</v>
      </c>
      <c r="B28" s="2" t="s">
        <v>45</v>
      </c>
      <c r="C28" s="3" t="s">
        <v>1</v>
      </c>
      <c r="D28" s="16" t="s">
        <v>0</v>
      </c>
      <c r="E28" s="62" t="s">
        <v>46</v>
      </c>
      <c r="F28" s="13" t="s">
        <v>47</v>
      </c>
      <c r="H28" s="13" t="s">
        <v>44</v>
      </c>
      <c r="I28" s="2" t="s">
        <v>45</v>
      </c>
      <c r="J28" s="3" t="s">
        <v>1</v>
      </c>
      <c r="K28" s="16" t="s">
        <v>0</v>
      </c>
      <c r="L28" s="62" t="s">
        <v>46</v>
      </c>
      <c r="M28" s="13" t="s">
        <v>47</v>
      </c>
      <c r="O28" s="13" t="s">
        <v>44</v>
      </c>
      <c r="P28" s="2" t="s">
        <v>45</v>
      </c>
      <c r="Q28" s="3" t="s">
        <v>1</v>
      </c>
      <c r="R28" s="16" t="s">
        <v>0</v>
      </c>
      <c r="S28" s="62" t="s">
        <v>46</v>
      </c>
      <c r="T28" s="13" t="s">
        <v>47</v>
      </c>
    </row>
    <row r="29" spans="1:20" ht="13.5" thickTop="1" x14ac:dyDescent="0.2">
      <c r="A29" s="18">
        <v>1</v>
      </c>
      <c r="B29" s="108" t="str">
        <f>IF(C29="","",(VLOOKUP(C29,Table!$A:$B,2,FALSE)))</f>
        <v>Naim_Thr</v>
      </c>
      <c r="C29" s="109" t="s">
        <v>130</v>
      </c>
      <c r="D29" s="110" t="str">
        <f>IF(C29="","",(VLOOKUP(C29,Table!$A:$C,3,FALSE)))</f>
        <v>Mercedes</v>
      </c>
      <c r="E29" s="63" t="s">
        <v>196</v>
      </c>
      <c r="F29" s="49">
        <v>25</v>
      </c>
      <c r="H29" s="18">
        <v>1</v>
      </c>
      <c r="I29" s="108" t="str">
        <f>IF(J29="","",(VLOOKUP(J29,Table!$A:$B,2,FALSE)))</f>
        <v>Naim_Thr</v>
      </c>
      <c r="J29" s="109" t="s">
        <v>130</v>
      </c>
      <c r="K29" s="110" t="str">
        <f>IF(J29="","",(VLOOKUP(J29,Table!$A:$C,3,FALSE)))</f>
        <v>Mercedes</v>
      </c>
      <c r="L29" s="63" t="s">
        <v>223</v>
      </c>
      <c r="M29" s="49">
        <v>25</v>
      </c>
      <c r="O29" s="18">
        <v>1</v>
      </c>
      <c r="P29" s="108" t="str">
        <f>IF(Q29="","",(VLOOKUP(Q29,Table!$A:$B,2,FALSE)))</f>
        <v>Naim_Thr</v>
      </c>
      <c r="Q29" s="109" t="s">
        <v>130</v>
      </c>
      <c r="R29" s="110" t="str">
        <f>IF(Q29="","",(VLOOKUP(Q29,Table!$A:$C,3,FALSE)))</f>
        <v>Mercedes</v>
      </c>
      <c r="S29" s="63" t="s">
        <v>236</v>
      </c>
      <c r="T29" s="49">
        <v>25</v>
      </c>
    </row>
    <row r="30" spans="1:20" x14ac:dyDescent="0.2">
      <c r="A30" s="14">
        <v>2</v>
      </c>
      <c r="B30" s="50" t="str">
        <f>IF(C30="","",(VLOOKUP(C30,Table!$A:$B,2,FALSE)))</f>
        <v>IA</v>
      </c>
      <c r="C30" s="51" t="s">
        <v>95</v>
      </c>
      <c r="D30" s="52" t="str">
        <f>IF(C30="","",(VLOOKUP(C30,Table!$A:$C,3,FALSE)))</f>
        <v>Williams</v>
      </c>
      <c r="E30" s="61" t="s">
        <v>197</v>
      </c>
      <c r="F30" s="45">
        <v>18</v>
      </c>
      <c r="H30" s="14">
        <v>2</v>
      </c>
      <c r="I30" s="20" t="str">
        <f>IF(J30="","",(VLOOKUP(J30,Table!$A:$B,2,FALSE)))</f>
        <v>f_a_____ta_____</v>
      </c>
      <c r="J30" s="21" t="s">
        <v>38</v>
      </c>
      <c r="K30" s="22" t="str">
        <f>IF(J30="","",(VLOOKUP(J30,Table!$A:$C,3,FALSE)))</f>
        <v>Stake Sauber</v>
      </c>
      <c r="L30" s="61" t="s">
        <v>224</v>
      </c>
      <c r="M30" s="45">
        <v>18</v>
      </c>
      <c r="O30" s="14">
        <v>2</v>
      </c>
      <c r="P30" s="20" t="str">
        <f>IF(Q30="","",(VLOOKUP(Q30,Table!$A:$B,2,FALSE)))</f>
        <v>Hulkmc8</v>
      </c>
      <c r="Q30" s="21" t="s">
        <v>30</v>
      </c>
      <c r="R30" s="22" t="str">
        <f>IF(Q30="","",(VLOOKUP(Q30,Table!$A:$C,3,FALSE)))</f>
        <v>Stake Sauber</v>
      </c>
      <c r="S30" s="61" t="s">
        <v>233</v>
      </c>
      <c r="T30" s="45">
        <v>18</v>
      </c>
    </row>
    <row r="31" spans="1:20" x14ac:dyDescent="0.2">
      <c r="A31" s="14">
        <v>3</v>
      </c>
      <c r="B31" s="20" t="str">
        <f>IF(C31="","",(VLOOKUP(C31,Table!$A:$B,2,FALSE)))</f>
        <v>f_a_____ta_____</v>
      </c>
      <c r="C31" s="21" t="s">
        <v>38</v>
      </c>
      <c r="D31" s="22" t="str">
        <f>IF(C31="","",(VLOOKUP(C31,Table!$A:$C,3,FALSE)))</f>
        <v>Stake Sauber</v>
      </c>
      <c r="E31" s="61" t="s">
        <v>198</v>
      </c>
      <c r="F31" s="45">
        <v>15</v>
      </c>
      <c r="H31" s="14">
        <v>3</v>
      </c>
      <c r="I31" s="20" t="str">
        <f>IF(J31="","",(VLOOKUP(J31,Table!$A:$B,2,FALSE)))</f>
        <v>Petibaske</v>
      </c>
      <c r="J31" s="21" t="s">
        <v>134</v>
      </c>
      <c r="K31" s="22" t="str">
        <f>IF(J31="","",(VLOOKUP(J31,Table!$A:$C,3,FALSE)))</f>
        <v>Aston Martin</v>
      </c>
      <c r="L31" s="61" t="s">
        <v>225</v>
      </c>
      <c r="M31" s="45">
        <v>15</v>
      </c>
      <c r="O31" s="14">
        <v>3</v>
      </c>
      <c r="P31" s="20" t="str">
        <f>IF(Q31="","",(VLOOKUP(Q31,Table!$A:$B,2,FALSE)))</f>
        <v>Giaquinho06</v>
      </c>
      <c r="Q31" s="21" t="s">
        <v>100</v>
      </c>
      <c r="R31" s="22" t="str">
        <f>IF(Q31="","",(VLOOKUP(Q31,Table!$A:$C,3,FALSE)))</f>
        <v>Alpine</v>
      </c>
      <c r="S31" s="61" t="s">
        <v>234</v>
      </c>
      <c r="T31" s="45">
        <v>15</v>
      </c>
    </row>
    <row r="32" spans="1:20" x14ac:dyDescent="0.2">
      <c r="A32" s="14">
        <v>4</v>
      </c>
      <c r="B32" s="20" t="str">
        <f>IF(C32="","",(VLOOKUP(C32,Table!$A:$B,2,FALSE)))</f>
        <v>Giaquinho06</v>
      </c>
      <c r="C32" s="21" t="s">
        <v>100</v>
      </c>
      <c r="D32" s="22" t="str">
        <f>IF(C32="","",(VLOOKUP(C32,Table!$A:$C,3,FALSE)))</f>
        <v>Alpine</v>
      </c>
      <c r="E32" s="61" t="s">
        <v>199</v>
      </c>
      <c r="F32" s="45">
        <v>12</v>
      </c>
      <c r="H32" s="14">
        <v>4</v>
      </c>
      <c r="I32" s="20" t="str">
        <f>IF(J32="","",(VLOOKUP(J32,Table!$A:$B,2,FALSE)))</f>
        <v>Giaquinho06</v>
      </c>
      <c r="J32" s="21" t="s">
        <v>100</v>
      </c>
      <c r="K32" s="22" t="str">
        <f>IF(J32="","",(VLOOKUP(J32,Table!$A:$C,3,FALSE)))</f>
        <v>Alpine</v>
      </c>
      <c r="L32" s="61" t="s">
        <v>226</v>
      </c>
      <c r="M32" s="45">
        <v>12</v>
      </c>
      <c r="O32" s="14">
        <v>4</v>
      </c>
      <c r="P32" s="50" t="str">
        <f>IF(Q32="","",(VLOOKUP(Q32,Table!$A:$B,2,FALSE)))</f>
        <v>IA</v>
      </c>
      <c r="Q32" s="51" t="s">
        <v>55</v>
      </c>
      <c r="R32" s="52" t="str">
        <f>IF(Q32="","",(VLOOKUP(Q32,Table!$A:$C,3,FALSE)))</f>
        <v>Haas</v>
      </c>
      <c r="S32" s="61" t="s">
        <v>235</v>
      </c>
      <c r="T32" s="45">
        <v>12</v>
      </c>
    </row>
    <row r="33" spans="1:20" x14ac:dyDescent="0.2">
      <c r="A33" s="14">
        <v>5</v>
      </c>
      <c r="B33" s="50" t="str">
        <f>IF(C33="","",(VLOOKUP(C33,Table!$A:$B,2,FALSE)))</f>
        <v>IA</v>
      </c>
      <c r="C33" s="51" t="s">
        <v>96</v>
      </c>
      <c r="D33" s="52" t="str">
        <f>IF(C33="","",(VLOOKUP(C33,Table!$A:$C,3,FALSE)))</f>
        <v>McLaren</v>
      </c>
      <c r="E33" s="61" t="s">
        <v>200</v>
      </c>
      <c r="F33" s="45">
        <v>10</v>
      </c>
      <c r="H33" s="14">
        <v>5</v>
      </c>
      <c r="I33" s="20" t="str">
        <f>IF(J33="","",(VLOOKUP(J33,Table!$A:$B,2,FALSE)))</f>
        <v>Hulkmc8</v>
      </c>
      <c r="J33" s="21" t="s">
        <v>30</v>
      </c>
      <c r="K33" s="22" t="str">
        <f>IF(J33="","",(VLOOKUP(J33,Table!$A:$C,3,FALSE)))</f>
        <v>Stake Sauber</v>
      </c>
      <c r="L33" s="61" t="s">
        <v>227</v>
      </c>
      <c r="M33" s="45">
        <v>10</v>
      </c>
      <c r="O33" s="14">
        <v>5</v>
      </c>
      <c r="P33" s="20" t="str">
        <f>IF(Q33="","",(VLOOKUP(Q33,Table!$A:$B,2,FALSE)))</f>
        <v>f_a_____ta_____</v>
      </c>
      <c r="Q33" s="21" t="s">
        <v>38</v>
      </c>
      <c r="R33" s="22" t="str">
        <f>IF(Q33="","",(VLOOKUP(Q33,Table!$A:$C,3,FALSE)))</f>
        <v>Stake Sauber</v>
      </c>
      <c r="S33" s="61" t="s">
        <v>237</v>
      </c>
      <c r="T33" s="45">
        <v>10</v>
      </c>
    </row>
    <row r="34" spans="1:20" x14ac:dyDescent="0.2">
      <c r="A34" s="14">
        <v>6</v>
      </c>
      <c r="B34" s="50" t="str">
        <f>IF(C34="","",(VLOOKUP(C34,Table!$A:$B,2,FALSE)))</f>
        <v>IA</v>
      </c>
      <c r="C34" s="51" t="s">
        <v>57</v>
      </c>
      <c r="D34" s="52" t="str">
        <f>IF(C34="","",(VLOOKUP(C34,Table!$A:$C,3,FALSE)))</f>
        <v>Aston Martin</v>
      </c>
      <c r="E34" s="61" t="s">
        <v>201</v>
      </c>
      <c r="F34" s="45">
        <v>8</v>
      </c>
      <c r="H34" s="14">
        <v>6</v>
      </c>
      <c r="I34" s="50" t="str">
        <f>IF(J34="","",(VLOOKUP(J34,Table!$A:$B,2,FALSE)))</f>
        <v>IA</v>
      </c>
      <c r="J34" s="51" t="s">
        <v>49</v>
      </c>
      <c r="K34" s="52" t="str">
        <f>IF(J34="","",(VLOOKUP(J34,Table!$A:$C,3,FALSE)))</f>
        <v>Red Bull</v>
      </c>
      <c r="L34" s="61" t="s">
        <v>228</v>
      </c>
      <c r="M34" s="45">
        <v>8</v>
      </c>
      <c r="O34" s="14">
        <v>6</v>
      </c>
      <c r="P34" s="50" t="str">
        <f>IF(Q34="","",(VLOOKUP(Q34,Table!$A:$B,2,FALSE)))</f>
        <v>IA</v>
      </c>
      <c r="Q34" s="51" t="s">
        <v>49</v>
      </c>
      <c r="R34" s="52" t="str">
        <f>IF(Q34="","",(VLOOKUP(Q34,Table!$A:$C,3,FALSE)))</f>
        <v>Red Bull</v>
      </c>
      <c r="S34" s="61" t="s">
        <v>238</v>
      </c>
      <c r="T34" s="45">
        <v>8</v>
      </c>
    </row>
    <row r="35" spans="1:20" x14ac:dyDescent="0.2">
      <c r="A35" s="14">
        <v>7</v>
      </c>
      <c r="B35" s="50" t="str">
        <f>IF(C35="","",(VLOOKUP(C35,Table!$A:$B,2,FALSE)))</f>
        <v>IA</v>
      </c>
      <c r="C35" s="51" t="s">
        <v>55</v>
      </c>
      <c r="D35" s="52" t="str">
        <f>IF(C35="","",(VLOOKUP(C35,Table!$A:$C,3,FALSE)))</f>
        <v>Haas</v>
      </c>
      <c r="E35" s="61" t="s">
        <v>202</v>
      </c>
      <c r="F35" s="45">
        <v>6</v>
      </c>
      <c r="H35" s="14">
        <v>7</v>
      </c>
      <c r="I35" s="50" t="str">
        <f>IF(J35="","",(VLOOKUP(J35,Table!$A:$B,2,FALSE)))</f>
        <v>IA</v>
      </c>
      <c r="J35" s="51" t="s">
        <v>90</v>
      </c>
      <c r="K35" s="52" t="str">
        <f>IF(J35="","",(VLOOKUP(J35,Table!$A:$C,3,FALSE)))</f>
        <v>Williams</v>
      </c>
      <c r="L35" s="61" t="s">
        <v>212</v>
      </c>
      <c r="M35" s="45">
        <v>6</v>
      </c>
      <c r="O35" s="14">
        <v>7</v>
      </c>
      <c r="P35" s="50" t="str">
        <f>IF(Q35="","",(VLOOKUP(Q35,Table!$A:$B,2,FALSE)))</f>
        <v>IA</v>
      </c>
      <c r="Q35" s="51" t="s">
        <v>51</v>
      </c>
      <c r="R35" s="52" t="str">
        <f>IF(Q35="","",(VLOOKUP(Q35,Table!$A:$C,3,FALSE)))</f>
        <v>Alpha Tauri</v>
      </c>
      <c r="S35" s="61" t="s">
        <v>239</v>
      </c>
      <c r="T35" s="45">
        <v>6</v>
      </c>
    </row>
    <row r="36" spans="1:20" x14ac:dyDescent="0.2">
      <c r="A36" s="14">
        <v>8</v>
      </c>
      <c r="B36" s="50" t="str">
        <f>IF(C36="","",(VLOOKUP(C36,Table!$A:$B,2,FALSE)))</f>
        <v>IA</v>
      </c>
      <c r="C36" s="51" t="s">
        <v>54</v>
      </c>
      <c r="D36" s="52" t="str">
        <f>IF(C36="","",(VLOOKUP(C36,Table!$A:$C,3,FALSE)))</f>
        <v>Haas</v>
      </c>
      <c r="E36" s="61" t="s">
        <v>203</v>
      </c>
      <c r="F36" s="45">
        <v>4</v>
      </c>
      <c r="H36" s="14">
        <v>8</v>
      </c>
      <c r="I36" s="50" t="str">
        <f>IF(J36="","",(VLOOKUP(J36,Table!$A:$B,2,FALSE)))</f>
        <v>IA</v>
      </c>
      <c r="J36" s="51" t="s">
        <v>58</v>
      </c>
      <c r="K36" s="52" t="str">
        <f>IF(J36="","",(VLOOKUP(J36,Table!$A:$C,3,FALSE)))</f>
        <v>Alpha Tauri</v>
      </c>
      <c r="L36" s="61" t="s">
        <v>213</v>
      </c>
      <c r="M36" s="45">
        <v>4</v>
      </c>
      <c r="O36" s="14">
        <v>8</v>
      </c>
      <c r="P36" s="50" t="str">
        <f>IF(Q36="","",(VLOOKUP(Q36,Table!$A:$B,2,FALSE)))</f>
        <v>IA</v>
      </c>
      <c r="Q36" s="51" t="s">
        <v>95</v>
      </c>
      <c r="R36" s="52" t="str">
        <f>IF(Q36="","",(VLOOKUP(Q36,Table!$A:$C,3,FALSE)))</f>
        <v>Williams</v>
      </c>
      <c r="S36" s="61" t="s">
        <v>240</v>
      </c>
      <c r="T36" s="45">
        <v>4</v>
      </c>
    </row>
    <row r="37" spans="1:20" x14ac:dyDescent="0.2">
      <c r="A37" s="14">
        <v>9</v>
      </c>
      <c r="B37" s="50" t="str">
        <f>IF(C37="","",(VLOOKUP(C37,Table!$A:$B,2,FALSE)))</f>
        <v>IA</v>
      </c>
      <c r="C37" s="51" t="s">
        <v>49</v>
      </c>
      <c r="D37" s="52" t="str">
        <f>IF(C37="","",(VLOOKUP(C37,Table!$A:$C,3,FALSE)))</f>
        <v>Red Bull</v>
      </c>
      <c r="E37" s="61" t="s">
        <v>204</v>
      </c>
      <c r="F37" s="45">
        <v>2</v>
      </c>
      <c r="H37" s="14">
        <v>9</v>
      </c>
      <c r="I37" s="50" t="str">
        <f>IF(J37="","",(VLOOKUP(J37,Table!$A:$B,2,FALSE)))</f>
        <v>IA</v>
      </c>
      <c r="J37" s="51" t="s">
        <v>60</v>
      </c>
      <c r="K37" s="52" t="str">
        <f>IF(J37="","",(VLOOKUP(J37,Table!$A:$C,3,FALSE)))</f>
        <v>Mercedes</v>
      </c>
      <c r="L37" s="61" t="s">
        <v>214</v>
      </c>
      <c r="M37" s="45">
        <v>2</v>
      </c>
      <c r="O37" s="14">
        <v>9</v>
      </c>
      <c r="P37" s="50" t="str">
        <f>IF(Q37="","",(VLOOKUP(Q37,Table!$A:$B,2,FALSE)))</f>
        <v>IA</v>
      </c>
      <c r="Q37" s="51" t="s">
        <v>91</v>
      </c>
      <c r="R37" s="52" t="str">
        <f>IF(Q37="","",(VLOOKUP(Q37,Table!$A:$C,3,FALSE)))</f>
        <v>Ferrari</v>
      </c>
      <c r="S37" s="61" t="s">
        <v>241</v>
      </c>
      <c r="T37" s="45">
        <v>2</v>
      </c>
    </row>
    <row r="38" spans="1:20" x14ac:dyDescent="0.2">
      <c r="A38" s="14">
        <v>10</v>
      </c>
      <c r="B38" s="20" t="str">
        <f>IF(C38="","",(VLOOKUP(C38,Table!$A:$B,2,FALSE)))</f>
        <v>MacAdamO-34</v>
      </c>
      <c r="C38" s="21" t="s">
        <v>39</v>
      </c>
      <c r="D38" s="22" t="str">
        <f>IF(C38="","",(VLOOKUP(C38,Table!$A:$C,3,FALSE)))</f>
        <v>McLaren</v>
      </c>
      <c r="E38" s="61" t="s">
        <v>205</v>
      </c>
      <c r="F38" s="45">
        <v>1</v>
      </c>
      <c r="H38" s="14">
        <v>10</v>
      </c>
      <c r="I38" s="50" t="str">
        <f>IF(J38="","",(VLOOKUP(J38,Table!$A:$B,2,FALSE)))</f>
        <v>IA</v>
      </c>
      <c r="J38" s="51" t="s">
        <v>91</v>
      </c>
      <c r="K38" s="52" t="str">
        <f>IF(J38="","",(VLOOKUP(J38,Table!$A:$C,3,FALSE)))</f>
        <v>Ferrari</v>
      </c>
      <c r="L38" s="61" t="s">
        <v>222</v>
      </c>
      <c r="M38" s="45">
        <v>1</v>
      </c>
      <c r="O38" s="14">
        <v>10</v>
      </c>
      <c r="P38" s="50" t="str">
        <f>IF(Q38="","",(VLOOKUP(Q38,Table!$A:$B,2,FALSE)))</f>
        <v>IA</v>
      </c>
      <c r="Q38" s="51" t="s">
        <v>57</v>
      </c>
      <c r="R38" s="52" t="str">
        <f>IF(Q38="","",(VLOOKUP(Q38,Table!$A:$C,3,FALSE)))</f>
        <v>Aston Martin</v>
      </c>
      <c r="S38" s="61" t="s">
        <v>242</v>
      </c>
      <c r="T38" s="45">
        <v>1</v>
      </c>
    </row>
    <row r="39" spans="1:20" x14ac:dyDescent="0.2">
      <c r="A39" s="14">
        <v>11</v>
      </c>
      <c r="B39" s="50" t="str">
        <f>IF(C39="","",(VLOOKUP(C39,Table!$A:$B,2,FALSE)))</f>
        <v>IA</v>
      </c>
      <c r="C39" s="51" t="s">
        <v>58</v>
      </c>
      <c r="D39" s="52" t="str">
        <f>IF(C39="","",(VLOOKUP(C39,Table!$A:$C,3,FALSE)))</f>
        <v>Alpha Tauri</v>
      </c>
      <c r="E39" s="61" t="s">
        <v>206</v>
      </c>
      <c r="F39" s="45">
        <v>0</v>
      </c>
      <c r="H39" s="14">
        <v>11</v>
      </c>
      <c r="I39" s="50" t="str">
        <f>IF(J39="","",(VLOOKUP(J39,Table!$A:$B,2,FALSE)))</f>
        <v>IA</v>
      </c>
      <c r="J39" s="51" t="s">
        <v>95</v>
      </c>
      <c r="K39" s="52" t="str">
        <f>IF(J39="","",(VLOOKUP(J39,Table!$A:$C,3,FALSE)))</f>
        <v>Williams</v>
      </c>
      <c r="L39" s="61" t="s">
        <v>217</v>
      </c>
      <c r="M39" s="45">
        <v>0</v>
      </c>
      <c r="O39" s="14">
        <v>11</v>
      </c>
      <c r="P39" s="50" t="str">
        <f>IF(Q39="","",(VLOOKUP(Q39,Table!$A:$B,2,FALSE)))</f>
        <v>IA</v>
      </c>
      <c r="Q39" s="51" t="s">
        <v>90</v>
      </c>
      <c r="R39" s="52" t="str">
        <f>IF(Q39="","",(VLOOKUP(Q39,Table!$A:$C,3,FALSE)))</f>
        <v>Williams</v>
      </c>
      <c r="S39" s="61" t="s">
        <v>243</v>
      </c>
      <c r="T39" s="45">
        <v>0</v>
      </c>
    </row>
    <row r="40" spans="1:20" x14ac:dyDescent="0.2">
      <c r="A40" s="14">
        <v>12</v>
      </c>
      <c r="B40" s="50" t="str">
        <f>IF(C40="","",(VLOOKUP(C40,Table!$A:$B,2,FALSE)))</f>
        <v>IA</v>
      </c>
      <c r="C40" s="51" t="s">
        <v>51</v>
      </c>
      <c r="D40" s="52" t="str">
        <f>IF(C40="","",(VLOOKUP(C40,Table!$A:$C,3,FALSE)))</f>
        <v>Alpha Tauri</v>
      </c>
      <c r="E40" s="61" t="s">
        <v>207</v>
      </c>
      <c r="F40" s="45">
        <v>0</v>
      </c>
      <c r="H40" s="14">
        <v>12</v>
      </c>
      <c r="I40" s="20" t="str">
        <f>IF(J40="","",(VLOOKUP(J40,Table!$A:$B,2,FALSE)))</f>
        <v>MacAdamO-34</v>
      </c>
      <c r="J40" s="21" t="s">
        <v>39</v>
      </c>
      <c r="K40" s="22" t="str">
        <f>IF(J40="","",(VLOOKUP(J40,Table!$A:$C,3,FALSE)))</f>
        <v>McLaren</v>
      </c>
      <c r="L40" s="61" t="s">
        <v>215</v>
      </c>
      <c r="M40" s="45">
        <v>0</v>
      </c>
      <c r="O40" s="14">
        <v>12</v>
      </c>
      <c r="P40" s="50" t="str">
        <f>IF(Q40="","",(VLOOKUP(Q40,Table!$A:$B,2,FALSE)))</f>
        <v>IA</v>
      </c>
      <c r="Q40" s="51" t="s">
        <v>54</v>
      </c>
      <c r="R40" s="52" t="str">
        <f>IF(Q40="","",(VLOOKUP(Q40,Table!$A:$C,3,FALSE)))</f>
        <v>Haas</v>
      </c>
      <c r="S40" s="61" t="s">
        <v>244</v>
      </c>
      <c r="T40" s="45">
        <v>0</v>
      </c>
    </row>
    <row r="41" spans="1:20" x14ac:dyDescent="0.2">
      <c r="A41" s="14">
        <v>13</v>
      </c>
      <c r="B41" s="20" t="str">
        <f>IF(C41="","",(VLOOKUP(C41,Table!$A:$B,2,FALSE)))</f>
        <v>Chateau98000</v>
      </c>
      <c r="C41" s="21" t="s">
        <v>137</v>
      </c>
      <c r="D41" s="22" t="str">
        <f>IF(C41="","",(VLOOKUP(C41,Table!$A:$C,3,FALSE)))</f>
        <v>Ferrari</v>
      </c>
      <c r="E41" s="61" t="s">
        <v>208</v>
      </c>
      <c r="F41" s="45">
        <v>0</v>
      </c>
      <c r="H41" s="14">
        <v>13</v>
      </c>
      <c r="I41" s="50" t="str">
        <f>IF(J41="","",(VLOOKUP(J41,Table!$A:$B,2,FALSE)))</f>
        <v>IA</v>
      </c>
      <c r="J41" s="51" t="s">
        <v>50</v>
      </c>
      <c r="K41" s="52" t="str">
        <f>IF(J41="","",(VLOOKUP(J41,Table!$A:$C,3,FALSE)))</f>
        <v>Red Bull</v>
      </c>
      <c r="L41" s="61" t="s">
        <v>216</v>
      </c>
      <c r="M41" s="45">
        <v>0</v>
      </c>
      <c r="O41" s="14">
        <v>13</v>
      </c>
      <c r="P41" s="50" t="str">
        <f>IF(Q41="","",(VLOOKUP(Q41,Table!$A:$B,2,FALSE)))</f>
        <v>IA</v>
      </c>
      <c r="Q41" s="51" t="s">
        <v>58</v>
      </c>
      <c r="R41" s="52" t="str">
        <f>IF(Q41="","",(VLOOKUP(Q41,Table!$A:$C,3,FALSE)))</f>
        <v>Alpha Tauri</v>
      </c>
      <c r="S41" s="61" t="s">
        <v>245</v>
      </c>
      <c r="T41" s="45">
        <v>0</v>
      </c>
    </row>
    <row r="42" spans="1:20" x14ac:dyDescent="0.2">
      <c r="A42" s="14">
        <v>14</v>
      </c>
      <c r="B42" s="50" t="str">
        <f>IF(C42="","",(VLOOKUP(C42,Table!$A:$B,2,FALSE)))</f>
        <v>IA</v>
      </c>
      <c r="C42" s="51" t="s">
        <v>59</v>
      </c>
      <c r="D42" s="52" t="str">
        <f>IF(C42="","",(VLOOKUP(C42,Table!$A:$C,3,FALSE)))</f>
        <v>Aston Martin</v>
      </c>
      <c r="E42" s="61" t="s">
        <v>209</v>
      </c>
      <c r="F42" s="45">
        <v>0</v>
      </c>
      <c r="H42" s="14">
        <v>14</v>
      </c>
      <c r="I42" s="50" t="str">
        <f>IF(J42="","",(VLOOKUP(J42,Table!$A:$B,2,FALSE)))</f>
        <v>IA</v>
      </c>
      <c r="J42" s="51" t="s">
        <v>54</v>
      </c>
      <c r="K42" s="52" t="str">
        <f>IF(J42="","",(VLOOKUP(J42,Table!$A:$C,3,FALSE)))</f>
        <v>Haas</v>
      </c>
      <c r="L42" s="61" t="s">
        <v>218</v>
      </c>
      <c r="M42" s="45">
        <v>0</v>
      </c>
      <c r="O42" s="14">
        <v>14</v>
      </c>
      <c r="P42" s="50" t="str">
        <f>IF(Q42="","",(VLOOKUP(Q42,Table!$A:$B,2,FALSE)))</f>
        <v>IA</v>
      </c>
      <c r="Q42" s="51" t="s">
        <v>60</v>
      </c>
      <c r="R42" s="52" t="str">
        <f>IF(Q42="","",(VLOOKUP(Q42,Table!$A:$C,3,FALSE)))</f>
        <v>Mercedes</v>
      </c>
      <c r="S42" s="61" t="s">
        <v>246</v>
      </c>
      <c r="T42" s="45">
        <v>0</v>
      </c>
    </row>
    <row r="43" spans="1:20" x14ac:dyDescent="0.2">
      <c r="A43" s="84">
        <v>15</v>
      </c>
      <c r="B43" s="20" t="str">
        <f>IF(C43="","",(VLOOKUP(C43,Table!$A:$B,2,FALSE)))</f>
        <v>GiOvA88mc</v>
      </c>
      <c r="C43" s="21" t="s">
        <v>98</v>
      </c>
      <c r="D43" s="22" t="str">
        <f>IF(C43="","",(VLOOKUP(C43,Table!$A:$C,3,FALSE)))</f>
        <v>Ferrari</v>
      </c>
      <c r="E43" s="107" t="s">
        <v>157</v>
      </c>
      <c r="F43" s="45">
        <v>0</v>
      </c>
      <c r="H43" s="14">
        <v>15</v>
      </c>
      <c r="I43" s="50" t="str">
        <f>IF(J43="","",(VLOOKUP(J43,Table!$A:$B,2,FALSE)))</f>
        <v>IA</v>
      </c>
      <c r="J43" s="51" t="s">
        <v>57</v>
      </c>
      <c r="K43" s="52" t="str">
        <f>IF(J43="","",(VLOOKUP(J43,Table!$A:$C,3,FALSE)))</f>
        <v>Aston Martin</v>
      </c>
      <c r="L43" s="61" t="s">
        <v>219</v>
      </c>
      <c r="M43" s="45">
        <v>0</v>
      </c>
      <c r="O43" s="84">
        <v>15</v>
      </c>
      <c r="P43" s="20" t="str">
        <f>IF(Q43="","",(VLOOKUP(Q43,Table!$A:$B,2,FALSE)))</f>
        <v>Petibaske</v>
      </c>
      <c r="Q43" s="21" t="s">
        <v>134</v>
      </c>
      <c r="R43" s="22" t="str">
        <f>IF(Q43="","",(VLOOKUP(Q43,Table!$A:$C,3,FALSE)))</f>
        <v>Aston Martin</v>
      </c>
      <c r="S43" s="107" t="s">
        <v>157</v>
      </c>
      <c r="T43" s="45">
        <v>0</v>
      </c>
    </row>
    <row r="44" spans="1:20" x14ac:dyDescent="0.2">
      <c r="A44" s="84">
        <v>16</v>
      </c>
      <c r="B44" s="50" t="str">
        <f>IF(C44="","",(VLOOKUP(C44,Table!$A:$B,2,FALSE)))</f>
        <v>IA</v>
      </c>
      <c r="C44" s="51" t="s">
        <v>50</v>
      </c>
      <c r="D44" s="52" t="str">
        <f>IF(C44="","",(VLOOKUP(C44,Table!$A:$C,3,FALSE)))</f>
        <v>Red Bull</v>
      </c>
      <c r="E44" s="107" t="s">
        <v>157</v>
      </c>
      <c r="F44" s="45">
        <v>0</v>
      </c>
      <c r="H44" s="45">
        <v>16</v>
      </c>
      <c r="I44" s="20" t="str">
        <f>IF(J44="","",(VLOOKUP(J44,Table!$A:$B,2,FALSE)))</f>
        <v>Ribe-888</v>
      </c>
      <c r="J44" s="21" t="s">
        <v>102</v>
      </c>
      <c r="K44" s="22" t="str">
        <f>IF(J44="","",(VLOOKUP(J44,Table!$A:$C,3,FALSE)))</f>
        <v>Alpine</v>
      </c>
      <c r="L44" s="61" t="s">
        <v>220</v>
      </c>
      <c r="M44" s="45">
        <v>0</v>
      </c>
      <c r="O44" s="84">
        <v>16</v>
      </c>
      <c r="P44" s="20" t="str">
        <f>IF(Q44="","",(VLOOKUP(Q44,Table!$A:$B,2,FALSE)))</f>
        <v>Ribe-888</v>
      </c>
      <c r="Q44" s="21" t="s">
        <v>102</v>
      </c>
      <c r="R44" s="22" t="str">
        <f>IF(Q44="","",(VLOOKUP(Q44,Table!$A:$C,3,FALSE)))</f>
        <v>Alpine</v>
      </c>
      <c r="S44" s="107" t="s">
        <v>157</v>
      </c>
      <c r="T44" s="45">
        <v>0</v>
      </c>
    </row>
    <row r="45" spans="1:20" x14ac:dyDescent="0.2">
      <c r="A45" s="84">
        <v>17</v>
      </c>
      <c r="B45" s="20" t="str">
        <f>IF(C45="","",(VLOOKUP(C45,Table!$A:$B,2,FALSE)))</f>
        <v>Hulkmc8</v>
      </c>
      <c r="C45" s="21" t="s">
        <v>30</v>
      </c>
      <c r="D45" s="22" t="str">
        <f>IF(C45="","",(VLOOKUP(C45,Table!$A:$C,3,FALSE)))</f>
        <v>Stake Sauber</v>
      </c>
      <c r="E45" s="107" t="s">
        <v>157</v>
      </c>
      <c r="F45" s="45">
        <v>0</v>
      </c>
      <c r="H45" s="45">
        <v>17</v>
      </c>
      <c r="I45" s="50" t="str">
        <f>IF(J45="","",(VLOOKUP(J45,Table!$A:$B,2,FALSE)))</f>
        <v>IA</v>
      </c>
      <c r="J45" s="51" t="s">
        <v>55</v>
      </c>
      <c r="K45" s="52" t="str">
        <f>IF(J45="","",(VLOOKUP(J45,Table!$A:$C,3,FALSE)))</f>
        <v>Haas</v>
      </c>
      <c r="L45" s="61" t="s">
        <v>156</v>
      </c>
      <c r="M45" s="45">
        <v>0</v>
      </c>
      <c r="O45" s="84">
        <v>17</v>
      </c>
      <c r="P45" s="50" t="str">
        <f>IF(Q45="","",(VLOOKUP(Q45,Table!$A:$B,2,FALSE)))</f>
        <v>IA</v>
      </c>
      <c r="Q45" s="51" t="s">
        <v>96</v>
      </c>
      <c r="R45" s="52" t="str">
        <f>IF(Q45="","",(VLOOKUP(Q45,Table!$A:$C,3,FALSE)))</f>
        <v>McLaren</v>
      </c>
      <c r="S45" s="107" t="s">
        <v>157</v>
      </c>
      <c r="T45" s="45">
        <v>0</v>
      </c>
    </row>
    <row r="46" spans="1:20" x14ac:dyDescent="0.2">
      <c r="A46" s="84">
        <v>18</v>
      </c>
      <c r="B46" s="50" t="str">
        <f>IF(C46="","",(VLOOKUP(C46,Table!$A:$B,2,FALSE)))</f>
        <v>IA</v>
      </c>
      <c r="C46" s="51" t="s">
        <v>60</v>
      </c>
      <c r="D46" s="52" t="str">
        <f>IF(C46="","",(VLOOKUP(C46,Table!$A:$C,3,FALSE)))</f>
        <v>Mercedes</v>
      </c>
      <c r="E46" s="107" t="s">
        <v>157</v>
      </c>
      <c r="F46" s="45">
        <v>0</v>
      </c>
      <c r="H46" s="45">
        <v>18</v>
      </c>
      <c r="I46" s="50" t="str">
        <f>IF(J46="","",(VLOOKUP(J46,Table!$A:$B,2,FALSE)))</f>
        <v>IA</v>
      </c>
      <c r="J46" s="51" t="s">
        <v>51</v>
      </c>
      <c r="K46" s="52" t="str">
        <f>IF(J46="","",(VLOOKUP(J46,Table!$A:$C,3,FALSE)))</f>
        <v>Alpha Tauri</v>
      </c>
      <c r="L46" s="61" t="s">
        <v>221</v>
      </c>
      <c r="M46" s="45">
        <v>0</v>
      </c>
      <c r="O46" s="84">
        <v>18</v>
      </c>
      <c r="P46" s="20" t="str">
        <f>IF(Q46="","",(VLOOKUP(Q46,Table!$A:$B,2,FALSE)))</f>
        <v>GiOvA88mc</v>
      </c>
      <c r="Q46" s="21" t="s">
        <v>98</v>
      </c>
      <c r="R46" s="22" t="str">
        <f>IF(Q46="","",(VLOOKUP(Q46,Table!$A:$C,3,FALSE)))</f>
        <v>Ferrari</v>
      </c>
      <c r="S46" s="107" t="s">
        <v>157</v>
      </c>
      <c r="T46" s="45">
        <v>0</v>
      </c>
    </row>
    <row r="47" spans="1:20" x14ac:dyDescent="0.2">
      <c r="A47" s="84">
        <v>19</v>
      </c>
      <c r="B47" s="20" t="str">
        <f>IF(C47="","",(VLOOKUP(C47,Table!$A:$B,2,FALSE)))</f>
        <v>Ribe-888</v>
      </c>
      <c r="C47" s="21" t="s">
        <v>102</v>
      </c>
      <c r="D47" s="22" t="str">
        <f>IF(C47="","",(VLOOKUP(C47,Table!$A:$C,3,FALSE)))</f>
        <v>Alpine</v>
      </c>
      <c r="E47" s="107" t="s">
        <v>157</v>
      </c>
      <c r="F47" s="45">
        <v>0</v>
      </c>
      <c r="H47" s="84">
        <v>19</v>
      </c>
      <c r="I47" s="20" t="str">
        <f>IF(J47="","",(VLOOKUP(J47,Table!$A:$B,2,FALSE)))</f>
        <v>GiOvA88mc</v>
      </c>
      <c r="J47" s="21" t="s">
        <v>98</v>
      </c>
      <c r="K47" s="22" t="str">
        <f>IF(J47="","",(VLOOKUP(J47,Table!$A:$C,3,FALSE)))</f>
        <v>Ferrari</v>
      </c>
      <c r="L47" s="61" t="s">
        <v>157</v>
      </c>
      <c r="M47" s="45">
        <v>0</v>
      </c>
      <c r="O47" s="84">
        <v>19</v>
      </c>
      <c r="P47" s="20" t="str">
        <f>IF(Q47="","",(VLOOKUP(Q47,Table!$A:$B,2,FALSE)))</f>
        <v>MacAdamO-34</v>
      </c>
      <c r="Q47" s="21" t="s">
        <v>39</v>
      </c>
      <c r="R47" s="22" t="str">
        <f>IF(Q47="","",(VLOOKUP(Q47,Table!$A:$C,3,FALSE)))</f>
        <v>McLaren</v>
      </c>
      <c r="S47" s="107" t="s">
        <v>157</v>
      </c>
      <c r="T47" s="45">
        <v>0</v>
      </c>
    </row>
    <row r="48" spans="1:20" ht="13.5" thickBot="1" x14ac:dyDescent="0.25">
      <c r="A48" s="84">
        <v>20</v>
      </c>
      <c r="B48" s="50" t="str">
        <f>IF(C48="","",(VLOOKUP(C48,Table!$A:$B,2,FALSE)))</f>
        <v>IA</v>
      </c>
      <c r="C48" s="51" t="s">
        <v>90</v>
      </c>
      <c r="D48" s="52" t="str">
        <f>IF(C48="","",(VLOOKUP(C48,Table!$A:$C,3,FALSE)))</f>
        <v>Williams</v>
      </c>
      <c r="E48" s="107" t="s">
        <v>157</v>
      </c>
      <c r="F48" s="45">
        <v>0</v>
      </c>
      <c r="H48" s="84">
        <v>20</v>
      </c>
      <c r="I48" s="50" t="str">
        <f>IF(J48="","",(VLOOKUP(J48,Table!$A:$B,2,FALSE)))</f>
        <v>IA</v>
      </c>
      <c r="J48" s="51" t="s">
        <v>96</v>
      </c>
      <c r="K48" s="52" t="str">
        <f>IF(J48="","",(VLOOKUP(J48,Table!$A:$C,3,FALSE)))</f>
        <v>McLaren</v>
      </c>
      <c r="L48" s="61" t="s">
        <v>157</v>
      </c>
      <c r="M48" s="45">
        <v>0</v>
      </c>
      <c r="O48" s="84">
        <v>20</v>
      </c>
      <c r="P48" s="50" t="str">
        <f>IF(Q48="","",(VLOOKUP(Q48,Table!$A:$B,2,FALSE)))</f>
        <v>IA</v>
      </c>
      <c r="Q48" s="51" t="s">
        <v>50</v>
      </c>
      <c r="R48" s="52" t="str">
        <f>IF(Q48="","",(VLOOKUP(Q48,Table!$A:$C,3,FALSE)))</f>
        <v>Red Bull</v>
      </c>
      <c r="S48" s="107" t="s">
        <v>232</v>
      </c>
      <c r="T48" s="45">
        <v>0</v>
      </c>
    </row>
    <row r="49" spans="1:20" ht="14.25" thickTop="1" thickBot="1" x14ac:dyDescent="0.25">
      <c r="A49" s="26" t="s">
        <v>61</v>
      </c>
      <c r="B49" s="27" t="str">
        <f>IF(C49="","",(VLOOKUP(C49,Table!$A:$B,2,FALSE)))</f>
        <v>Naim_Thr</v>
      </c>
      <c r="C49" s="28" t="s">
        <v>130</v>
      </c>
      <c r="D49" s="29" t="str">
        <f>IF(C49="","",(VLOOKUP(C49,Table!$A:$C,3,FALSE)))</f>
        <v>Mercedes</v>
      </c>
      <c r="E49" s="64" t="s">
        <v>195</v>
      </c>
      <c r="F49" s="26">
        <v>1</v>
      </c>
      <c r="H49" s="26" t="s">
        <v>61</v>
      </c>
      <c r="I49" s="27" t="str">
        <f>IF(J49="","",(VLOOKUP(J49,Table!$A:$B,2,FALSE)))</f>
        <v>Naim_Thr</v>
      </c>
      <c r="J49" s="28" t="s">
        <v>130</v>
      </c>
      <c r="K49" s="29" t="str">
        <f>IF(J49="","",(VLOOKUP(J49,Table!$A:$C,3,FALSE)))</f>
        <v>Mercedes</v>
      </c>
      <c r="L49" s="64" t="s">
        <v>230</v>
      </c>
      <c r="M49" s="26">
        <v>1</v>
      </c>
      <c r="O49" s="26" t="s">
        <v>61</v>
      </c>
      <c r="P49" s="27" t="str">
        <f>IF(Q49="","",(VLOOKUP(Q49,Table!$A:$B,2,FALSE)))</f>
        <v>Naim_Thr</v>
      </c>
      <c r="Q49" s="28" t="s">
        <v>130</v>
      </c>
      <c r="R49" s="29" t="str">
        <f>IF(Q49="","",(VLOOKUP(Q49,Table!$A:$C,3,FALSE)))</f>
        <v>Mercedes</v>
      </c>
      <c r="S49" s="64" t="s">
        <v>211</v>
      </c>
      <c r="T49" s="26">
        <v>1</v>
      </c>
    </row>
    <row r="50" spans="1:20" ht="14.25" thickTop="1" thickBot="1" x14ac:dyDescent="0.25">
      <c r="A50" s="26" t="s">
        <v>62</v>
      </c>
      <c r="B50" s="27" t="str">
        <f>IF(C50="","",(VLOOKUP(C50,Table!$A:$B,2,FALSE)))</f>
        <v>Naim_Thr</v>
      </c>
      <c r="C50" s="28" t="s">
        <v>130</v>
      </c>
      <c r="D50" s="29" t="str">
        <f>IF(C50="","",(VLOOKUP(C50,Table!$A:$C,3,FALSE)))</f>
        <v>Mercedes</v>
      </c>
      <c r="E50" s="64" t="s">
        <v>210</v>
      </c>
      <c r="F50" s="26">
        <v>1</v>
      </c>
      <c r="H50" s="26" t="s">
        <v>62</v>
      </c>
      <c r="I50" s="27" t="str">
        <f>IF(J50="","",(VLOOKUP(J50,Table!$A:$B,2,FALSE)))</f>
        <v>Naim_Thr</v>
      </c>
      <c r="J50" s="28" t="s">
        <v>130</v>
      </c>
      <c r="K50" s="29" t="str">
        <f>IF(J50="","",(VLOOKUP(J50,Table!$A:$C,3,FALSE)))</f>
        <v>Mercedes</v>
      </c>
      <c r="L50" s="64" t="s">
        <v>229</v>
      </c>
      <c r="M50" s="26">
        <v>1</v>
      </c>
      <c r="O50" s="26" t="s">
        <v>62</v>
      </c>
      <c r="P50" s="27" t="str">
        <f>IF(Q50="","",(VLOOKUP(Q50,Table!$A:$B,2,FALSE)))</f>
        <v>Naim_Thr</v>
      </c>
      <c r="Q50" s="28" t="s">
        <v>130</v>
      </c>
      <c r="R50" s="29" t="str">
        <f>IF(Q50="","",(VLOOKUP(Q50,Table!$A:$C,3,FALSE)))</f>
        <v>Mercedes</v>
      </c>
      <c r="S50" s="64" t="s">
        <v>231</v>
      </c>
      <c r="T50" s="26">
        <v>1</v>
      </c>
    </row>
    <row r="51" spans="1:20" ht="14.25" thickTop="1" thickBot="1" x14ac:dyDescent="0.25">
      <c r="A51" s="26" t="s">
        <v>128</v>
      </c>
      <c r="B51" s="27" t="str">
        <f>IF(C51="","",(VLOOKUP(C51,Table!$A:$B,2,FALSE)))</f>
        <v>MacAdamO-34</v>
      </c>
      <c r="C51" s="28" t="s">
        <v>39</v>
      </c>
      <c r="D51" s="29" t="str">
        <f>IF(C51="","",(VLOOKUP(C51,Table!$A:$C,3,FALSE)))</f>
        <v>McLaren</v>
      </c>
      <c r="E51" s="83"/>
      <c r="F51" s="26">
        <v>1</v>
      </c>
      <c r="H51" s="26" t="s">
        <v>128</v>
      </c>
      <c r="I51" s="27" t="str">
        <f>IF(J51="","",(VLOOKUP(J51,Table!$A:$B,2,FALSE)))</f>
        <v>Ribe-888</v>
      </c>
      <c r="J51" s="28" t="s">
        <v>102</v>
      </c>
      <c r="K51" s="29" t="str">
        <f>IF(J51="","",(VLOOKUP(J51,Table!$A:$C,3,FALSE)))</f>
        <v>Alpine</v>
      </c>
      <c r="L51" s="83"/>
      <c r="M51" s="26">
        <v>1</v>
      </c>
      <c r="O51" s="26" t="s">
        <v>128</v>
      </c>
      <c r="P51" s="27" t="str">
        <f>IF(Q51="","",(VLOOKUP(Q51,Table!$A:$B,2,FALSE)))</f>
        <v>IA</v>
      </c>
      <c r="Q51" s="28" t="s">
        <v>91</v>
      </c>
      <c r="R51" s="29" t="str">
        <f>IF(Q51="","",(VLOOKUP(Q51,Table!$A:$C,3,FALSE)))</f>
        <v>Ferrari</v>
      </c>
      <c r="S51" s="83"/>
      <c r="T51" s="26">
        <v>1</v>
      </c>
    </row>
    <row r="52" spans="1:20" ht="13.5" thickTop="1" x14ac:dyDescent="0.2"/>
    <row r="53" spans="1:20" ht="30" customHeight="1" thickBot="1" x14ac:dyDescent="0.25">
      <c r="A53" s="160" t="s">
        <v>108</v>
      </c>
      <c r="B53" s="160"/>
      <c r="C53" s="160"/>
      <c r="D53" s="160"/>
      <c r="E53" s="160"/>
      <c r="F53" s="160"/>
      <c r="H53" s="160" t="s">
        <v>109</v>
      </c>
      <c r="I53" s="160"/>
      <c r="J53" s="160"/>
      <c r="K53" s="160"/>
      <c r="L53" s="160"/>
      <c r="M53" s="160"/>
      <c r="O53" s="160" t="s">
        <v>64</v>
      </c>
      <c r="P53" s="160"/>
      <c r="Q53" s="160"/>
      <c r="R53" s="160"/>
      <c r="S53" s="160"/>
      <c r="T53" s="160"/>
    </row>
    <row r="54" spans="1:20" ht="18.75" customHeight="1" thickTop="1" thickBot="1" x14ac:dyDescent="0.25">
      <c r="A54" s="13" t="s">
        <v>44</v>
      </c>
      <c r="B54" s="2" t="s">
        <v>45</v>
      </c>
      <c r="C54" s="3" t="s">
        <v>1</v>
      </c>
      <c r="D54" s="16" t="s">
        <v>0</v>
      </c>
      <c r="E54" s="62" t="s">
        <v>46</v>
      </c>
      <c r="F54" s="13" t="s">
        <v>47</v>
      </c>
      <c r="H54" s="13" t="s">
        <v>44</v>
      </c>
      <c r="I54" s="2" t="s">
        <v>45</v>
      </c>
      <c r="J54" s="3" t="s">
        <v>1</v>
      </c>
      <c r="K54" s="16" t="s">
        <v>0</v>
      </c>
      <c r="L54" s="62" t="s">
        <v>46</v>
      </c>
      <c r="M54" s="13" t="s">
        <v>47</v>
      </c>
      <c r="O54" s="13" t="s">
        <v>44</v>
      </c>
      <c r="P54" s="2" t="s">
        <v>45</v>
      </c>
      <c r="Q54" s="3" t="s">
        <v>1</v>
      </c>
      <c r="R54" s="16" t="s">
        <v>0</v>
      </c>
      <c r="S54" s="62" t="s">
        <v>46</v>
      </c>
      <c r="T54" s="13" t="s">
        <v>47</v>
      </c>
    </row>
    <row r="55" spans="1:20" ht="13.5" thickTop="1" x14ac:dyDescent="0.2">
      <c r="A55" s="18">
        <v>1</v>
      </c>
      <c r="B55" s="108" t="str">
        <f>IF(C55="","",(VLOOKUP(C55,Table!$A:$B,2,FALSE)))</f>
        <v>Naim_Thr</v>
      </c>
      <c r="C55" s="109" t="s">
        <v>130</v>
      </c>
      <c r="D55" s="110" t="str">
        <f>IF(C55="","",(VLOOKUP(C55,Table!$A:$C,3,FALSE)))</f>
        <v>Mercedes</v>
      </c>
      <c r="E55" s="63" t="s">
        <v>248</v>
      </c>
      <c r="F55" s="49">
        <v>25</v>
      </c>
      <c r="H55" s="18">
        <v>1</v>
      </c>
      <c r="I55" s="108" t="str">
        <f>IF(J55="","",(VLOOKUP(J55,Table!$A:$B,2,FALSE)))</f>
        <v>Hulkmc8</v>
      </c>
      <c r="J55" s="109" t="s">
        <v>30</v>
      </c>
      <c r="K55" s="110" t="str">
        <f>IF(J55="","",(VLOOKUP(J55,Table!$A:$C,3,FALSE)))</f>
        <v>Stake Sauber</v>
      </c>
      <c r="L55" s="63" t="s">
        <v>267</v>
      </c>
      <c r="M55" s="49">
        <v>25</v>
      </c>
      <c r="O55" s="18">
        <v>1</v>
      </c>
      <c r="P55" s="108" t="str">
        <f>IF(Q55="","",(VLOOKUP(Q55,Table!$A:$B,2,FALSE)))</f>
        <v>Naim_Thr</v>
      </c>
      <c r="Q55" s="109" t="s">
        <v>130</v>
      </c>
      <c r="R55" s="110" t="str">
        <f>IF(Q55="","",(VLOOKUP(Q55,Table!$A:$C,3,FALSE)))</f>
        <v>Mercedes</v>
      </c>
      <c r="S55" s="63" t="s">
        <v>288</v>
      </c>
      <c r="T55" s="49">
        <v>25</v>
      </c>
    </row>
    <row r="56" spans="1:20" x14ac:dyDescent="0.2">
      <c r="A56" s="14">
        <v>2</v>
      </c>
      <c r="B56" s="20" t="str">
        <f>IF(C56="","",(VLOOKUP(C56,Table!$A:$B,2,FALSE)))</f>
        <v>Hulkmc8</v>
      </c>
      <c r="C56" s="21" t="s">
        <v>30</v>
      </c>
      <c r="D56" s="22" t="str">
        <f>IF(C56="","",(VLOOKUP(C56,Table!$A:$C,3,FALSE)))</f>
        <v>Stake Sauber</v>
      </c>
      <c r="E56" s="61" t="s">
        <v>249</v>
      </c>
      <c r="F56" s="45">
        <v>18</v>
      </c>
      <c r="H56" s="14">
        <v>2</v>
      </c>
      <c r="I56" s="50" t="str">
        <f>IF(J56="","",(VLOOKUP(J56,Table!$A:$B,2,FALSE)))</f>
        <v>IA</v>
      </c>
      <c r="J56" s="51" t="s">
        <v>49</v>
      </c>
      <c r="K56" s="52" t="str">
        <f>IF(J56="","",(VLOOKUP(J56,Table!$A:$C,3,FALSE)))</f>
        <v>Red Bull</v>
      </c>
      <c r="L56" s="61" t="s">
        <v>268</v>
      </c>
      <c r="M56" s="45">
        <v>18</v>
      </c>
      <c r="O56" s="14">
        <v>2</v>
      </c>
      <c r="P56" s="20" t="str">
        <f>IF(Q56="","",(VLOOKUP(Q56,Table!$A:$B,2,FALSE)))</f>
        <v>Giaquinho06</v>
      </c>
      <c r="Q56" s="21" t="s">
        <v>100</v>
      </c>
      <c r="R56" s="22" t="str">
        <f>IF(Q56="","",(VLOOKUP(Q56,Table!$A:$C,3,FALSE)))</f>
        <v>Alpine</v>
      </c>
      <c r="S56" s="61" t="s">
        <v>289</v>
      </c>
      <c r="T56" s="45">
        <v>18</v>
      </c>
    </row>
    <row r="57" spans="1:20" x14ac:dyDescent="0.2">
      <c r="A57" s="14">
        <v>3</v>
      </c>
      <c r="B57" s="20" t="str">
        <f>IF(C57="","",(VLOOKUP(C57,Table!$A:$B,2,FALSE)))</f>
        <v>GiOvA88mc</v>
      </c>
      <c r="C57" s="21" t="s">
        <v>98</v>
      </c>
      <c r="D57" s="22" t="str">
        <f>IF(C57="","",(VLOOKUP(C57,Table!$A:$C,3,FALSE)))</f>
        <v>Ferrari</v>
      </c>
      <c r="E57" s="61" t="s">
        <v>250</v>
      </c>
      <c r="F57" s="45">
        <v>15</v>
      </c>
      <c r="H57" s="14">
        <v>3</v>
      </c>
      <c r="I57" s="50" t="str">
        <f>IF(J57="","",(VLOOKUP(J57,Table!$A:$B,2,FALSE)))</f>
        <v>IA</v>
      </c>
      <c r="J57" s="51" t="s">
        <v>60</v>
      </c>
      <c r="K57" s="52" t="str">
        <f>IF(J57="","",(VLOOKUP(J57,Table!$A:$C,3,FALSE)))</f>
        <v>Mercedes</v>
      </c>
      <c r="L57" s="61" t="s">
        <v>269</v>
      </c>
      <c r="M57" s="45">
        <v>15</v>
      </c>
      <c r="O57" s="14">
        <v>3</v>
      </c>
      <c r="P57" s="20" t="str">
        <f>IF(Q57="","",(VLOOKUP(Q57,Table!$A:$B,2,FALSE)))</f>
        <v>Petibaske</v>
      </c>
      <c r="Q57" s="21" t="s">
        <v>134</v>
      </c>
      <c r="R57" s="22" t="str">
        <f>IF(Q57="","",(VLOOKUP(Q57,Table!$A:$C,3,FALSE)))</f>
        <v>Aston Martin</v>
      </c>
      <c r="S57" s="61" t="s">
        <v>290</v>
      </c>
      <c r="T57" s="45">
        <v>15</v>
      </c>
    </row>
    <row r="58" spans="1:20" x14ac:dyDescent="0.2">
      <c r="A58" s="14">
        <v>4</v>
      </c>
      <c r="B58" s="50" t="str">
        <f>IF(C58="","",(VLOOKUP(C58,Table!$A:$B,2,FALSE)))</f>
        <v>IA</v>
      </c>
      <c r="C58" s="51" t="s">
        <v>55</v>
      </c>
      <c r="D58" s="52" t="str">
        <f>IF(C58="","",(VLOOKUP(C58,Table!$A:$C,3,FALSE)))</f>
        <v>Haas</v>
      </c>
      <c r="E58" s="61" t="s">
        <v>251</v>
      </c>
      <c r="F58" s="45">
        <v>12</v>
      </c>
      <c r="H58" s="14">
        <v>4</v>
      </c>
      <c r="I58" s="50" t="str">
        <f>IF(J58="","",(VLOOKUP(J58,Table!$A:$B,2,FALSE)))</f>
        <v>IA</v>
      </c>
      <c r="J58" s="51" t="s">
        <v>54</v>
      </c>
      <c r="K58" s="52" t="str">
        <f>IF(J58="","",(VLOOKUP(J58,Table!$A:$C,3,FALSE)))</f>
        <v>Haas</v>
      </c>
      <c r="L58" s="61" t="s">
        <v>270</v>
      </c>
      <c r="M58" s="45">
        <v>12</v>
      </c>
      <c r="O58" s="14">
        <v>4</v>
      </c>
      <c r="P58" s="50" t="str">
        <f>IF(Q58="","",(VLOOKUP(Q58,Table!$A:$B,2,FALSE)))</f>
        <v>IA</v>
      </c>
      <c r="Q58" s="51" t="s">
        <v>49</v>
      </c>
      <c r="R58" s="52" t="str">
        <f>IF(Q58="","",(VLOOKUP(Q58,Table!$A:$C,3,FALSE)))</f>
        <v>Red Bull</v>
      </c>
      <c r="S58" s="61" t="s">
        <v>291</v>
      </c>
      <c r="T58" s="45">
        <v>12</v>
      </c>
    </row>
    <row r="59" spans="1:20" x14ac:dyDescent="0.2">
      <c r="A59" s="14">
        <v>5</v>
      </c>
      <c r="B59" s="50" t="str">
        <f>IF(C59="","",(VLOOKUP(C59,Table!$A:$B,2,FALSE)))</f>
        <v>IA</v>
      </c>
      <c r="C59" s="51" t="s">
        <v>49</v>
      </c>
      <c r="D59" s="52" t="str">
        <f>IF(C59="","",(VLOOKUP(C59,Table!$A:$C,3,FALSE)))</f>
        <v>Red Bull</v>
      </c>
      <c r="E59" s="61" t="s">
        <v>252</v>
      </c>
      <c r="F59" s="45">
        <v>10</v>
      </c>
      <c r="H59" s="14">
        <v>5</v>
      </c>
      <c r="I59" s="50" t="str">
        <f>IF(J59="","",(VLOOKUP(J59,Table!$A:$B,2,FALSE)))</f>
        <v>IA</v>
      </c>
      <c r="J59" s="51" t="s">
        <v>58</v>
      </c>
      <c r="K59" s="52" t="str">
        <f>IF(J59="","",(VLOOKUP(J59,Table!$A:$C,3,FALSE)))</f>
        <v>Alpha Tauri</v>
      </c>
      <c r="L59" s="61" t="s">
        <v>271</v>
      </c>
      <c r="M59" s="45">
        <v>10</v>
      </c>
      <c r="O59" s="14">
        <v>5</v>
      </c>
      <c r="P59" s="50" t="str">
        <f>IF(Q59="","",(VLOOKUP(Q59,Table!$A:$B,2,FALSE)))</f>
        <v>IA</v>
      </c>
      <c r="Q59" s="51" t="s">
        <v>60</v>
      </c>
      <c r="R59" s="52" t="str">
        <f>IF(Q59="","",(VLOOKUP(Q59,Table!$A:$C,3,FALSE)))</f>
        <v>Mercedes</v>
      </c>
      <c r="S59" s="61" t="s">
        <v>292</v>
      </c>
      <c r="T59" s="45">
        <v>10</v>
      </c>
    </row>
    <row r="60" spans="1:20" x14ac:dyDescent="0.2">
      <c r="A60" s="14">
        <v>6</v>
      </c>
      <c r="B60" s="50" t="str">
        <f>IF(C60="","",(VLOOKUP(C60,Table!$A:$B,2,FALSE)))</f>
        <v>IA</v>
      </c>
      <c r="C60" s="51" t="s">
        <v>51</v>
      </c>
      <c r="D60" s="52" t="str">
        <f>IF(C60="","",(VLOOKUP(C60,Table!$A:$C,3,FALSE)))</f>
        <v>Alpha Tauri</v>
      </c>
      <c r="E60" s="61" t="s">
        <v>253</v>
      </c>
      <c r="F60" s="45">
        <v>8</v>
      </c>
      <c r="H60" s="14">
        <v>6</v>
      </c>
      <c r="I60" s="20" t="str">
        <f>IF(J60="","",(VLOOKUP(J60,Table!$A:$B,2,FALSE)))</f>
        <v>Giaquinho06</v>
      </c>
      <c r="J60" s="21" t="s">
        <v>100</v>
      </c>
      <c r="K60" s="22" t="str">
        <f>IF(J60="","",(VLOOKUP(J60,Table!$A:$C,3,FALSE)))</f>
        <v>Alpine</v>
      </c>
      <c r="L60" s="61" t="s">
        <v>272</v>
      </c>
      <c r="M60" s="45">
        <v>8</v>
      </c>
      <c r="O60" s="14">
        <v>6</v>
      </c>
      <c r="P60" s="50" t="str">
        <f>IF(Q60="","",(VLOOKUP(Q60,Table!$A:$B,2,FALSE)))</f>
        <v>IA</v>
      </c>
      <c r="Q60" s="51" t="s">
        <v>51</v>
      </c>
      <c r="R60" s="52" t="str">
        <f>IF(Q60="","",(VLOOKUP(Q60,Table!$A:$C,3,FALSE)))</f>
        <v>Alpha Tauri</v>
      </c>
      <c r="S60" s="61" t="s">
        <v>293</v>
      </c>
      <c r="T60" s="45">
        <v>8</v>
      </c>
    </row>
    <row r="61" spans="1:20" x14ac:dyDescent="0.2">
      <c r="A61" s="14">
        <v>7</v>
      </c>
      <c r="B61" s="50" t="str">
        <f>IF(C61="","",(VLOOKUP(C61,Table!$A:$B,2,FALSE)))</f>
        <v>IA</v>
      </c>
      <c r="C61" s="51" t="s">
        <v>53</v>
      </c>
      <c r="D61" s="52" t="str">
        <f>IF(C61="","",(VLOOKUP(C61,Table!$A:$C,3,FALSE)))</f>
        <v>Stake Sauber</v>
      </c>
      <c r="E61" s="61" t="s">
        <v>254</v>
      </c>
      <c r="F61" s="45">
        <v>6</v>
      </c>
      <c r="H61" s="14">
        <v>7</v>
      </c>
      <c r="I61" s="50" t="str">
        <f>IF(J61="","",(VLOOKUP(J61,Table!$A:$B,2,FALSE)))</f>
        <v>IA</v>
      </c>
      <c r="J61" s="51" t="s">
        <v>95</v>
      </c>
      <c r="K61" s="52" t="str">
        <f>IF(J61="","",(VLOOKUP(J61,Table!$A:$C,3,FALSE)))</f>
        <v>Williams</v>
      </c>
      <c r="L61" s="61" t="s">
        <v>273</v>
      </c>
      <c r="M61" s="45">
        <v>6</v>
      </c>
      <c r="O61" s="14">
        <v>7</v>
      </c>
      <c r="P61" s="50" t="str">
        <f>IF(Q61="","",(VLOOKUP(Q61,Table!$A:$B,2,FALSE)))</f>
        <v>IA</v>
      </c>
      <c r="Q61" s="51" t="s">
        <v>54</v>
      </c>
      <c r="R61" s="52" t="str">
        <f>IF(Q61="","",(VLOOKUP(Q61,Table!$A:$C,3,FALSE)))</f>
        <v>Haas</v>
      </c>
      <c r="S61" s="61" t="s">
        <v>294</v>
      </c>
      <c r="T61" s="45">
        <v>6</v>
      </c>
    </row>
    <row r="62" spans="1:20" x14ac:dyDescent="0.2">
      <c r="A62" s="14">
        <v>8</v>
      </c>
      <c r="B62" s="50" t="str">
        <f>IF(C62="","",(VLOOKUP(C62,Table!$A:$B,2,FALSE)))</f>
        <v>IA</v>
      </c>
      <c r="C62" s="51" t="s">
        <v>91</v>
      </c>
      <c r="D62" s="52" t="str">
        <f>IF(C62="","",(VLOOKUP(C62,Table!$A:$C,3,FALSE)))</f>
        <v>Ferrari</v>
      </c>
      <c r="E62" s="61" t="s">
        <v>255</v>
      </c>
      <c r="F62" s="45">
        <v>4</v>
      </c>
      <c r="H62" s="14">
        <v>8</v>
      </c>
      <c r="I62" s="50" t="str">
        <f>IF(J62="","",(VLOOKUP(J62,Table!$A:$B,2,FALSE)))</f>
        <v>IA</v>
      </c>
      <c r="J62" s="51" t="s">
        <v>55</v>
      </c>
      <c r="K62" s="52" t="str">
        <f>IF(J62="","",(VLOOKUP(J62,Table!$A:$C,3,FALSE)))</f>
        <v>Haas</v>
      </c>
      <c r="L62" s="61" t="s">
        <v>274</v>
      </c>
      <c r="M62" s="45">
        <v>4</v>
      </c>
      <c r="O62" s="14">
        <v>8</v>
      </c>
      <c r="P62" s="50" t="str">
        <f>IF(Q62="","",(VLOOKUP(Q62,Table!$A:$B,2,FALSE)))</f>
        <v>IA</v>
      </c>
      <c r="Q62" s="51" t="s">
        <v>95</v>
      </c>
      <c r="R62" s="52" t="str">
        <f>IF(Q62="","",(VLOOKUP(Q62,Table!$A:$C,3,FALSE)))</f>
        <v>Williams</v>
      </c>
      <c r="S62" s="61" t="s">
        <v>295</v>
      </c>
      <c r="T62" s="45">
        <v>4</v>
      </c>
    </row>
    <row r="63" spans="1:20" x14ac:dyDescent="0.2">
      <c r="A63" s="14">
        <v>9</v>
      </c>
      <c r="B63" s="50" t="str">
        <f>IF(C63="","",(VLOOKUP(C63,Table!$A:$B,2,FALSE)))</f>
        <v>IA</v>
      </c>
      <c r="C63" s="51" t="s">
        <v>95</v>
      </c>
      <c r="D63" s="52" t="str">
        <f>IF(C63="","",(VLOOKUP(C63,Table!$A:$C,3,FALSE)))</f>
        <v>Williams</v>
      </c>
      <c r="E63" s="61" t="s">
        <v>256</v>
      </c>
      <c r="F63" s="45">
        <v>2</v>
      </c>
      <c r="H63" s="14">
        <v>9</v>
      </c>
      <c r="I63" s="50" t="str">
        <f>IF(J63="","",(VLOOKUP(J63,Table!$A:$B,2,FALSE)))</f>
        <v>IA</v>
      </c>
      <c r="J63" s="51" t="s">
        <v>93</v>
      </c>
      <c r="K63" s="52" t="str">
        <f>IF(J63="","",(VLOOKUP(J63,Table!$A:$C,3,FALSE)))</f>
        <v>McLaren</v>
      </c>
      <c r="L63" s="61" t="s">
        <v>275</v>
      </c>
      <c r="M63" s="45">
        <v>2</v>
      </c>
      <c r="O63" s="14">
        <v>9</v>
      </c>
      <c r="P63" s="50" t="str">
        <f>IF(Q63="","",(VLOOKUP(Q63,Table!$A:$B,2,FALSE)))</f>
        <v>IA</v>
      </c>
      <c r="Q63" s="51" t="s">
        <v>50</v>
      </c>
      <c r="R63" s="52" t="str">
        <f>IF(Q63="","",(VLOOKUP(Q63,Table!$A:$C,3,FALSE)))</f>
        <v>Red Bull</v>
      </c>
      <c r="S63" s="61" t="s">
        <v>296</v>
      </c>
      <c r="T63" s="45">
        <v>2</v>
      </c>
    </row>
    <row r="64" spans="1:20" x14ac:dyDescent="0.2">
      <c r="A64" s="14">
        <v>10</v>
      </c>
      <c r="B64" s="50" t="str">
        <f>IF(C64="","",(VLOOKUP(C64,Table!$A:$B,2,FALSE)))</f>
        <v>IA</v>
      </c>
      <c r="C64" s="51" t="s">
        <v>60</v>
      </c>
      <c r="D64" s="52" t="str">
        <f>IF(C64="","",(VLOOKUP(C64,Table!$A:$C,3,FALSE)))</f>
        <v>Mercedes</v>
      </c>
      <c r="E64" s="61" t="s">
        <v>257</v>
      </c>
      <c r="F64" s="45">
        <v>1</v>
      </c>
      <c r="H64" s="14">
        <v>10</v>
      </c>
      <c r="I64" s="50" t="str">
        <f>IF(J64="","",(VLOOKUP(J64,Table!$A:$B,2,FALSE)))</f>
        <v>IA</v>
      </c>
      <c r="J64" s="51" t="s">
        <v>96</v>
      </c>
      <c r="K64" s="52" t="str">
        <f>IF(J64="","",(VLOOKUP(J64,Table!$A:$C,3,FALSE)))</f>
        <v>McLaren</v>
      </c>
      <c r="L64" s="61" t="s">
        <v>276</v>
      </c>
      <c r="M64" s="45">
        <v>1</v>
      </c>
      <c r="O64" s="14">
        <v>10</v>
      </c>
      <c r="P64" s="50" t="str">
        <f>IF(Q64="","",(VLOOKUP(Q64,Table!$A:$B,2,FALSE)))</f>
        <v>IA</v>
      </c>
      <c r="Q64" s="51" t="s">
        <v>57</v>
      </c>
      <c r="R64" s="52" t="str">
        <f>IF(Q64="","",(VLOOKUP(Q64,Table!$A:$C,3,FALSE)))</f>
        <v>Aston Martin</v>
      </c>
      <c r="S64" s="61" t="s">
        <v>297</v>
      </c>
      <c r="T64" s="45">
        <v>1</v>
      </c>
    </row>
    <row r="65" spans="1:20" x14ac:dyDescent="0.2">
      <c r="A65" s="14">
        <v>11</v>
      </c>
      <c r="B65" s="50" t="str">
        <f>IF(C65="","",(VLOOKUP(C65,Table!$A:$B,2,FALSE)))</f>
        <v>IA</v>
      </c>
      <c r="C65" s="51" t="s">
        <v>54</v>
      </c>
      <c r="D65" s="52" t="str">
        <f>IF(C65="","",(VLOOKUP(C65,Table!$A:$C,3,FALSE)))</f>
        <v>Haas</v>
      </c>
      <c r="E65" s="61" t="s">
        <v>258</v>
      </c>
      <c r="F65" s="45">
        <v>0</v>
      </c>
      <c r="H65" s="14">
        <v>11</v>
      </c>
      <c r="I65" s="50" t="str">
        <f>IF(J65="","",(VLOOKUP(J65,Table!$A:$B,2,FALSE)))</f>
        <v>IA</v>
      </c>
      <c r="J65" s="51" t="s">
        <v>59</v>
      </c>
      <c r="K65" s="52" t="str">
        <f>IF(J65="","",(VLOOKUP(J65,Table!$A:$C,3,FALSE)))</f>
        <v>Aston Martin</v>
      </c>
      <c r="L65" s="61" t="s">
        <v>277</v>
      </c>
      <c r="M65" s="45">
        <v>0</v>
      </c>
      <c r="O65" s="14">
        <v>11</v>
      </c>
      <c r="P65" s="50" t="str">
        <f>IF(Q65="","",(VLOOKUP(Q65,Table!$A:$B,2,FALSE)))</f>
        <v>IA</v>
      </c>
      <c r="Q65" s="51" t="s">
        <v>58</v>
      </c>
      <c r="R65" s="52" t="str">
        <f>IF(Q65="","",(VLOOKUP(Q65,Table!$A:$C,3,FALSE)))</f>
        <v>Alpha Tauri</v>
      </c>
      <c r="S65" s="61" t="s">
        <v>298</v>
      </c>
      <c r="T65" s="45">
        <v>0</v>
      </c>
    </row>
    <row r="66" spans="1:20" x14ac:dyDescent="0.2">
      <c r="A66" s="14">
        <v>12</v>
      </c>
      <c r="B66" s="50" t="str">
        <f>IF(C66="","",(VLOOKUP(C66,Table!$A:$B,2,FALSE)))</f>
        <v>IA</v>
      </c>
      <c r="C66" s="51" t="s">
        <v>59</v>
      </c>
      <c r="D66" s="52" t="str">
        <f>IF(C66="","",(VLOOKUP(C66,Table!$A:$C,3,FALSE)))</f>
        <v>Aston Martin</v>
      </c>
      <c r="E66" s="61" t="s">
        <v>259</v>
      </c>
      <c r="F66" s="45">
        <v>0</v>
      </c>
      <c r="H66" s="14">
        <v>12</v>
      </c>
      <c r="I66" s="50" t="str">
        <f>IF(J66="","",(VLOOKUP(J66,Table!$A:$B,2,FALSE)))</f>
        <v>IA</v>
      </c>
      <c r="J66" s="51" t="s">
        <v>53</v>
      </c>
      <c r="K66" s="52" t="str">
        <f>IF(J66="","",(VLOOKUP(J66,Table!$A:$C,3,FALSE)))</f>
        <v>Stake Sauber</v>
      </c>
      <c r="L66" s="61" t="s">
        <v>278</v>
      </c>
      <c r="M66" s="45">
        <v>0</v>
      </c>
      <c r="O66" s="14">
        <v>12</v>
      </c>
      <c r="P66" s="50" t="str">
        <f>IF(Q66="","",(VLOOKUP(Q66,Table!$A:$B,2,FALSE)))</f>
        <v>IA</v>
      </c>
      <c r="Q66" s="51" t="s">
        <v>90</v>
      </c>
      <c r="R66" s="52" t="str">
        <f>IF(Q66="","",(VLOOKUP(Q66,Table!$A:$C,3,FALSE)))</f>
        <v>Williams</v>
      </c>
      <c r="S66" s="61" t="s">
        <v>299</v>
      </c>
      <c r="T66" s="45">
        <v>0</v>
      </c>
    </row>
    <row r="67" spans="1:20" x14ac:dyDescent="0.2">
      <c r="A67" s="14">
        <v>13</v>
      </c>
      <c r="B67" s="50" t="str">
        <f>IF(C67="","",(VLOOKUP(C67,Table!$A:$B,2,FALSE)))</f>
        <v>IA</v>
      </c>
      <c r="C67" s="51" t="s">
        <v>90</v>
      </c>
      <c r="D67" s="52" t="str">
        <f>IF(C67="","",(VLOOKUP(C67,Table!$A:$C,3,FALSE)))</f>
        <v>Williams</v>
      </c>
      <c r="E67" s="61" t="s">
        <v>260</v>
      </c>
      <c r="F67" s="45">
        <v>0</v>
      </c>
      <c r="H67" s="14">
        <v>13</v>
      </c>
      <c r="I67" s="50" t="str">
        <f>IF(J67="","",(VLOOKUP(J67,Table!$A:$B,2,FALSE)))</f>
        <v>IA</v>
      </c>
      <c r="J67" s="51" t="s">
        <v>50</v>
      </c>
      <c r="K67" s="52" t="str">
        <f>IF(J67="","",(VLOOKUP(J67,Table!$A:$C,3,FALSE)))</f>
        <v>Red Bull</v>
      </c>
      <c r="L67" s="61" t="s">
        <v>279</v>
      </c>
      <c r="M67" s="45">
        <v>0</v>
      </c>
      <c r="O67" s="14">
        <v>13</v>
      </c>
      <c r="P67" s="50" t="str">
        <f>IF(Q67="","",(VLOOKUP(Q67,Table!$A:$B,2,FALSE)))</f>
        <v>IA</v>
      </c>
      <c r="Q67" s="51" t="s">
        <v>91</v>
      </c>
      <c r="R67" s="52" t="str">
        <f>IF(Q67="","",(VLOOKUP(Q67,Table!$A:$C,3,FALSE)))</f>
        <v>Ferrari</v>
      </c>
      <c r="S67" s="61" t="s">
        <v>300</v>
      </c>
      <c r="T67" s="45">
        <v>0</v>
      </c>
    </row>
    <row r="68" spans="1:20" x14ac:dyDescent="0.2">
      <c r="A68" s="14">
        <v>14</v>
      </c>
      <c r="B68" s="50" t="str">
        <f>IF(C68="","",(VLOOKUP(C68,Table!$A:$B,2,FALSE)))</f>
        <v>IA</v>
      </c>
      <c r="C68" s="51" t="s">
        <v>50</v>
      </c>
      <c r="D68" s="52" t="str">
        <f>IF(C68="","",(VLOOKUP(C68,Table!$A:$C,3,FALSE)))</f>
        <v>Red Bull</v>
      </c>
      <c r="E68" s="61" t="s">
        <v>261</v>
      </c>
      <c r="F68" s="45">
        <v>0</v>
      </c>
      <c r="H68" s="14">
        <v>14</v>
      </c>
      <c r="I68" s="50" t="str">
        <f>IF(J68="","",(VLOOKUP(J68,Table!$A:$B,2,FALSE)))</f>
        <v>IA</v>
      </c>
      <c r="J68" s="51" t="s">
        <v>51</v>
      </c>
      <c r="K68" s="52" t="str">
        <f>IF(J68="","",(VLOOKUP(J68,Table!$A:$C,3,FALSE)))</f>
        <v>Alpha Tauri</v>
      </c>
      <c r="L68" s="61" t="s">
        <v>280</v>
      </c>
      <c r="M68" s="45">
        <v>0</v>
      </c>
      <c r="O68" s="14">
        <v>14</v>
      </c>
      <c r="P68" s="50" t="str">
        <f>IF(Q68="","",(VLOOKUP(Q68,Table!$A:$B,2,FALSE)))</f>
        <v>IA</v>
      </c>
      <c r="Q68" s="51" t="s">
        <v>96</v>
      </c>
      <c r="R68" s="52" t="str">
        <f>IF(Q68="","",(VLOOKUP(Q68,Table!$A:$C,3,FALSE)))</f>
        <v>McLaren</v>
      </c>
      <c r="S68" s="61" t="s">
        <v>301</v>
      </c>
      <c r="T68" s="45">
        <v>0</v>
      </c>
    </row>
    <row r="69" spans="1:20" x14ac:dyDescent="0.2">
      <c r="A69" s="14">
        <v>15</v>
      </c>
      <c r="B69" s="50" t="str">
        <f>IF(C69="","",(VLOOKUP(C69,Table!$A:$B,2,FALSE)))</f>
        <v>IA</v>
      </c>
      <c r="C69" s="51" t="s">
        <v>96</v>
      </c>
      <c r="D69" s="52" t="str">
        <f>IF(C69="","",(VLOOKUP(C69,Table!$A:$C,3,FALSE)))</f>
        <v>McLaren</v>
      </c>
      <c r="E69" s="61" t="s">
        <v>262</v>
      </c>
      <c r="F69" s="45">
        <v>0</v>
      </c>
      <c r="H69" s="14">
        <v>15</v>
      </c>
      <c r="I69" s="50" t="str">
        <f>IF(J69="","",(VLOOKUP(J69,Table!$A:$B,2,FALSE)))</f>
        <v>IA</v>
      </c>
      <c r="J69" s="51" t="s">
        <v>97</v>
      </c>
      <c r="K69" s="52" t="str">
        <f>IF(J69="","",(VLOOKUP(J69,Table!$A:$C,3,FALSE)))</f>
        <v>Alpine</v>
      </c>
      <c r="L69" s="61" t="s">
        <v>282</v>
      </c>
      <c r="M69" s="45">
        <v>0</v>
      </c>
      <c r="O69" s="14">
        <v>15</v>
      </c>
      <c r="P69" s="50" t="str">
        <f>IF(Q69="","",(VLOOKUP(Q69,Table!$A:$B,2,FALSE)))</f>
        <v>IA</v>
      </c>
      <c r="Q69" s="51" t="s">
        <v>97</v>
      </c>
      <c r="R69" s="52" t="str">
        <f>IF(Q69="","",(VLOOKUP(Q69,Table!$A:$C,3,FALSE)))</f>
        <v>Alpine</v>
      </c>
      <c r="S69" s="61" t="s">
        <v>302</v>
      </c>
      <c r="T69" s="45">
        <v>0</v>
      </c>
    </row>
    <row r="70" spans="1:20" x14ac:dyDescent="0.2">
      <c r="A70" s="45">
        <v>16</v>
      </c>
      <c r="B70" s="50" t="str">
        <f>IF(C70="","",(VLOOKUP(C70,Table!$A:$B,2,FALSE)))</f>
        <v>IA</v>
      </c>
      <c r="C70" s="51" t="s">
        <v>97</v>
      </c>
      <c r="D70" s="52" t="str">
        <f>IF(C70="","",(VLOOKUP(C70,Table!$A:$C,3,FALSE)))</f>
        <v>Alpine</v>
      </c>
      <c r="E70" s="61" t="s">
        <v>263</v>
      </c>
      <c r="F70" s="45">
        <v>0</v>
      </c>
      <c r="H70" s="45">
        <v>16</v>
      </c>
      <c r="I70" s="50" t="str">
        <f>IF(J70="","",(VLOOKUP(J70,Table!$A:$B,2,FALSE)))</f>
        <v>IA</v>
      </c>
      <c r="J70" s="51" t="s">
        <v>57</v>
      </c>
      <c r="K70" s="52" t="str">
        <f>IF(J70="","",(VLOOKUP(J70,Table!$A:$C,3,FALSE)))</f>
        <v>Aston Martin</v>
      </c>
      <c r="L70" s="61" t="s">
        <v>283</v>
      </c>
      <c r="M70" s="45">
        <v>0</v>
      </c>
      <c r="O70" s="45">
        <v>16</v>
      </c>
      <c r="P70" s="20" t="str">
        <f>IF(Q70="","",(VLOOKUP(Q70,Table!$A:$B,2,FALSE)))</f>
        <v>Chateau98000</v>
      </c>
      <c r="Q70" s="21" t="s">
        <v>137</v>
      </c>
      <c r="R70" s="22" t="str">
        <f>IF(Q70="","",(VLOOKUP(Q70,Table!$A:$C,3,FALSE)))</f>
        <v>Ferrari</v>
      </c>
      <c r="S70" s="61" t="s">
        <v>303</v>
      </c>
      <c r="T70" s="45">
        <v>0</v>
      </c>
    </row>
    <row r="71" spans="1:20" x14ac:dyDescent="0.2">
      <c r="A71" s="45">
        <v>17</v>
      </c>
      <c r="B71" s="50" t="str">
        <f>IF(C71="","",(VLOOKUP(C71,Table!$A:$B,2,FALSE)))</f>
        <v>IA</v>
      </c>
      <c r="C71" s="51" t="s">
        <v>57</v>
      </c>
      <c r="D71" s="52" t="str">
        <f>IF(C71="","",(VLOOKUP(C71,Table!$A:$C,3,FALSE)))</f>
        <v>Aston Martin</v>
      </c>
      <c r="E71" s="61" t="s">
        <v>264</v>
      </c>
      <c r="F71" s="45">
        <v>0</v>
      </c>
      <c r="H71" s="45">
        <v>17</v>
      </c>
      <c r="I71" s="50" t="str">
        <f>IF(J71="","",(VLOOKUP(J71,Table!$A:$B,2,FALSE)))</f>
        <v>IA</v>
      </c>
      <c r="J71" s="51" t="s">
        <v>91</v>
      </c>
      <c r="K71" s="52" t="str">
        <f>IF(J71="","",(VLOOKUP(J71,Table!$A:$C,3,FALSE)))</f>
        <v>Ferrari</v>
      </c>
      <c r="L71" s="61" t="s">
        <v>284</v>
      </c>
      <c r="M71" s="45">
        <v>0</v>
      </c>
      <c r="O71" s="45">
        <v>17</v>
      </c>
      <c r="P71" s="20" t="str">
        <f>IF(Q71="","",(VLOOKUP(Q71,Table!$A:$B,2,FALSE)))</f>
        <v>Hulkmc8</v>
      </c>
      <c r="Q71" s="21" t="s">
        <v>30</v>
      </c>
      <c r="R71" s="22" t="str">
        <f>IF(Q71="","",(VLOOKUP(Q71,Table!$A:$C,3,FALSE)))</f>
        <v>Stake Sauber</v>
      </c>
      <c r="S71" s="61" t="s">
        <v>304</v>
      </c>
      <c r="T71" s="45">
        <v>0</v>
      </c>
    </row>
    <row r="72" spans="1:20" x14ac:dyDescent="0.2">
      <c r="A72" s="45">
        <v>18</v>
      </c>
      <c r="B72" s="50" t="str">
        <f>IF(C72="","",(VLOOKUP(C72,Table!$A:$B,2,FALSE)))</f>
        <v>IA</v>
      </c>
      <c r="C72" s="51" t="s">
        <v>93</v>
      </c>
      <c r="D72" s="52" t="str">
        <f>IF(C72="","",(VLOOKUP(C72,Table!$A:$C,3,FALSE)))</f>
        <v>McLaren</v>
      </c>
      <c r="E72" s="61" t="s">
        <v>156</v>
      </c>
      <c r="F72" s="45">
        <v>0</v>
      </c>
      <c r="H72" s="45">
        <v>18</v>
      </c>
      <c r="I72" s="20" t="str">
        <f>IF(J72="","",(VLOOKUP(J72,Table!$A:$B,2,FALSE)))</f>
        <v>GiOvA88mc</v>
      </c>
      <c r="J72" s="21" t="s">
        <v>98</v>
      </c>
      <c r="K72" s="22" t="str">
        <f>IF(J72="","",(VLOOKUP(J72,Table!$A:$C,3,FALSE)))</f>
        <v>Ferrari</v>
      </c>
      <c r="L72" s="61" t="s">
        <v>285</v>
      </c>
      <c r="M72" s="45">
        <v>0</v>
      </c>
      <c r="O72" s="45">
        <v>18</v>
      </c>
      <c r="P72" s="20" t="str">
        <f>IF(Q72="","",(VLOOKUP(Q72,Table!$A:$B,2,FALSE)))</f>
        <v>MacAdamO-34</v>
      </c>
      <c r="Q72" s="21" t="s">
        <v>39</v>
      </c>
      <c r="R72" s="22" t="str">
        <f>IF(Q72="","",(VLOOKUP(Q72,Table!$A:$C,3,FALSE)))</f>
        <v>McLaren</v>
      </c>
      <c r="S72" s="61" t="s">
        <v>156</v>
      </c>
      <c r="T72" s="45">
        <v>0</v>
      </c>
    </row>
    <row r="73" spans="1:20" x14ac:dyDescent="0.2">
      <c r="A73" s="84">
        <v>19</v>
      </c>
      <c r="B73" s="50" t="str">
        <f>IF(C73="","",(VLOOKUP(C73,Table!$A:$B,2,FALSE)))</f>
        <v>IA</v>
      </c>
      <c r="C73" s="51" t="s">
        <v>58</v>
      </c>
      <c r="D73" s="52" t="str">
        <f>IF(C73="","",(VLOOKUP(C73,Table!$A:$C,3,FALSE)))</f>
        <v>Alpha Tauri</v>
      </c>
      <c r="E73" s="107" t="s">
        <v>157</v>
      </c>
      <c r="F73" s="45">
        <v>0</v>
      </c>
      <c r="H73" s="45">
        <v>19</v>
      </c>
      <c r="I73" s="50" t="str">
        <f>IF(J73="","",(VLOOKUP(J73,Table!$A:$B,2,FALSE)))</f>
        <v>IA</v>
      </c>
      <c r="J73" s="51" t="s">
        <v>90</v>
      </c>
      <c r="K73" s="52" t="str">
        <f>IF(J73="","",(VLOOKUP(J73,Table!$A:$C,3,FALSE)))</f>
        <v>Williams</v>
      </c>
      <c r="L73" s="61" t="s">
        <v>286</v>
      </c>
      <c r="M73" s="45">
        <v>0</v>
      </c>
      <c r="O73" s="84">
        <v>19</v>
      </c>
      <c r="P73" s="50" t="str">
        <f>IF(Q73="","",(VLOOKUP(Q73,Table!$A:$B,2,FALSE)))</f>
        <v>IA</v>
      </c>
      <c r="Q73" s="51" t="s">
        <v>55</v>
      </c>
      <c r="R73" s="52" t="str">
        <f>IF(Q73="","",(VLOOKUP(Q73,Table!$A:$C,3,FALSE)))</f>
        <v>Haas</v>
      </c>
      <c r="S73" s="107" t="s">
        <v>157</v>
      </c>
      <c r="T73" s="45">
        <v>0</v>
      </c>
    </row>
    <row r="74" spans="1:20" ht="13.5" thickBot="1" x14ac:dyDescent="0.25">
      <c r="A74" s="84">
        <v>20</v>
      </c>
      <c r="B74" s="20" t="str">
        <f>IF(C74="","",(VLOOKUP(C74,Table!$A:$B,2,FALSE)))</f>
        <v>Giaquinho06</v>
      </c>
      <c r="C74" s="21" t="s">
        <v>100</v>
      </c>
      <c r="D74" s="22" t="str">
        <f>IF(C74="","",(VLOOKUP(C74,Table!$A:$C,3,FALSE)))</f>
        <v>Alpine</v>
      </c>
      <c r="E74" s="107" t="s">
        <v>157</v>
      </c>
      <c r="F74" s="45">
        <v>0</v>
      </c>
      <c r="H74" s="84">
        <v>20</v>
      </c>
      <c r="I74" s="20" t="str">
        <f>IF(J74="","",(VLOOKUP(J74,Table!$A:$B,2,FALSE)))</f>
        <v>Naim_Thr</v>
      </c>
      <c r="J74" s="21" t="s">
        <v>130</v>
      </c>
      <c r="K74" s="22" t="str">
        <f>IF(J74="","",(VLOOKUP(J74,Table!$A:$C,3,FALSE)))</f>
        <v>Mercedes</v>
      </c>
      <c r="L74" s="107" t="s">
        <v>157</v>
      </c>
      <c r="M74" s="45">
        <v>0</v>
      </c>
      <c r="O74" s="84">
        <v>20</v>
      </c>
      <c r="P74" s="20" t="str">
        <f>IF(Q74="","",(VLOOKUP(Q74,Table!$A:$B,2,FALSE)))</f>
        <v>f_a_____ta_____</v>
      </c>
      <c r="Q74" s="21" t="s">
        <v>38</v>
      </c>
      <c r="R74" s="22" t="str">
        <f>IF(Q74="","",(VLOOKUP(Q74,Table!$A:$C,3,FALSE)))</f>
        <v>Stake Sauber</v>
      </c>
      <c r="S74" s="107" t="s">
        <v>157</v>
      </c>
      <c r="T74" s="45">
        <v>0</v>
      </c>
    </row>
    <row r="75" spans="1:20" ht="14.25" thickTop="1" thickBot="1" x14ac:dyDescent="0.25">
      <c r="A75" s="26" t="s">
        <v>61</v>
      </c>
      <c r="B75" s="27" t="str">
        <f>IF(C75="","",(VLOOKUP(C75,Table!$A:$B,2,FALSE)))</f>
        <v>GiOvA88mc</v>
      </c>
      <c r="C75" s="28" t="s">
        <v>98</v>
      </c>
      <c r="D75" s="29" t="str">
        <f>IF(C75="","",(VLOOKUP(C75,Table!$A:$C,3,FALSE)))</f>
        <v>Ferrari</v>
      </c>
      <c r="E75" s="64" t="s">
        <v>247</v>
      </c>
      <c r="F75" s="26">
        <v>1</v>
      </c>
      <c r="H75" s="26" t="s">
        <v>61</v>
      </c>
      <c r="I75" s="27" t="str">
        <f>IF(J75="","",(VLOOKUP(J75,Table!$A:$B,2,FALSE)))</f>
        <v>Naim_Thr</v>
      </c>
      <c r="J75" s="28" t="s">
        <v>130</v>
      </c>
      <c r="K75" s="29" t="str">
        <f>IF(J75="","",(VLOOKUP(J75,Table!$A:$C,3,FALSE)))</f>
        <v>Mercedes</v>
      </c>
      <c r="L75" s="64" t="s">
        <v>266</v>
      </c>
      <c r="M75" s="26">
        <v>1</v>
      </c>
      <c r="O75" s="26" t="s">
        <v>61</v>
      </c>
      <c r="P75" s="27" t="str">
        <f>IF(Q75="","",(VLOOKUP(Q75,Table!$A:$B,2,FALSE)))</f>
        <v>Naim_Thr</v>
      </c>
      <c r="Q75" s="28" t="s">
        <v>130</v>
      </c>
      <c r="R75" s="29" t="str">
        <f>IF(Q75="","",(VLOOKUP(Q75,Table!$A:$C,3,FALSE)))</f>
        <v>Mercedes</v>
      </c>
      <c r="S75" s="64" t="s">
        <v>324</v>
      </c>
      <c r="T75" s="26">
        <v>1</v>
      </c>
    </row>
    <row r="76" spans="1:20" ht="14.25" thickTop="1" thickBot="1" x14ac:dyDescent="0.25">
      <c r="A76" s="26" t="s">
        <v>62</v>
      </c>
      <c r="B76" s="27" t="str">
        <f>IF(C76="","",(VLOOKUP(C76,Table!$A:$B,2,FALSE)))</f>
        <v>Naim_Thr</v>
      </c>
      <c r="C76" s="28" t="s">
        <v>130</v>
      </c>
      <c r="D76" s="29" t="str">
        <f>IF(C76="","",(VLOOKUP(C76,Table!$A:$C,3,FALSE)))</f>
        <v>Mercedes</v>
      </c>
      <c r="E76" s="64" t="s">
        <v>265</v>
      </c>
      <c r="F76" s="26">
        <v>1</v>
      </c>
      <c r="H76" s="26" t="s">
        <v>62</v>
      </c>
      <c r="I76" s="27" t="str">
        <f>IF(J76="","",(VLOOKUP(J76,Table!$A:$B,2,FALSE)))</f>
        <v>Naim_Thr</v>
      </c>
      <c r="J76" s="28" t="s">
        <v>130</v>
      </c>
      <c r="K76" s="29" t="str">
        <f>IF(J76="","",(VLOOKUP(J76,Table!$A:$C,3,FALSE)))</f>
        <v>Mercedes</v>
      </c>
      <c r="L76" s="64" t="s">
        <v>281</v>
      </c>
      <c r="M76" s="26">
        <v>1</v>
      </c>
      <c r="O76" s="26" t="s">
        <v>62</v>
      </c>
      <c r="P76" s="27" t="str">
        <f>IF(Q76="","",(VLOOKUP(Q76,Table!$A:$B,2,FALSE)))</f>
        <v>Naim_Thr</v>
      </c>
      <c r="Q76" s="28" t="s">
        <v>130</v>
      </c>
      <c r="R76" s="29" t="str">
        <f>IF(Q76="","",(VLOOKUP(Q76,Table!$A:$C,3,FALSE)))</f>
        <v>Mercedes</v>
      </c>
      <c r="S76" s="64" t="s">
        <v>287</v>
      </c>
      <c r="T76" s="26">
        <v>1</v>
      </c>
    </row>
    <row r="77" spans="1:20" ht="14.25" thickTop="1" thickBot="1" x14ac:dyDescent="0.25">
      <c r="A77" s="26" t="s">
        <v>128</v>
      </c>
      <c r="B77" s="27" t="str">
        <f>IF(C77="","",(VLOOKUP(C77,Table!$A:$B,2,FALSE)))</f>
        <v>Hulkmc8</v>
      </c>
      <c r="C77" s="28" t="s">
        <v>30</v>
      </c>
      <c r="D77" s="29" t="str">
        <f>IF(C77="","",(VLOOKUP(C77,Table!$A:$C,3,FALSE)))</f>
        <v>Stake Sauber</v>
      </c>
      <c r="E77" s="83"/>
      <c r="F77" s="26">
        <v>1</v>
      </c>
      <c r="H77" s="26" t="s">
        <v>128</v>
      </c>
      <c r="I77" s="27" t="str">
        <f>IF(J77="","",(VLOOKUP(J77,Table!$A:$B,2,FALSE)))</f>
        <v>IA</v>
      </c>
      <c r="J77" s="28" t="s">
        <v>55</v>
      </c>
      <c r="K77" s="29" t="str">
        <f>IF(J77="","",(VLOOKUP(J77,Table!$A:$C,3,FALSE)))</f>
        <v>Haas</v>
      </c>
      <c r="L77" s="83"/>
      <c r="M77" s="26">
        <v>1</v>
      </c>
      <c r="O77" s="26" t="s">
        <v>128</v>
      </c>
      <c r="P77" s="27" t="str">
        <f>IF(Q77="","",(VLOOKUP(Q77,Table!$A:$B,2,FALSE)))</f>
        <v>IA</v>
      </c>
      <c r="Q77" s="28" t="s">
        <v>57</v>
      </c>
      <c r="R77" s="29" t="str">
        <f>IF(Q77="","",(VLOOKUP(Q77,Table!$A:$C,3,FALSE)))</f>
        <v>Aston Martin</v>
      </c>
      <c r="S77" s="83"/>
      <c r="T77" s="26">
        <v>1</v>
      </c>
    </row>
    <row r="78" spans="1:20" ht="13.5" thickTop="1" x14ac:dyDescent="0.2"/>
    <row r="79" spans="1:20" ht="30" customHeight="1" thickBot="1" x14ac:dyDescent="0.25">
      <c r="A79" s="160" t="s">
        <v>110</v>
      </c>
      <c r="B79" s="160"/>
      <c r="C79" s="160"/>
      <c r="D79" s="160"/>
      <c r="E79" s="160"/>
      <c r="F79" s="160"/>
      <c r="H79" s="160" t="s">
        <v>111</v>
      </c>
      <c r="I79" s="160"/>
      <c r="J79" s="160"/>
      <c r="K79" s="160"/>
      <c r="L79" s="160"/>
      <c r="M79" s="160"/>
      <c r="O79" s="160" t="s">
        <v>112</v>
      </c>
      <c r="P79" s="160"/>
      <c r="Q79" s="160"/>
      <c r="R79" s="160"/>
      <c r="S79" s="160"/>
      <c r="T79" s="160"/>
    </row>
    <row r="80" spans="1:20" ht="18.75" customHeight="1" thickTop="1" thickBot="1" x14ac:dyDescent="0.25">
      <c r="A80" s="13" t="s">
        <v>44</v>
      </c>
      <c r="B80" s="2" t="s">
        <v>45</v>
      </c>
      <c r="C80" s="3" t="s">
        <v>1</v>
      </c>
      <c r="D80" s="16" t="s">
        <v>0</v>
      </c>
      <c r="E80" s="62" t="s">
        <v>46</v>
      </c>
      <c r="F80" s="13" t="s">
        <v>47</v>
      </c>
      <c r="H80" s="13" t="s">
        <v>44</v>
      </c>
      <c r="I80" s="2" t="s">
        <v>45</v>
      </c>
      <c r="J80" s="3" t="s">
        <v>1</v>
      </c>
      <c r="K80" s="16" t="s">
        <v>0</v>
      </c>
      <c r="L80" s="62" t="s">
        <v>46</v>
      </c>
      <c r="M80" s="13" t="s">
        <v>47</v>
      </c>
      <c r="O80" s="13" t="s">
        <v>44</v>
      </c>
      <c r="P80" s="2" t="s">
        <v>45</v>
      </c>
      <c r="Q80" s="3" t="s">
        <v>1</v>
      </c>
      <c r="R80" s="16" t="s">
        <v>0</v>
      </c>
      <c r="S80" s="62" t="s">
        <v>46</v>
      </c>
      <c r="T80" s="13" t="s">
        <v>47</v>
      </c>
    </row>
    <row r="81" spans="1:20" ht="13.5" thickTop="1" x14ac:dyDescent="0.2">
      <c r="A81" s="18">
        <v>1</v>
      </c>
      <c r="B81" s="108" t="str">
        <f>IF(C81="","",(VLOOKUP(C81,Table!$A:$B,2,FALSE)))</f>
        <v>Naim_Thr</v>
      </c>
      <c r="C81" s="109" t="s">
        <v>130</v>
      </c>
      <c r="D81" s="110" t="str">
        <f>IF(C81="","",(VLOOKUP(C81,Table!$A:$C,3,FALSE)))</f>
        <v>Mercedes</v>
      </c>
      <c r="E81" s="63" t="s">
        <v>307</v>
      </c>
      <c r="F81" s="49">
        <v>25</v>
      </c>
      <c r="H81" s="18">
        <v>1</v>
      </c>
      <c r="I81" s="108" t="str">
        <f>IF(J81="","",(VLOOKUP(J81,Table!$A:$B,2,FALSE)))</f>
        <v>Naim_Thr</v>
      </c>
      <c r="J81" s="109" t="s">
        <v>130</v>
      </c>
      <c r="K81" s="110" t="str">
        <f>IF(J81="","",(VLOOKUP(J81,Table!$A:$C,3,FALSE)))</f>
        <v>Mercedes</v>
      </c>
      <c r="L81" s="63" t="s">
        <v>327</v>
      </c>
      <c r="M81" s="49">
        <v>25</v>
      </c>
      <c r="O81" s="18">
        <v>1</v>
      </c>
      <c r="P81" s="108" t="str">
        <f>IF(Q81="","",(VLOOKUP(Q81,Table!$A:$B,2,FALSE)))</f>
        <v>Naim_Thr</v>
      </c>
      <c r="Q81" s="109" t="s">
        <v>130</v>
      </c>
      <c r="R81" s="110" t="str">
        <f>IF(Q81="","",(VLOOKUP(Q81,Table!$A:$C,3,FALSE)))</f>
        <v>Mercedes</v>
      </c>
      <c r="S81" s="63" t="s">
        <v>334</v>
      </c>
      <c r="T81" s="49">
        <v>25</v>
      </c>
    </row>
    <row r="82" spans="1:20" x14ac:dyDescent="0.2">
      <c r="A82" s="14">
        <v>2</v>
      </c>
      <c r="B82" s="20" t="str">
        <f>IF(C82="","",(VLOOKUP(C82,Table!$A:$B,2,FALSE)))</f>
        <v>Petibaske</v>
      </c>
      <c r="C82" s="21" t="s">
        <v>134</v>
      </c>
      <c r="D82" s="22" t="str">
        <f>IF(C82="","",(VLOOKUP(C82,Table!$A:$C,3,FALSE)))</f>
        <v>Aston Martin</v>
      </c>
      <c r="E82" s="61" t="s">
        <v>308</v>
      </c>
      <c r="F82" s="45">
        <v>18</v>
      </c>
      <c r="H82" s="14">
        <v>2</v>
      </c>
      <c r="I82" s="20" t="str">
        <f>IF(J82="","",(VLOOKUP(J82,Table!$A:$B,2,FALSE)))</f>
        <v>Petibaske</v>
      </c>
      <c r="J82" s="21" t="s">
        <v>134</v>
      </c>
      <c r="K82" s="22" t="str">
        <f>IF(J82="","",(VLOOKUP(J82,Table!$A:$C,3,FALSE)))</f>
        <v>Aston Martin</v>
      </c>
      <c r="L82" s="61" t="s">
        <v>328</v>
      </c>
      <c r="M82" s="45">
        <v>18</v>
      </c>
      <c r="O82" s="14">
        <v>2</v>
      </c>
      <c r="P82" s="20" t="str">
        <f>IF(Q82="","",(VLOOKUP(Q82,Table!$A:$B,2,FALSE)))</f>
        <v>Petibaske</v>
      </c>
      <c r="Q82" s="21" t="s">
        <v>134</v>
      </c>
      <c r="R82" s="22" t="str">
        <f>IF(Q82="","",(VLOOKUP(Q82,Table!$A:$C,3,FALSE)))</f>
        <v>Aston Martin</v>
      </c>
      <c r="S82" s="61" t="s">
        <v>335</v>
      </c>
      <c r="T82" s="45">
        <v>18</v>
      </c>
    </row>
    <row r="83" spans="1:20" x14ac:dyDescent="0.2">
      <c r="A83" s="14">
        <v>3</v>
      </c>
      <c r="B83" s="20" t="str">
        <f>IF(C83="","",(VLOOKUP(C83,Table!$A:$B,2,FALSE)))</f>
        <v>MacAdamO-34</v>
      </c>
      <c r="C83" s="21" t="s">
        <v>39</v>
      </c>
      <c r="D83" s="22" t="str">
        <f>IF(C83="","",(VLOOKUP(C83,Table!$A:$C,3,FALSE)))</f>
        <v>McLaren</v>
      </c>
      <c r="E83" s="61" t="s">
        <v>309</v>
      </c>
      <c r="F83" s="45">
        <v>15</v>
      </c>
      <c r="H83" s="14">
        <v>3</v>
      </c>
      <c r="I83" s="20" t="str">
        <f>IF(J83="","",(VLOOKUP(J83,Table!$A:$B,2,FALSE)))</f>
        <v>Ribe-888</v>
      </c>
      <c r="J83" s="21" t="s">
        <v>102</v>
      </c>
      <c r="K83" s="22" t="str">
        <f>IF(J83="","",(VLOOKUP(J83,Table!$A:$C,3,FALSE)))</f>
        <v>Alpine</v>
      </c>
      <c r="L83" s="61" t="s">
        <v>329</v>
      </c>
      <c r="M83" s="45">
        <v>15</v>
      </c>
      <c r="O83" s="14">
        <v>3</v>
      </c>
      <c r="P83" s="20" t="str">
        <f>IF(Q83="","",(VLOOKUP(Q83,Table!$A:$B,2,FALSE)))</f>
        <v>Hulkmc8</v>
      </c>
      <c r="Q83" s="21" t="s">
        <v>30</v>
      </c>
      <c r="R83" s="22" t="str">
        <f>IF(Q83="","",(VLOOKUP(Q83,Table!$A:$C,3,FALSE)))</f>
        <v>Stake Sauber</v>
      </c>
      <c r="S83" s="61" t="s">
        <v>336</v>
      </c>
      <c r="T83" s="45">
        <v>15</v>
      </c>
    </row>
    <row r="84" spans="1:20" x14ac:dyDescent="0.2">
      <c r="A84" s="14">
        <v>4</v>
      </c>
      <c r="B84" s="20" t="str">
        <f>IF(C84="","",(VLOOKUP(C84,Table!$A:$B,2,FALSE)))</f>
        <v>Giaquinho06</v>
      </c>
      <c r="C84" s="21" t="s">
        <v>100</v>
      </c>
      <c r="D84" s="22" t="str">
        <f>IF(C84="","",(VLOOKUP(C84,Table!$A:$C,3,FALSE)))</f>
        <v>Alpine</v>
      </c>
      <c r="E84" s="61" t="s">
        <v>310</v>
      </c>
      <c r="F84" s="45">
        <v>12</v>
      </c>
      <c r="H84" s="14">
        <v>4</v>
      </c>
      <c r="I84" s="20" t="str">
        <f>IF(J84="","",(VLOOKUP(J84,Table!$A:$B,2,FALSE)))</f>
        <v>MacAdamO-34</v>
      </c>
      <c r="J84" s="21" t="s">
        <v>39</v>
      </c>
      <c r="K84" s="22" t="str">
        <f>IF(J84="","",(VLOOKUP(J84,Table!$A:$C,3,FALSE)))</f>
        <v>McLaren</v>
      </c>
      <c r="L84" s="61" t="s">
        <v>330</v>
      </c>
      <c r="M84" s="45">
        <v>12</v>
      </c>
      <c r="O84" s="14">
        <v>4</v>
      </c>
      <c r="P84" s="50" t="str">
        <f>IF(Q84="","",(VLOOKUP(Q84,Table!$A:$B,2,FALSE)))</f>
        <v>IA</v>
      </c>
      <c r="Q84" s="51" t="s">
        <v>60</v>
      </c>
      <c r="R84" s="52" t="str">
        <f>IF(Q84="","",(VLOOKUP(Q84,Table!$A:$C,3,FALSE)))</f>
        <v>Mercedes</v>
      </c>
      <c r="S84" s="61" t="s">
        <v>337</v>
      </c>
      <c r="T84" s="45">
        <v>12</v>
      </c>
    </row>
    <row r="85" spans="1:20" x14ac:dyDescent="0.2">
      <c r="A85" s="14">
        <v>5</v>
      </c>
      <c r="B85" s="20" t="str">
        <f>IF(C85="","",(VLOOKUP(C85,Table!$A:$B,2,FALSE)))</f>
        <v>Hulkmc8</v>
      </c>
      <c r="C85" s="21" t="s">
        <v>30</v>
      </c>
      <c r="D85" s="22" t="str">
        <f>IF(C85="","",(VLOOKUP(C85,Table!$A:$C,3,FALSE)))</f>
        <v>Stake Sauber</v>
      </c>
      <c r="E85" s="61" t="s">
        <v>311</v>
      </c>
      <c r="F85" s="45">
        <v>10</v>
      </c>
      <c r="H85" s="14">
        <v>5</v>
      </c>
      <c r="I85" s="20" t="str">
        <f>IF(J85="","",(VLOOKUP(J85,Table!$A:$B,2,FALSE)))</f>
        <v>f_a_____ta_____</v>
      </c>
      <c r="J85" s="21" t="s">
        <v>38</v>
      </c>
      <c r="K85" s="22" t="str">
        <f>IF(J85="","",(VLOOKUP(J85,Table!$A:$C,3,FALSE)))</f>
        <v>Stake Sauber</v>
      </c>
      <c r="L85" s="61" t="s">
        <v>331</v>
      </c>
      <c r="M85" s="45">
        <v>10</v>
      </c>
      <c r="O85" s="14">
        <v>5</v>
      </c>
      <c r="P85" s="50" t="str">
        <f>IF(Q85="","",(VLOOKUP(Q85,Table!$A:$B,2,FALSE)))</f>
        <v>IA</v>
      </c>
      <c r="Q85" s="51" t="s">
        <v>96</v>
      </c>
      <c r="R85" s="52" t="str">
        <f>IF(Q85="","",(VLOOKUP(Q85,Table!$A:$C,3,FALSE)))</f>
        <v>McLaren</v>
      </c>
      <c r="S85" s="61" t="s">
        <v>338</v>
      </c>
      <c r="T85" s="45">
        <v>10</v>
      </c>
    </row>
    <row r="86" spans="1:20" x14ac:dyDescent="0.2">
      <c r="A86" s="14">
        <v>6</v>
      </c>
      <c r="B86" s="20" t="str">
        <f>IF(C86="","",(VLOOKUP(C86,Table!$A:$B,2,FALSE)))</f>
        <v>Chateau98000</v>
      </c>
      <c r="C86" s="21" t="s">
        <v>137</v>
      </c>
      <c r="D86" s="22" t="str">
        <f>IF(C86="","",(VLOOKUP(C86,Table!$A:$C,3,FALSE)))</f>
        <v>Ferrari</v>
      </c>
      <c r="E86" s="61" t="s">
        <v>312</v>
      </c>
      <c r="F86" s="45">
        <v>8</v>
      </c>
      <c r="H86" s="14">
        <v>6</v>
      </c>
      <c r="I86" s="50" t="str">
        <f>IF(J86="","",(VLOOKUP(J86,Table!$A:$B,2,FALSE)))</f>
        <v>IA</v>
      </c>
      <c r="J86" s="51" t="s">
        <v>51</v>
      </c>
      <c r="K86" s="52" t="str">
        <f>IF(J86="","",(VLOOKUP(J86,Table!$A:$C,3,FALSE)))</f>
        <v>Alpha Tauri</v>
      </c>
      <c r="L86" s="61" t="s">
        <v>156</v>
      </c>
      <c r="M86" s="45">
        <v>8</v>
      </c>
      <c r="O86" s="14">
        <v>6</v>
      </c>
      <c r="P86" s="50" t="str">
        <f>IF(Q86="","",(VLOOKUP(Q86,Table!$A:$B,2,FALSE)))</f>
        <v>IA</v>
      </c>
      <c r="Q86" s="51" t="s">
        <v>49</v>
      </c>
      <c r="R86" s="52" t="str">
        <f>IF(Q86="","",(VLOOKUP(Q86,Table!$A:$C,3,FALSE)))</f>
        <v>Red Bull</v>
      </c>
      <c r="S86" s="61" t="s">
        <v>339</v>
      </c>
      <c r="T86" s="45">
        <v>8</v>
      </c>
    </row>
    <row r="87" spans="1:20" x14ac:dyDescent="0.2">
      <c r="A87" s="14">
        <v>7</v>
      </c>
      <c r="B87" s="50" t="str">
        <f>IF(C87="","",(VLOOKUP(C87,Table!$A:$B,2,FALSE)))</f>
        <v>IA</v>
      </c>
      <c r="C87" s="51" t="s">
        <v>50</v>
      </c>
      <c r="D87" s="52" t="str">
        <f>IF(C87="","",(VLOOKUP(C87,Table!$A:$C,3,FALSE)))</f>
        <v>Red Bull</v>
      </c>
      <c r="E87" s="61" t="s">
        <v>313</v>
      </c>
      <c r="F87" s="45">
        <v>6</v>
      </c>
      <c r="H87" s="14">
        <v>7</v>
      </c>
      <c r="I87" s="50" t="str">
        <f>IF(J87="","",(VLOOKUP(J87,Table!$A:$B,2,FALSE)))</f>
        <v>IA</v>
      </c>
      <c r="J87" s="51" t="s">
        <v>50</v>
      </c>
      <c r="K87" s="52" t="str">
        <f>IF(J87="","",(VLOOKUP(J87,Table!$A:$C,3,FALSE)))</f>
        <v>Red Bull</v>
      </c>
      <c r="L87" s="61" t="s">
        <v>156</v>
      </c>
      <c r="M87" s="45">
        <v>6</v>
      </c>
      <c r="O87" s="14">
        <v>7</v>
      </c>
      <c r="P87" s="50" t="str">
        <f>IF(Q87="","",(VLOOKUP(Q87,Table!$A:$B,2,FALSE)))</f>
        <v>IA</v>
      </c>
      <c r="Q87" s="51" t="s">
        <v>50</v>
      </c>
      <c r="R87" s="52" t="str">
        <f>IF(Q87="","",(VLOOKUP(Q87,Table!$A:$C,3,FALSE)))</f>
        <v>Red Bull</v>
      </c>
      <c r="S87" s="61" t="s">
        <v>340</v>
      </c>
      <c r="T87" s="45">
        <v>6</v>
      </c>
    </row>
    <row r="88" spans="1:20" x14ac:dyDescent="0.2">
      <c r="A88" s="14">
        <v>8</v>
      </c>
      <c r="B88" s="20" t="str">
        <f>IF(C88="","",(VLOOKUP(C88,Table!$A:$B,2,FALSE)))</f>
        <v>f_a_____ta_____</v>
      </c>
      <c r="C88" s="21" t="s">
        <v>38</v>
      </c>
      <c r="D88" s="22" t="str">
        <f>IF(C88="","",(VLOOKUP(C88,Table!$A:$C,3,FALSE)))</f>
        <v>Stake Sauber</v>
      </c>
      <c r="E88" s="61" t="s">
        <v>317</v>
      </c>
      <c r="F88" s="45">
        <v>4</v>
      </c>
      <c r="H88" s="14">
        <v>8</v>
      </c>
      <c r="I88" s="50" t="str">
        <f>IF(J88="","",(VLOOKUP(J88,Table!$A:$B,2,FALSE)))</f>
        <v>IA</v>
      </c>
      <c r="J88" s="51" t="s">
        <v>92</v>
      </c>
      <c r="K88" s="52" t="str">
        <f>IF(J88="","",(VLOOKUP(J88,Table!$A:$C,3,FALSE)))</f>
        <v>Ferrari</v>
      </c>
      <c r="L88" s="61" t="s">
        <v>156</v>
      </c>
      <c r="M88" s="45">
        <v>4</v>
      </c>
      <c r="O88" s="14">
        <v>8</v>
      </c>
      <c r="P88" s="50" t="str">
        <f>IF(Q88="","",(VLOOKUP(Q88,Table!$A:$B,2,FALSE)))</f>
        <v>IA</v>
      </c>
      <c r="Q88" s="51" t="s">
        <v>91</v>
      </c>
      <c r="R88" s="52" t="str">
        <f>IF(Q88="","",(VLOOKUP(Q88,Table!$A:$C,3,FALSE)))</f>
        <v>Ferrari</v>
      </c>
      <c r="S88" s="61" t="s">
        <v>341</v>
      </c>
      <c r="T88" s="45">
        <v>4</v>
      </c>
    </row>
    <row r="89" spans="1:20" x14ac:dyDescent="0.2">
      <c r="A89" s="14">
        <v>9</v>
      </c>
      <c r="B89" s="50" t="str">
        <f>IF(C89="","",(VLOOKUP(C89,Table!$A:$B,2,FALSE)))</f>
        <v>IA</v>
      </c>
      <c r="C89" s="51" t="s">
        <v>55</v>
      </c>
      <c r="D89" s="52" t="str">
        <f>IF(C89="","",(VLOOKUP(C89,Table!$A:$C,3,FALSE)))</f>
        <v>Haas</v>
      </c>
      <c r="E89" s="61" t="s">
        <v>314</v>
      </c>
      <c r="F89" s="45">
        <v>2</v>
      </c>
      <c r="H89" s="14">
        <v>9</v>
      </c>
      <c r="I89" s="50" t="str">
        <f>IF(J89="","",(VLOOKUP(J89,Table!$A:$B,2,FALSE)))</f>
        <v>IA</v>
      </c>
      <c r="J89" s="51" t="s">
        <v>49</v>
      </c>
      <c r="K89" s="52" t="str">
        <f>IF(J89="","",(VLOOKUP(J89,Table!$A:$C,3,FALSE)))</f>
        <v>Red Bull</v>
      </c>
      <c r="L89" s="61" t="s">
        <v>156</v>
      </c>
      <c r="M89" s="45">
        <v>2</v>
      </c>
      <c r="O89" s="14">
        <v>9</v>
      </c>
      <c r="P89" s="50" t="str">
        <f>IF(Q89="","",(VLOOKUP(Q89,Table!$A:$B,2,FALSE)))</f>
        <v>IA</v>
      </c>
      <c r="Q89" s="51" t="s">
        <v>95</v>
      </c>
      <c r="R89" s="52" t="str">
        <f>IF(Q89="","",(VLOOKUP(Q89,Table!$A:$C,3,FALSE)))</f>
        <v>Williams</v>
      </c>
      <c r="S89" s="61" t="s">
        <v>342</v>
      </c>
      <c r="T89" s="45">
        <v>2</v>
      </c>
    </row>
    <row r="90" spans="1:20" x14ac:dyDescent="0.2">
      <c r="A90" s="14">
        <v>10</v>
      </c>
      <c r="B90" s="50" t="str">
        <f>IF(C90="","",(VLOOKUP(C90,Table!$A:$B,2,FALSE)))</f>
        <v>IA</v>
      </c>
      <c r="C90" s="51" t="s">
        <v>49</v>
      </c>
      <c r="D90" s="52" t="str">
        <f>IF(C90="","",(VLOOKUP(C90,Table!$A:$C,3,FALSE)))</f>
        <v>Red Bull</v>
      </c>
      <c r="E90" s="61" t="s">
        <v>315</v>
      </c>
      <c r="F90" s="45">
        <v>1</v>
      </c>
      <c r="H90" s="14">
        <v>10</v>
      </c>
      <c r="I90" s="50" t="str">
        <f>IF(J90="","",(VLOOKUP(J90,Table!$A:$B,2,FALSE)))</f>
        <v>IA</v>
      </c>
      <c r="J90" s="51" t="s">
        <v>96</v>
      </c>
      <c r="K90" s="52" t="str">
        <f>IF(J90="","",(VLOOKUP(J90,Table!$A:$C,3,FALSE)))</f>
        <v>McLaren</v>
      </c>
      <c r="L90" s="61" t="s">
        <v>156</v>
      </c>
      <c r="M90" s="45">
        <v>1</v>
      </c>
      <c r="O90" s="14">
        <v>10</v>
      </c>
      <c r="P90" s="50" t="str">
        <f>IF(Q90="","",(VLOOKUP(Q90,Table!$A:$B,2,FALSE)))</f>
        <v>IA</v>
      </c>
      <c r="Q90" s="51" t="s">
        <v>55</v>
      </c>
      <c r="R90" s="52" t="str">
        <f>IF(Q90="","",(VLOOKUP(Q90,Table!$A:$C,3,FALSE)))</f>
        <v>Haas</v>
      </c>
      <c r="S90" s="61" t="s">
        <v>343</v>
      </c>
      <c r="T90" s="45">
        <v>1</v>
      </c>
    </row>
    <row r="91" spans="1:20" x14ac:dyDescent="0.2">
      <c r="A91" s="14">
        <v>11</v>
      </c>
      <c r="B91" s="50" t="str">
        <f>IF(C91="","",(VLOOKUP(C91,Table!$A:$B,2,FALSE)))</f>
        <v>IA</v>
      </c>
      <c r="C91" s="51" t="s">
        <v>96</v>
      </c>
      <c r="D91" s="52" t="str">
        <f>IF(C91="","",(VLOOKUP(C91,Table!$A:$C,3,FALSE)))</f>
        <v>McLaren</v>
      </c>
      <c r="E91" s="61" t="s">
        <v>316</v>
      </c>
      <c r="F91" s="45">
        <v>0</v>
      </c>
      <c r="H91" s="14">
        <v>11</v>
      </c>
      <c r="I91" s="50" t="str">
        <f>IF(J91="","",(VLOOKUP(J91,Table!$A:$B,2,FALSE)))</f>
        <v>IA</v>
      </c>
      <c r="J91" s="51" t="s">
        <v>90</v>
      </c>
      <c r="K91" s="52" t="str">
        <f>IF(J91="","",(VLOOKUP(J91,Table!$A:$C,3,FALSE)))</f>
        <v>Williams</v>
      </c>
      <c r="L91" s="61" t="s">
        <v>156</v>
      </c>
      <c r="M91" s="45">
        <v>0</v>
      </c>
      <c r="O91" s="14">
        <v>11</v>
      </c>
      <c r="P91" s="50" t="str">
        <f>IF(Q91="","",(VLOOKUP(Q91,Table!$A:$B,2,FALSE)))</f>
        <v>IA</v>
      </c>
      <c r="Q91" s="51" t="s">
        <v>54</v>
      </c>
      <c r="R91" s="52" t="str">
        <f>IF(Q91="","",(VLOOKUP(Q91,Table!$A:$C,3,FALSE)))</f>
        <v>Haas</v>
      </c>
      <c r="S91" s="61" t="s">
        <v>344</v>
      </c>
      <c r="T91" s="45">
        <v>0</v>
      </c>
    </row>
    <row r="92" spans="1:20" x14ac:dyDescent="0.2">
      <c r="A92" s="14">
        <v>12</v>
      </c>
      <c r="B92" s="50" t="str">
        <f>IF(C92="","",(VLOOKUP(C92,Table!$A:$B,2,FALSE)))</f>
        <v>IA</v>
      </c>
      <c r="C92" s="51" t="s">
        <v>60</v>
      </c>
      <c r="D92" s="52" t="str">
        <f>IF(C92="","",(VLOOKUP(C92,Table!$A:$C,3,FALSE)))</f>
        <v>Mercedes</v>
      </c>
      <c r="E92" s="61" t="s">
        <v>318</v>
      </c>
      <c r="F92" s="45">
        <v>0</v>
      </c>
      <c r="H92" s="14">
        <v>12</v>
      </c>
      <c r="I92" s="50" t="str">
        <f>IF(J92="","",(VLOOKUP(J92,Table!$A:$B,2,FALSE)))</f>
        <v>IA</v>
      </c>
      <c r="J92" s="51" t="s">
        <v>58</v>
      </c>
      <c r="K92" s="52" t="str">
        <f>IF(J92="","",(VLOOKUP(J92,Table!$A:$C,3,FALSE)))</f>
        <v>Alpha Tauri</v>
      </c>
      <c r="L92" s="61" t="s">
        <v>156</v>
      </c>
      <c r="M92" s="45">
        <v>0</v>
      </c>
      <c r="O92" s="14">
        <v>12</v>
      </c>
      <c r="P92" s="20" t="str">
        <f>IF(Q92="","",(VLOOKUP(Q92,Table!$A:$B,2,FALSE)))</f>
        <v>MacAdamO-34</v>
      </c>
      <c r="Q92" s="21" t="s">
        <v>39</v>
      </c>
      <c r="R92" s="22" t="str">
        <f>IF(Q92="","",(VLOOKUP(Q92,Table!$A:$C,3,FALSE)))</f>
        <v>McLaren</v>
      </c>
      <c r="S92" s="61" t="s">
        <v>345</v>
      </c>
      <c r="T92" s="45">
        <v>0</v>
      </c>
    </row>
    <row r="93" spans="1:20" x14ac:dyDescent="0.2">
      <c r="A93" s="14">
        <v>13</v>
      </c>
      <c r="B93" s="50" t="str">
        <f>IF(C93="","",(VLOOKUP(C93,Table!$A:$B,2,FALSE)))</f>
        <v>IA</v>
      </c>
      <c r="C93" s="51" t="s">
        <v>90</v>
      </c>
      <c r="D93" s="52" t="str">
        <f>IF(C93="","",(VLOOKUP(C93,Table!$A:$C,3,FALSE)))</f>
        <v>Williams</v>
      </c>
      <c r="E93" s="61" t="s">
        <v>319</v>
      </c>
      <c r="F93" s="45">
        <v>0</v>
      </c>
      <c r="H93" s="14">
        <v>13</v>
      </c>
      <c r="I93" s="50" t="str">
        <f>IF(J93="","",(VLOOKUP(J93,Table!$A:$B,2,FALSE)))</f>
        <v>IA</v>
      </c>
      <c r="J93" s="51" t="s">
        <v>60</v>
      </c>
      <c r="K93" s="52" t="str">
        <f>IF(J93="","",(VLOOKUP(J93,Table!$A:$C,3,FALSE)))</f>
        <v>Mercedes</v>
      </c>
      <c r="L93" s="61" t="s">
        <v>156</v>
      </c>
      <c r="M93" s="45">
        <v>0</v>
      </c>
      <c r="O93" s="14">
        <v>13</v>
      </c>
      <c r="P93" s="50" t="str">
        <f>IF(Q93="","",(VLOOKUP(Q93,Table!$A:$B,2,FALSE)))</f>
        <v>IA</v>
      </c>
      <c r="Q93" s="51" t="s">
        <v>51</v>
      </c>
      <c r="R93" s="52" t="str">
        <f>IF(Q93="","",(VLOOKUP(Q93,Table!$A:$C,3,FALSE)))</f>
        <v>Alpha Tauri</v>
      </c>
      <c r="S93" s="61" t="s">
        <v>346</v>
      </c>
      <c r="T93" s="45">
        <v>0</v>
      </c>
    </row>
    <row r="94" spans="1:20" x14ac:dyDescent="0.2">
      <c r="A94" s="14">
        <v>14</v>
      </c>
      <c r="B94" s="50" t="str">
        <f>IF(C94="","",(VLOOKUP(C94,Table!$A:$B,2,FALSE)))</f>
        <v>IA</v>
      </c>
      <c r="C94" s="51" t="s">
        <v>51</v>
      </c>
      <c r="D94" s="52" t="str">
        <f>IF(C94="","",(VLOOKUP(C94,Table!$A:$C,3,FALSE)))</f>
        <v>Alpha Tauri</v>
      </c>
      <c r="E94" s="61" t="s">
        <v>320</v>
      </c>
      <c r="F94" s="45">
        <v>0</v>
      </c>
      <c r="H94" s="14">
        <v>14</v>
      </c>
      <c r="I94" s="50" t="str">
        <f>IF(J94="","",(VLOOKUP(J94,Table!$A:$B,2,FALSE)))</f>
        <v>IA</v>
      </c>
      <c r="J94" s="51" t="s">
        <v>95</v>
      </c>
      <c r="K94" s="52" t="str">
        <f>IF(J94="","",(VLOOKUP(J94,Table!$A:$C,3,FALSE)))</f>
        <v>Williams</v>
      </c>
      <c r="L94" s="61" t="s">
        <v>156</v>
      </c>
      <c r="M94" s="45">
        <v>0</v>
      </c>
      <c r="O94" s="14">
        <v>14</v>
      </c>
      <c r="P94" s="50" t="str">
        <f>IF(Q94="","",(VLOOKUP(Q94,Table!$A:$B,2,FALSE)))</f>
        <v>IA</v>
      </c>
      <c r="Q94" s="51" t="s">
        <v>90</v>
      </c>
      <c r="R94" s="52" t="str">
        <f>IF(Q94="","",(VLOOKUP(Q94,Table!$A:$C,3,FALSE)))</f>
        <v>Williams</v>
      </c>
      <c r="S94" s="61" t="s">
        <v>347</v>
      </c>
      <c r="T94" s="45">
        <v>0</v>
      </c>
    </row>
    <row r="95" spans="1:20" x14ac:dyDescent="0.2">
      <c r="A95" s="14">
        <v>15</v>
      </c>
      <c r="B95" s="50" t="str">
        <f>IF(C95="","",(VLOOKUP(C95,Table!$A:$B,2,FALSE)))</f>
        <v>IA</v>
      </c>
      <c r="C95" s="51" t="s">
        <v>91</v>
      </c>
      <c r="D95" s="52" t="str">
        <f>IF(C95="","",(VLOOKUP(C95,Table!$A:$C,3,FALSE)))</f>
        <v>Ferrari</v>
      </c>
      <c r="E95" s="61" t="s">
        <v>321</v>
      </c>
      <c r="F95" s="45">
        <v>0</v>
      </c>
      <c r="H95" s="14">
        <v>15</v>
      </c>
      <c r="I95" s="50" t="str">
        <f>IF(J95="","",(VLOOKUP(J95,Table!$A:$B,2,FALSE)))</f>
        <v>IA</v>
      </c>
      <c r="J95" s="51" t="s">
        <v>55</v>
      </c>
      <c r="K95" s="52" t="str">
        <f>IF(J95="","",(VLOOKUP(J95,Table!$A:$C,3,FALSE)))</f>
        <v>Haas</v>
      </c>
      <c r="L95" s="61" t="s">
        <v>156</v>
      </c>
      <c r="M95" s="45">
        <v>0</v>
      </c>
      <c r="O95" s="14">
        <v>15</v>
      </c>
      <c r="P95" s="20" t="str">
        <f>IF(Q95="","",(VLOOKUP(Q95,Table!$A:$B,2,FALSE)))</f>
        <v>f_a_____ta_____</v>
      </c>
      <c r="Q95" s="21" t="s">
        <v>38</v>
      </c>
      <c r="R95" s="22" t="str">
        <f>IF(Q95="","",(VLOOKUP(Q95,Table!$A:$C,3,FALSE)))</f>
        <v>Stake Sauber</v>
      </c>
      <c r="S95" s="61" t="s">
        <v>348</v>
      </c>
      <c r="T95" s="45">
        <v>0</v>
      </c>
    </row>
    <row r="96" spans="1:20" x14ac:dyDescent="0.2">
      <c r="A96" s="45">
        <v>16</v>
      </c>
      <c r="B96" s="50" t="str">
        <f>IF(C96="","",(VLOOKUP(C96,Table!$A:$B,2,FALSE)))</f>
        <v>IA</v>
      </c>
      <c r="C96" s="51" t="s">
        <v>54</v>
      </c>
      <c r="D96" s="52" t="str">
        <f>IF(C96="","",(VLOOKUP(C96,Table!$A:$C,3,FALSE)))</f>
        <v>Haas</v>
      </c>
      <c r="E96" s="61" t="s">
        <v>322</v>
      </c>
      <c r="F96" s="45">
        <v>0</v>
      </c>
      <c r="H96" s="45">
        <v>16</v>
      </c>
      <c r="I96" s="50" t="str">
        <f>IF(J96="","",(VLOOKUP(J96,Table!$A:$B,2,FALSE)))</f>
        <v>IA</v>
      </c>
      <c r="J96" s="51" t="s">
        <v>97</v>
      </c>
      <c r="K96" s="52" t="str">
        <f>IF(J96="","",(VLOOKUP(J96,Table!$A:$C,3,FALSE)))</f>
        <v>Alpine</v>
      </c>
      <c r="L96" s="61" t="s">
        <v>156</v>
      </c>
      <c r="M96" s="45">
        <v>0</v>
      </c>
      <c r="O96" s="45">
        <v>16</v>
      </c>
      <c r="P96" s="50" t="str">
        <f>IF(Q96="","",(VLOOKUP(Q96,Table!$A:$B,2,FALSE)))</f>
        <v>IA</v>
      </c>
      <c r="Q96" s="51" t="s">
        <v>58</v>
      </c>
      <c r="R96" s="52" t="str">
        <f>IF(Q96="","",(VLOOKUP(Q96,Table!$A:$C,3,FALSE)))</f>
        <v>Alpha Tauri</v>
      </c>
      <c r="S96" s="61" t="s">
        <v>349</v>
      </c>
      <c r="T96" s="45">
        <v>0</v>
      </c>
    </row>
    <row r="97" spans="1:20" x14ac:dyDescent="0.2">
      <c r="A97" s="45">
        <v>17</v>
      </c>
      <c r="B97" s="50" t="str">
        <f>IF(C97="","",(VLOOKUP(C97,Table!$A:$B,2,FALSE)))</f>
        <v>IA</v>
      </c>
      <c r="C97" s="51" t="s">
        <v>58</v>
      </c>
      <c r="D97" s="52" t="str">
        <f>IF(C97="","",(VLOOKUP(C97,Table!$A:$C,3,FALSE)))</f>
        <v>Alpha Tauri</v>
      </c>
      <c r="E97" s="61" t="s">
        <v>323</v>
      </c>
      <c r="F97" s="45">
        <v>0</v>
      </c>
      <c r="H97" s="45">
        <v>17</v>
      </c>
      <c r="I97" s="50" t="str">
        <f>IF(J97="","",(VLOOKUP(J97,Table!$A:$B,2,FALSE)))</f>
        <v>IA</v>
      </c>
      <c r="J97" s="51" t="s">
        <v>54</v>
      </c>
      <c r="K97" s="52" t="str">
        <f>IF(J97="","",(VLOOKUP(J97,Table!$A:$C,3,FALSE)))</f>
        <v>Haas</v>
      </c>
      <c r="L97" s="61" t="s">
        <v>156</v>
      </c>
      <c r="M97" s="45">
        <v>0</v>
      </c>
      <c r="O97" s="45">
        <v>17</v>
      </c>
      <c r="P97" s="50" t="str">
        <f>IF(Q97="","",(VLOOKUP(Q97,Table!$A:$B,2,FALSE)))</f>
        <v>IA</v>
      </c>
      <c r="Q97" s="51" t="s">
        <v>97</v>
      </c>
      <c r="R97" s="52" t="str">
        <f>IF(Q97="","",(VLOOKUP(Q97,Table!$A:$C,3,FALSE)))</f>
        <v>Alpine</v>
      </c>
      <c r="S97" s="61" t="s">
        <v>156</v>
      </c>
      <c r="T97" s="45">
        <v>0</v>
      </c>
    </row>
    <row r="98" spans="1:20" x14ac:dyDescent="0.2">
      <c r="A98" s="45">
        <v>18</v>
      </c>
      <c r="B98" s="50" t="str">
        <f>IF(C98="","",(VLOOKUP(C98,Table!$A:$B,2,FALSE)))</f>
        <v>IA</v>
      </c>
      <c r="C98" s="51" t="s">
        <v>57</v>
      </c>
      <c r="D98" s="52" t="str">
        <f>IF(C98="","",(VLOOKUP(C98,Table!$A:$C,3,FALSE)))</f>
        <v>Aston Martin</v>
      </c>
      <c r="E98" s="61" t="s">
        <v>156</v>
      </c>
      <c r="F98" s="45">
        <v>0</v>
      </c>
      <c r="H98" s="45">
        <v>18</v>
      </c>
      <c r="I98" s="50" t="str">
        <f>IF(J98="","",(VLOOKUP(J98,Table!$A:$B,2,FALSE)))</f>
        <v>IA</v>
      </c>
      <c r="J98" s="51" t="s">
        <v>57</v>
      </c>
      <c r="K98" s="52" t="str">
        <f>IF(J98="","",(VLOOKUP(J98,Table!$A:$C,3,FALSE)))</f>
        <v>Aston Martin</v>
      </c>
      <c r="L98" s="61" t="s">
        <v>156</v>
      </c>
      <c r="M98" s="45">
        <v>0</v>
      </c>
      <c r="O98" s="45">
        <v>18</v>
      </c>
      <c r="P98" s="50" t="str">
        <f>IF(Q98="","",(VLOOKUP(Q98,Table!$A:$B,2,FALSE)))</f>
        <v>IA</v>
      </c>
      <c r="Q98" s="51" t="s">
        <v>92</v>
      </c>
      <c r="R98" s="52" t="str">
        <f>IF(Q98="","",(VLOOKUP(Q98,Table!$A:$C,3,FALSE)))</f>
        <v>Ferrari</v>
      </c>
      <c r="S98" s="61" t="s">
        <v>156</v>
      </c>
      <c r="T98" s="45">
        <v>0</v>
      </c>
    </row>
    <row r="99" spans="1:20" x14ac:dyDescent="0.2">
      <c r="A99" s="45">
        <v>19</v>
      </c>
      <c r="B99" s="50" t="str">
        <f>IF(C99="","",(VLOOKUP(C99,Table!$A:$B,2,FALSE)))</f>
        <v>IA</v>
      </c>
      <c r="C99" s="51" t="s">
        <v>95</v>
      </c>
      <c r="D99" s="52" t="str">
        <f>IF(C99="","",(VLOOKUP(C99,Table!$A:$C,3,FALSE)))</f>
        <v>Williams</v>
      </c>
      <c r="E99" s="61" t="s">
        <v>156</v>
      </c>
      <c r="F99" s="45">
        <v>0</v>
      </c>
      <c r="H99" s="45">
        <v>19</v>
      </c>
      <c r="I99" s="50" t="str">
        <f>IF(J99="","",(VLOOKUP(J99,Table!$A:$B,2,FALSE)))</f>
        <v>IA</v>
      </c>
      <c r="J99" s="51" t="s">
        <v>91</v>
      </c>
      <c r="K99" s="52" t="str">
        <f>IF(J99="","",(VLOOKUP(J99,Table!$A:$C,3,FALSE)))</f>
        <v>Ferrari</v>
      </c>
      <c r="L99" s="61" t="s">
        <v>156</v>
      </c>
      <c r="M99" s="45">
        <v>0</v>
      </c>
      <c r="O99" s="84">
        <v>19</v>
      </c>
      <c r="P99" s="50" t="str">
        <f>IF(Q99="","",(VLOOKUP(Q99,Table!$A:$B,2,FALSE)))</f>
        <v>IA</v>
      </c>
      <c r="Q99" s="51" t="s">
        <v>57</v>
      </c>
      <c r="R99" s="52" t="str">
        <f>IF(Q99="","",(VLOOKUP(Q99,Table!$A:$C,3,FALSE)))</f>
        <v>Aston Martin</v>
      </c>
      <c r="S99" s="107" t="s">
        <v>157</v>
      </c>
      <c r="T99" s="45">
        <v>0</v>
      </c>
    </row>
    <row r="100" spans="1:20" ht="13.5" thickBot="1" x14ac:dyDescent="0.25">
      <c r="A100" s="84">
        <v>20</v>
      </c>
      <c r="B100" s="50" t="str">
        <f>IF(C100="","",(VLOOKUP(C100,Table!$A:$B,2,FALSE)))</f>
        <v>IA</v>
      </c>
      <c r="C100" s="51" t="s">
        <v>97</v>
      </c>
      <c r="D100" s="52" t="str">
        <f>IF(C100="","",(VLOOKUP(C100,Table!$A:$C,3,FALSE)))</f>
        <v>Alpine</v>
      </c>
      <c r="E100" s="107" t="s">
        <v>157</v>
      </c>
      <c r="F100" s="45">
        <v>0</v>
      </c>
      <c r="H100" s="84">
        <v>20</v>
      </c>
      <c r="I100" s="20" t="str">
        <f>IF(J100="","",(VLOOKUP(J100,Table!$A:$B,2,FALSE)))</f>
        <v>Hulkmc8</v>
      </c>
      <c r="J100" s="21" t="s">
        <v>30</v>
      </c>
      <c r="K100" s="22" t="str">
        <f>IF(J100="","",(VLOOKUP(J100,Table!$A:$C,3,FALSE)))</f>
        <v>Stake Sauber</v>
      </c>
      <c r="L100" s="107" t="s">
        <v>157</v>
      </c>
      <c r="M100" s="45">
        <v>0</v>
      </c>
      <c r="O100" s="84">
        <v>20</v>
      </c>
      <c r="P100" s="20" t="str">
        <f>IF(Q100="","",(VLOOKUP(Q100,Table!$A:$B,2,FALSE)))</f>
        <v>Ribe-888</v>
      </c>
      <c r="Q100" s="21" t="s">
        <v>102</v>
      </c>
      <c r="R100" s="22" t="str">
        <f>IF(Q100="","",(VLOOKUP(Q100,Table!$A:$C,3,FALSE)))</f>
        <v>Alpine</v>
      </c>
      <c r="S100" s="107" t="s">
        <v>157</v>
      </c>
      <c r="T100" s="45">
        <v>0</v>
      </c>
    </row>
    <row r="101" spans="1:20" ht="14.25" thickTop="1" thickBot="1" x14ac:dyDescent="0.25">
      <c r="A101" s="26" t="s">
        <v>61</v>
      </c>
      <c r="B101" s="27" t="str">
        <f>IF(C101="","",(VLOOKUP(C101,Table!$A:$B,2,FALSE)))</f>
        <v>Naim_Thr</v>
      </c>
      <c r="C101" s="28" t="s">
        <v>130</v>
      </c>
      <c r="D101" s="29" t="str">
        <f>IF(C101="","",(VLOOKUP(C101,Table!$A:$C,3,FALSE)))</f>
        <v>Mercedes</v>
      </c>
      <c r="E101" s="64" t="s">
        <v>305</v>
      </c>
      <c r="F101" s="26">
        <v>1</v>
      </c>
      <c r="H101" s="26" t="s">
        <v>61</v>
      </c>
      <c r="I101" s="27" t="str">
        <f>IF(J101="","",(VLOOKUP(J101,Table!$A:$B,2,FALSE)))</f>
        <v>Naim_Thr</v>
      </c>
      <c r="J101" s="28" t="s">
        <v>130</v>
      </c>
      <c r="K101" s="29" t="str">
        <f>IF(J101="","",(VLOOKUP(J101,Table!$A:$C,3,FALSE)))</f>
        <v>Mercedes</v>
      </c>
      <c r="L101" s="64" t="s">
        <v>325</v>
      </c>
      <c r="M101" s="26">
        <v>1</v>
      </c>
      <c r="O101" s="26" t="s">
        <v>61</v>
      </c>
      <c r="P101" s="27" t="str">
        <f>IF(Q101="","",(VLOOKUP(Q101,Table!$A:$B,2,FALSE)))</f>
        <v>Naim_Thr</v>
      </c>
      <c r="Q101" s="28" t="s">
        <v>130</v>
      </c>
      <c r="R101" s="29" t="str">
        <f>IF(Q101="","",(VLOOKUP(Q101,Table!$A:$C,3,FALSE)))</f>
        <v>Mercedes</v>
      </c>
      <c r="S101" s="64" t="s">
        <v>326</v>
      </c>
      <c r="T101" s="26">
        <v>1</v>
      </c>
    </row>
    <row r="102" spans="1:20" ht="14.25" thickTop="1" thickBot="1" x14ac:dyDescent="0.25">
      <c r="A102" s="26" t="s">
        <v>62</v>
      </c>
      <c r="B102" s="27" t="str">
        <f>IF(C102="","",(VLOOKUP(C102,Table!$A:$B,2,FALSE)))</f>
        <v>Naim_Thr</v>
      </c>
      <c r="C102" s="28" t="s">
        <v>130</v>
      </c>
      <c r="D102" s="29" t="str">
        <f>IF(C102="","",(VLOOKUP(C102,Table!$A:$C,3,FALSE)))</f>
        <v>Mercedes</v>
      </c>
      <c r="E102" s="64" t="s">
        <v>306</v>
      </c>
      <c r="F102" s="26">
        <v>1</v>
      </c>
      <c r="H102" s="26" t="s">
        <v>62</v>
      </c>
      <c r="I102" s="27" t="str">
        <f>IF(J102="","",(VLOOKUP(J102,Table!$A:$B,2,FALSE)))</f>
        <v>Naim_Thr</v>
      </c>
      <c r="J102" s="28" t="s">
        <v>130</v>
      </c>
      <c r="K102" s="29" t="str">
        <f>IF(J102="","",(VLOOKUP(J102,Table!$A:$C,3,FALSE)))</f>
        <v>Mercedes</v>
      </c>
      <c r="L102" s="64" t="s">
        <v>332</v>
      </c>
      <c r="M102" s="26">
        <v>1</v>
      </c>
      <c r="O102" s="26" t="s">
        <v>62</v>
      </c>
      <c r="P102" s="27" t="str">
        <f>IF(Q102="","",(VLOOKUP(Q102,Table!$A:$B,2,FALSE)))</f>
        <v>Naim_Thr</v>
      </c>
      <c r="Q102" s="28" t="s">
        <v>130</v>
      </c>
      <c r="R102" s="29" t="str">
        <f>IF(Q102="","",(VLOOKUP(Q102,Table!$A:$C,3,FALSE)))</f>
        <v>Mercedes</v>
      </c>
      <c r="S102" s="64" t="s">
        <v>333</v>
      </c>
      <c r="T102" s="26">
        <v>1</v>
      </c>
    </row>
    <row r="103" spans="1:20" ht="14.25" thickTop="1" thickBot="1" x14ac:dyDescent="0.25">
      <c r="A103" s="26" t="s">
        <v>128</v>
      </c>
      <c r="B103" s="27" t="str">
        <f>IF(C103="","",(VLOOKUP(C103,Table!$A:$B,2,FALSE)))</f>
        <v>Chateau98000</v>
      </c>
      <c r="C103" s="28" t="s">
        <v>137</v>
      </c>
      <c r="D103" s="29" t="str">
        <f>IF(C103="","",(VLOOKUP(C103,Table!$A:$C,3,FALSE)))</f>
        <v>Ferrari</v>
      </c>
      <c r="E103" s="83"/>
      <c r="F103" s="26">
        <v>1</v>
      </c>
      <c r="H103" s="26" t="s">
        <v>128</v>
      </c>
      <c r="I103" s="27" t="str">
        <f>IF(J103="","",(VLOOKUP(J103,Table!$A:$B,2,FALSE)))</f>
        <v>IA</v>
      </c>
      <c r="J103" s="28" t="s">
        <v>51</v>
      </c>
      <c r="K103" s="29" t="str">
        <f>IF(J103="","",(VLOOKUP(J103,Table!$A:$C,3,FALSE)))</f>
        <v>Alpha Tauri</v>
      </c>
      <c r="L103" s="83"/>
      <c r="M103" s="26">
        <v>1</v>
      </c>
      <c r="O103" s="26" t="s">
        <v>128</v>
      </c>
      <c r="P103" s="27" t="str">
        <f>IF(Q103="","",(VLOOKUP(Q103,Table!$A:$B,2,FALSE)))</f>
        <v>f_a_____ta_____</v>
      </c>
      <c r="Q103" s="28" t="s">
        <v>38</v>
      </c>
      <c r="R103" s="29" t="str">
        <f>IF(Q103="","",(VLOOKUP(Q103,Table!$A:$C,3,FALSE)))</f>
        <v>Stake Sauber</v>
      </c>
      <c r="S103" s="83"/>
      <c r="T103" s="26">
        <v>1</v>
      </c>
    </row>
    <row r="104" spans="1:20" ht="13.5" thickTop="1" x14ac:dyDescent="0.2"/>
    <row r="105" spans="1:20" ht="30" customHeight="1" thickBot="1" x14ac:dyDescent="0.25">
      <c r="A105" s="160" t="s">
        <v>114</v>
      </c>
      <c r="B105" s="160"/>
      <c r="C105" s="160"/>
      <c r="D105" s="160"/>
      <c r="E105" s="160"/>
      <c r="F105" s="160"/>
      <c r="H105" s="160" t="s">
        <v>113</v>
      </c>
      <c r="I105" s="160"/>
      <c r="J105" s="160"/>
      <c r="K105" s="160"/>
      <c r="L105" s="160"/>
      <c r="M105" s="160"/>
      <c r="O105" s="160" t="s">
        <v>125</v>
      </c>
      <c r="P105" s="160"/>
      <c r="Q105" s="160"/>
      <c r="R105" s="160"/>
      <c r="S105" s="160"/>
      <c r="T105" s="160"/>
    </row>
    <row r="106" spans="1:20" ht="18.75" customHeight="1" thickTop="1" thickBot="1" x14ac:dyDescent="0.25">
      <c r="A106" s="13" t="s">
        <v>44</v>
      </c>
      <c r="B106" s="2" t="s">
        <v>45</v>
      </c>
      <c r="C106" s="3" t="s">
        <v>1</v>
      </c>
      <c r="D106" s="16" t="s">
        <v>0</v>
      </c>
      <c r="E106" s="62" t="s">
        <v>46</v>
      </c>
      <c r="F106" s="13" t="s">
        <v>47</v>
      </c>
      <c r="H106" s="13" t="s">
        <v>44</v>
      </c>
      <c r="I106" s="2" t="s">
        <v>45</v>
      </c>
      <c r="J106" s="3" t="s">
        <v>1</v>
      </c>
      <c r="K106" s="16" t="s">
        <v>0</v>
      </c>
      <c r="L106" s="62" t="s">
        <v>46</v>
      </c>
      <c r="M106" s="13" t="s">
        <v>47</v>
      </c>
      <c r="O106" s="13" t="s">
        <v>44</v>
      </c>
      <c r="P106" s="2" t="s">
        <v>45</v>
      </c>
      <c r="Q106" s="3" t="s">
        <v>1</v>
      </c>
      <c r="R106" s="16" t="s">
        <v>0</v>
      </c>
      <c r="S106" s="62" t="s">
        <v>46</v>
      </c>
      <c r="T106" s="13" t="s">
        <v>47</v>
      </c>
    </row>
    <row r="107" spans="1:20" ht="13.5" thickTop="1" x14ac:dyDescent="0.2">
      <c r="A107" s="18">
        <v>1</v>
      </c>
      <c r="B107" s="108" t="str">
        <f>IF(C107="","",(VLOOKUP(C107,Table!$A:$B,2,FALSE)))</f>
        <v>Hulkmc8</v>
      </c>
      <c r="C107" s="109" t="s">
        <v>30</v>
      </c>
      <c r="D107" s="110" t="str">
        <f>IF(C107="","",(VLOOKUP(C107,Table!$A:$C,3,FALSE)))</f>
        <v>Stake Sauber</v>
      </c>
      <c r="E107" s="63" t="s">
        <v>351</v>
      </c>
      <c r="F107" s="49">
        <v>25</v>
      </c>
      <c r="H107" s="18">
        <v>1</v>
      </c>
      <c r="I107" s="108" t="str">
        <f>IF(J107="","",(VLOOKUP(J107,Table!$A:$B,2,FALSE)))</f>
        <v>MacAdamO-34</v>
      </c>
      <c r="J107" s="109" t="s">
        <v>39</v>
      </c>
      <c r="K107" s="110" t="str">
        <f>IF(J107="","",(VLOOKUP(J107,Table!$A:$C,3,FALSE)))</f>
        <v>McLaren</v>
      </c>
      <c r="L107" s="63" t="s">
        <v>371</v>
      </c>
      <c r="M107" s="49">
        <v>25</v>
      </c>
      <c r="O107" s="18">
        <v>1</v>
      </c>
      <c r="P107" s="46" t="str">
        <f>IF(Q107="","",(VLOOKUP(Q107,Table!$A:$B,2,FALSE)))</f>
        <v/>
      </c>
      <c r="Q107" s="47"/>
      <c r="R107" s="48" t="str">
        <f>IF(Q107="","",(VLOOKUP(Q107,Table!$A:$C,3,FALSE)))</f>
        <v/>
      </c>
      <c r="S107" s="63"/>
      <c r="T107" s="49">
        <v>25</v>
      </c>
    </row>
    <row r="108" spans="1:20" x14ac:dyDescent="0.2">
      <c r="A108" s="14">
        <v>2</v>
      </c>
      <c r="B108" s="20" t="str">
        <f>IF(C108="","",(VLOOKUP(C108,Table!$A:$B,2,FALSE)))</f>
        <v>GiOvA88mc</v>
      </c>
      <c r="C108" s="21" t="s">
        <v>98</v>
      </c>
      <c r="D108" s="22" t="str">
        <f>IF(C108="","",(VLOOKUP(C108,Table!$A:$C,3,FALSE)))</f>
        <v>Ferrari</v>
      </c>
      <c r="E108" s="61" t="s">
        <v>352</v>
      </c>
      <c r="F108" s="45">
        <v>18</v>
      </c>
      <c r="H108" s="14">
        <v>2</v>
      </c>
      <c r="I108" s="20" t="str">
        <f>IF(J108="","",(VLOOKUP(J108,Table!$A:$B,2,FALSE)))</f>
        <v>Hulkmc8</v>
      </c>
      <c r="J108" s="21" t="s">
        <v>30</v>
      </c>
      <c r="K108" s="22" t="str">
        <f>IF(J108="","",(VLOOKUP(J108,Table!$A:$C,3,FALSE)))</f>
        <v>Stake Sauber</v>
      </c>
      <c r="L108" s="61" t="s">
        <v>372</v>
      </c>
      <c r="M108" s="45">
        <v>18</v>
      </c>
      <c r="O108" s="14">
        <v>2</v>
      </c>
      <c r="P108" s="50" t="str">
        <f>IF(Q108="","",(VLOOKUP(Q108,Table!$A:$B,2,FALSE)))</f>
        <v/>
      </c>
      <c r="Q108" s="51"/>
      <c r="R108" s="52" t="str">
        <f>IF(Q108="","",(VLOOKUP(Q108,Table!$A:$C,3,FALSE)))</f>
        <v/>
      </c>
      <c r="S108" s="61"/>
      <c r="T108" s="45">
        <v>18</v>
      </c>
    </row>
    <row r="109" spans="1:20" x14ac:dyDescent="0.2">
      <c r="A109" s="14">
        <v>3</v>
      </c>
      <c r="B109" s="20" t="str">
        <f>IF(C109="","",(VLOOKUP(C109,Table!$A:$B,2,FALSE)))</f>
        <v>Giaquinho06</v>
      </c>
      <c r="C109" s="21" t="s">
        <v>100</v>
      </c>
      <c r="D109" s="22" t="str">
        <f>IF(C109="","",(VLOOKUP(C109,Table!$A:$C,3,FALSE)))</f>
        <v>Alpine</v>
      </c>
      <c r="E109" s="61" t="s">
        <v>353</v>
      </c>
      <c r="F109" s="45">
        <v>15</v>
      </c>
      <c r="H109" s="14">
        <v>3</v>
      </c>
      <c r="I109" s="50" t="str">
        <f>IF(J109="","",(VLOOKUP(J109,Table!$A:$B,2,FALSE)))</f>
        <v>IA</v>
      </c>
      <c r="J109" s="51" t="s">
        <v>59</v>
      </c>
      <c r="K109" s="52" t="str">
        <f>IF(J109="","",(VLOOKUP(J109,Table!$A:$C,3,FALSE)))</f>
        <v>Aston Martin</v>
      </c>
      <c r="L109" s="61" t="s">
        <v>373</v>
      </c>
      <c r="M109" s="45">
        <v>15</v>
      </c>
      <c r="O109" s="14">
        <v>3</v>
      </c>
      <c r="P109" s="50" t="str">
        <f>IF(Q109="","",(VLOOKUP(Q109,Table!$A:$B,2,FALSE)))</f>
        <v/>
      </c>
      <c r="Q109" s="51"/>
      <c r="R109" s="52" t="str">
        <f>IF(Q109="","",(VLOOKUP(Q109,Table!$A:$C,3,FALSE)))</f>
        <v/>
      </c>
      <c r="S109" s="61"/>
      <c r="T109" s="45">
        <v>15</v>
      </c>
    </row>
    <row r="110" spans="1:20" x14ac:dyDescent="0.2">
      <c r="A110" s="14">
        <v>4</v>
      </c>
      <c r="B110" s="50" t="str">
        <f>IF(C110="","",(VLOOKUP(C110,Table!$A:$B,2,FALSE)))</f>
        <v>IA</v>
      </c>
      <c r="C110" s="51" t="s">
        <v>60</v>
      </c>
      <c r="D110" s="52" t="str">
        <f>IF(C110="","",(VLOOKUP(C110,Table!$A:$C,3,FALSE)))</f>
        <v>Mercedes</v>
      </c>
      <c r="E110" s="61" t="s">
        <v>354</v>
      </c>
      <c r="F110" s="45">
        <v>12</v>
      </c>
      <c r="H110" s="14">
        <v>4</v>
      </c>
      <c r="I110" s="50" t="str">
        <f>IF(J110="","",(VLOOKUP(J110,Table!$A:$B,2,FALSE)))</f>
        <v>IA</v>
      </c>
      <c r="J110" s="51" t="s">
        <v>55</v>
      </c>
      <c r="K110" s="52" t="str">
        <f>IF(J110="","",(VLOOKUP(J110,Table!$A:$C,3,FALSE)))</f>
        <v>Haas</v>
      </c>
      <c r="L110" s="61" t="s">
        <v>374</v>
      </c>
      <c r="M110" s="45">
        <v>12</v>
      </c>
      <c r="O110" s="14">
        <v>4</v>
      </c>
      <c r="P110" s="50" t="str">
        <f>IF(Q110="","",(VLOOKUP(Q110,Table!$A:$B,2,FALSE)))</f>
        <v/>
      </c>
      <c r="Q110" s="51"/>
      <c r="R110" s="52" t="str">
        <f>IF(Q110="","",(VLOOKUP(Q110,Table!$A:$C,3,FALSE)))</f>
        <v/>
      </c>
      <c r="S110" s="61"/>
      <c r="T110" s="45">
        <v>12</v>
      </c>
    </row>
    <row r="111" spans="1:20" x14ac:dyDescent="0.2">
      <c r="A111" s="14">
        <v>5</v>
      </c>
      <c r="B111" s="50" t="str">
        <f>IF(C111="","",(VLOOKUP(C111,Table!$A:$B,2,FALSE)))</f>
        <v>IA</v>
      </c>
      <c r="C111" s="51" t="s">
        <v>49</v>
      </c>
      <c r="D111" s="52" t="str">
        <f>IF(C111="","",(VLOOKUP(C111,Table!$A:$C,3,FALSE)))</f>
        <v>Red Bull</v>
      </c>
      <c r="E111" s="61" t="s">
        <v>355</v>
      </c>
      <c r="F111" s="45">
        <v>10</v>
      </c>
      <c r="H111" s="14">
        <v>5</v>
      </c>
      <c r="I111" s="50" t="str">
        <f>IF(J111="","",(VLOOKUP(J111,Table!$A:$B,2,FALSE)))</f>
        <v>IA</v>
      </c>
      <c r="J111" s="51" t="s">
        <v>91</v>
      </c>
      <c r="K111" s="52" t="str">
        <f>IF(J111="","",(VLOOKUP(J111,Table!$A:$C,3,FALSE)))</f>
        <v>Ferrari</v>
      </c>
      <c r="L111" s="61" t="s">
        <v>375</v>
      </c>
      <c r="M111" s="45">
        <v>10</v>
      </c>
      <c r="O111" s="14">
        <v>5</v>
      </c>
      <c r="P111" s="50" t="str">
        <f>IF(Q111="","",(VLOOKUP(Q111,Table!$A:$B,2,FALSE)))</f>
        <v/>
      </c>
      <c r="Q111" s="51"/>
      <c r="R111" s="52" t="str">
        <f>IF(Q111="","",(VLOOKUP(Q111,Table!$A:$C,3,FALSE)))</f>
        <v/>
      </c>
      <c r="S111" s="61"/>
      <c r="T111" s="45">
        <v>10</v>
      </c>
    </row>
    <row r="112" spans="1:20" x14ac:dyDescent="0.2">
      <c r="A112" s="14">
        <v>6</v>
      </c>
      <c r="B112" s="50" t="str">
        <f>IF(C112="","",(VLOOKUP(C112,Table!$A:$B,2,FALSE)))</f>
        <v>IA</v>
      </c>
      <c r="C112" s="51" t="s">
        <v>94</v>
      </c>
      <c r="D112" s="52" t="str">
        <f>IF(C112="","",(VLOOKUP(C112,Table!$A:$C,3,FALSE)))</f>
        <v>Mercedes</v>
      </c>
      <c r="E112" s="61" t="s">
        <v>356</v>
      </c>
      <c r="F112" s="45">
        <v>8</v>
      </c>
      <c r="H112" s="14">
        <v>6</v>
      </c>
      <c r="I112" s="50" t="str">
        <f>IF(J112="","",(VLOOKUP(J112,Table!$A:$B,2,FALSE)))</f>
        <v>IA</v>
      </c>
      <c r="J112" s="51" t="s">
        <v>54</v>
      </c>
      <c r="K112" s="52" t="str">
        <f>IF(J112="","",(VLOOKUP(J112,Table!$A:$C,3,FALSE)))</f>
        <v>Haas</v>
      </c>
      <c r="L112" s="61" t="s">
        <v>376</v>
      </c>
      <c r="M112" s="45">
        <v>8</v>
      </c>
      <c r="O112" s="14">
        <v>6</v>
      </c>
      <c r="P112" s="50" t="str">
        <f>IF(Q112="","",(VLOOKUP(Q112,Table!$A:$B,2,FALSE)))</f>
        <v/>
      </c>
      <c r="Q112" s="51"/>
      <c r="R112" s="52" t="str">
        <f>IF(Q112="","",(VLOOKUP(Q112,Table!$A:$C,3,FALSE)))</f>
        <v/>
      </c>
      <c r="S112" s="61"/>
      <c r="T112" s="45">
        <v>8</v>
      </c>
    </row>
    <row r="113" spans="1:20" x14ac:dyDescent="0.2">
      <c r="A113" s="14">
        <v>7</v>
      </c>
      <c r="B113" s="50" t="str">
        <f>IF(C113="","",(VLOOKUP(C113,Table!$A:$B,2,FALSE)))</f>
        <v>IA</v>
      </c>
      <c r="C113" s="51" t="s">
        <v>90</v>
      </c>
      <c r="D113" s="52" t="str">
        <f>IF(C113="","",(VLOOKUP(C113,Table!$A:$C,3,FALSE)))</f>
        <v>Williams</v>
      </c>
      <c r="E113" s="61" t="s">
        <v>357</v>
      </c>
      <c r="F113" s="45">
        <v>6</v>
      </c>
      <c r="H113" s="14">
        <v>7</v>
      </c>
      <c r="I113" s="50" t="str">
        <f>IF(J113="","",(VLOOKUP(J113,Table!$A:$B,2,FALSE)))</f>
        <v>IA</v>
      </c>
      <c r="J113" s="51" t="s">
        <v>51</v>
      </c>
      <c r="K113" s="52" t="str">
        <f>IF(J113="","",(VLOOKUP(J113,Table!$A:$C,3,FALSE)))</f>
        <v>Alpha Tauri</v>
      </c>
      <c r="L113" s="61" t="s">
        <v>377</v>
      </c>
      <c r="M113" s="45">
        <v>6</v>
      </c>
      <c r="O113" s="14">
        <v>7</v>
      </c>
      <c r="P113" s="50" t="str">
        <f>IF(Q113="","",(VLOOKUP(Q113,Table!$A:$B,2,FALSE)))</f>
        <v/>
      </c>
      <c r="Q113" s="51"/>
      <c r="R113" s="52" t="str">
        <f>IF(Q113="","",(VLOOKUP(Q113,Table!$A:$C,3,FALSE)))</f>
        <v/>
      </c>
      <c r="S113" s="61"/>
      <c r="T113" s="45">
        <v>6</v>
      </c>
    </row>
    <row r="114" spans="1:20" x14ac:dyDescent="0.2">
      <c r="A114" s="14">
        <v>8</v>
      </c>
      <c r="B114" s="50" t="str">
        <f>IF(C114="","",(VLOOKUP(C114,Table!$A:$B,2,FALSE)))</f>
        <v>IA</v>
      </c>
      <c r="C114" s="51" t="s">
        <v>97</v>
      </c>
      <c r="D114" s="52" t="str">
        <f>IF(C114="","",(VLOOKUP(C114,Table!$A:$C,3,FALSE)))</f>
        <v>Alpine</v>
      </c>
      <c r="E114" s="61" t="s">
        <v>358</v>
      </c>
      <c r="F114" s="45">
        <v>4</v>
      </c>
      <c r="H114" s="14">
        <v>8</v>
      </c>
      <c r="I114" s="50" t="str">
        <f>IF(J114="","",(VLOOKUP(J114,Table!$A:$B,2,FALSE)))</f>
        <v>IA</v>
      </c>
      <c r="J114" s="51" t="s">
        <v>95</v>
      </c>
      <c r="K114" s="52" t="str">
        <f>IF(J114="","",(VLOOKUP(J114,Table!$A:$C,3,FALSE)))</f>
        <v>Williams</v>
      </c>
      <c r="L114" s="61" t="s">
        <v>378</v>
      </c>
      <c r="M114" s="45">
        <v>4</v>
      </c>
      <c r="O114" s="14">
        <v>8</v>
      </c>
      <c r="P114" s="50" t="str">
        <f>IF(Q114="","",(VLOOKUP(Q114,Table!$A:$B,2,FALSE)))</f>
        <v/>
      </c>
      <c r="Q114" s="51"/>
      <c r="R114" s="52" t="str">
        <f>IF(Q114="","",(VLOOKUP(Q114,Table!$A:$C,3,FALSE)))</f>
        <v/>
      </c>
      <c r="S114" s="61"/>
      <c r="T114" s="45">
        <v>4</v>
      </c>
    </row>
    <row r="115" spans="1:20" x14ac:dyDescent="0.2">
      <c r="A115" s="14">
        <v>9</v>
      </c>
      <c r="B115" s="50" t="str">
        <f>IF(C115="","",(VLOOKUP(C115,Table!$A:$B,2,FALSE)))</f>
        <v>IA</v>
      </c>
      <c r="C115" s="51" t="s">
        <v>50</v>
      </c>
      <c r="D115" s="52" t="str">
        <f>IF(C115="","",(VLOOKUP(C115,Table!$A:$C,3,FALSE)))</f>
        <v>Red Bull</v>
      </c>
      <c r="E115" s="61" t="s">
        <v>359</v>
      </c>
      <c r="F115" s="45">
        <v>2</v>
      </c>
      <c r="H115" s="14">
        <v>9</v>
      </c>
      <c r="I115" s="50" t="str">
        <f>IF(J115="","",(VLOOKUP(J115,Table!$A:$B,2,FALSE)))</f>
        <v>IA</v>
      </c>
      <c r="J115" s="51" t="s">
        <v>57</v>
      </c>
      <c r="K115" s="52" t="str">
        <f>IF(J115="","",(VLOOKUP(J115,Table!$A:$C,3,FALSE)))</f>
        <v>Aston Martin</v>
      </c>
      <c r="L115" s="61" t="s">
        <v>379</v>
      </c>
      <c r="M115" s="45">
        <v>2</v>
      </c>
      <c r="O115" s="14">
        <v>9</v>
      </c>
      <c r="P115" s="50" t="str">
        <f>IF(Q115="","",(VLOOKUP(Q115,Table!$A:$B,2,FALSE)))</f>
        <v/>
      </c>
      <c r="Q115" s="51"/>
      <c r="R115" s="52" t="str">
        <f>IF(Q115="","",(VLOOKUP(Q115,Table!$A:$C,3,FALSE)))</f>
        <v/>
      </c>
      <c r="S115" s="61"/>
      <c r="T115" s="45">
        <v>2</v>
      </c>
    </row>
    <row r="116" spans="1:20" x14ac:dyDescent="0.2">
      <c r="A116" s="14">
        <v>10</v>
      </c>
      <c r="B116" s="50" t="str">
        <f>IF(C116="","",(VLOOKUP(C116,Table!$A:$B,2,FALSE)))</f>
        <v>IA</v>
      </c>
      <c r="C116" s="51" t="s">
        <v>96</v>
      </c>
      <c r="D116" s="52" t="str">
        <f>IF(C116="","",(VLOOKUP(C116,Table!$A:$C,3,FALSE)))</f>
        <v>McLaren</v>
      </c>
      <c r="E116" s="61" t="s">
        <v>360</v>
      </c>
      <c r="F116" s="45">
        <v>1</v>
      </c>
      <c r="H116" s="14">
        <v>10</v>
      </c>
      <c r="I116" s="20" t="str">
        <f>IF(J116="","",(VLOOKUP(J116,Table!$A:$B,2,FALSE)))</f>
        <v>Giaquinho06</v>
      </c>
      <c r="J116" s="21" t="s">
        <v>100</v>
      </c>
      <c r="K116" s="22" t="str">
        <f>IF(J116="","",(VLOOKUP(J116,Table!$A:$C,3,FALSE)))</f>
        <v>Alpine</v>
      </c>
      <c r="L116" s="61" t="s">
        <v>380</v>
      </c>
      <c r="M116" s="45">
        <v>1</v>
      </c>
      <c r="O116" s="14">
        <v>10</v>
      </c>
      <c r="P116" s="50" t="str">
        <f>IF(Q116="","",(VLOOKUP(Q116,Table!$A:$B,2,FALSE)))</f>
        <v/>
      </c>
      <c r="Q116" s="51"/>
      <c r="R116" s="52" t="str">
        <f>IF(Q116="","",(VLOOKUP(Q116,Table!$A:$C,3,FALSE)))</f>
        <v/>
      </c>
      <c r="S116" s="61"/>
      <c r="T116" s="45">
        <v>1</v>
      </c>
    </row>
    <row r="117" spans="1:20" x14ac:dyDescent="0.2">
      <c r="A117" s="14">
        <v>11</v>
      </c>
      <c r="B117" s="50" t="str">
        <f>IF(C117="","",(VLOOKUP(C117,Table!$A:$B,2,FALSE)))</f>
        <v>IA</v>
      </c>
      <c r="C117" s="51" t="s">
        <v>51</v>
      </c>
      <c r="D117" s="52" t="str">
        <f>IF(C117="","",(VLOOKUP(C117,Table!$A:$C,3,FALSE)))</f>
        <v>Alpha Tauri</v>
      </c>
      <c r="E117" s="61" t="s">
        <v>361</v>
      </c>
      <c r="F117" s="45">
        <v>0</v>
      </c>
      <c r="H117" s="14">
        <v>11</v>
      </c>
      <c r="I117" s="50" t="str">
        <f>IF(J117="","",(VLOOKUP(J117,Table!$A:$B,2,FALSE)))</f>
        <v>IA</v>
      </c>
      <c r="J117" s="51" t="s">
        <v>60</v>
      </c>
      <c r="K117" s="52" t="str">
        <f>IF(J117="","",(VLOOKUP(J117,Table!$A:$C,3,FALSE)))</f>
        <v>Mercedes</v>
      </c>
      <c r="L117" s="61" t="s">
        <v>381</v>
      </c>
      <c r="M117" s="45">
        <v>0</v>
      </c>
      <c r="O117" s="14">
        <v>11</v>
      </c>
      <c r="P117" s="50" t="str">
        <f>IF(Q117="","",(VLOOKUP(Q117,Table!$A:$B,2,FALSE)))</f>
        <v/>
      </c>
      <c r="Q117" s="51"/>
      <c r="R117" s="52" t="str">
        <f>IF(Q117="","",(VLOOKUP(Q117,Table!$A:$C,3,FALSE)))</f>
        <v/>
      </c>
      <c r="S117" s="61"/>
      <c r="T117" s="45">
        <v>0</v>
      </c>
    </row>
    <row r="118" spans="1:20" x14ac:dyDescent="0.2">
      <c r="A118" s="14">
        <v>12</v>
      </c>
      <c r="B118" s="50" t="str">
        <f>IF(C118="","",(VLOOKUP(C118,Table!$A:$B,2,FALSE)))</f>
        <v>IA</v>
      </c>
      <c r="C118" s="51" t="s">
        <v>59</v>
      </c>
      <c r="D118" s="52" t="str">
        <f>IF(C118="","",(VLOOKUP(C118,Table!$A:$C,3,FALSE)))</f>
        <v>Aston Martin</v>
      </c>
      <c r="E118" s="61" t="s">
        <v>362</v>
      </c>
      <c r="F118" s="45">
        <v>0</v>
      </c>
      <c r="H118" s="14">
        <v>12</v>
      </c>
      <c r="I118" s="50" t="str">
        <f>IF(J118="","",(VLOOKUP(J118,Table!$A:$B,2,FALSE)))</f>
        <v>IA</v>
      </c>
      <c r="J118" s="51" t="s">
        <v>58</v>
      </c>
      <c r="K118" s="52" t="str">
        <f>IF(J118="","",(VLOOKUP(J118,Table!$A:$C,3,FALSE)))</f>
        <v>Alpha Tauri</v>
      </c>
      <c r="L118" s="61" t="s">
        <v>382</v>
      </c>
      <c r="M118" s="45">
        <v>0</v>
      </c>
      <c r="O118" s="14">
        <v>12</v>
      </c>
      <c r="P118" s="50" t="str">
        <f>IF(Q118="","",(VLOOKUP(Q118,Table!$A:$B,2,FALSE)))</f>
        <v/>
      </c>
      <c r="Q118" s="51"/>
      <c r="R118" s="52" t="str">
        <f>IF(Q118="","",(VLOOKUP(Q118,Table!$A:$C,3,FALSE)))</f>
        <v/>
      </c>
      <c r="S118" s="61"/>
      <c r="T118" s="45">
        <v>0</v>
      </c>
    </row>
    <row r="119" spans="1:20" x14ac:dyDescent="0.2">
      <c r="A119" s="14">
        <v>13</v>
      </c>
      <c r="B119" s="50" t="str">
        <f>IF(C119="","",(VLOOKUP(C119,Table!$A:$B,2,FALSE)))</f>
        <v>IA</v>
      </c>
      <c r="C119" s="51" t="s">
        <v>95</v>
      </c>
      <c r="D119" s="52" t="str">
        <f>IF(C119="","",(VLOOKUP(C119,Table!$A:$C,3,FALSE)))</f>
        <v>Williams</v>
      </c>
      <c r="E119" s="61" t="s">
        <v>363</v>
      </c>
      <c r="F119" s="45">
        <v>0</v>
      </c>
      <c r="H119" s="14">
        <v>13</v>
      </c>
      <c r="I119" s="50" t="str">
        <f>IF(J119="","",(VLOOKUP(J119,Table!$A:$B,2,FALSE)))</f>
        <v>IA</v>
      </c>
      <c r="J119" s="51" t="s">
        <v>96</v>
      </c>
      <c r="K119" s="52" t="str">
        <f>IF(J119="","",(VLOOKUP(J119,Table!$A:$C,3,FALSE)))</f>
        <v>McLaren</v>
      </c>
      <c r="L119" s="61" t="s">
        <v>383</v>
      </c>
      <c r="M119" s="45">
        <v>0</v>
      </c>
      <c r="O119" s="14">
        <v>13</v>
      </c>
      <c r="P119" s="50" t="str">
        <f>IF(Q119="","",(VLOOKUP(Q119,Table!$A:$B,2,FALSE)))</f>
        <v/>
      </c>
      <c r="Q119" s="51"/>
      <c r="R119" s="52" t="str">
        <f>IF(Q119="","",(VLOOKUP(Q119,Table!$A:$C,3,FALSE)))</f>
        <v/>
      </c>
      <c r="S119" s="61"/>
      <c r="T119" s="45">
        <v>0</v>
      </c>
    </row>
    <row r="120" spans="1:20" x14ac:dyDescent="0.2">
      <c r="A120" s="14">
        <v>14</v>
      </c>
      <c r="B120" s="50" t="str">
        <f>IF(C120="","",(VLOOKUP(C120,Table!$A:$B,2,FALSE)))</f>
        <v>IA</v>
      </c>
      <c r="C120" s="51" t="s">
        <v>53</v>
      </c>
      <c r="D120" s="52" t="str">
        <f>IF(C120="","",(VLOOKUP(C120,Table!$A:$C,3,FALSE)))</f>
        <v>Stake Sauber</v>
      </c>
      <c r="E120" s="61" t="s">
        <v>364</v>
      </c>
      <c r="F120" s="45">
        <v>0</v>
      </c>
      <c r="H120" s="14">
        <v>14</v>
      </c>
      <c r="I120" s="50" t="str">
        <f>IF(J120="","",(VLOOKUP(J120,Table!$A:$B,2,FALSE)))</f>
        <v>IA</v>
      </c>
      <c r="J120" s="51" t="s">
        <v>49</v>
      </c>
      <c r="K120" s="52" t="str">
        <f>IF(J120="","",(VLOOKUP(J120,Table!$A:$C,3,FALSE)))</f>
        <v>Red Bull</v>
      </c>
      <c r="L120" s="61" t="s">
        <v>384</v>
      </c>
      <c r="M120" s="45">
        <v>0</v>
      </c>
      <c r="O120" s="14">
        <v>14</v>
      </c>
      <c r="P120" s="50" t="str">
        <f>IF(Q120="","",(VLOOKUP(Q120,Table!$A:$B,2,FALSE)))</f>
        <v/>
      </c>
      <c r="Q120" s="51"/>
      <c r="R120" s="52" t="str">
        <f>IF(Q120="","",(VLOOKUP(Q120,Table!$A:$C,3,FALSE)))</f>
        <v/>
      </c>
      <c r="S120" s="61"/>
      <c r="T120" s="45">
        <v>0</v>
      </c>
    </row>
    <row r="121" spans="1:20" x14ac:dyDescent="0.2">
      <c r="A121" s="14">
        <v>15</v>
      </c>
      <c r="B121" s="50" t="str">
        <f>IF(C121="","",(VLOOKUP(C121,Table!$A:$B,2,FALSE)))</f>
        <v>IA</v>
      </c>
      <c r="C121" s="51" t="s">
        <v>58</v>
      </c>
      <c r="D121" s="52" t="str">
        <f>IF(C121="","",(VLOOKUP(C121,Table!$A:$C,3,FALSE)))</f>
        <v>Alpha Tauri</v>
      </c>
      <c r="E121" s="61" t="s">
        <v>365</v>
      </c>
      <c r="F121" s="45">
        <v>0</v>
      </c>
      <c r="H121" s="14">
        <v>15</v>
      </c>
      <c r="I121" s="50" t="str">
        <f>IF(J121="","",(VLOOKUP(J121,Table!$A:$B,2,FALSE)))</f>
        <v>IA</v>
      </c>
      <c r="J121" s="51" t="s">
        <v>97</v>
      </c>
      <c r="K121" s="52" t="str">
        <f>IF(J121="","",(VLOOKUP(J121,Table!$A:$C,3,FALSE)))</f>
        <v>Alpine</v>
      </c>
      <c r="L121" s="61" t="s">
        <v>385</v>
      </c>
      <c r="M121" s="45">
        <v>0</v>
      </c>
      <c r="O121" s="14">
        <v>15</v>
      </c>
      <c r="P121" s="50" t="str">
        <f>IF(Q121="","",(VLOOKUP(Q121,Table!$A:$B,2,FALSE)))</f>
        <v/>
      </c>
      <c r="Q121" s="51"/>
      <c r="R121" s="52" t="str">
        <f>IF(Q121="","",(VLOOKUP(Q121,Table!$A:$C,3,FALSE)))</f>
        <v/>
      </c>
      <c r="S121" s="61"/>
      <c r="T121" s="45">
        <v>0</v>
      </c>
    </row>
    <row r="122" spans="1:20" x14ac:dyDescent="0.2">
      <c r="A122" s="45">
        <v>16</v>
      </c>
      <c r="B122" s="50" t="str">
        <f>IF(C122="","",(VLOOKUP(C122,Table!$A:$B,2,FALSE)))</f>
        <v>IA</v>
      </c>
      <c r="C122" s="51" t="s">
        <v>57</v>
      </c>
      <c r="D122" s="52" t="str">
        <f>IF(C122="","",(VLOOKUP(C122,Table!$A:$C,3,FALSE)))</f>
        <v>Aston Martin</v>
      </c>
      <c r="E122" s="61" t="s">
        <v>366</v>
      </c>
      <c r="F122" s="45">
        <v>0</v>
      </c>
      <c r="H122" s="45">
        <v>16</v>
      </c>
      <c r="I122" s="50" t="str">
        <f>IF(J122="","",(VLOOKUP(J122,Table!$A:$B,2,FALSE)))</f>
        <v>IA</v>
      </c>
      <c r="J122" s="51" t="s">
        <v>90</v>
      </c>
      <c r="K122" s="52" t="str">
        <f>IF(J122="","",(VLOOKUP(J122,Table!$A:$C,3,FALSE)))</f>
        <v>Williams</v>
      </c>
      <c r="L122" s="61" t="s">
        <v>386</v>
      </c>
      <c r="M122" s="45">
        <v>0</v>
      </c>
      <c r="O122" s="45">
        <v>16</v>
      </c>
      <c r="P122" s="50" t="str">
        <f>IF(Q122="","",(VLOOKUP(Q122,Table!$A:$B,2,FALSE)))</f>
        <v/>
      </c>
      <c r="Q122" s="51"/>
      <c r="R122" s="52" t="str">
        <f>IF(Q122="","",(VLOOKUP(Q122,Table!$A:$C,3,FALSE)))</f>
        <v/>
      </c>
      <c r="S122" s="61"/>
      <c r="T122" s="45">
        <v>0</v>
      </c>
    </row>
    <row r="123" spans="1:20" x14ac:dyDescent="0.2">
      <c r="A123" s="45">
        <v>17</v>
      </c>
      <c r="B123" s="50" t="str">
        <f>IF(C123="","",(VLOOKUP(C123,Table!$A:$B,2,FALSE)))</f>
        <v>IA</v>
      </c>
      <c r="C123" s="51" t="s">
        <v>54</v>
      </c>
      <c r="D123" s="52" t="str">
        <f>IF(C123="","",(VLOOKUP(C123,Table!$A:$C,3,FALSE)))</f>
        <v>Haas</v>
      </c>
      <c r="E123" s="61" t="s">
        <v>367</v>
      </c>
      <c r="F123" s="45">
        <v>0</v>
      </c>
      <c r="H123" s="45">
        <v>17</v>
      </c>
      <c r="I123" s="50" t="str">
        <f>IF(J123="","",(VLOOKUP(J123,Table!$A:$B,2,FALSE)))</f>
        <v>IA</v>
      </c>
      <c r="J123" s="51" t="s">
        <v>94</v>
      </c>
      <c r="K123" s="52" t="str">
        <f>IF(J123="","",(VLOOKUP(J123,Table!$A:$C,3,FALSE)))</f>
        <v>Mercedes</v>
      </c>
      <c r="L123" s="61" t="s">
        <v>387</v>
      </c>
      <c r="M123" s="45">
        <v>0</v>
      </c>
      <c r="O123" s="45">
        <v>17</v>
      </c>
      <c r="P123" s="50" t="str">
        <f>IF(Q123="","",(VLOOKUP(Q123,Table!$A:$B,2,FALSE)))</f>
        <v/>
      </c>
      <c r="Q123" s="51"/>
      <c r="R123" s="52" t="str">
        <f>IF(Q123="","",(VLOOKUP(Q123,Table!$A:$C,3,FALSE)))</f>
        <v/>
      </c>
      <c r="S123" s="61"/>
      <c r="T123" s="45">
        <v>0</v>
      </c>
    </row>
    <row r="124" spans="1:20" x14ac:dyDescent="0.2">
      <c r="A124" s="45">
        <v>18</v>
      </c>
      <c r="B124" s="20" t="str">
        <f>IF(C124="","",(VLOOKUP(C124,Table!$A:$B,2,FALSE)))</f>
        <v>MacAdamO-34</v>
      </c>
      <c r="C124" s="21" t="s">
        <v>39</v>
      </c>
      <c r="D124" s="22" t="str">
        <f>IF(C124="","",(VLOOKUP(C124,Table!$A:$C,3,FALSE)))</f>
        <v>McLaren</v>
      </c>
      <c r="E124" s="61" t="s">
        <v>221</v>
      </c>
      <c r="F124" s="45">
        <v>0</v>
      </c>
      <c r="H124" s="45">
        <v>18</v>
      </c>
      <c r="I124" s="50" t="str">
        <f>IF(J124="","",(VLOOKUP(J124,Table!$A:$B,2,FALSE)))</f>
        <v>IA</v>
      </c>
      <c r="J124" s="51" t="s">
        <v>53</v>
      </c>
      <c r="K124" s="52" t="str">
        <f>IF(J124="","",(VLOOKUP(J124,Table!$A:$C,3,FALSE)))</f>
        <v>Stake Sauber</v>
      </c>
      <c r="L124" s="61" t="s">
        <v>221</v>
      </c>
      <c r="M124" s="45">
        <v>0</v>
      </c>
      <c r="O124" s="45">
        <v>18</v>
      </c>
      <c r="P124" s="50" t="str">
        <f>IF(Q124="","",(VLOOKUP(Q124,Table!$A:$B,2,FALSE)))</f>
        <v/>
      </c>
      <c r="Q124" s="51"/>
      <c r="R124" s="52" t="str">
        <f>IF(Q124="","",(VLOOKUP(Q124,Table!$A:$C,3,FALSE)))</f>
        <v/>
      </c>
      <c r="S124" s="61"/>
      <c r="T124" s="45">
        <v>0</v>
      </c>
    </row>
    <row r="125" spans="1:20" x14ac:dyDescent="0.2">
      <c r="A125" s="84">
        <v>19</v>
      </c>
      <c r="B125" s="20" t="str">
        <f>IF(C125="","",(VLOOKUP(C125,Table!$A:$B,2,FALSE)))</f>
        <v>Chateau98000</v>
      </c>
      <c r="C125" s="21" t="s">
        <v>137</v>
      </c>
      <c r="D125" s="22" t="str">
        <f>IF(C125="","",(VLOOKUP(C125,Table!$A:$C,3,FALSE)))</f>
        <v>Ferrari</v>
      </c>
      <c r="E125" s="107" t="s">
        <v>157</v>
      </c>
      <c r="F125" s="45">
        <v>0</v>
      </c>
      <c r="H125" s="84">
        <v>19</v>
      </c>
      <c r="I125" s="50" t="str">
        <f>IF(J125="","",(VLOOKUP(J125,Table!$A:$B,2,FALSE)))</f>
        <v>IA</v>
      </c>
      <c r="J125" s="51" t="s">
        <v>50</v>
      </c>
      <c r="K125" s="52" t="str">
        <f>IF(J125="","",(VLOOKUP(J125,Table!$A:$C,3,FALSE)))</f>
        <v>Red Bull</v>
      </c>
      <c r="L125" s="107" t="s">
        <v>157</v>
      </c>
      <c r="M125" s="45">
        <v>0</v>
      </c>
      <c r="O125" s="45">
        <v>19</v>
      </c>
      <c r="P125" s="50" t="str">
        <f>IF(Q125="","",(VLOOKUP(Q125,Table!$A:$B,2,FALSE)))</f>
        <v/>
      </c>
      <c r="Q125" s="51"/>
      <c r="R125" s="52" t="str">
        <f>IF(Q125="","",(VLOOKUP(Q125,Table!$A:$C,3,FALSE)))</f>
        <v/>
      </c>
      <c r="S125" s="61"/>
      <c r="T125" s="45">
        <v>0</v>
      </c>
    </row>
    <row r="126" spans="1:20" ht="13.5" thickBot="1" x14ac:dyDescent="0.25">
      <c r="A126" s="84">
        <v>20</v>
      </c>
      <c r="B126" s="50" t="str">
        <f>IF(C126="","",(VLOOKUP(C126,Table!$A:$B,2,FALSE)))</f>
        <v>IA</v>
      </c>
      <c r="C126" s="51" t="s">
        <v>55</v>
      </c>
      <c r="D126" s="52" t="str">
        <f>IF(C126="","",(VLOOKUP(C126,Table!$A:$C,3,FALSE)))</f>
        <v>Haas</v>
      </c>
      <c r="E126" s="107" t="s">
        <v>157</v>
      </c>
      <c r="F126" s="45">
        <v>0</v>
      </c>
      <c r="H126" s="84">
        <v>20</v>
      </c>
      <c r="I126" s="20" t="str">
        <f>IF(J126="","",(VLOOKUP(J126,Table!$A:$B,2,FALSE)))</f>
        <v>GiOvA88mc</v>
      </c>
      <c r="J126" s="21" t="s">
        <v>98</v>
      </c>
      <c r="K126" s="22" t="str">
        <f>IF(J126="","",(VLOOKUP(J126,Table!$A:$C,3,FALSE)))</f>
        <v>Ferrari</v>
      </c>
      <c r="L126" s="107" t="s">
        <v>157</v>
      </c>
      <c r="M126" s="45">
        <v>0</v>
      </c>
      <c r="O126" s="45">
        <v>20</v>
      </c>
      <c r="P126" s="50" t="str">
        <f>IF(Q126="","",(VLOOKUP(Q126,Table!$A:$B,2,FALSE)))</f>
        <v/>
      </c>
      <c r="Q126" s="51"/>
      <c r="R126" s="52" t="str">
        <f>IF(Q126="","",(VLOOKUP(Q126,Table!$A:$C,3,FALSE)))</f>
        <v/>
      </c>
      <c r="S126" s="61"/>
      <c r="T126" s="45">
        <v>0</v>
      </c>
    </row>
    <row r="127" spans="1:20" ht="14.25" thickTop="1" thickBot="1" x14ac:dyDescent="0.25">
      <c r="A127" s="26" t="s">
        <v>61</v>
      </c>
      <c r="B127" s="27" t="str">
        <f>IF(C127="","",(VLOOKUP(C127,Table!$A:$B,2,FALSE)))</f>
        <v>GiOvA88mc</v>
      </c>
      <c r="C127" s="28" t="s">
        <v>98</v>
      </c>
      <c r="D127" s="29" t="str">
        <f>IF(C127="","",(VLOOKUP(C127,Table!$A:$C,3,FALSE)))</f>
        <v>Ferrari</v>
      </c>
      <c r="E127" s="64" t="s">
        <v>350</v>
      </c>
      <c r="F127" s="26">
        <v>1</v>
      </c>
      <c r="H127" s="26" t="s">
        <v>61</v>
      </c>
      <c r="I127" s="27" t="str">
        <f>IF(J127="","",(VLOOKUP(J127,Table!$A:$B,2,FALSE)))</f>
        <v>MacAdamO-34</v>
      </c>
      <c r="J127" s="28" t="s">
        <v>39</v>
      </c>
      <c r="K127" s="29" t="str">
        <f>IF(J127="","",(VLOOKUP(J127,Table!$A:$C,3,FALSE)))</f>
        <v>McLaren</v>
      </c>
      <c r="L127" s="64" t="s">
        <v>369</v>
      </c>
      <c r="M127" s="26">
        <v>1</v>
      </c>
      <c r="O127" s="26" t="s">
        <v>61</v>
      </c>
      <c r="P127" s="27" t="str">
        <f>IF(Q127="","",(VLOOKUP(Q127,Table!$A:$B,2,FALSE)))</f>
        <v/>
      </c>
      <c r="Q127" s="28"/>
      <c r="R127" s="29" t="str">
        <f>IF(Q127="","",(VLOOKUP(Q127,Table!$A:$C,3,FALSE)))</f>
        <v/>
      </c>
      <c r="S127" s="64"/>
      <c r="T127" s="26">
        <v>1</v>
      </c>
    </row>
    <row r="128" spans="1:20" ht="14.25" thickTop="1" thickBot="1" x14ac:dyDescent="0.25">
      <c r="A128" s="26" t="s">
        <v>62</v>
      </c>
      <c r="B128" s="27" t="str">
        <f>IF(C128="","",(VLOOKUP(C128,Table!$A:$B,2,FALSE)))</f>
        <v>Hulkmc8</v>
      </c>
      <c r="C128" s="28" t="s">
        <v>30</v>
      </c>
      <c r="D128" s="29" t="str">
        <f>IF(C128="","",(VLOOKUP(C128,Table!$A:$C,3,FALSE)))</f>
        <v>Stake Sauber</v>
      </c>
      <c r="E128" s="64" t="s">
        <v>368</v>
      </c>
      <c r="F128" s="26">
        <v>1</v>
      </c>
      <c r="H128" s="26" t="s">
        <v>62</v>
      </c>
      <c r="I128" s="27" t="str">
        <f>IF(J128="","",(VLOOKUP(J128,Table!$A:$B,2,FALSE)))</f>
        <v>MacAdamO-34</v>
      </c>
      <c r="J128" s="28" t="s">
        <v>39</v>
      </c>
      <c r="K128" s="29" t="str">
        <f>IF(J128="","",(VLOOKUP(J128,Table!$A:$C,3,FALSE)))</f>
        <v>McLaren</v>
      </c>
      <c r="L128" s="64" t="s">
        <v>370</v>
      </c>
      <c r="M128" s="26">
        <v>1</v>
      </c>
      <c r="O128" s="26" t="s">
        <v>62</v>
      </c>
      <c r="P128" s="27" t="str">
        <f>IF(Q128="","",(VLOOKUP(Q128,Table!$A:$B,2,FALSE)))</f>
        <v/>
      </c>
      <c r="Q128" s="28"/>
      <c r="R128" s="29" t="str">
        <f>IF(Q128="","",(VLOOKUP(Q128,Table!$A:$C,3,FALSE)))</f>
        <v/>
      </c>
      <c r="S128" s="64"/>
      <c r="T128" s="26">
        <v>1</v>
      </c>
    </row>
    <row r="129" spans="1:20" ht="14.25" thickTop="1" thickBot="1" x14ac:dyDescent="0.25">
      <c r="A129" s="26" t="s">
        <v>128</v>
      </c>
      <c r="B129" s="27" t="str">
        <f>IF(C129="","",(VLOOKUP(C129,Table!$A:$B,2,FALSE)))</f>
        <v>IA</v>
      </c>
      <c r="C129" s="28" t="s">
        <v>51</v>
      </c>
      <c r="D129" s="29" t="str">
        <f>IF(C129="","",(VLOOKUP(C129,Table!$A:$C,3,FALSE)))</f>
        <v>Alpha Tauri</v>
      </c>
      <c r="E129" s="83"/>
      <c r="F129" s="26">
        <v>1</v>
      </c>
      <c r="H129" s="26" t="s">
        <v>128</v>
      </c>
      <c r="I129" s="27" t="str">
        <f>IF(J129="","",(VLOOKUP(J129,Table!$A:$B,2,FALSE)))</f>
        <v>IA</v>
      </c>
      <c r="J129" s="28" t="s">
        <v>95</v>
      </c>
      <c r="K129" s="29" t="str">
        <f>IF(J129="","",(VLOOKUP(J129,Table!$A:$C,3,FALSE)))</f>
        <v>Williams</v>
      </c>
      <c r="L129" s="83"/>
      <c r="M129" s="26">
        <v>1</v>
      </c>
      <c r="O129" s="26" t="s">
        <v>128</v>
      </c>
      <c r="P129" s="27" t="str">
        <f>IF(Q129="","",(VLOOKUP(Q129,Table!$A:$B,2,FALSE)))</f>
        <v/>
      </c>
      <c r="Q129" s="28"/>
      <c r="R129" s="29" t="str">
        <f>IF(Q129="","",(VLOOKUP(Q129,Table!$A:$C,3,FALSE)))</f>
        <v/>
      </c>
      <c r="S129" s="83"/>
      <c r="T129" s="26">
        <v>1</v>
      </c>
    </row>
    <row r="130" spans="1:20" ht="13.5" thickTop="1" x14ac:dyDescent="0.2"/>
    <row r="131" spans="1:20" ht="30" customHeight="1" thickBot="1" x14ac:dyDescent="0.25">
      <c r="A131" s="160" t="s">
        <v>65</v>
      </c>
      <c r="B131" s="160"/>
      <c r="C131" s="160"/>
      <c r="D131" s="160"/>
      <c r="E131" s="160"/>
      <c r="F131" s="160"/>
      <c r="H131" s="160" t="s">
        <v>116</v>
      </c>
      <c r="I131" s="160"/>
      <c r="J131" s="160"/>
      <c r="K131" s="160"/>
      <c r="L131" s="160"/>
      <c r="M131" s="160"/>
      <c r="O131" s="160" t="s">
        <v>115</v>
      </c>
      <c r="P131" s="160"/>
      <c r="Q131" s="160"/>
      <c r="R131" s="160"/>
      <c r="S131" s="160"/>
      <c r="T131" s="160"/>
    </row>
    <row r="132" spans="1:20" ht="18.75" customHeight="1" thickTop="1" thickBot="1" x14ac:dyDescent="0.25">
      <c r="A132" s="13" t="s">
        <v>44</v>
      </c>
      <c r="B132" s="2" t="s">
        <v>45</v>
      </c>
      <c r="C132" s="3" t="s">
        <v>1</v>
      </c>
      <c r="D132" s="16" t="s">
        <v>0</v>
      </c>
      <c r="E132" s="62" t="s">
        <v>46</v>
      </c>
      <c r="F132" s="13" t="s">
        <v>47</v>
      </c>
      <c r="H132" s="13" t="s">
        <v>44</v>
      </c>
      <c r="I132" s="2" t="s">
        <v>45</v>
      </c>
      <c r="J132" s="3" t="s">
        <v>1</v>
      </c>
      <c r="K132" s="16" t="s">
        <v>0</v>
      </c>
      <c r="L132" s="62" t="s">
        <v>46</v>
      </c>
      <c r="M132" s="13" t="s">
        <v>47</v>
      </c>
      <c r="O132" s="13" t="s">
        <v>44</v>
      </c>
      <c r="P132" s="2" t="s">
        <v>45</v>
      </c>
      <c r="Q132" s="3" t="s">
        <v>1</v>
      </c>
      <c r="R132" s="16" t="s">
        <v>0</v>
      </c>
      <c r="S132" s="62" t="s">
        <v>46</v>
      </c>
      <c r="T132" s="13" t="s">
        <v>47</v>
      </c>
    </row>
    <row r="133" spans="1:20" ht="13.5" thickTop="1" x14ac:dyDescent="0.2">
      <c r="A133" s="18">
        <v>1</v>
      </c>
      <c r="B133" s="46" t="str">
        <f>IF(C133="","",(VLOOKUP(C133,Table!$A:$B,2,FALSE)))</f>
        <v/>
      </c>
      <c r="C133" s="47"/>
      <c r="D133" s="48" t="str">
        <f>IF(C133="","",(VLOOKUP(C133,Table!$A:$C,3,FALSE)))</f>
        <v/>
      </c>
      <c r="E133" s="63"/>
      <c r="F133" s="49">
        <v>25</v>
      </c>
      <c r="H133" s="18">
        <v>1</v>
      </c>
      <c r="I133" s="46" t="str">
        <f>IF(J133="","",(VLOOKUP(J133,Table!$A:$B,2,FALSE)))</f>
        <v/>
      </c>
      <c r="J133" s="47"/>
      <c r="K133" s="48" t="str">
        <f>IF(J133="","",(VLOOKUP(J133,Table!$A:$C,3,FALSE)))</f>
        <v/>
      </c>
      <c r="L133" s="63"/>
      <c r="M133" s="49">
        <v>25</v>
      </c>
      <c r="O133" s="18">
        <v>1</v>
      </c>
      <c r="P133" s="46" t="str">
        <f>IF(Q133="","",(VLOOKUP(Q133,Table!$A:$B,2,FALSE)))</f>
        <v/>
      </c>
      <c r="Q133" s="47"/>
      <c r="R133" s="48" t="str">
        <f>IF(Q133="","",(VLOOKUP(Q133,Table!$A:$C,3,FALSE)))</f>
        <v/>
      </c>
      <c r="S133" s="63"/>
      <c r="T133" s="49">
        <v>25</v>
      </c>
    </row>
    <row r="134" spans="1:20" x14ac:dyDescent="0.2">
      <c r="A134" s="14">
        <v>2</v>
      </c>
      <c r="B134" s="50" t="str">
        <f>IF(C134="","",(VLOOKUP(C134,Table!$A:$B,2,FALSE)))</f>
        <v/>
      </c>
      <c r="C134" s="51"/>
      <c r="D134" s="52" t="str">
        <f>IF(C134="","",(VLOOKUP(C134,Table!$A:$C,3,FALSE)))</f>
        <v/>
      </c>
      <c r="E134" s="61"/>
      <c r="F134" s="45">
        <v>18</v>
      </c>
      <c r="H134" s="14">
        <v>2</v>
      </c>
      <c r="I134" s="50" t="str">
        <f>IF(J134="","",(VLOOKUP(J134,Table!$A:$B,2,FALSE)))</f>
        <v/>
      </c>
      <c r="J134" s="51"/>
      <c r="K134" s="52" t="str">
        <f>IF(J134="","",(VLOOKUP(J134,Table!$A:$C,3,FALSE)))</f>
        <v/>
      </c>
      <c r="L134" s="61"/>
      <c r="M134" s="45">
        <v>18</v>
      </c>
      <c r="O134" s="14">
        <v>2</v>
      </c>
      <c r="P134" s="50" t="str">
        <f>IF(Q134="","",(VLOOKUP(Q134,Table!$A:$B,2,FALSE)))</f>
        <v/>
      </c>
      <c r="Q134" s="51"/>
      <c r="R134" s="52" t="str">
        <f>IF(Q134="","",(VLOOKUP(Q134,Table!$A:$C,3,FALSE)))</f>
        <v/>
      </c>
      <c r="S134" s="61"/>
      <c r="T134" s="45">
        <v>18</v>
      </c>
    </row>
    <row r="135" spans="1:20" x14ac:dyDescent="0.2">
      <c r="A135" s="14">
        <v>3</v>
      </c>
      <c r="B135" s="50" t="str">
        <f>IF(C135="","",(VLOOKUP(C135,Table!$A:$B,2,FALSE)))</f>
        <v/>
      </c>
      <c r="C135" s="51"/>
      <c r="D135" s="52" t="str">
        <f>IF(C135="","",(VLOOKUP(C135,Table!$A:$C,3,FALSE)))</f>
        <v/>
      </c>
      <c r="E135" s="61"/>
      <c r="F135" s="45">
        <v>15</v>
      </c>
      <c r="H135" s="14">
        <v>3</v>
      </c>
      <c r="I135" s="50" t="str">
        <f>IF(J135="","",(VLOOKUP(J135,Table!$A:$B,2,FALSE)))</f>
        <v/>
      </c>
      <c r="J135" s="51"/>
      <c r="K135" s="52" t="str">
        <f>IF(J135="","",(VLOOKUP(J135,Table!$A:$C,3,FALSE)))</f>
        <v/>
      </c>
      <c r="L135" s="61"/>
      <c r="M135" s="45">
        <v>15</v>
      </c>
      <c r="O135" s="14">
        <v>3</v>
      </c>
      <c r="P135" s="50" t="str">
        <f>IF(Q135="","",(VLOOKUP(Q135,Table!$A:$B,2,FALSE)))</f>
        <v/>
      </c>
      <c r="Q135" s="51"/>
      <c r="R135" s="52" t="str">
        <f>IF(Q135="","",(VLOOKUP(Q135,Table!$A:$C,3,FALSE)))</f>
        <v/>
      </c>
      <c r="S135" s="61"/>
      <c r="T135" s="45">
        <v>15</v>
      </c>
    </row>
    <row r="136" spans="1:20" x14ac:dyDescent="0.2">
      <c r="A136" s="14">
        <v>4</v>
      </c>
      <c r="B136" s="50" t="str">
        <f>IF(C136="","",(VLOOKUP(C136,Table!$A:$B,2,FALSE)))</f>
        <v/>
      </c>
      <c r="C136" s="51"/>
      <c r="D136" s="52" t="str">
        <f>IF(C136="","",(VLOOKUP(C136,Table!$A:$C,3,FALSE)))</f>
        <v/>
      </c>
      <c r="E136" s="61"/>
      <c r="F136" s="45">
        <v>12</v>
      </c>
      <c r="H136" s="14">
        <v>4</v>
      </c>
      <c r="I136" s="50" t="str">
        <f>IF(J136="","",(VLOOKUP(J136,Table!$A:$B,2,FALSE)))</f>
        <v/>
      </c>
      <c r="J136" s="51"/>
      <c r="K136" s="52" t="str">
        <f>IF(J136="","",(VLOOKUP(J136,Table!$A:$C,3,FALSE)))</f>
        <v/>
      </c>
      <c r="L136" s="61"/>
      <c r="M136" s="45">
        <v>12</v>
      </c>
      <c r="O136" s="14">
        <v>4</v>
      </c>
      <c r="P136" s="50" t="str">
        <f>IF(Q136="","",(VLOOKUP(Q136,Table!$A:$B,2,FALSE)))</f>
        <v/>
      </c>
      <c r="Q136" s="51"/>
      <c r="R136" s="52" t="str">
        <f>IF(Q136="","",(VLOOKUP(Q136,Table!$A:$C,3,FALSE)))</f>
        <v/>
      </c>
      <c r="S136" s="61"/>
      <c r="T136" s="45">
        <v>12</v>
      </c>
    </row>
    <row r="137" spans="1:20" x14ac:dyDescent="0.2">
      <c r="A137" s="14">
        <v>5</v>
      </c>
      <c r="B137" s="50" t="str">
        <f>IF(C137="","",(VLOOKUP(C137,Table!$A:$B,2,FALSE)))</f>
        <v/>
      </c>
      <c r="C137" s="51"/>
      <c r="D137" s="52" t="str">
        <f>IF(C137="","",(VLOOKUP(C137,Table!$A:$C,3,FALSE)))</f>
        <v/>
      </c>
      <c r="E137" s="61"/>
      <c r="F137" s="45">
        <v>10</v>
      </c>
      <c r="H137" s="14">
        <v>5</v>
      </c>
      <c r="I137" s="50" t="str">
        <f>IF(J137="","",(VLOOKUP(J137,Table!$A:$B,2,FALSE)))</f>
        <v/>
      </c>
      <c r="J137" s="51"/>
      <c r="K137" s="52" t="str">
        <f>IF(J137="","",(VLOOKUP(J137,Table!$A:$C,3,FALSE)))</f>
        <v/>
      </c>
      <c r="L137" s="61"/>
      <c r="M137" s="45">
        <v>10</v>
      </c>
      <c r="O137" s="14">
        <v>5</v>
      </c>
      <c r="P137" s="50" t="str">
        <f>IF(Q137="","",(VLOOKUP(Q137,Table!$A:$B,2,FALSE)))</f>
        <v/>
      </c>
      <c r="Q137" s="51"/>
      <c r="R137" s="52" t="str">
        <f>IF(Q137="","",(VLOOKUP(Q137,Table!$A:$C,3,FALSE)))</f>
        <v/>
      </c>
      <c r="S137" s="61"/>
      <c r="T137" s="45">
        <v>10</v>
      </c>
    </row>
    <row r="138" spans="1:20" x14ac:dyDescent="0.2">
      <c r="A138" s="14">
        <v>6</v>
      </c>
      <c r="B138" s="50" t="str">
        <f>IF(C138="","",(VLOOKUP(C138,Table!$A:$B,2,FALSE)))</f>
        <v/>
      </c>
      <c r="C138" s="51"/>
      <c r="D138" s="52" t="str">
        <f>IF(C138="","",(VLOOKUP(C138,Table!$A:$C,3,FALSE)))</f>
        <v/>
      </c>
      <c r="E138" s="61"/>
      <c r="F138" s="45">
        <v>8</v>
      </c>
      <c r="H138" s="14">
        <v>6</v>
      </c>
      <c r="I138" s="50" t="str">
        <f>IF(J138="","",(VLOOKUP(J138,Table!$A:$B,2,FALSE)))</f>
        <v/>
      </c>
      <c r="J138" s="51"/>
      <c r="K138" s="52" t="str">
        <f>IF(J138="","",(VLOOKUP(J138,Table!$A:$C,3,FALSE)))</f>
        <v/>
      </c>
      <c r="L138" s="61"/>
      <c r="M138" s="45">
        <v>8</v>
      </c>
      <c r="O138" s="14">
        <v>6</v>
      </c>
      <c r="P138" s="50" t="str">
        <f>IF(Q138="","",(VLOOKUP(Q138,Table!$A:$B,2,FALSE)))</f>
        <v/>
      </c>
      <c r="Q138" s="51"/>
      <c r="R138" s="52" t="str">
        <f>IF(Q138="","",(VLOOKUP(Q138,Table!$A:$C,3,FALSE)))</f>
        <v/>
      </c>
      <c r="S138" s="61"/>
      <c r="T138" s="45">
        <v>8</v>
      </c>
    </row>
    <row r="139" spans="1:20" x14ac:dyDescent="0.2">
      <c r="A139" s="14">
        <v>7</v>
      </c>
      <c r="B139" s="50" t="str">
        <f>IF(C139="","",(VLOOKUP(C139,Table!$A:$B,2,FALSE)))</f>
        <v/>
      </c>
      <c r="C139" s="51"/>
      <c r="D139" s="52" t="str">
        <f>IF(C139="","",(VLOOKUP(C139,Table!$A:$C,3,FALSE)))</f>
        <v/>
      </c>
      <c r="E139" s="61"/>
      <c r="F139" s="45">
        <v>6</v>
      </c>
      <c r="H139" s="14">
        <v>7</v>
      </c>
      <c r="I139" s="50" t="str">
        <f>IF(J139="","",(VLOOKUP(J139,Table!$A:$B,2,FALSE)))</f>
        <v/>
      </c>
      <c r="J139" s="51"/>
      <c r="K139" s="52" t="str">
        <f>IF(J139="","",(VLOOKUP(J139,Table!$A:$C,3,FALSE)))</f>
        <v/>
      </c>
      <c r="L139" s="61"/>
      <c r="M139" s="45">
        <v>6</v>
      </c>
      <c r="O139" s="14">
        <v>7</v>
      </c>
      <c r="P139" s="50" t="str">
        <f>IF(Q139="","",(VLOOKUP(Q139,Table!$A:$B,2,FALSE)))</f>
        <v/>
      </c>
      <c r="Q139" s="51"/>
      <c r="R139" s="52" t="str">
        <f>IF(Q139="","",(VLOOKUP(Q139,Table!$A:$C,3,FALSE)))</f>
        <v/>
      </c>
      <c r="S139" s="61"/>
      <c r="T139" s="45">
        <v>6</v>
      </c>
    </row>
    <row r="140" spans="1:20" x14ac:dyDescent="0.2">
      <c r="A140" s="14">
        <v>8</v>
      </c>
      <c r="B140" s="50" t="str">
        <f>IF(C140="","",(VLOOKUP(C140,Table!$A:$B,2,FALSE)))</f>
        <v/>
      </c>
      <c r="C140" s="51"/>
      <c r="D140" s="52" t="str">
        <f>IF(C140="","",(VLOOKUP(C140,Table!$A:$C,3,FALSE)))</f>
        <v/>
      </c>
      <c r="E140" s="61"/>
      <c r="F140" s="45">
        <v>4</v>
      </c>
      <c r="H140" s="14">
        <v>8</v>
      </c>
      <c r="I140" s="50" t="str">
        <f>IF(J140="","",(VLOOKUP(J140,Table!$A:$B,2,FALSE)))</f>
        <v/>
      </c>
      <c r="J140" s="51"/>
      <c r="K140" s="52" t="str">
        <f>IF(J140="","",(VLOOKUP(J140,Table!$A:$C,3,FALSE)))</f>
        <v/>
      </c>
      <c r="L140" s="61"/>
      <c r="M140" s="45">
        <v>4</v>
      </c>
      <c r="O140" s="14">
        <v>8</v>
      </c>
      <c r="P140" s="50" t="str">
        <f>IF(Q140="","",(VLOOKUP(Q140,Table!$A:$B,2,FALSE)))</f>
        <v/>
      </c>
      <c r="Q140" s="51"/>
      <c r="R140" s="52" t="str">
        <f>IF(Q140="","",(VLOOKUP(Q140,Table!$A:$C,3,FALSE)))</f>
        <v/>
      </c>
      <c r="S140" s="61"/>
      <c r="T140" s="45">
        <v>4</v>
      </c>
    </row>
    <row r="141" spans="1:20" x14ac:dyDescent="0.2">
      <c r="A141" s="14">
        <v>9</v>
      </c>
      <c r="B141" s="50" t="str">
        <f>IF(C141="","",(VLOOKUP(C141,Table!$A:$B,2,FALSE)))</f>
        <v/>
      </c>
      <c r="C141" s="51"/>
      <c r="D141" s="52" t="str">
        <f>IF(C141="","",(VLOOKUP(C141,Table!$A:$C,3,FALSE)))</f>
        <v/>
      </c>
      <c r="E141" s="61"/>
      <c r="F141" s="45">
        <v>2</v>
      </c>
      <c r="H141" s="14">
        <v>9</v>
      </c>
      <c r="I141" s="50" t="str">
        <f>IF(J141="","",(VLOOKUP(J141,Table!$A:$B,2,FALSE)))</f>
        <v/>
      </c>
      <c r="J141" s="51"/>
      <c r="K141" s="52" t="str">
        <f>IF(J141="","",(VLOOKUP(J141,Table!$A:$C,3,FALSE)))</f>
        <v/>
      </c>
      <c r="L141" s="61"/>
      <c r="M141" s="45">
        <v>2</v>
      </c>
      <c r="O141" s="14">
        <v>9</v>
      </c>
      <c r="P141" s="50" t="str">
        <f>IF(Q141="","",(VLOOKUP(Q141,Table!$A:$B,2,FALSE)))</f>
        <v/>
      </c>
      <c r="Q141" s="51"/>
      <c r="R141" s="52" t="str">
        <f>IF(Q141="","",(VLOOKUP(Q141,Table!$A:$C,3,FALSE)))</f>
        <v/>
      </c>
      <c r="S141" s="61"/>
      <c r="T141" s="45">
        <v>2</v>
      </c>
    </row>
    <row r="142" spans="1:20" x14ac:dyDescent="0.2">
      <c r="A142" s="14">
        <v>10</v>
      </c>
      <c r="B142" s="50" t="str">
        <f>IF(C142="","",(VLOOKUP(C142,Table!$A:$B,2,FALSE)))</f>
        <v/>
      </c>
      <c r="C142" s="51"/>
      <c r="D142" s="52" t="str">
        <f>IF(C142="","",(VLOOKUP(C142,Table!$A:$C,3,FALSE)))</f>
        <v/>
      </c>
      <c r="E142" s="61"/>
      <c r="F142" s="45">
        <v>1</v>
      </c>
      <c r="H142" s="14">
        <v>10</v>
      </c>
      <c r="I142" s="50" t="str">
        <f>IF(J142="","",(VLOOKUP(J142,Table!$A:$B,2,FALSE)))</f>
        <v/>
      </c>
      <c r="J142" s="51"/>
      <c r="K142" s="52" t="str">
        <f>IF(J142="","",(VLOOKUP(J142,Table!$A:$C,3,FALSE)))</f>
        <v/>
      </c>
      <c r="L142" s="61"/>
      <c r="M142" s="45">
        <v>1</v>
      </c>
      <c r="O142" s="14">
        <v>10</v>
      </c>
      <c r="P142" s="50" t="str">
        <f>IF(Q142="","",(VLOOKUP(Q142,Table!$A:$B,2,FALSE)))</f>
        <v/>
      </c>
      <c r="Q142" s="51"/>
      <c r="R142" s="52" t="str">
        <f>IF(Q142="","",(VLOOKUP(Q142,Table!$A:$C,3,FALSE)))</f>
        <v/>
      </c>
      <c r="S142" s="61"/>
      <c r="T142" s="45">
        <v>1</v>
      </c>
    </row>
    <row r="143" spans="1:20" x14ac:dyDescent="0.2">
      <c r="A143" s="14">
        <v>11</v>
      </c>
      <c r="B143" s="50" t="str">
        <f>IF(C143="","",(VLOOKUP(C143,Table!$A:$B,2,FALSE)))</f>
        <v/>
      </c>
      <c r="C143" s="51"/>
      <c r="D143" s="52" t="str">
        <f>IF(C143="","",(VLOOKUP(C143,Table!$A:$C,3,FALSE)))</f>
        <v/>
      </c>
      <c r="E143" s="61"/>
      <c r="F143" s="45">
        <v>0</v>
      </c>
      <c r="H143" s="14">
        <v>11</v>
      </c>
      <c r="I143" s="50" t="str">
        <f>IF(J143="","",(VLOOKUP(J143,Table!$A:$B,2,FALSE)))</f>
        <v/>
      </c>
      <c r="J143" s="51"/>
      <c r="K143" s="52" t="str">
        <f>IF(J143="","",(VLOOKUP(J143,Table!$A:$C,3,FALSE)))</f>
        <v/>
      </c>
      <c r="L143" s="61"/>
      <c r="M143" s="45">
        <v>0</v>
      </c>
      <c r="O143" s="14">
        <v>11</v>
      </c>
      <c r="P143" s="50" t="str">
        <f>IF(Q143="","",(VLOOKUP(Q143,Table!$A:$B,2,FALSE)))</f>
        <v/>
      </c>
      <c r="Q143" s="51"/>
      <c r="R143" s="52" t="str">
        <f>IF(Q143="","",(VLOOKUP(Q143,Table!$A:$C,3,FALSE)))</f>
        <v/>
      </c>
      <c r="S143" s="61"/>
      <c r="T143" s="45">
        <v>0</v>
      </c>
    </row>
    <row r="144" spans="1:20" x14ac:dyDescent="0.2">
      <c r="A144" s="14">
        <v>12</v>
      </c>
      <c r="B144" s="50" t="str">
        <f>IF(C144="","",(VLOOKUP(C144,Table!$A:$B,2,FALSE)))</f>
        <v/>
      </c>
      <c r="C144" s="51"/>
      <c r="D144" s="52" t="str">
        <f>IF(C144="","",(VLOOKUP(C144,Table!$A:$C,3,FALSE)))</f>
        <v/>
      </c>
      <c r="E144" s="61"/>
      <c r="F144" s="45">
        <v>0</v>
      </c>
      <c r="H144" s="14">
        <v>12</v>
      </c>
      <c r="I144" s="50" t="str">
        <f>IF(J144="","",(VLOOKUP(J144,Table!$A:$B,2,FALSE)))</f>
        <v/>
      </c>
      <c r="J144" s="51"/>
      <c r="K144" s="52" t="str">
        <f>IF(J144="","",(VLOOKUP(J144,Table!$A:$C,3,FALSE)))</f>
        <v/>
      </c>
      <c r="L144" s="61"/>
      <c r="M144" s="45">
        <v>0</v>
      </c>
      <c r="O144" s="14">
        <v>12</v>
      </c>
      <c r="P144" s="50" t="str">
        <f>IF(Q144="","",(VLOOKUP(Q144,Table!$A:$B,2,FALSE)))</f>
        <v/>
      </c>
      <c r="Q144" s="51"/>
      <c r="R144" s="52" t="str">
        <f>IF(Q144="","",(VLOOKUP(Q144,Table!$A:$C,3,FALSE)))</f>
        <v/>
      </c>
      <c r="S144" s="61"/>
      <c r="T144" s="45">
        <v>0</v>
      </c>
    </row>
    <row r="145" spans="1:20" x14ac:dyDescent="0.2">
      <c r="A145" s="14">
        <v>13</v>
      </c>
      <c r="B145" s="50" t="str">
        <f>IF(C145="","",(VLOOKUP(C145,Table!$A:$B,2,FALSE)))</f>
        <v/>
      </c>
      <c r="C145" s="51"/>
      <c r="D145" s="52" t="str">
        <f>IF(C145="","",(VLOOKUP(C145,Table!$A:$C,3,FALSE)))</f>
        <v/>
      </c>
      <c r="E145" s="61"/>
      <c r="F145" s="45">
        <v>0</v>
      </c>
      <c r="H145" s="14">
        <v>13</v>
      </c>
      <c r="I145" s="50" t="str">
        <f>IF(J145="","",(VLOOKUP(J145,Table!$A:$B,2,FALSE)))</f>
        <v/>
      </c>
      <c r="J145" s="51"/>
      <c r="K145" s="52" t="str">
        <f>IF(J145="","",(VLOOKUP(J145,Table!$A:$C,3,FALSE)))</f>
        <v/>
      </c>
      <c r="L145" s="61"/>
      <c r="M145" s="45">
        <v>0</v>
      </c>
      <c r="O145" s="14">
        <v>13</v>
      </c>
      <c r="P145" s="50" t="str">
        <f>IF(Q145="","",(VLOOKUP(Q145,Table!$A:$B,2,FALSE)))</f>
        <v/>
      </c>
      <c r="Q145" s="51"/>
      <c r="R145" s="52" t="str">
        <f>IF(Q145="","",(VLOOKUP(Q145,Table!$A:$C,3,FALSE)))</f>
        <v/>
      </c>
      <c r="S145" s="61"/>
      <c r="T145" s="45">
        <v>0</v>
      </c>
    </row>
    <row r="146" spans="1:20" x14ac:dyDescent="0.2">
      <c r="A146" s="14">
        <v>14</v>
      </c>
      <c r="B146" s="50" t="str">
        <f>IF(C146="","",(VLOOKUP(C146,Table!$A:$B,2,FALSE)))</f>
        <v/>
      </c>
      <c r="C146" s="51"/>
      <c r="D146" s="52" t="str">
        <f>IF(C146="","",(VLOOKUP(C146,Table!$A:$C,3,FALSE)))</f>
        <v/>
      </c>
      <c r="E146" s="61"/>
      <c r="F146" s="45">
        <v>0</v>
      </c>
      <c r="H146" s="14">
        <v>14</v>
      </c>
      <c r="I146" s="50" t="str">
        <f>IF(J146="","",(VLOOKUP(J146,Table!$A:$B,2,FALSE)))</f>
        <v/>
      </c>
      <c r="J146" s="51"/>
      <c r="K146" s="52" t="str">
        <f>IF(J146="","",(VLOOKUP(J146,Table!$A:$C,3,FALSE)))</f>
        <v/>
      </c>
      <c r="L146" s="61"/>
      <c r="M146" s="45">
        <v>0</v>
      </c>
      <c r="O146" s="14">
        <v>14</v>
      </c>
      <c r="P146" s="50" t="str">
        <f>IF(Q146="","",(VLOOKUP(Q146,Table!$A:$B,2,FALSE)))</f>
        <v/>
      </c>
      <c r="Q146" s="51"/>
      <c r="R146" s="52" t="str">
        <f>IF(Q146="","",(VLOOKUP(Q146,Table!$A:$C,3,FALSE)))</f>
        <v/>
      </c>
      <c r="S146" s="61"/>
      <c r="T146" s="45">
        <v>0</v>
      </c>
    </row>
    <row r="147" spans="1:20" x14ac:dyDescent="0.2">
      <c r="A147" s="14">
        <v>15</v>
      </c>
      <c r="B147" s="50" t="str">
        <f>IF(C147="","",(VLOOKUP(C147,Table!$A:$B,2,FALSE)))</f>
        <v/>
      </c>
      <c r="C147" s="51"/>
      <c r="D147" s="52" t="str">
        <f>IF(C147="","",(VLOOKUP(C147,Table!$A:$C,3,FALSE)))</f>
        <v/>
      </c>
      <c r="E147" s="61"/>
      <c r="F147" s="45">
        <v>0</v>
      </c>
      <c r="H147" s="14">
        <v>15</v>
      </c>
      <c r="I147" s="50" t="str">
        <f>IF(J147="","",(VLOOKUP(J147,Table!$A:$B,2,FALSE)))</f>
        <v/>
      </c>
      <c r="J147" s="51"/>
      <c r="K147" s="52" t="str">
        <f>IF(J147="","",(VLOOKUP(J147,Table!$A:$C,3,FALSE)))</f>
        <v/>
      </c>
      <c r="L147" s="61"/>
      <c r="M147" s="45">
        <v>0</v>
      </c>
      <c r="O147" s="14">
        <v>15</v>
      </c>
      <c r="P147" s="50" t="str">
        <f>IF(Q147="","",(VLOOKUP(Q147,Table!$A:$B,2,FALSE)))</f>
        <v/>
      </c>
      <c r="Q147" s="51"/>
      <c r="R147" s="52" t="str">
        <f>IF(Q147="","",(VLOOKUP(Q147,Table!$A:$C,3,FALSE)))</f>
        <v/>
      </c>
      <c r="S147" s="61"/>
      <c r="T147" s="45">
        <v>0</v>
      </c>
    </row>
    <row r="148" spans="1:20" x14ac:dyDescent="0.2">
      <c r="A148" s="45">
        <v>16</v>
      </c>
      <c r="B148" s="50" t="str">
        <f>IF(C148="","",(VLOOKUP(C148,Table!$A:$B,2,FALSE)))</f>
        <v/>
      </c>
      <c r="C148" s="51"/>
      <c r="D148" s="52" t="str">
        <f>IF(C148="","",(VLOOKUP(C148,Table!$A:$C,3,FALSE)))</f>
        <v/>
      </c>
      <c r="E148" s="61"/>
      <c r="F148" s="45">
        <v>0</v>
      </c>
      <c r="H148" s="45">
        <v>16</v>
      </c>
      <c r="I148" s="50" t="str">
        <f>IF(J148="","",(VLOOKUP(J148,Table!$A:$B,2,FALSE)))</f>
        <v/>
      </c>
      <c r="J148" s="51"/>
      <c r="K148" s="52" t="str">
        <f>IF(J148="","",(VLOOKUP(J148,Table!$A:$C,3,FALSE)))</f>
        <v/>
      </c>
      <c r="L148" s="61"/>
      <c r="M148" s="45">
        <v>0</v>
      </c>
      <c r="O148" s="45">
        <v>16</v>
      </c>
      <c r="P148" s="50" t="str">
        <f>IF(Q148="","",(VLOOKUP(Q148,Table!$A:$B,2,FALSE)))</f>
        <v/>
      </c>
      <c r="Q148" s="51"/>
      <c r="R148" s="52" t="str">
        <f>IF(Q148="","",(VLOOKUP(Q148,Table!$A:$C,3,FALSE)))</f>
        <v/>
      </c>
      <c r="S148" s="61"/>
      <c r="T148" s="45">
        <v>0</v>
      </c>
    </row>
    <row r="149" spans="1:20" x14ac:dyDescent="0.2">
      <c r="A149" s="45">
        <v>17</v>
      </c>
      <c r="B149" s="50" t="str">
        <f>IF(C149="","",(VLOOKUP(C149,Table!$A:$B,2,FALSE)))</f>
        <v/>
      </c>
      <c r="C149" s="51"/>
      <c r="D149" s="52" t="str">
        <f>IF(C149="","",(VLOOKUP(C149,Table!$A:$C,3,FALSE)))</f>
        <v/>
      </c>
      <c r="E149" s="61"/>
      <c r="F149" s="45">
        <v>0</v>
      </c>
      <c r="H149" s="45">
        <v>17</v>
      </c>
      <c r="I149" s="50" t="str">
        <f>IF(J149="","",(VLOOKUP(J149,Table!$A:$B,2,FALSE)))</f>
        <v/>
      </c>
      <c r="J149" s="51"/>
      <c r="K149" s="52" t="str">
        <f>IF(J149="","",(VLOOKUP(J149,Table!$A:$C,3,FALSE)))</f>
        <v/>
      </c>
      <c r="L149" s="61"/>
      <c r="M149" s="45">
        <v>0</v>
      </c>
      <c r="O149" s="45">
        <v>17</v>
      </c>
      <c r="P149" s="50" t="str">
        <f>IF(Q149="","",(VLOOKUP(Q149,Table!$A:$B,2,FALSE)))</f>
        <v/>
      </c>
      <c r="Q149" s="51"/>
      <c r="R149" s="52" t="str">
        <f>IF(Q149="","",(VLOOKUP(Q149,Table!$A:$C,3,FALSE)))</f>
        <v/>
      </c>
      <c r="S149" s="61"/>
      <c r="T149" s="45">
        <v>0</v>
      </c>
    </row>
    <row r="150" spans="1:20" x14ac:dyDescent="0.2">
      <c r="A150" s="45">
        <v>18</v>
      </c>
      <c r="B150" s="50" t="str">
        <f>IF(C150="","",(VLOOKUP(C150,Table!$A:$B,2,FALSE)))</f>
        <v/>
      </c>
      <c r="C150" s="51"/>
      <c r="D150" s="52" t="str">
        <f>IF(C150="","",(VLOOKUP(C150,Table!$A:$C,3,FALSE)))</f>
        <v/>
      </c>
      <c r="E150" s="61"/>
      <c r="F150" s="45">
        <v>0</v>
      </c>
      <c r="H150" s="45">
        <v>18</v>
      </c>
      <c r="I150" s="50" t="str">
        <f>IF(J150="","",(VLOOKUP(J150,Table!$A:$B,2,FALSE)))</f>
        <v/>
      </c>
      <c r="J150" s="51"/>
      <c r="K150" s="52" t="str">
        <f>IF(J150="","",(VLOOKUP(J150,Table!$A:$C,3,FALSE)))</f>
        <v/>
      </c>
      <c r="L150" s="61"/>
      <c r="M150" s="45">
        <v>0</v>
      </c>
      <c r="O150" s="45">
        <v>18</v>
      </c>
      <c r="P150" s="50" t="str">
        <f>IF(Q150="","",(VLOOKUP(Q150,Table!$A:$B,2,FALSE)))</f>
        <v/>
      </c>
      <c r="Q150" s="51"/>
      <c r="R150" s="52" t="str">
        <f>IF(Q150="","",(VLOOKUP(Q150,Table!$A:$C,3,FALSE)))</f>
        <v/>
      </c>
      <c r="S150" s="61"/>
      <c r="T150" s="45">
        <v>0</v>
      </c>
    </row>
    <row r="151" spans="1:20" x14ac:dyDescent="0.2">
      <c r="A151" s="45">
        <v>19</v>
      </c>
      <c r="B151" s="50" t="str">
        <f>IF(C151="","",(VLOOKUP(C151,Table!$A:$B,2,FALSE)))</f>
        <v/>
      </c>
      <c r="C151" s="51"/>
      <c r="D151" s="52" t="str">
        <f>IF(C151="","",(VLOOKUP(C151,Table!$A:$C,3,FALSE)))</f>
        <v/>
      </c>
      <c r="E151" s="61"/>
      <c r="F151" s="45">
        <v>0</v>
      </c>
      <c r="H151" s="45">
        <v>19</v>
      </c>
      <c r="I151" s="50" t="str">
        <f>IF(J151="","",(VLOOKUP(J151,Table!$A:$B,2,FALSE)))</f>
        <v/>
      </c>
      <c r="J151" s="51"/>
      <c r="K151" s="52" t="str">
        <f>IF(J151="","",(VLOOKUP(J151,Table!$A:$C,3,FALSE)))</f>
        <v/>
      </c>
      <c r="L151" s="61"/>
      <c r="M151" s="45">
        <v>0</v>
      </c>
      <c r="O151" s="45">
        <v>19</v>
      </c>
      <c r="P151" s="50" t="str">
        <f>IF(Q151="","",(VLOOKUP(Q151,Table!$A:$B,2,FALSE)))</f>
        <v/>
      </c>
      <c r="Q151" s="51"/>
      <c r="R151" s="52" t="str">
        <f>IF(Q151="","",(VLOOKUP(Q151,Table!$A:$C,3,FALSE)))</f>
        <v/>
      </c>
      <c r="S151" s="61"/>
      <c r="T151" s="45">
        <v>0</v>
      </c>
    </row>
    <row r="152" spans="1:20" ht="13.5" thickBot="1" x14ac:dyDescent="0.25">
      <c r="A152" s="45">
        <v>20</v>
      </c>
      <c r="B152" s="50" t="str">
        <f>IF(C152="","",(VLOOKUP(C152,Table!$A:$B,2,FALSE)))</f>
        <v/>
      </c>
      <c r="C152" s="51"/>
      <c r="D152" s="52" t="str">
        <f>IF(C152="","",(VLOOKUP(C152,Table!$A:$C,3,FALSE)))</f>
        <v/>
      </c>
      <c r="E152" s="61"/>
      <c r="F152" s="45">
        <v>0</v>
      </c>
      <c r="H152" s="45">
        <v>20</v>
      </c>
      <c r="I152" s="50" t="str">
        <f>IF(J152="","",(VLOOKUP(J152,Table!$A:$B,2,FALSE)))</f>
        <v/>
      </c>
      <c r="J152" s="51"/>
      <c r="K152" s="52" t="str">
        <f>IF(J152="","",(VLOOKUP(J152,Table!$A:$C,3,FALSE)))</f>
        <v/>
      </c>
      <c r="L152" s="61"/>
      <c r="M152" s="45">
        <v>0</v>
      </c>
      <c r="O152" s="45">
        <v>20</v>
      </c>
      <c r="P152" s="50" t="str">
        <f>IF(Q152="","",(VLOOKUP(Q152,Table!$A:$B,2,FALSE)))</f>
        <v/>
      </c>
      <c r="Q152" s="51"/>
      <c r="R152" s="52" t="str">
        <f>IF(Q152="","",(VLOOKUP(Q152,Table!$A:$C,3,FALSE)))</f>
        <v/>
      </c>
      <c r="S152" s="61"/>
      <c r="T152" s="45">
        <v>0</v>
      </c>
    </row>
    <row r="153" spans="1:20" ht="14.25" thickTop="1" thickBot="1" x14ac:dyDescent="0.25">
      <c r="A153" s="26" t="s">
        <v>61</v>
      </c>
      <c r="B153" s="27" t="str">
        <f>IF(C153="","",(VLOOKUP(C153,Table!$A:$B,2,FALSE)))</f>
        <v/>
      </c>
      <c r="C153" s="28"/>
      <c r="D153" s="29" t="str">
        <f>IF(C153="","",(VLOOKUP(C153,Table!$A:$C,3,FALSE)))</f>
        <v/>
      </c>
      <c r="E153" s="64"/>
      <c r="F153" s="26">
        <v>1</v>
      </c>
      <c r="H153" s="26" t="s">
        <v>61</v>
      </c>
      <c r="I153" s="27" t="str">
        <f>IF(J153="","",(VLOOKUP(J153,Table!$A:$B,2,FALSE)))</f>
        <v/>
      </c>
      <c r="J153" s="28"/>
      <c r="K153" s="29" t="str">
        <f>IF(J153="","",(VLOOKUP(J153,Table!$A:$C,3,FALSE)))</f>
        <v/>
      </c>
      <c r="L153" s="64"/>
      <c r="M153" s="26">
        <v>1</v>
      </c>
      <c r="O153" s="26" t="s">
        <v>61</v>
      </c>
      <c r="P153" s="27" t="str">
        <f>IF(Q153="","",(VLOOKUP(Q153,Table!$A:$B,2,FALSE)))</f>
        <v/>
      </c>
      <c r="Q153" s="28"/>
      <c r="R153" s="29" t="str">
        <f>IF(Q153="","",(VLOOKUP(Q153,Table!$A:$C,3,FALSE)))</f>
        <v/>
      </c>
      <c r="S153" s="64"/>
      <c r="T153" s="26">
        <v>1</v>
      </c>
    </row>
    <row r="154" spans="1:20" ht="14.25" thickTop="1" thickBot="1" x14ac:dyDescent="0.25">
      <c r="A154" s="26" t="s">
        <v>62</v>
      </c>
      <c r="B154" s="27" t="str">
        <f>IF(C154="","",(VLOOKUP(C154,Table!$A:$B,2,FALSE)))</f>
        <v/>
      </c>
      <c r="C154" s="28"/>
      <c r="D154" s="29" t="str">
        <f>IF(C154="","",(VLOOKUP(C154,Table!$A:$C,3,FALSE)))</f>
        <v/>
      </c>
      <c r="E154" s="64"/>
      <c r="F154" s="26">
        <v>1</v>
      </c>
      <c r="H154" s="26" t="s">
        <v>62</v>
      </c>
      <c r="I154" s="27" t="str">
        <f>IF(J154="","",(VLOOKUP(J154,Table!$A:$B,2,FALSE)))</f>
        <v/>
      </c>
      <c r="J154" s="28"/>
      <c r="K154" s="29" t="str">
        <f>IF(J154="","",(VLOOKUP(J154,Table!$A:$C,3,FALSE)))</f>
        <v/>
      </c>
      <c r="L154" s="64"/>
      <c r="M154" s="26">
        <v>1</v>
      </c>
      <c r="O154" s="26" t="s">
        <v>62</v>
      </c>
      <c r="P154" s="27" t="str">
        <f>IF(Q154="","",(VLOOKUP(Q154,Table!$A:$B,2,FALSE)))</f>
        <v/>
      </c>
      <c r="Q154" s="28"/>
      <c r="R154" s="29" t="str">
        <f>IF(Q154="","",(VLOOKUP(Q154,Table!$A:$C,3,FALSE)))</f>
        <v/>
      </c>
      <c r="S154" s="64"/>
      <c r="T154" s="26">
        <v>1</v>
      </c>
    </row>
    <row r="155" spans="1:20" ht="14.25" thickTop="1" thickBot="1" x14ac:dyDescent="0.25">
      <c r="A155" s="26" t="s">
        <v>128</v>
      </c>
      <c r="B155" s="27" t="str">
        <f>IF(C155="","",(VLOOKUP(C155,Table!$A:$B,2,FALSE)))</f>
        <v/>
      </c>
      <c r="C155" s="28"/>
      <c r="D155" s="29" t="str">
        <f>IF(C155="","",(VLOOKUP(C155,Table!$A:$C,3,FALSE)))</f>
        <v/>
      </c>
      <c r="E155" s="83"/>
      <c r="F155" s="26">
        <v>1</v>
      </c>
      <c r="H155" s="26" t="s">
        <v>128</v>
      </c>
      <c r="I155" s="27" t="str">
        <f>IF(J155="","",(VLOOKUP(J155,Table!$A:$B,2,FALSE)))</f>
        <v/>
      </c>
      <c r="J155" s="28"/>
      <c r="K155" s="29" t="str">
        <f>IF(J155="","",(VLOOKUP(J155,Table!$A:$C,3,FALSE)))</f>
        <v/>
      </c>
      <c r="L155" s="83"/>
      <c r="M155" s="26">
        <v>1</v>
      </c>
      <c r="O155" s="26" t="s">
        <v>128</v>
      </c>
      <c r="P155" s="27" t="str">
        <f>IF(Q155="","",(VLOOKUP(Q155,Table!$A:$B,2,FALSE)))</f>
        <v/>
      </c>
      <c r="Q155" s="28"/>
      <c r="R155" s="29" t="str">
        <f>IF(Q155="","",(VLOOKUP(Q155,Table!$A:$C,3,FALSE)))</f>
        <v/>
      </c>
      <c r="S155" s="83"/>
      <c r="T155" s="26">
        <v>1</v>
      </c>
    </row>
    <row r="156" spans="1:20" ht="13.5" thickTop="1" x14ac:dyDescent="0.2"/>
    <row r="157" spans="1:20" ht="30" customHeight="1" thickBot="1" x14ac:dyDescent="0.25">
      <c r="A157" s="160" t="s">
        <v>117</v>
      </c>
      <c r="B157" s="160"/>
      <c r="C157" s="160"/>
      <c r="D157" s="160"/>
      <c r="E157" s="160"/>
      <c r="F157" s="160"/>
      <c r="H157" s="160" t="s">
        <v>118</v>
      </c>
      <c r="I157" s="160"/>
      <c r="J157" s="160"/>
      <c r="K157" s="160"/>
      <c r="L157" s="160"/>
      <c r="M157" s="160"/>
      <c r="O157" s="160" t="s">
        <v>119</v>
      </c>
      <c r="P157" s="160"/>
      <c r="Q157" s="160"/>
      <c r="R157" s="160"/>
      <c r="S157" s="160"/>
      <c r="T157" s="160"/>
    </row>
    <row r="158" spans="1:20" ht="18.75" customHeight="1" thickTop="1" thickBot="1" x14ac:dyDescent="0.25">
      <c r="A158" s="13" t="s">
        <v>44</v>
      </c>
      <c r="B158" s="2" t="s">
        <v>45</v>
      </c>
      <c r="C158" s="3" t="s">
        <v>1</v>
      </c>
      <c r="D158" s="16" t="s">
        <v>0</v>
      </c>
      <c r="E158" s="62" t="s">
        <v>46</v>
      </c>
      <c r="F158" s="13" t="s">
        <v>47</v>
      </c>
      <c r="H158" s="13" t="s">
        <v>44</v>
      </c>
      <c r="I158" s="2" t="s">
        <v>45</v>
      </c>
      <c r="J158" s="3" t="s">
        <v>1</v>
      </c>
      <c r="K158" s="16" t="s">
        <v>0</v>
      </c>
      <c r="L158" s="62" t="s">
        <v>46</v>
      </c>
      <c r="M158" s="13" t="s">
        <v>47</v>
      </c>
      <c r="O158" s="13" t="s">
        <v>44</v>
      </c>
      <c r="P158" s="2" t="s">
        <v>45</v>
      </c>
      <c r="Q158" s="3" t="s">
        <v>1</v>
      </c>
      <c r="R158" s="16" t="s">
        <v>0</v>
      </c>
      <c r="S158" s="62" t="s">
        <v>46</v>
      </c>
      <c r="T158" s="13" t="s">
        <v>47</v>
      </c>
    </row>
    <row r="159" spans="1:20" ht="13.5" thickTop="1" x14ac:dyDescent="0.2">
      <c r="A159" s="18">
        <v>1</v>
      </c>
      <c r="B159" s="46" t="str">
        <f>IF(C159="","",(VLOOKUP(C159,Table!$A:$B,2,FALSE)))</f>
        <v/>
      </c>
      <c r="C159" s="47"/>
      <c r="D159" s="48" t="str">
        <f>IF(C159="","",(VLOOKUP(C159,Table!$A:$C,3,FALSE)))</f>
        <v/>
      </c>
      <c r="E159" s="63"/>
      <c r="F159" s="49">
        <v>25</v>
      </c>
      <c r="H159" s="18">
        <v>1</v>
      </c>
      <c r="I159" s="46" t="str">
        <f>IF(J159="","",(VLOOKUP(J159,Table!$A:$B,2,FALSE)))</f>
        <v/>
      </c>
      <c r="J159" s="47"/>
      <c r="K159" s="48" t="str">
        <f>IF(J159="","",(VLOOKUP(J159,Table!$A:$C,3,FALSE)))</f>
        <v/>
      </c>
      <c r="L159" s="63"/>
      <c r="M159" s="49">
        <v>25</v>
      </c>
      <c r="O159" s="18">
        <v>1</v>
      </c>
      <c r="P159" s="46" t="str">
        <f>IF(Q159="","",(VLOOKUP(Q159,Table!$A:$B,2,FALSE)))</f>
        <v/>
      </c>
      <c r="Q159" s="47"/>
      <c r="R159" s="48" t="str">
        <f>IF(Q159="","",(VLOOKUP(Q159,Table!$A:$C,3,FALSE)))</f>
        <v/>
      </c>
      <c r="S159" s="63"/>
      <c r="T159" s="49">
        <v>25</v>
      </c>
    </row>
    <row r="160" spans="1:20" x14ac:dyDescent="0.2">
      <c r="A160" s="14">
        <v>2</v>
      </c>
      <c r="B160" s="50" t="str">
        <f>IF(C160="","",(VLOOKUP(C160,Table!$A:$B,2,FALSE)))</f>
        <v/>
      </c>
      <c r="C160" s="51"/>
      <c r="D160" s="52" t="str">
        <f>IF(C160="","",(VLOOKUP(C160,Table!$A:$C,3,FALSE)))</f>
        <v/>
      </c>
      <c r="E160" s="61"/>
      <c r="F160" s="45">
        <v>18</v>
      </c>
      <c r="H160" s="14">
        <v>2</v>
      </c>
      <c r="I160" s="50" t="str">
        <f>IF(J160="","",(VLOOKUP(J160,Table!$A:$B,2,FALSE)))</f>
        <v/>
      </c>
      <c r="J160" s="51"/>
      <c r="K160" s="52" t="str">
        <f>IF(J160="","",(VLOOKUP(J160,Table!$A:$C,3,FALSE)))</f>
        <v/>
      </c>
      <c r="L160" s="61"/>
      <c r="M160" s="45">
        <v>18</v>
      </c>
      <c r="O160" s="14">
        <v>2</v>
      </c>
      <c r="P160" s="50" t="str">
        <f>IF(Q160="","",(VLOOKUP(Q160,Table!$A:$B,2,FALSE)))</f>
        <v/>
      </c>
      <c r="Q160" s="51"/>
      <c r="R160" s="52" t="str">
        <f>IF(Q160="","",(VLOOKUP(Q160,Table!$A:$C,3,FALSE)))</f>
        <v/>
      </c>
      <c r="S160" s="61"/>
      <c r="T160" s="45">
        <v>18</v>
      </c>
    </row>
    <row r="161" spans="1:20" x14ac:dyDescent="0.2">
      <c r="A161" s="14">
        <v>3</v>
      </c>
      <c r="B161" s="50" t="str">
        <f>IF(C161="","",(VLOOKUP(C161,Table!$A:$B,2,FALSE)))</f>
        <v/>
      </c>
      <c r="C161" s="51"/>
      <c r="D161" s="52" t="str">
        <f>IF(C161="","",(VLOOKUP(C161,Table!$A:$C,3,FALSE)))</f>
        <v/>
      </c>
      <c r="E161" s="61"/>
      <c r="F161" s="45">
        <v>15</v>
      </c>
      <c r="H161" s="14">
        <v>3</v>
      </c>
      <c r="I161" s="50" t="str">
        <f>IF(J161="","",(VLOOKUP(J161,Table!$A:$B,2,FALSE)))</f>
        <v/>
      </c>
      <c r="J161" s="51"/>
      <c r="K161" s="52" t="str">
        <f>IF(J161="","",(VLOOKUP(J161,Table!$A:$C,3,FALSE)))</f>
        <v/>
      </c>
      <c r="L161" s="61"/>
      <c r="M161" s="45">
        <v>15</v>
      </c>
      <c r="O161" s="14">
        <v>3</v>
      </c>
      <c r="P161" s="50" t="str">
        <f>IF(Q161="","",(VLOOKUP(Q161,Table!$A:$B,2,FALSE)))</f>
        <v/>
      </c>
      <c r="Q161" s="51"/>
      <c r="R161" s="52" t="str">
        <f>IF(Q161="","",(VLOOKUP(Q161,Table!$A:$C,3,FALSE)))</f>
        <v/>
      </c>
      <c r="S161" s="61"/>
      <c r="T161" s="45">
        <v>15</v>
      </c>
    </row>
    <row r="162" spans="1:20" x14ac:dyDescent="0.2">
      <c r="A162" s="14">
        <v>4</v>
      </c>
      <c r="B162" s="50" t="str">
        <f>IF(C162="","",(VLOOKUP(C162,Table!$A:$B,2,FALSE)))</f>
        <v/>
      </c>
      <c r="C162" s="51"/>
      <c r="D162" s="52" t="str">
        <f>IF(C162="","",(VLOOKUP(C162,Table!$A:$C,3,FALSE)))</f>
        <v/>
      </c>
      <c r="E162" s="61"/>
      <c r="F162" s="45">
        <v>12</v>
      </c>
      <c r="H162" s="14">
        <v>4</v>
      </c>
      <c r="I162" s="50" t="str">
        <f>IF(J162="","",(VLOOKUP(J162,Table!$A:$B,2,FALSE)))</f>
        <v/>
      </c>
      <c r="J162" s="51"/>
      <c r="K162" s="52" t="str">
        <f>IF(J162="","",(VLOOKUP(J162,Table!$A:$C,3,FALSE)))</f>
        <v/>
      </c>
      <c r="L162" s="61"/>
      <c r="M162" s="45">
        <v>12</v>
      </c>
      <c r="O162" s="14">
        <v>4</v>
      </c>
      <c r="P162" s="50" t="str">
        <f>IF(Q162="","",(VLOOKUP(Q162,Table!$A:$B,2,FALSE)))</f>
        <v/>
      </c>
      <c r="Q162" s="51"/>
      <c r="R162" s="52" t="str">
        <f>IF(Q162="","",(VLOOKUP(Q162,Table!$A:$C,3,FALSE)))</f>
        <v/>
      </c>
      <c r="S162" s="61"/>
      <c r="T162" s="45">
        <v>12</v>
      </c>
    </row>
    <row r="163" spans="1:20" x14ac:dyDescent="0.2">
      <c r="A163" s="14">
        <v>5</v>
      </c>
      <c r="B163" s="50" t="str">
        <f>IF(C163="","",(VLOOKUP(C163,Table!$A:$B,2,FALSE)))</f>
        <v/>
      </c>
      <c r="C163" s="51"/>
      <c r="D163" s="52" t="str">
        <f>IF(C163="","",(VLOOKUP(C163,Table!$A:$C,3,FALSE)))</f>
        <v/>
      </c>
      <c r="E163" s="61"/>
      <c r="F163" s="45">
        <v>10</v>
      </c>
      <c r="H163" s="14">
        <v>5</v>
      </c>
      <c r="I163" s="50" t="str">
        <f>IF(J163="","",(VLOOKUP(J163,Table!$A:$B,2,FALSE)))</f>
        <v/>
      </c>
      <c r="J163" s="51"/>
      <c r="K163" s="52" t="str">
        <f>IF(J163="","",(VLOOKUP(J163,Table!$A:$C,3,FALSE)))</f>
        <v/>
      </c>
      <c r="L163" s="61"/>
      <c r="M163" s="45">
        <v>10</v>
      </c>
      <c r="O163" s="14">
        <v>5</v>
      </c>
      <c r="P163" s="50" t="str">
        <f>IF(Q163="","",(VLOOKUP(Q163,Table!$A:$B,2,FALSE)))</f>
        <v/>
      </c>
      <c r="Q163" s="51"/>
      <c r="R163" s="52" t="str">
        <f>IF(Q163="","",(VLOOKUP(Q163,Table!$A:$C,3,FALSE)))</f>
        <v/>
      </c>
      <c r="S163" s="61"/>
      <c r="T163" s="45">
        <v>10</v>
      </c>
    </row>
    <row r="164" spans="1:20" x14ac:dyDescent="0.2">
      <c r="A164" s="14">
        <v>6</v>
      </c>
      <c r="B164" s="50" t="str">
        <f>IF(C164="","",(VLOOKUP(C164,Table!$A:$B,2,FALSE)))</f>
        <v/>
      </c>
      <c r="C164" s="51"/>
      <c r="D164" s="52" t="str">
        <f>IF(C164="","",(VLOOKUP(C164,Table!$A:$C,3,FALSE)))</f>
        <v/>
      </c>
      <c r="E164" s="61"/>
      <c r="F164" s="45">
        <v>8</v>
      </c>
      <c r="H164" s="14">
        <v>6</v>
      </c>
      <c r="I164" s="50" t="str">
        <f>IF(J164="","",(VLOOKUP(J164,Table!$A:$B,2,FALSE)))</f>
        <v/>
      </c>
      <c r="J164" s="51"/>
      <c r="K164" s="52" t="str">
        <f>IF(J164="","",(VLOOKUP(J164,Table!$A:$C,3,FALSE)))</f>
        <v/>
      </c>
      <c r="L164" s="61"/>
      <c r="M164" s="45">
        <v>8</v>
      </c>
      <c r="O164" s="14">
        <v>6</v>
      </c>
      <c r="P164" s="50" t="str">
        <f>IF(Q164="","",(VLOOKUP(Q164,Table!$A:$B,2,FALSE)))</f>
        <v/>
      </c>
      <c r="Q164" s="51"/>
      <c r="R164" s="52" t="str">
        <f>IF(Q164="","",(VLOOKUP(Q164,Table!$A:$C,3,FALSE)))</f>
        <v/>
      </c>
      <c r="S164" s="61"/>
      <c r="T164" s="45">
        <v>8</v>
      </c>
    </row>
    <row r="165" spans="1:20" x14ac:dyDescent="0.2">
      <c r="A165" s="14">
        <v>7</v>
      </c>
      <c r="B165" s="50" t="str">
        <f>IF(C165="","",(VLOOKUP(C165,Table!$A:$B,2,FALSE)))</f>
        <v/>
      </c>
      <c r="C165" s="51"/>
      <c r="D165" s="52" t="str">
        <f>IF(C165="","",(VLOOKUP(C165,Table!$A:$C,3,FALSE)))</f>
        <v/>
      </c>
      <c r="E165" s="61"/>
      <c r="F165" s="45">
        <v>6</v>
      </c>
      <c r="H165" s="14">
        <v>7</v>
      </c>
      <c r="I165" s="50" t="str">
        <f>IF(J165="","",(VLOOKUP(J165,Table!$A:$B,2,FALSE)))</f>
        <v/>
      </c>
      <c r="J165" s="51"/>
      <c r="K165" s="52" t="str">
        <f>IF(J165="","",(VLOOKUP(J165,Table!$A:$C,3,FALSE)))</f>
        <v/>
      </c>
      <c r="L165" s="61"/>
      <c r="M165" s="45">
        <v>6</v>
      </c>
      <c r="O165" s="14">
        <v>7</v>
      </c>
      <c r="P165" s="50" t="str">
        <f>IF(Q165="","",(VLOOKUP(Q165,Table!$A:$B,2,FALSE)))</f>
        <v/>
      </c>
      <c r="Q165" s="51"/>
      <c r="R165" s="52" t="str">
        <f>IF(Q165="","",(VLOOKUP(Q165,Table!$A:$C,3,FALSE)))</f>
        <v/>
      </c>
      <c r="S165" s="61"/>
      <c r="T165" s="45">
        <v>6</v>
      </c>
    </row>
    <row r="166" spans="1:20" x14ac:dyDescent="0.2">
      <c r="A166" s="14">
        <v>8</v>
      </c>
      <c r="B166" s="50" t="str">
        <f>IF(C166="","",(VLOOKUP(C166,Table!$A:$B,2,FALSE)))</f>
        <v/>
      </c>
      <c r="C166" s="51"/>
      <c r="D166" s="52" t="str">
        <f>IF(C166="","",(VLOOKUP(C166,Table!$A:$C,3,FALSE)))</f>
        <v/>
      </c>
      <c r="E166" s="61"/>
      <c r="F166" s="45">
        <v>4</v>
      </c>
      <c r="H166" s="14">
        <v>8</v>
      </c>
      <c r="I166" s="50" t="str">
        <f>IF(J166="","",(VLOOKUP(J166,Table!$A:$B,2,FALSE)))</f>
        <v/>
      </c>
      <c r="J166" s="51"/>
      <c r="K166" s="52" t="str">
        <f>IF(J166="","",(VLOOKUP(J166,Table!$A:$C,3,FALSE)))</f>
        <v/>
      </c>
      <c r="L166" s="61"/>
      <c r="M166" s="45">
        <v>4</v>
      </c>
      <c r="O166" s="14">
        <v>8</v>
      </c>
      <c r="P166" s="50" t="str">
        <f>IF(Q166="","",(VLOOKUP(Q166,Table!$A:$B,2,FALSE)))</f>
        <v/>
      </c>
      <c r="Q166" s="51"/>
      <c r="R166" s="52" t="str">
        <f>IF(Q166="","",(VLOOKUP(Q166,Table!$A:$C,3,FALSE)))</f>
        <v/>
      </c>
      <c r="S166" s="61"/>
      <c r="T166" s="45">
        <v>4</v>
      </c>
    </row>
    <row r="167" spans="1:20" x14ac:dyDescent="0.2">
      <c r="A167" s="14">
        <v>9</v>
      </c>
      <c r="B167" s="50" t="str">
        <f>IF(C167="","",(VLOOKUP(C167,Table!$A:$B,2,FALSE)))</f>
        <v/>
      </c>
      <c r="C167" s="51"/>
      <c r="D167" s="52" t="str">
        <f>IF(C167="","",(VLOOKUP(C167,Table!$A:$C,3,FALSE)))</f>
        <v/>
      </c>
      <c r="E167" s="61"/>
      <c r="F167" s="45">
        <v>2</v>
      </c>
      <c r="H167" s="14">
        <v>9</v>
      </c>
      <c r="I167" s="50" t="str">
        <f>IF(J167="","",(VLOOKUP(J167,Table!$A:$B,2,FALSE)))</f>
        <v/>
      </c>
      <c r="J167" s="51"/>
      <c r="K167" s="52" t="str">
        <f>IF(J167="","",(VLOOKUP(J167,Table!$A:$C,3,FALSE)))</f>
        <v/>
      </c>
      <c r="L167" s="61"/>
      <c r="M167" s="45">
        <v>2</v>
      </c>
      <c r="O167" s="14">
        <v>9</v>
      </c>
      <c r="P167" s="50" t="str">
        <f>IF(Q167="","",(VLOOKUP(Q167,Table!$A:$B,2,FALSE)))</f>
        <v/>
      </c>
      <c r="Q167" s="51"/>
      <c r="R167" s="52" t="str">
        <f>IF(Q167="","",(VLOOKUP(Q167,Table!$A:$C,3,FALSE)))</f>
        <v/>
      </c>
      <c r="S167" s="61"/>
      <c r="T167" s="45">
        <v>2</v>
      </c>
    </row>
    <row r="168" spans="1:20" x14ac:dyDescent="0.2">
      <c r="A168" s="14">
        <v>10</v>
      </c>
      <c r="B168" s="50" t="str">
        <f>IF(C168="","",(VLOOKUP(C168,Table!$A:$B,2,FALSE)))</f>
        <v/>
      </c>
      <c r="C168" s="51"/>
      <c r="D168" s="52" t="str">
        <f>IF(C168="","",(VLOOKUP(C168,Table!$A:$C,3,FALSE)))</f>
        <v/>
      </c>
      <c r="E168" s="61"/>
      <c r="F168" s="45">
        <v>1</v>
      </c>
      <c r="H168" s="14">
        <v>10</v>
      </c>
      <c r="I168" s="50" t="str">
        <f>IF(J168="","",(VLOOKUP(J168,Table!$A:$B,2,FALSE)))</f>
        <v/>
      </c>
      <c r="J168" s="51"/>
      <c r="K168" s="52" t="str">
        <f>IF(J168="","",(VLOOKUP(J168,Table!$A:$C,3,FALSE)))</f>
        <v/>
      </c>
      <c r="L168" s="61"/>
      <c r="M168" s="45">
        <v>1</v>
      </c>
      <c r="O168" s="14">
        <v>10</v>
      </c>
      <c r="P168" s="50" t="str">
        <f>IF(Q168="","",(VLOOKUP(Q168,Table!$A:$B,2,FALSE)))</f>
        <v/>
      </c>
      <c r="Q168" s="51"/>
      <c r="R168" s="52" t="str">
        <f>IF(Q168="","",(VLOOKUP(Q168,Table!$A:$C,3,FALSE)))</f>
        <v/>
      </c>
      <c r="S168" s="61"/>
      <c r="T168" s="45">
        <v>1</v>
      </c>
    </row>
    <row r="169" spans="1:20" x14ac:dyDescent="0.2">
      <c r="A169" s="14">
        <v>11</v>
      </c>
      <c r="B169" s="50" t="str">
        <f>IF(C169="","",(VLOOKUP(C169,Table!$A:$B,2,FALSE)))</f>
        <v/>
      </c>
      <c r="C169" s="51"/>
      <c r="D169" s="52" t="str">
        <f>IF(C169="","",(VLOOKUP(C169,Table!$A:$C,3,FALSE)))</f>
        <v/>
      </c>
      <c r="E169" s="61"/>
      <c r="F169" s="45">
        <v>0</v>
      </c>
      <c r="H169" s="14">
        <v>11</v>
      </c>
      <c r="I169" s="50" t="str">
        <f>IF(J169="","",(VLOOKUP(J169,Table!$A:$B,2,FALSE)))</f>
        <v/>
      </c>
      <c r="J169" s="51"/>
      <c r="K169" s="52" t="str">
        <f>IF(J169="","",(VLOOKUP(J169,Table!$A:$C,3,FALSE)))</f>
        <v/>
      </c>
      <c r="L169" s="61"/>
      <c r="M169" s="45">
        <v>0</v>
      </c>
      <c r="O169" s="14">
        <v>11</v>
      </c>
      <c r="P169" s="50" t="str">
        <f>IF(Q169="","",(VLOOKUP(Q169,Table!$A:$B,2,FALSE)))</f>
        <v/>
      </c>
      <c r="Q169" s="51"/>
      <c r="R169" s="52" t="str">
        <f>IF(Q169="","",(VLOOKUP(Q169,Table!$A:$C,3,FALSE)))</f>
        <v/>
      </c>
      <c r="S169" s="61"/>
      <c r="T169" s="45">
        <v>0</v>
      </c>
    </row>
    <row r="170" spans="1:20" x14ac:dyDescent="0.2">
      <c r="A170" s="14">
        <v>12</v>
      </c>
      <c r="B170" s="50" t="str">
        <f>IF(C170="","",(VLOOKUP(C170,Table!$A:$B,2,FALSE)))</f>
        <v/>
      </c>
      <c r="C170" s="51"/>
      <c r="D170" s="52" t="str">
        <f>IF(C170="","",(VLOOKUP(C170,Table!$A:$C,3,FALSE)))</f>
        <v/>
      </c>
      <c r="E170" s="61"/>
      <c r="F170" s="45">
        <v>0</v>
      </c>
      <c r="H170" s="14">
        <v>12</v>
      </c>
      <c r="I170" s="50" t="str">
        <f>IF(J170="","",(VLOOKUP(J170,Table!$A:$B,2,FALSE)))</f>
        <v/>
      </c>
      <c r="J170" s="51"/>
      <c r="K170" s="52" t="str">
        <f>IF(J170="","",(VLOOKUP(J170,Table!$A:$C,3,FALSE)))</f>
        <v/>
      </c>
      <c r="L170" s="61"/>
      <c r="M170" s="45">
        <v>0</v>
      </c>
      <c r="O170" s="14">
        <v>12</v>
      </c>
      <c r="P170" s="50" t="str">
        <f>IF(Q170="","",(VLOOKUP(Q170,Table!$A:$B,2,FALSE)))</f>
        <v/>
      </c>
      <c r="Q170" s="51"/>
      <c r="R170" s="52" t="str">
        <f>IF(Q170="","",(VLOOKUP(Q170,Table!$A:$C,3,FALSE)))</f>
        <v/>
      </c>
      <c r="S170" s="61"/>
      <c r="T170" s="45">
        <v>0</v>
      </c>
    </row>
    <row r="171" spans="1:20" x14ac:dyDescent="0.2">
      <c r="A171" s="14">
        <v>13</v>
      </c>
      <c r="B171" s="50" t="str">
        <f>IF(C171="","",(VLOOKUP(C171,Table!$A:$B,2,FALSE)))</f>
        <v/>
      </c>
      <c r="C171" s="51"/>
      <c r="D171" s="52" t="str">
        <f>IF(C171="","",(VLOOKUP(C171,Table!$A:$C,3,FALSE)))</f>
        <v/>
      </c>
      <c r="E171" s="61"/>
      <c r="F171" s="45">
        <v>0</v>
      </c>
      <c r="H171" s="14">
        <v>13</v>
      </c>
      <c r="I171" s="50" t="str">
        <f>IF(J171="","",(VLOOKUP(J171,Table!$A:$B,2,FALSE)))</f>
        <v/>
      </c>
      <c r="J171" s="51"/>
      <c r="K171" s="52" t="str">
        <f>IF(J171="","",(VLOOKUP(J171,Table!$A:$C,3,FALSE)))</f>
        <v/>
      </c>
      <c r="L171" s="61"/>
      <c r="M171" s="45">
        <v>0</v>
      </c>
      <c r="O171" s="14">
        <v>13</v>
      </c>
      <c r="P171" s="50" t="str">
        <f>IF(Q171="","",(VLOOKUP(Q171,Table!$A:$B,2,FALSE)))</f>
        <v/>
      </c>
      <c r="Q171" s="51"/>
      <c r="R171" s="52" t="str">
        <f>IF(Q171="","",(VLOOKUP(Q171,Table!$A:$C,3,FALSE)))</f>
        <v/>
      </c>
      <c r="S171" s="61"/>
      <c r="T171" s="45">
        <v>0</v>
      </c>
    </row>
    <row r="172" spans="1:20" x14ac:dyDescent="0.2">
      <c r="A172" s="14">
        <v>14</v>
      </c>
      <c r="B172" s="50" t="str">
        <f>IF(C172="","",(VLOOKUP(C172,Table!$A:$B,2,FALSE)))</f>
        <v/>
      </c>
      <c r="C172" s="51"/>
      <c r="D172" s="52" t="str">
        <f>IF(C172="","",(VLOOKUP(C172,Table!$A:$C,3,FALSE)))</f>
        <v/>
      </c>
      <c r="E172" s="61"/>
      <c r="F172" s="45">
        <v>0</v>
      </c>
      <c r="H172" s="14">
        <v>14</v>
      </c>
      <c r="I172" s="50" t="str">
        <f>IF(J172="","",(VLOOKUP(J172,Table!$A:$B,2,FALSE)))</f>
        <v/>
      </c>
      <c r="J172" s="51"/>
      <c r="K172" s="52" t="str">
        <f>IF(J172="","",(VLOOKUP(J172,Table!$A:$C,3,FALSE)))</f>
        <v/>
      </c>
      <c r="L172" s="61"/>
      <c r="M172" s="45">
        <v>0</v>
      </c>
      <c r="O172" s="14">
        <v>14</v>
      </c>
      <c r="P172" s="50" t="str">
        <f>IF(Q172="","",(VLOOKUP(Q172,Table!$A:$B,2,FALSE)))</f>
        <v/>
      </c>
      <c r="Q172" s="51"/>
      <c r="R172" s="52" t="str">
        <f>IF(Q172="","",(VLOOKUP(Q172,Table!$A:$C,3,FALSE)))</f>
        <v/>
      </c>
      <c r="S172" s="61"/>
      <c r="T172" s="45">
        <v>0</v>
      </c>
    </row>
    <row r="173" spans="1:20" x14ac:dyDescent="0.2">
      <c r="A173" s="14">
        <v>15</v>
      </c>
      <c r="B173" s="50" t="str">
        <f>IF(C173="","",(VLOOKUP(C173,Table!$A:$B,2,FALSE)))</f>
        <v/>
      </c>
      <c r="C173" s="51"/>
      <c r="D173" s="52" t="str">
        <f>IF(C173="","",(VLOOKUP(C173,Table!$A:$C,3,FALSE)))</f>
        <v/>
      </c>
      <c r="E173" s="61"/>
      <c r="F173" s="45">
        <v>0</v>
      </c>
      <c r="H173" s="14">
        <v>15</v>
      </c>
      <c r="I173" s="50" t="str">
        <f>IF(J173="","",(VLOOKUP(J173,Table!$A:$B,2,FALSE)))</f>
        <v/>
      </c>
      <c r="J173" s="51"/>
      <c r="K173" s="52" t="str">
        <f>IF(J173="","",(VLOOKUP(J173,Table!$A:$C,3,FALSE)))</f>
        <v/>
      </c>
      <c r="L173" s="61"/>
      <c r="M173" s="45">
        <v>0</v>
      </c>
      <c r="O173" s="14">
        <v>15</v>
      </c>
      <c r="P173" s="50" t="str">
        <f>IF(Q173="","",(VLOOKUP(Q173,Table!$A:$B,2,FALSE)))</f>
        <v/>
      </c>
      <c r="Q173" s="51"/>
      <c r="R173" s="52" t="str">
        <f>IF(Q173="","",(VLOOKUP(Q173,Table!$A:$C,3,FALSE)))</f>
        <v/>
      </c>
      <c r="S173" s="61"/>
      <c r="T173" s="45">
        <v>0</v>
      </c>
    </row>
    <row r="174" spans="1:20" x14ac:dyDescent="0.2">
      <c r="A174" s="45">
        <v>16</v>
      </c>
      <c r="B174" s="50" t="str">
        <f>IF(C174="","",(VLOOKUP(C174,Table!$A:$B,2,FALSE)))</f>
        <v/>
      </c>
      <c r="C174" s="51"/>
      <c r="D174" s="52" t="str">
        <f>IF(C174="","",(VLOOKUP(C174,Table!$A:$C,3,FALSE)))</f>
        <v/>
      </c>
      <c r="E174" s="61"/>
      <c r="F174" s="45">
        <v>0</v>
      </c>
      <c r="H174" s="45">
        <v>16</v>
      </c>
      <c r="I174" s="50" t="str">
        <f>IF(J174="","",(VLOOKUP(J174,Table!$A:$B,2,FALSE)))</f>
        <v/>
      </c>
      <c r="J174" s="51"/>
      <c r="K174" s="52" t="str">
        <f>IF(J174="","",(VLOOKUP(J174,Table!$A:$C,3,FALSE)))</f>
        <v/>
      </c>
      <c r="L174" s="61"/>
      <c r="M174" s="45">
        <v>0</v>
      </c>
      <c r="O174" s="45">
        <v>16</v>
      </c>
      <c r="P174" s="50" t="str">
        <f>IF(Q174="","",(VLOOKUP(Q174,Table!$A:$B,2,FALSE)))</f>
        <v/>
      </c>
      <c r="Q174" s="51"/>
      <c r="R174" s="52" t="str">
        <f>IF(Q174="","",(VLOOKUP(Q174,Table!$A:$C,3,FALSE)))</f>
        <v/>
      </c>
      <c r="S174" s="61"/>
      <c r="T174" s="45">
        <v>0</v>
      </c>
    </row>
    <row r="175" spans="1:20" x14ac:dyDescent="0.2">
      <c r="A175" s="45">
        <v>17</v>
      </c>
      <c r="B175" s="50" t="str">
        <f>IF(C175="","",(VLOOKUP(C175,Table!$A:$B,2,FALSE)))</f>
        <v/>
      </c>
      <c r="C175" s="51"/>
      <c r="D175" s="52" t="str">
        <f>IF(C175="","",(VLOOKUP(C175,Table!$A:$C,3,FALSE)))</f>
        <v/>
      </c>
      <c r="E175" s="61"/>
      <c r="F175" s="45">
        <v>0</v>
      </c>
      <c r="H175" s="45">
        <v>17</v>
      </c>
      <c r="I175" s="50" t="str">
        <f>IF(J175="","",(VLOOKUP(J175,Table!$A:$B,2,FALSE)))</f>
        <v/>
      </c>
      <c r="J175" s="51"/>
      <c r="K175" s="52" t="str">
        <f>IF(J175="","",(VLOOKUP(J175,Table!$A:$C,3,FALSE)))</f>
        <v/>
      </c>
      <c r="L175" s="61"/>
      <c r="M175" s="45">
        <v>0</v>
      </c>
      <c r="O175" s="45">
        <v>17</v>
      </c>
      <c r="P175" s="50" t="str">
        <f>IF(Q175="","",(VLOOKUP(Q175,Table!$A:$B,2,FALSE)))</f>
        <v/>
      </c>
      <c r="Q175" s="51"/>
      <c r="R175" s="52" t="str">
        <f>IF(Q175="","",(VLOOKUP(Q175,Table!$A:$C,3,FALSE)))</f>
        <v/>
      </c>
      <c r="S175" s="61"/>
      <c r="T175" s="45">
        <v>0</v>
      </c>
    </row>
    <row r="176" spans="1:20" x14ac:dyDescent="0.2">
      <c r="A176" s="45">
        <v>18</v>
      </c>
      <c r="B176" s="50" t="str">
        <f>IF(C176="","",(VLOOKUP(C176,Table!$A:$B,2,FALSE)))</f>
        <v/>
      </c>
      <c r="C176" s="51"/>
      <c r="D176" s="52" t="str">
        <f>IF(C176="","",(VLOOKUP(C176,Table!$A:$C,3,FALSE)))</f>
        <v/>
      </c>
      <c r="E176" s="61"/>
      <c r="F176" s="45">
        <v>0</v>
      </c>
      <c r="H176" s="45">
        <v>18</v>
      </c>
      <c r="I176" s="50" t="str">
        <f>IF(J176="","",(VLOOKUP(J176,Table!$A:$B,2,FALSE)))</f>
        <v/>
      </c>
      <c r="J176" s="51"/>
      <c r="K176" s="52" t="str">
        <f>IF(J176="","",(VLOOKUP(J176,Table!$A:$C,3,FALSE)))</f>
        <v/>
      </c>
      <c r="L176" s="61"/>
      <c r="M176" s="45">
        <v>0</v>
      </c>
      <c r="O176" s="45">
        <v>18</v>
      </c>
      <c r="P176" s="50" t="str">
        <f>IF(Q176="","",(VLOOKUP(Q176,Table!$A:$B,2,FALSE)))</f>
        <v/>
      </c>
      <c r="Q176" s="51"/>
      <c r="R176" s="52" t="str">
        <f>IF(Q176="","",(VLOOKUP(Q176,Table!$A:$C,3,FALSE)))</f>
        <v/>
      </c>
      <c r="S176" s="61"/>
      <c r="T176" s="45">
        <v>0</v>
      </c>
    </row>
    <row r="177" spans="1:20" x14ac:dyDescent="0.2">
      <c r="A177" s="45">
        <v>19</v>
      </c>
      <c r="B177" s="50" t="str">
        <f>IF(C177="","",(VLOOKUP(C177,Table!$A:$B,2,FALSE)))</f>
        <v/>
      </c>
      <c r="C177" s="51"/>
      <c r="D177" s="52" t="str">
        <f>IF(C177="","",(VLOOKUP(C177,Table!$A:$C,3,FALSE)))</f>
        <v/>
      </c>
      <c r="E177" s="61"/>
      <c r="F177" s="45">
        <v>0</v>
      </c>
      <c r="H177" s="45">
        <v>19</v>
      </c>
      <c r="I177" s="50" t="str">
        <f>IF(J177="","",(VLOOKUP(J177,Table!$A:$B,2,FALSE)))</f>
        <v/>
      </c>
      <c r="J177" s="51"/>
      <c r="K177" s="52" t="str">
        <f>IF(J177="","",(VLOOKUP(J177,Table!$A:$C,3,FALSE)))</f>
        <v/>
      </c>
      <c r="L177" s="61"/>
      <c r="M177" s="45">
        <v>0</v>
      </c>
      <c r="O177" s="45">
        <v>19</v>
      </c>
      <c r="P177" s="50" t="str">
        <f>IF(Q177="","",(VLOOKUP(Q177,Table!$A:$B,2,FALSE)))</f>
        <v/>
      </c>
      <c r="Q177" s="51"/>
      <c r="R177" s="52" t="str">
        <f>IF(Q177="","",(VLOOKUP(Q177,Table!$A:$C,3,FALSE)))</f>
        <v/>
      </c>
      <c r="S177" s="61"/>
      <c r="T177" s="45">
        <v>0</v>
      </c>
    </row>
    <row r="178" spans="1:20" ht="13.5" thickBot="1" x14ac:dyDescent="0.25">
      <c r="A178" s="45">
        <v>20</v>
      </c>
      <c r="B178" s="50" t="str">
        <f>IF(C178="","",(VLOOKUP(C178,Table!$A:$B,2,FALSE)))</f>
        <v/>
      </c>
      <c r="C178" s="51"/>
      <c r="D178" s="52" t="str">
        <f>IF(C178="","",(VLOOKUP(C178,Table!$A:$C,3,FALSE)))</f>
        <v/>
      </c>
      <c r="E178" s="61"/>
      <c r="F178" s="45">
        <v>0</v>
      </c>
      <c r="H178" s="45">
        <v>20</v>
      </c>
      <c r="I178" s="50" t="str">
        <f>IF(J178="","",(VLOOKUP(J178,Table!$A:$B,2,FALSE)))</f>
        <v/>
      </c>
      <c r="J178" s="51"/>
      <c r="K178" s="52" t="str">
        <f>IF(J178="","",(VLOOKUP(J178,Table!$A:$C,3,FALSE)))</f>
        <v/>
      </c>
      <c r="L178" s="61"/>
      <c r="M178" s="45">
        <v>0</v>
      </c>
      <c r="O178" s="45">
        <v>20</v>
      </c>
      <c r="P178" s="50" t="str">
        <f>IF(Q178="","",(VLOOKUP(Q178,Table!$A:$B,2,FALSE)))</f>
        <v/>
      </c>
      <c r="Q178" s="51"/>
      <c r="R178" s="52" t="str">
        <f>IF(Q178="","",(VLOOKUP(Q178,Table!$A:$C,3,FALSE)))</f>
        <v/>
      </c>
      <c r="S178" s="61"/>
      <c r="T178" s="45">
        <v>0</v>
      </c>
    </row>
    <row r="179" spans="1:20" ht="14.25" thickTop="1" thickBot="1" x14ac:dyDescent="0.25">
      <c r="A179" s="26" t="s">
        <v>61</v>
      </c>
      <c r="B179" s="27" t="str">
        <f>IF(C179="","",(VLOOKUP(C179,Table!$A:$B,2,FALSE)))</f>
        <v/>
      </c>
      <c r="C179" s="28"/>
      <c r="D179" s="29" t="str">
        <f>IF(C179="","",(VLOOKUP(C179,Table!$A:$C,3,FALSE)))</f>
        <v/>
      </c>
      <c r="E179" s="64"/>
      <c r="F179" s="26">
        <v>1</v>
      </c>
      <c r="H179" s="26" t="s">
        <v>61</v>
      </c>
      <c r="I179" s="27" t="str">
        <f>IF(J179="","",(VLOOKUP(J179,Table!$A:$B,2,FALSE)))</f>
        <v/>
      </c>
      <c r="J179" s="28"/>
      <c r="K179" s="29" t="str">
        <f>IF(J179="","",(VLOOKUP(J179,Table!$A:$C,3,FALSE)))</f>
        <v/>
      </c>
      <c r="L179" s="64"/>
      <c r="M179" s="26">
        <v>1</v>
      </c>
      <c r="O179" s="26" t="s">
        <v>61</v>
      </c>
      <c r="P179" s="27" t="str">
        <f>IF(Q179="","",(VLOOKUP(Q179,Table!$A:$B,2,FALSE)))</f>
        <v/>
      </c>
      <c r="Q179" s="28"/>
      <c r="R179" s="29" t="str">
        <f>IF(Q179="","",(VLOOKUP(Q179,Table!$A:$C,3,FALSE)))</f>
        <v/>
      </c>
      <c r="S179" s="64"/>
      <c r="T179" s="26">
        <v>1</v>
      </c>
    </row>
    <row r="180" spans="1:20" ht="14.25" thickTop="1" thickBot="1" x14ac:dyDescent="0.25">
      <c r="A180" s="26" t="s">
        <v>62</v>
      </c>
      <c r="B180" s="27" t="str">
        <f>IF(C180="","",(VLOOKUP(C180,Table!$A:$B,2,FALSE)))</f>
        <v/>
      </c>
      <c r="C180" s="28"/>
      <c r="D180" s="29" t="str">
        <f>IF(C180="","",(VLOOKUP(C180,Table!$A:$C,3,FALSE)))</f>
        <v/>
      </c>
      <c r="E180" s="64"/>
      <c r="F180" s="26">
        <v>1</v>
      </c>
      <c r="H180" s="26" t="s">
        <v>62</v>
      </c>
      <c r="I180" s="27" t="str">
        <f>IF(J180="","",(VLOOKUP(J180,Table!$A:$B,2,FALSE)))</f>
        <v/>
      </c>
      <c r="J180" s="28"/>
      <c r="K180" s="29" t="str">
        <f>IF(J180="","",(VLOOKUP(J180,Table!$A:$C,3,FALSE)))</f>
        <v/>
      </c>
      <c r="L180" s="64"/>
      <c r="M180" s="26">
        <v>1</v>
      </c>
      <c r="O180" s="26" t="s">
        <v>62</v>
      </c>
      <c r="P180" s="27" t="str">
        <f>IF(Q180="","",(VLOOKUP(Q180,Table!$A:$B,2,FALSE)))</f>
        <v/>
      </c>
      <c r="Q180" s="28"/>
      <c r="R180" s="29" t="str">
        <f>IF(Q180="","",(VLOOKUP(Q180,Table!$A:$C,3,FALSE)))</f>
        <v/>
      </c>
      <c r="S180" s="64"/>
      <c r="T180" s="26">
        <v>1</v>
      </c>
    </row>
    <row r="181" spans="1:20" ht="14.25" thickTop="1" thickBot="1" x14ac:dyDescent="0.25">
      <c r="A181" s="26" t="s">
        <v>128</v>
      </c>
      <c r="B181" s="27" t="str">
        <f>IF(C181="","",(VLOOKUP(C181,Table!$A:$B,2,FALSE)))</f>
        <v/>
      </c>
      <c r="C181" s="28"/>
      <c r="D181" s="29" t="str">
        <f>IF(C181="","",(VLOOKUP(C181,Table!$A:$C,3,FALSE)))</f>
        <v/>
      </c>
      <c r="E181" s="83"/>
      <c r="F181" s="26">
        <v>1</v>
      </c>
      <c r="H181" s="26" t="s">
        <v>128</v>
      </c>
      <c r="I181" s="27" t="str">
        <f>IF(J181="","",(VLOOKUP(J181,Table!$A:$B,2,FALSE)))</f>
        <v/>
      </c>
      <c r="J181" s="28"/>
      <c r="K181" s="29" t="str">
        <f>IF(J181="","",(VLOOKUP(J181,Table!$A:$C,3,FALSE)))</f>
        <v/>
      </c>
      <c r="L181" s="83"/>
      <c r="M181" s="26">
        <v>1</v>
      </c>
      <c r="O181" s="26" t="s">
        <v>128</v>
      </c>
      <c r="P181" s="27" t="str">
        <f>IF(Q181="","",(VLOOKUP(Q181,Table!$A:$B,2,FALSE)))</f>
        <v/>
      </c>
      <c r="Q181" s="28"/>
      <c r="R181" s="29" t="str">
        <f>IF(Q181="","",(VLOOKUP(Q181,Table!$A:$C,3,FALSE)))</f>
        <v/>
      </c>
      <c r="S181" s="83"/>
      <c r="T181" s="26">
        <v>1</v>
      </c>
    </row>
    <row r="182" spans="1:20" ht="13.5" thickTop="1" x14ac:dyDescent="0.2"/>
    <row r="183" spans="1:20" ht="29.25" customHeight="1" thickBot="1" x14ac:dyDescent="0.25">
      <c r="A183" s="160" t="s">
        <v>120</v>
      </c>
      <c r="B183" s="160"/>
      <c r="C183" s="160"/>
      <c r="D183" s="160"/>
      <c r="E183" s="160"/>
      <c r="F183" s="160"/>
      <c r="H183" s="160" t="s">
        <v>121</v>
      </c>
      <c r="I183" s="160"/>
      <c r="J183" s="160"/>
      <c r="K183" s="160"/>
      <c r="L183" s="160"/>
      <c r="M183" s="160"/>
      <c r="O183" s="160" t="s">
        <v>129</v>
      </c>
      <c r="P183" s="160"/>
      <c r="Q183" s="160"/>
      <c r="R183" s="160"/>
      <c r="S183" s="160"/>
      <c r="T183" s="160"/>
    </row>
    <row r="184" spans="1:20" ht="18.75" customHeight="1" thickTop="1" thickBot="1" x14ac:dyDescent="0.25">
      <c r="A184" s="13" t="s">
        <v>44</v>
      </c>
      <c r="B184" s="2" t="s">
        <v>45</v>
      </c>
      <c r="C184" s="3" t="s">
        <v>1</v>
      </c>
      <c r="D184" s="16" t="s">
        <v>0</v>
      </c>
      <c r="E184" s="62" t="s">
        <v>46</v>
      </c>
      <c r="F184" s="13" t="s">
        <v>47</v>
      </c>
      <c r="H184" s="13" t="s">
        <v>44</v>
      </c>
      <c r="I184" s="2" t="s">
        <v>45</v>
      </c>
      <c r="J184" s="3" t="s">
        <v>1</v>
      </c>
      <c r="K184" s="16" t="s">
        <v>0</v>
      </c>
      <c r="L184" s="62" t="s">
        <v>46</v>
      </c>
      <c r="M184" s="13" t="s">
        <v>47</v>
      </c>
      <c r="O184" s="13" t="s">
        <v>44</v>
      </c>
      <c r="P184" s="2" t="s">
        <v>45</v>
      </c>
      <c r="Q184" s="3" t="s">
        <v>1</v>
      </c>
      <c r="R184" s="16" t="s">
        <v>0</v>
      </c>
      <c r="S184" s="62" t="s">
        <v>46</v>
      </c>
      <c r="T184" s="13" t="s">
        <v>47</v>
      </c>
    </row>
    <row r="185" spans="1:20" ht="13.5" thickTop="1" x14ac:dyDescent="0.2">
      <c r="A185" s="18">
        <v>1</v>
      </c>
      <c r="B185" s="46" t="str">
        <f>IF(C185="","",(VLOOKUP(C185,Table!$A:$B,2,FALSE)))</f>
        <v/>
      </c>
      <c r="C185" s="47"/>
      <c r="D185" s="48" t="str">
        <f>IF(C185="","",(VLOOKUP(C185,Table!$A:$C,3,FALSE)))</f>
        <v/>
      </c>
      <c r="E185" s="63"/>
      <c r="F185" s="49">
        <v>25</v>
      </c>
      <c r="H185" s="18">
        <v>1</v>
      </c>
      <c r="I185" s="46" t="str">
        <f>IF(J185="","",(VLOOKUP(J185,Table!$A:$B,2,FALSE)))</f>
        <v/>
      </c>
      <c r="J185" s="47"/>
      <c r="K185" s="48" t="str">
        <f>IF(J185="","",(VLOOKUP(J185,Table!$A:$C,3,FALSE)))</f>
        <v/>
      </c>
      <c r="L185" s="63"/>
      <c r="M185" s="49">
        <v>25</v>
      </c>
      <c r="O185" s="18">
        <v>1</v>
      </c>
      <c r="P185" s="46" t="str">
        <f>IF(Q185="","",(VLOOKUP(Q185,Table!$A:$B,2,FALSE)))</f>
        <v/>
      </c>
      <c r="Q185" s="47"/>
      <c r="R185" s="48" t="str">
        <f>IF(Q185="","",(VLOOKUP(Q185,Table!$A:$C,3,FALSE)))</f>
        <v/>
      </c>
      <c r="S185" s="63"/>
      <c r="T185" s="49">
        <v>25</v>
      </c>
    </row>
    <row r="186" spans="1:20" x14ac:dyDescent="0.2">
      <c r="A186" s="14">
        <v>2</v>
      </c>
      <c r="B186" s="50" t="str">
        <f>IF(C186="","",(VLOOKUP(C186,Table!$A:$B,2,FALSE)))</f>
        <v/>
      </c>
      <c r="C186" s="51"/>
      <c r="D186" s="52" t="str">
        <f>IF(C186="","",(VLOOKUP(C186,Table!$A:$C,3,FALSE)))</f>
        <v/>
      </c>
      <c r="E186" s="61"/>
      <c r="F186" s="45">
        <v>18</v>
      </c>
      <c r="H186" s="14">
        <v>2</v>
      </c>
      <c r="I186" s="50" t="str">
        <f>IF(J186="","",(VLOOKUP(J186,Table!$A:$B,2,FALSE)))</f>
        <v/>
      </c>
      <c r="J186" s="51"/>
      <c r="K186" s="52" t="str">
        <f>IF(J186="","",(VLOOKUP(J186,Table!$A:$C,3,FALSE)))</f>
        <v/>
      </c>
      <c r="L186" s="61"/>
      <c r="M186" s="45">
        <v>18</v>
      </c>
      <c r="O186" s="14">
        <v>2</v>
      </c>
      <c r="P186" s="50" t="str">
        <f>IF(Q186="","",(VLOOKUP(Q186,Table!$A:$B,2,FALSE)))</f>
        <v/>
      </c>
      <c r="Q186" s="51"/>
      <c r="R186" s="52" t="str">
        <f>IF(Q186="","",(VLOOKUP(Q186,Table!$A:$C,3,FALSE)))</f>
        <v/>
      </c>
      <c r="S186" s="61"/>
      <c r="T186" s="45">
        <v>18</v>
      </c>
    </row>
    <row r="187" spans="1:20" x14ac:dyDescent="0.2">
      <c r="A187" s="14">
        <v>3</v>
      </c>
      <c r="B187" s="50" t="str">
        <f>IF(C187="","",(VLOOKUP(C187,Table!$A:$B,2,FALSE)))</f>
        <v/>
      </c>
      <c r="C187" s="51"/>
      <c r="D187" s="52" t="str">
        <f>IF(C187="","",(VLOOKUP(C187,Table!$A:$C,3,FALSE)))</f>
        <v/>
      </c>
      <c r="E187" s="61"/>
      <c r="F187" s="45">
        <v>15</v>
      </c>
      <c r="H187" s="14">
        <v>3</v>
      </c>
      <c r="I187" s="50" t="str">
        <f>IF(J187="","",(VLOOKUP(J187,Table!$A:$B,2,FALSE)))</f>
        <v/>
      </c>
      <c r="J187" s="51"/>
      <c r="K187" s="52" t="str">
        <f>IF(J187="","",(VLOOKUP(J187,Table!$A:$C,3,FALSE)))</f>
        <v/>
      </c>
      <c r="L187" s="61"/>
      <c r="M187" s="45">
        <v>15</v>
      </c>
      <c r="O187" s="14">
        <v>3</v>
      </c>
      <c r="P187" s="50" t="str">
        <f>IF(Q187="","",(VLOOKUP(Q187,Table!$A:$B,2,FALSE)))</f>
        <v/>
      </c>
      <c r="Q187" s="51"/>
      <c r="R187" s="52" t="str">
        <f>IF(Q187="","",(VLOOKUP(Q187,Table!$A:$C,3,FALSE)))</f>
        <v/>
      </c>
      <c r="S187" s="61"/>
      <c r="T187" s="45">
        <v>15</v>
      </c>
    </row>
    <row r="188" spans="1:20" x14ac:dyDescent="0.2">
      <c r="A188" s="14">
        <v>4</v>
      </c>
      <c r="B188" s="50" t="str">
        <f>IF(C188="","",(VLOOKUP(C188,Table!$A:$B,2,FALSE)))</f>
        <v/>
      </c>
      <c r="C188" s="51"/>
      <c r="D188" s="52" t="str">
        <f>IF(C188="","",(VLOOKUP(C188,Table!$A:$C,3,FALSE)))</f>
        <v/>
      </c>
      <c r="E188" s="61"/>
      <c r="F188" s="45">
        <v>12</v>
      </c>
      <c r="H188" s="14">
        <v>4</v>
      </c>
      <c r="I188" s="50" t="str">
        <f>IF(J188="","",(VLOOKUP(J188,Table!$A:$B,2,FALSE)))</f>
        <v/>
      </c>
      <c r="J188" s="51"/>
      <c r="K188" s="52" t="str">
        <f>IF(J188="","",(VLOOKUP(J188,Table!$A:$C,3,FALSE)))</f>
        <v/>
      </c>
      <c r="L188" s="61"/>
      <c r="M188" s="45">
        <v>12</v>
      </c>
      <c r="O188" s="14">
        <v>4</v>
      </c>
      <c r="P188" s="50" t="str">
        <f>IF(Q188="","",(VLOOKUP(Q188,Table!$A:$B,2,FALSE)))</f>
        <v/>
      </c>
      <c r="Q188" s="51"/>
      <c r="R188" s="52" t="str">
        <f>IF(Q188="","",(VLOOKUP(Q188,Table!$A:$C,3,FALSE)))</f>
        <v/>
      </c>
      <c r="S188" s="61"/>
      <c r="T188" s="45">
        <v>12</v>
      </c>
    </row>
    <row r="189" spans="1:20" x14ac:dyDescent="0.2">
      <c r="A189" s="14">
        <v>5</v>
      </c>
      <c r="B189" s="50" t="str">
        <f>IF(C189="","",(VLOOKUP(C189,Table!$A:$B,2,FALSE)))</f>
        <v/>
      </c>
      <c r="C189" s="51"/>
      <c r="D189" s="52" t="str">
        <f>IF(C189="","",(VLOOKUP(C189,Table!$A:$C,3,FALSE)))</f>
        <v/>
      </c>
      <c r="E189" s="61"/>
      <c r="F189" s="45">
        <v>10</v>
      </c>
      <c r="H189" s="14">
        <v>5</v>
      </c>
      <c r="I189" s="50" t="str">
        <f>IF(J189="","",(VLOOKUP(J189,Table!$A:$B,2,FALSE)))</f>
        <v/>
      </c>
      <c r="J189" s="51"/>
      <c r="K189" s="52" t="str">
        <f>IF(J189="","",(VLOOKUP(J189,Table!$A:$C,3,FALSE)))</f>
        <v/>
      </c>
      <c r="L189" s="61"/>
      <c r="M189" s="45">
        <v>10</v>
      </c>
      <c r="O189" s="14">
        <v>5</v>
      </c>
      <c r="P189" s="50" t="str">
        <f>IF(Q189="","",(VLOOKUP(Q189,Table!$A:$B,2,FALSE)))</f>
        <v/>
      </c>
      <c r="Q189" s="51"/>
      <c r="R189" s="52" t="str">
        <f>IF(Q189="","",(VLOOKUP(Q189,Table!$A:$C,3,FALSE)))</f>
        <v/>
      </c>
      <c r="S189" s="61"/>
      <c r="T189" s="45">
        <v>10</v>
      </c>
    </row>
    <row r="190" spans="1:20" x14ac:dyDescent="0.2">
      <c r="A190" s="14">
        <v>6</v>
      </c>
      <c r="B190" s="50" t="str">
        <f>IF(C190="","",(VLOOKUP(C190,Table!$A:$B,2,FALSE)))</f>
        <v/>
      </c>
      <c r="C190" s="51"/>
      <c r="D190" s="52" t="str">
        <f>IF(C190="","",(VLOOKUP(C190,Table!$A:$C,3,FALSE)))</f>
        <v/>
      </c>
      <c r="E190" s="61"/>
      <c r="F190" s="45">
        <v>8</v>
      </c>
      <c r="H190" s="14">
        <v>6</v>
      </c>
      <c r="I190" s="50" t="str">
        <f>IF(J190="","",(VLOOKUP(J190,Table!$A:$B,2,FALSE)))</f>
        <v/>
      </c>
      <c r="J190" s="51"/>
      <c r="K190" s="52" t="str">
        <f>IF(J190="","",(VLOOKUP(J190,Table!$A:$C,3,FALSE)))</f>
        <v/>
      </c>
      <c r="L190" s="61"/>
      <c r="M190" s="45">
        <v>8</v>
      </c>
      <c r="O190" s="14">
        <v>6</v>
      </c>
      <c r="P190" s="50" t="str">
        <f>IF(Q190="","",(VLOOKUP(Q190,Table!$A:$B,2,FALSE)))</f>
        <v/>
      </c>
      <c r="Q190" s="51"/>
      <c r="R190" s="52" t="str">
        <f>IF(Q190="","",(VLOOKUP(Q190,Table!$A:$C,3,FALSE)))</f>
        <v/>
      </c>
      <c r="S190" s="61"/>
      <c r="T190" s="45">
        <v>8</v>
      </c>
    </row>
    <row r="191" spans="1:20" x14ac:dyDescent="0.2">
      <c r="A191" s="14">
        <v>7</v>
      </c>
      <c r="B191" s="50" t="str">
        <f>IF(C191="","",(VLOOKUP(C191,Table!$A:$B,2,FALSE)))</f>
        <v/>
      </c>
      <c r="C191" s="51"/>
      <c r="D191" s="52" t="str">
        <f>IF(C191="","",(VLOOKUP(C191,Table!$A:$C,3,FALSE)))</f>
        <v/>
      </c>
      <c r="E191" s="61"/>
      <c r="F191" s="45">
        <v>6</v>
      </c>
      <c r="H191" s="14">
        <v>7</v>
      </c>
      <c r="I191" s="50" t="str">
        <f>IF(J191="","",(VLOOKUP(J191,Table!$A:$B,2,FALSE)))</f>
        <v/>
      </c>
      <c r="J191" s="51"/>
      <c r="K191" s="52" t="str">
        <f>IF(J191="","",(VLOOKUP(J191,Table!$A:$C,3,FALSE)))</f>
        <v/>
      </c>
      <c r="L191" s="61"/>
      <c r="M191" s="45">
        <v>6</v>
      </c>
      <c r="O191" s="14">
        <v>7</v>
      </c>
      <c r="P191" s="50" t="str">
        <f>IF(Q191="","",(VLOOKUP(Q191,Table!$A:$B,2,FALSE)))</f>
        <v/>
      </c>
      <c r="Q191" s="51"/>
      <c r="R191" s="52" t="str">
        <f>IF(Q191="","",(VLOOKUP(Q191,Table!$A:$C,3,FALSE)))</f>
        <v/>
      </c>
      <c r="S191" s="61"/>
      <c r="T191" s="45">
        <v>6</v>
      </c>
    </row>
    <row r="192" spans="1:20" x14ac:dyDescent="0.2">
      <c r="A192" s="14">
        <v>8</v>
      </c>
      <c r="B192" s="50" t="str">
        <f>IF(C192="","",(VLOOKUP(C192,Table!$A:$B,2,FALSE)))</f>
        <v/>
      </c>
      <c r="C192" s="51"/>
      <c r="D192" s="52" t="str">
        <f>IF(C192="","",(VLOOKUP(C192,Table!$A:$C,3,FALSE)))</f>
        <v/>
      </c>
      <c r="E192" s="61"/>
      <c r="F192" s="45">
        <v>4</v>
      </c>
      <c r="H192" s="14">
        <v>8</v>
      </c>
      <c r="I192" s="50" t="str">
        <f>IF(J192="","",(VLOOKUP(J192,Table!$A:$B,2,FALSE)))</f>
        <v/>
      </c>
      <c r="J192" s="51"/>
      <c r="K192" s="52" t="str">
        <f>IF(J192="","",(VLOOKUP(J192,Table!$A:$C,3,FALSE)))</f>
        <v/>
      </c>
      <c r="L192" s="61"/>
      <c r="M192" s="45">
        <v>4</v>
      </c>
      <c r="O192" s="14">
        <v>8</v>
      </c>
      <c r="P192" s="50" t="str">
        <f>IF(Q192="","",(VLOOKUP(Q192,Table!$A:$B,2,FALSE)))</f>
        <v/>
      </c>
      <c r="Q192" s="51"/>
      <c r="R192" s="52" t="str">
        <f>IF(Q192="","",(VLOOKUP(Q192,Table!$A:$C,3,FALSE)))</f>
        <v/>
      </c>
      <c r="S192" s="61"/>
      <c r="T192" s="45">
        <v>4</v>
      </c>
    </row>
    <row r="193" spans="1:20" x14ac:dyDescent="0.2">
      <c r="A193" s="14">
        <v>9</v>
      </c>
      <c r="B193" s="50" t="str">
        <f>IF(C193="","",(VLOOKUP(C193,Table!$A:$B,2,FALSE)))</f>
        <v/>
      </c>
      <c r="C193" s="51"/>
      <c r="D193" s="52" t="str">
        <f>IF(C193="","",(VLOOKUP(C193,Table!$A:$C,3,FALSE)))</f>
        <v/>
      </c>
      <c r="E193" s="61"/>
      <c r="F193" s="45">
        <v>2</v>
      </c>
      <c r="H193" s="14">
        <v>9</v>
      </c>
      <c r="I193" s="50" t="str">
        <f>IF(J193="","",(VLOOKUP(J193,Table!$A:$B,2,FALSE)))</f>
        <v/>
      </c>
      <c r="J193" s="51"/>
      <c r="K193" s="52" t="str">
        <f>IF(J193="","",(VLOOKUP(J193,Table!$A:$C,3,FALSE)))</f>
        <v/>
      </c>
      <c r="L193" s="61"/>
      <c r="M193" s="45">
        <v>2</v>
      </c>
      <c r="O193" s="14">
        <v>9</v>
      </c>
      <c r="P193" s="50" t="str">
        <f>IF(Q193="","",(VLOOKUP(Q193,Table!$A:$B,2,FALSE)))</f>
        <v/>
      </c>
      <c r="Q193" s="51"/>
      <c r="R193" s="52" t="str">
        <f>IF(Q193="","",(VLOOKUP(Q193,Table!$A:$C,3,FALSE)))</f>
        <v/>
      </c>
      <c r="S193" s="61"/>
      <c r="T193" s="45">
        <v>2</v>
      </c>
    </row>
    <row r="194" spans="1:20" x14ac:dyDescent="0.2">
      <c r="A194" s="14">
        <v>10</v>
      </c>
      <c r="B194" s="50" t="str">
        <f>IF(C194="","",(VLOOKUP(C194,Table!$A:$B,2,FALSE)))</f>
        <v/>
      </c>
      <c r="C194" s="51"/>
      <c r="D194" s="52" t="str">
        <f>IF(C194="","",(VLOOKUP(C194,Table!$A:$C,3,FALSE)))</f>
        <v/>
      </c>
      <c r="E194" s="61"/>
      <c r="F194" s="45">
        <v>1</v>
      </c>
      <c r="H194" s="14">
        <v>10</v>
      </c>
      <c r="I194" s="50" t="str">
        <f>IF(J194="","",(VLOOKUP(J194,Table!$A:$B,2,FALSE)))</f>
        <v/>
      </c>
      <c r="J194" s="51"/>
      <c r="K194" s="52" t="str">
        <f>IF(J194="","",(VLOOKUP(J194,Table!$A:$C,3,FALSE)))</f>
        <v/>
      </c>
      <c r="L194" s="61"/>
      <c r="M194" s="45">
        <v>1</v>
      </c>
      <c r="O194" s="14">
        <v>10</v>
      </c>
      <c r="P194" s="50" t="str">
        <f>IF(Q194="","",(VLOOKUP(Q194,Table!$A:$B,2,FALSE)))</f>
        <v/>
      </c>
      <c r="Q194" s="51"/>
      <c r="R194" s="52" t="str">
        <f>IF(Q194="","",(VLOOKUP(Q194,Table!$A:$C,3,FALSE)))</f>
        <v/>
      </c>
      <c r="S194" s="61"/>
      <c r="T194" s="45">
        <v>1</v>
      </c>
    </row>
    <row r="195" spans="1:20" x14ac:dyDescent="0.2">
      <c r="A195" s="14">
        <v>11</v>
      </c>
      <c r="B195" s="50" t="str">
        <f>IF(C195="","",(VLOOKUP(C195,Table!$A:$B,2,FALSE)))</f>
        <v/>
      </c>
      <c r="C195" s="51"/>
      <c r="D195" s="52" t="str">
        <f>IF(C195="","",(VLOOKUP(C195,Table!$A:$C,3,FALSE)))</f>
        <v/>
      </c>
      <c r="E195" s="61"/>
      <c r="F195" s="45">
        <v>0</v>
      </c>
      <c r="H195" s="14">
        <v>11</v>
      </c>
      <c r="I195" s="50" t="str">
        <f>IF(J195="","",(VLOOKUP(J195,Table!$A:$B,2,FALSE)))</f>
        <v/>
      </c>
      <c r="J195" s="51"/>
      <c r="K195" s="52" t="str">
        <f>IF(J195="","",(VLOOKUP(J195,Table!$A:$C,3,FALSE)))</f>
        <v/>
      </c>
      <c r="L195" s="61"/>
      <c r="M195" s="45">
        <v>0</v>
      </c>
      <c r="O195" s="14">
        <v>11</v>
      </c>
      <c r="P195" s="50" t="str">
        <f>IF(Q195="","",(VLOOKUP(Q195,Table!$A:$B,2,FALSE)))</f>
        <v/>
      </c>
      <c r="Q195" s="51"/>
      <c r="R195" s="52" t="str">
        <f>IF(Q195="","",(VLOOKUP(Q195,Table!$A:$C,3,FALSE)))</f>
        <v/>
      </c>
      <c r="S195" s="61"/>
      <c r="T195" s="45">
        <v>0</v>
      </c>
    </row>
    <row r="196" spans="1:20" x14ac:dyDescent="0.2">
      <c r="A196" s="14">
        <v>12</v>
      </c>
      <c r="B196" s="50" t="str">
        <f>IF(C196="","",(VLOOKUP(C196,Table!$A:$B,2,FALSE)))</f>
        <v/>
      </c>
      <c r="C196" s="51"/>
      <c r="D196" s="52" t="str">
        <f>IF(C196="","",(VLOOKUP(C196,Table!$A:$C,3,FALSE)))</f>
        <v/>
      </c>
      <c r="E196" s="61"/>
      <c r="F196" s="45">
        <v>0</v>
      </c>
      <c r="H196" s="14">
        <v>12</v>
      </c>
      <c r="I196" s="50" t="str">
        <f>IF(J196="","",(VLOOKUP(J196,Table!$A:$B,2,FALSE)))</f>
        <v/>
      </c>
      <c r="J196" s="51"/>
      <c r="K196" s="52" t="str">
        <f>IF(J196="","",(VLOOKUP(J196,Table!$A:$C,3,FALSE)))</f>
        <v/>
      </c>
      <c r="L196" s="61"/>
      <c r="M196" s="45">
        <v>0</v>
      </c>
      <c r="O196" s="14">
        <v>12</v>
      </c>
      <c r="P196" s="50" t="str">
        <f>IF(Q196="","",(VLOOKUP(Q196,Table!$A:$B,2,FALSE)))</f>
        <v/>
      </c>
      <c r="Q196" s="51"/>
      <c r="R196" s="52" t="str">
        <f>IF(Q196="","",(VLOOKUP(Q196,Table!$A:$C,3,FALSE)))</f>
        <v/>
      </c>
      <c r="S196" s="61"/>
      <c r="T196" s="45">
        <v>0</v>
      </c>
    </row>
    <row r="197" spans="1:20" x14ac:dyDescent="0.2">
      <c r="A197" s="14">
        <v>13</v>
      </c>
      <c r="B197" s="50" t="str">
        <f>IF(C197="","",(VLOOKUP(C197,Table!$A:$B,2,FALSE)))</f>
        <v/>
      </c>
      <c r="C197" s="51"/>
      <c r="D197" s="52" t="str">
        <f>IF(C197="","",(VLOOKUP(C197,Table!$A:$C,3,FALSE)))</f>
        <v/>
      </c>
      <c r="E197" s="61"/>
      <c r="F197" s="45">
        <v>0</v>
      </c>
      <c r="H197" s="14">
        <v>13</v>
      </c>
      <c r="I197" s="50" t="str">
        <f>IF(J197="","",(VLOOKUP(J197,Table!$A:$B,2,FALSE)))</f>
        <v/>
      </c>
      <c r="J197" s="51"/>
      <c r="K197" s="52" t="str">
        <f>IF(J197="","",(VLOOKUP(J197,Table!$A:$C,3,FALSE)))</f>
        <v/>
      </c>
      <c r="L197" s="61"/>
      <c r="M197" s="45">
        <v>0</v>
      </c>
      <c r="O197" s="14">
        <v>13</v>
      </c>
      <c r="P197" s="50" t="str">
        <f>IF(Q197="","",(VLOOKUP(Q197,Table!$A:$B,2,FALSE)))</f>
        <v/>
      </c>
      <c r="Q197" s="51"/>
      <c r="R197" s="52" t="str">
        <f>IF(Q197="","",(VLOOKUP(Q197,Table!$A:$C,3,FALSE)))</f>
        <v/>
      </c>
      <c r="S197" s="61"/>
      <c r="T197" s="45">
        <v>0</v>
      </c>
    </row>
    <row r="198" spans="1:20" x14ac:dyDescent="0.2">
      <c r="A198" s="14">
        <v>14</v>
      </c>
      <c r="B198" s="50" t="str">
        <f>IF(C198="","",(VLOOKUP(C198,Table!$A:$B,2,FALSE)))</f>
        <v/>
      </c>
      <c r="C198" s="51"/>
      <c r="D198" s="52" t="str">
        <f>IF(C198="","",(VLOOKUP(C198,Table!$A:$C,3,FALSE)))</f>
        <v/>
      </c>
      <c r="E198" s="61"/>
      <c r="F198" s="45">
        <v>0</v>
      </c>
      <c r="H198" s="14">
        <v>14</v>
      </c>
      <c r="I198" s="50" t="str">
        <f>IF(J198="","",(VLOOKUP(J198,Table!$A:$B,2,FALSE)))</f>
        <v/>
      </c>
      <c r="J198" s="51"/>
      <c r="K198" s="52" t="str">
        <f>IF(J198="","",(VLOOKUP(J198,Table!$A:$C,3,FALSE)))</f>
        <v/>
      </c>
      <c r="L198" s="61"/>
      <c r="M198" s="45">
        <v>0</v>
      </c>
      <c r="O198" s="14">
        <v>14</v>
      </c>
      <c r="P198" s="50" t="str">
        <f>IF(Q198="","",(VLOOKUP(Q198,Table!$A:$B,2,FALSE)))</f>
        <v/>
      </c>
      <c r="Q198" s="51"/>
      <c r="R198" s="52" t="str">
        <f>IF(Q198="","",(VLOOKUP(Q198,Table!$A:$C,3,FALSE)))</f>
        <v/>
      </c>
      <c r="S198" s="61"/>
      <c r="T198" s="45">
        <v>0</v>
      </c>
    </row>
    <row r="199" spans="1:20" x14ac:dyDescent="0.2">
      <c r="A199" s="14">
        <v>15</v>
      </c>
      <c r="B199" s="50" t="str">
        <f>IF(C199="","",(VLOOKUP(C199,Table!$A:$B,2,FALSE)))</f>
        <v/>
      </c>
      <c r="C199" s="51"/>
      <c r="D199" s="52" t="str">
        <f>IF(C199="","",(VLOOKUP(C199,Table!$A:$C,3,FALSE)))</f>
        <v/>
      </c>
      <c r="E199" s="61"/>
      <c r="F199" s="45">
        <v>0</v>
      </c>
      <c r="H199" s="14">
        <v>15</v>
      </c>
      <c r="I199" s="50" t="str">
        <f>IF(J199="","",(VLOOKUP(J199,Table!$A:$B,2,FALSE)))</f>
        <v/>
      </c>
      <c r="J199" s="51"/>
      <c r="K199" s="52" t="str">
        <f>IF(J199="","",(VLOOKUP(J199,Table!$A:$C,3,FALSE)))</f>
        <v/>
      </c>
      <c r="L199" s="61"/>
      <c r="M199" s="45">
        <v>0</v>
      </c>
      <c r="O199" s="14">
        <v>15</v>
      </c>
      <c r="P199" s="50" t="str">
        <f>IF(Q199="","",(VLOOKUP(Q199,Table!$A:$B,2,FALSE)))</f>
        <v/>
      </c>
      <c r="Q199" s="51"/>
      <c r="R199" s="52" t="str">
        <f>IF(Q199="","",(VLOOKUP(Q199,Table!$A:$C,3,FALSE)))</f>
        <v/>
      </c>
      <c r="S199" s="61"/>
      <c r="T199" s="45">
        <v>0</v>
      </c>
    </row>
    <row r="200" spans="1:20" x14ac:dyDescent="0.2">
      <c r="A200" s="45">
        <v>16</v>
      </c>
      <c r="B200" s="50" t="str">
        <f>IF(C200="","",(VLOOKUP(C200,Table!$A:$B,2,FALSE)))</f>
        <v/>
      </c>
      <c r="C200" s="51"/>
      <c r="D200" s="52" t="str">
        <f>IF(C200="","",(VLOOKUP(C200,Table!$A:$C,3,FALSE)))</f>
        <v/>
      </c>
      <c r="E200" s="61"/>
      <c r="F200" s="45">
        <v>0</v>
      </c>
      <c r="H200" s="45">
        <v>16</v>
      </c>
      <c r="I200" s="50" t="str">
        <f>IF(J200="","",(VLOOKUP(J200,Table!$A:$B,2,FALSE)))</f>
        <v/>
      </c>
      <c r="J200" s="51"/>
      <c r="K200" s="52" t="str">
        <f>IF(J200="","",(VLOOKUP(J200,Table!$A:$C,3,FALSE)))</f>
        <v/>
      </c>
      <c r="L200" s="61"/>
      <c r="M200" s="45">
        <v>0</v>
      </c>
      <c r="O200" s="45">
        <v>16</v>
      </c>
      <c r="P200" s="50" t="str">
        <f>IF(Q200="","",(VLOOKUP(Q200,Table!$A:$B,2,FALSE)))</f>
        <v/>
      </c>
      <c r="Q200" s="51"/>
      <c r="R200" s="52" t="str">
        <f>IF(Q200="","",(VLOOKUP(Q200,Table!$A:$C,3,FALSE)))</f>
        <v/>
      </c>
      <c r="S200" s="61"/>
      <c r="T200" s="45">
        <v>0</v>
      </c>
    </row>
    <row r="201" spans="1:20" x14ac:dyDescent="0.2">
      <c r="A201" s="45">
        <v>17</v>
      </c>
      <c r="B201" s="50" t="str">
        <f>IF(C201="","",(VLOOKUP(C201,Table!$A:$B,2,FALSE)))</f>
        <v/>
      </c>
      <c r="C201" s="51"/>
      <c r="D201" s="52" t="str">
        <f>IF(C201="","",(VLOOKUP(C201,Table!$A:$C,3,FALSE)))</f>
        <v/>
      </c>
      <c r="E201" s="61"/>
      <c r="F201" s="45">
        <v>0</v>
      </c>
      <c r="H201" s="45">
        <v>17</v>
      </c>
      <c r="I201" s="50" t="str">
        <f>IF(J201="","",(VLOOKUP(J201,Table!$A:$B,2,FALSE)))</f>
        <v/>
      </c>
      <c r="J201" s="51"/>
      <c r="K201" s="52" t="str">
        <f>IF(J201="","",(VLOOKUP(J201,Table!$A:$C,3,FALSE)))</f>
        <v/>
      </c>
      <c r="L201" s="61"/>
      <c r="M201" s="45">
        <v>0</v>
      </c>
      <c r="O201" s="45">
        <v>17</v>
      </c>
      <c r="P201" s="50" t="str">
        <f>IF(Q201="","",(VLOOKUP(Q201,Table!$A:$B,2,FALSE)))</f>
        <v/>
      </c>
      <c r="Q201" s="51"/>
      <c r="R201" s="52" t="str">
        <f>IF(Q201="","",(VLOOKUP(Q201,Table!$A:$C,3,FALSE)))</f>
        <v/>
      </c>
      <c r="S201" s="61"/>
      <c r="T201" s="45">
        <v>0</v>
      </c>
    </row>
    <row r="202" spans="1:20" x14ac:dyDescent="0.2">
      <c r="A202" s="45">
        <v>18</v>
      </c>
      <c r="B202" s="50" t="str">
        <f>IF(C202="","",(VLOOKUP(C202,Table!$A:$B,2,FALSE)))</f>
        <v/>
      </c>
      <c r="C202" s="51"/>
      <c r="D202" s="52" t="str">
        <f>IF(C202="","",(VLOOKUP(C202,Table!$A:$C,3,FALSE)))</f>
        <v/>
      </c>
      <c r="E202" s="61"/>
      <c r="F202" s="45">
        <v>0</v>
      </c>
      <c r="H202" s="45">
        <v>18</v>
      </c>
      <c r="I202" s="50" t="str">
        <f>IF(J202="","",(VLOOKUP(J202,Table!$A:$B,2,FALSE)))</f>
        <v/>
      </c>
      <c r="J202" s="51"/>
      <c r="K202" s="52" t="str">
        <f>IF(J202="","",(VLOOKUP(J202,Table!$A:$C,3,FALSE)))</f>
        <v/>
      </c>
      <c r="L202" s="61"/>
      <c r="M202" s="45">
        <v>0</v>
      </c>
      <c r="O202" s="45">
        <v>18</v>
      </c>
      <c r="P202" s="50" t="str">
        <f>IF(Q202="","",(VLOOKUP(Q202,Table!$A:$B,2,FALSE)))</f>
        <v/>
      </c>
      <c r="Q202" s="51"/>
      <c r="R202" s="52" t="str">
        <f>IF(Q202="","",(VLOOKUP(Q202,Table!$A:$C,3,FALSE)))</f>
        <v/>
      </c>
      <c r="S202" s="61"/>
      <c r="T202" s="45">
        <v>0</v>
      </c>
    </row>
    <row r="203" spans="1:20" x14ac:dyDescent="0.2">
      <c r="A203" s="45">
        <v>19</v>
      </c>
      <c r="B203" s="50" t="str">
        <f>IF(C203="","",(VLOOKUP(C203,Table!$A:$B,2,FALSE)))</f>
        <v/>
      </c>
      <c r="C203" s="51"/>
      <c r="D203" s="52" t="str">
        <f>IF(C203="","",(VLOOKUP(C203,Table!$A:$C,3,FALSE)))</f>
        <v/>
      </c>
      <c r="E203" s="61"/>
      <c r="F203" s="45">
        <v>0</v>
      </c>
      <c r="H203" s="45">
        <v>19</v>
      </c>
      <c r="I203" s="50" t="str">
        <f>IF(J203="","",(VLOOKUP(J203,Table!$A:$B,2,FALSE)))</f>
        <v/>
      </c>
      <c r="J203" s="51"/>
      <c r="K203" s="52" t="str">
        <f>IF(J203="","",(VLOOKUP(J203,Table!$A:$C,3,FALSE)))</f>
        <v/>
      </c>
      <c r="L203" s="61"/>
      <c r="M203" s="45">
        <v>0</v>
      </c>
      <c r="O203" s="45">
        <v>19</v>
      </c>
      <c r="P203" s="50" t="str">
        <f>IF(Q203="","",(VLOOKUP(Q203,Table!$A:$B,2,FALSE)))</f>
        <v/>
      </c>
      <c r="Q203" s="51"/>
      <c r="R203" s="52" t="str">
        <f>IF(Q203="","",(VLOOKUP(Q203,Table!$A:$C,3,FALSE)))</f>
        <v/>
      </c>
      <c r="S203" s="61"/>
      <c r="T203" s="45">
        <v>0</v>
      </c>
    </row>
    <row r="204" spans="1:20" ht="13.5" thickBot="1" x14ac:dyDescent="0.25">
      <c r="A204" s="45">
        <v>20</v>
      </c>
      <c r="B204" s="50" t="str">
        <f>IF(C204="","",(VLOOKUP(C204,Table!$A:$B,2,FALSE)))</f>
        <v/>
      </c>
      <c r="C204" s="51"/>
      <c r="D204" s="52" t="str">
        <f>IF(C204="","",(VLOOKUP(C204,Table!$A:$C,3,FALSE)))</f>
        <v/>
      </c>
      <c r="E204" s="61"/>
      <c r="F204" s="45">
        <v>0</v>
      </c>
      <c r="H204" s="45">
        <v>20</v>
      </c>
      <c r="I204" s="50" t="str">
        <f>IF(J204="","",(VLOOKUP(J204,Table!$A:$B,2,FALSE)))</f>
        <v/>
      </c>
      <c r="J204" s="51"/>
      <c r="K204" s="52" t="str">
        <f>IF(J204="","",(VLOOKUP(J204,Table!$A:$C,3,FALSE)))</f>
        <v/>
      </c>
      <c r="L204" s="61"/>
      <c r="M204" s="45">
        <v>0</v>
      </c>
      <c r="O204" s="45">
        <v>20</v>
      </c>
      <c r="P204" s="50" t="str">
        <f>IF(Q204="","",(VLOOKUP(Q204,Table!$A:$B,2,FALSE)))</f>
        <v/>
      </c>
      <c r="Q204" s="51"/>
      <c r="R204" s="52" t="str">
        <f>IF(Q204="","",(VLOOKUP(Q204,Table!$A:$C,3,FALSE)))</f>
        <v/>
      </c>
      <c r="S204" s="61"/>
      <c r="T204" s="45">
        <v>0</v>
      </c>
    </row>
    <row r="205" spans="1:20" ht="14.25" thickTop="1" thickBot="1" x14ac:dyDescent="0.25">
      <c r="A205" s="26" t="s">
        <v>61</v>
      </c>
      <c r="B205" s="27" t="str">
        <f>IF(C205="","",(VLOOKUP(C205,Table!$A:$B,2,FALSE)))</f>
        <v/>
      </c>
      <c r="C205" s="28"/>
      <c r="D205" s="29" t="str">
        <f>IF(C205="","",(VLOOKUP(C205,Table!$A:$C,3,FALSE)))</f>
        <v/>
      </c>
      <c r="E205" s="64"/>
      <c r="F205" s="26">
        <v>1</v>
      </c>
      <c r="H205" s="26" t="s">
        <v>61</v>
      </c>
      <c r="I205" s="27" t="str">
        <f>IF(J205="","",(VLOOKUP(J205,Table!$A:$B,2,FALSE)))</f>
        <v/>
      </c>
      <c r="J205" s="28"/>
      <c r="K205" s="29" t="str">
        <f>IF(J205="","",(VLOOKUP(J205,Table!$A:$C,3,FALSE)))</f>
        <v/>
      </c>
      <c r="L205" s="64"/>
      <c r="M205" s="26">
        <v>1</v>
      </c>
      <c r="O205" s="26" t="s">
        <v>61</v>
      </c>
      <c r="P205" s="27" t="str">
        <f>IF(Q205="","",(VLOOKUP(Q205,Table!$A:$B,2,FALSE)))</f>
        <v/>
      </c>
      <c r="Q205" s="28"/>
      <c r="R205" s="29" t="str">
        <f>IF(Q205="","",(VLOOKUP(Q205,Table!$A:$C,3,FALSE)))</f>
        <v/>
      </c>
      <c r="S205" s="64"/>
      <c r="T205" s="26">
        <v>1</v>
      </c>
    </row>
    <row r="206" spans="1:20" ht="14.25" thickTop="1" thickBot="1" x14ac:dyDescent="0.25">
      <c r="A206" s="26" t="s">
        <v>62</v>
      </c>
      <c r="B206" s="27" t="str">
        <f>IF(C206="","",(VLOOKUP(C206,Table!$A:$B,2,FALSE)))</f>
        <v/>
      </c>
      <c r="C206" s="28"/>
      <c r="D206" s="29" t="str">
        <f>IF(C206="","",(VLOOKUP(C206,Table!$A:$C,3,FALSE)))</f>
        <v/>
      </c>
      <c r="E206" s="64"/>
      <c r="F206" s="26">
        <v>1</v>
      </c>
      <c r="H206" s="26" t="s">
        <v>62</v>
      </c>
      <c r="I206" s="27" t="str">
        <f>IF(J206="","",(VLOOKUP(J206,Table!$A:$B,2,FALSE)))</f>
        <v/>
      </c>
      <c r="J206" s="28"/>
      <c r="K206" s="29" t="str">
        <f>IF(J206="","",(VLOOKUP(J206,Table!$A:$C,3,FALSE)))</f>
        <v/>
      </c>
      <c r="L206" s="64"/>
      <c r="M206" s="26">
        <v>1</v>
      </c>
      <c r="O206" s="26" t="s">
        <v>62</v>
      </c>
      <c r="P206" s="27" t="str">
        <f>IF(Q206="","",(VLOOKUP(Q206,Table!$A:$B,2,FALSE)))</f>
        <v/>
      </c>
      <c r="Q206" s="28"/>
      <c r="R206" s="29" t="str">
        <f>IF(Q206="","",(VLOOKUP(Q206,Table!$A:$C,3,FALSE)))</f>
        <v/>
      </c>
      <c r="S206" s="64"/>
      <c r="T206" s="26">
        <v>1</v>
      </c>
    </row>
    <row r="207" spans="1:20" ht="14.25" thickTop="1" thickBot="1" x14ac:dyDescent="0.25">
      <c r="A207" s="26" t="s">
        <v>128</v>
      </c>
      <c r="B207" s="27" t="str">
        <f>IF(C207="","",(VLOOKUP(C207,Table!$A:$B,2,FALSE)))</f>
        <v/>
      </c>
      <c r="C207" s="28"/>
      <c r="D207" s="29" t="str">
        <f>IF(C207="","",(VLOOKUP(C207,Table!$A:$C,3,FALSE)))</f>
        <v/>
      </c>
      <c r="E207" s="83"/>
      <c r="F207" s="26">
        <v>1</v>
      </c>
      <c r="H207" s="26" t="s">
        <v>128</v>
      </c>
      <c r="I207" s="27" t="str">
        <f>IF(J207="","",(VLOOKUP(J207,Table!$A:$B,2,FALSE)))</f>
        <v/>
      </c>
      <c r="J207" s="28"/>
      <c r="K207" s="29" t="str">
        <f>IF(J207="","",(VLOOKUP(J207,Table!$A:$C,3,FALSE)))</f>
        <v/>
      </c>
      <c r="L207" s="83"/>
      <c r="M207" s="26">
        <v>1</v>
      </c>
      <c r="O207" s="26" t="s">
        <v>128</v>
      </c>
      <c r="P207" s="27" t="str">
        <f>IF(Q207="","",(VLOOKUP(Q207,Table!$A:$B,2,FALSE)))</f>
        <v/>
      </c>
      <c r="Q207" s="28"/>
      <c r="R207" s="29" t="str">
        <f>IF(Q207="","",(VLOOKUP(Q207,Table!$A:$C,3,FALSE)))</f>
        <v/>
      </c>
      <c r="S207" s="83"/>
      <c r="T207" s="26">
        <v>1</v>
      </c>
    </row>
    <row r="208" spans="1:20" ht="13.5" thickTop="1" x14ac:dyDescent="0.2"/>
  </sheetData>
  <mergeCells count="24">
    <mergeCell ref="A157:F157"/>
    <mergeCell ref="H157:M157"/>
    <mergeCell ref="O157:T157"/>
    <mergeCell ref="A183:F183"/>
    <mergeCell ref="H183:M183"/>
    <mergeCell ref="O183:T183"/>
    <mergeCell ref="A105:F105"/>
    <mergeCell ref="H105:M105"/>
    <mergeCell ref="O105:T105"/>
    <mergeCell ref="A131:F131"/>
    <mergeCell ref="H131:M131"/>
    <mergeCell ref="O131:T131"/>
    <mergeCell ref="A53:F53"/>
    <mergeCell ref="H53:M53"/>
    <mergeCell ref="O53:T53"/>
    <mergeCell ref="A79:F79"/>
    <mergeCell ref="H79:M79"/>
    <mergeCell ref="O79:T79"/>
    <mergeCell ref="A1:F1"/>
    <mergeCell ref="H1:M1"/>
    <mergeCell ref="O1:T1"/>
    <mergeCell ref="A27:F27"/>
    <mergeCell ref="H27:M27"/>
    <mergeCell ref="O27:T2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Table!$A$1:$A$31</xm:f>
          </x14:formula1>
          <xm:sqref>C3:C25 Q185:Q207 Q3:Q25 J3:J25 J29:J51 Q29:Q51 C55:C77 C29:C51 Q55:Q77 C81:C103 J55:J77 J81:J103 Q107:Q129 J107:J129 C107:C129 C133:C155 J133:J155 Q133:Q155 Q159:Q181 J159:J181 C159:C181 C185:C207 J185:J207 Q81:Q103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</sheetPr>
  <dimension ref="A1:AL46"/>
  <sheetViews>
    <sheetView tabSelected="1" zoomScaleNormal="100" workbookViewId="0">
      <pane ySplit="3" topLeftCell="A4" activePane="bottomLeft" state="frozenSplit"/>
      <selection activeCell="O183" sqref="O183:T183"/>
      <selection pane="bottomLeft" activeCell="C2" sqref="C2"/>
    </sheetView>
  </sheetViews>
  <sheetFormatPr baseColWidth="10" defaultColWidth="11" defaultRowHeight="12.75" x14ac:dyDescent="0.2"/>
  <cols>
    <col min="1" max="1" width="11" style="1"/>
    <col min="2" max="2" width="17.125" style="1" customWidth="1"/>
    <col min="3" max="3" width="19.625" style="1" bestFit="1" customWidth="1"/>
    <col min="4" max="4" width="14.375" style="1" customWidth="1"/>
    <col min="5" max="5" width="11" style="1"/>
    <col min="6" max="6" width="11" style="1" customWidth="1"/>
    <col min="7" max="7" width="11.125" style="1" customWidth="1"/>
    <col min="8" max="31" width="5" style="1" customWidth="1"/>
    <col min="32" max="32" width="11" style="1"/>
    <col min="33" max="33" width="2.875" style="1" customWidth="1"/>
    <col min="34" max="34" width="2.875" style="1" bestFit="1" customWidth="1"/>
    <col min="35" max="35" width="16.25" style="1" customWidth="1"/>
    <col min="36" max="37" width="2.875" style="1" customWidth="1"/>
    <col min="38" max="38" width="17" style="1" bestFit="1" customWidth="1"/>
    <col min="39" max="39" width="2.5" style="1" customWidth="1"/>
    <col min="40" max="40" width="3.625" style="1" customWidth="1"/>
    <col min="41" max="41" width="19.625" style="1" bestFit="1" customWidth="1"/>
    <col min="42" max="16384" width="11" style="1"/>
  </cols>
  <sheetData>
    <row r="1" spans="1:33" x14ac:dyDescent="0.2">
      <c r="H1" s="1" t="str">
        <f>IF('Courses Saison 3'!$B$3="","","OK")</f>
        <v>OK</v>
      </c>
      <c r="I1" s="1" t="str">
        <f>IF('Courses Saison 3'!$I$3="","","OK")</f>
        <v>OK</v>
      </c>
      <c r="J1" s="1" t="str">
        <f>IF('Courses Saison 3'!$P$3="","","OK")</f>
        <v>OK</v>
      </c>
      <c r="K1" s="1" t="str">
        <f>IF('Courses Saison 3'!$B$29="","","OK")</f>
        <v>OK</v>
      </c>
      <c r="L1" s="1" t="str">
        <f>IF('Courses Saison 3'!$I$29="","","OK")</f>
        <v>OK</v>
      </c>
      <c r="M1" s="1" t="str">
        <f>IF('Courses Saison 3'!$P$29="","","OK")</f>
        <v>OK</v>
      </c>
      <c r="N1" s="1" t="str">
        <f>IF('Courses Saison 3'!$B$55="","","OK")</f>
        <v>OK</v>
      </c>
      <c r="O1" s="1" t="str">
        <f>IF('Courses Saison 3'!$I$55="","","OK")</f>
        <v>OK</v>
      </c>
      <c r="P1" s="1" t="str">
        <f>IF('Courses Saison 3'!$P$55="","","OK")</f>
        <v>OK</v>
      </c>
      <c r="Q1" s="1" t="str">
        <f>IF('Courses Saison 3'!$B$81="","","OK")</f>
        <v>OK</v>
      </c>
      <c r="R1" s="1" t="str">
        <f>IF('Courses Saison 3'!$I$81="","","OK")</f>
        <v>OK</v>
      </c>
      <c r="S1" s="1" t="str">
        <f>IF('Courses Saison 3'!$P$81="","","OK")</f>
        <v>OK</v>
      </c>
      <c r="T1" s="1" t="str">
        <f>IF('Courses Saison 3'!$B$107="","","OK")</f>
        <v>OK</v>
      </c>
      <c r="U1" s="1" t="str">
        <f>IF('Courses Saison 3'!$I$107="","","OK")</f>
        <v>OK</v>
      </c>
      <c r="V1" s="1" t="str">
        <f>IF('Courses Saison 3'!$P$107="","","OK")</f>
        <v/>
      </c>
      <c r="W1" s="1" t="str">
        <f>IF('Courses Saison 3'!$B$133="","","OK")</f>
        <v/>
      </c>
      <c r="X1" s="1" t="str">
        <f>IF('Courses Saison 3'!$I$133="","","OK")</f>
        <v/>
      </c>
      <c r="Y1" s="1" t="str">
        <f>IF('Courses Saison 3'!$P$133="","","OK")</f>
        <v/>
      </c>
      <c r="Z1" s="1" t="str">
        <f>IF('Courses Saison 3'!$B$159="","","OK")</f>
        <v/>
      </c>
      <c r="AA1" s="1" t="str">
        <f>IF('Courses Saison 3'!$I$159="","","OK")</f>
        <v/>
      </c>
      <c r="AB1" s="1" t="str">
        <f>IF('Courses Saison 3'!$P$159="","","OK")</f>
        <v/>
      </c>
      <c r="AC1" s="1" t="str">
        <f>IF('Courses Saison 3'!$B$185="","","OK")</f>
        <v/>
      </c>
      <c r="AD1" s="1" t="str">
        <f>IF('Courses Saison 3'!$I$185="","","OK")</f>
        <v/>
      </c>
      <c r="AE1" s="1" t="str">
        <f>IF('Courses Saison 3'!$P$185="","","OK")</f>
        <v/>
      </c>
    </row>
    <row r="2" spans="1:33" ht="13.5" thickBot="1" x14ac:dyDescent="0.25">
      <c r="H2" s="66"/>
      <c r="I2" s="66"/>
      <c r="J2" s="66"/>
      <c r="K2" s="66"/>
      <c r="L2" s="66"/>
      <c r="M2" s="66"/>
      <c r="N2" s="66"/>
      <c r="O2" s="66"/>
      <c r="P2" s="66"/>
    </row>
    <row r="3" spans="1:33" ht="112.5" customHeight="1" thickTop="1" thickBot="1" x14ac:dyDescent="0.25">
      <c r="A3" s="161" t="s">
        <v>44</v>
      </c>
      <c r="B3" s="127" t="s">
        <v>45</v>
      </c>
      <c r="C3" s="41" t="s">
        <v>1</v>
      </c>
      <c r="D3" s="142" t="s">
        <v>0</v>
      </c>
      <c r="E3" s="127" t="s">
        <v>66</v>
      </c>
      <c r="F3" s="41" t="s">
        <v>388</v>
      </c>
      <c r="G3" s="128" t="s">
        <v>67</v>
      </c>
      <c r="H3" s="143" t="s">
        <v>68</v>
      </c>
      <c r="I3" s="144" t="s">
        <v>69</v>
      </c>
      <c r="J3" s="144" t="s">
        <v>70</v>
      </c>
      <c r="K3" s="144" t="s">
        <v>84</v>
      </c>
      <c r="L3" s="144" t="s">
        <v>104</v>
      </c>
      <c r="M3" s="144" t="s">
        <v>72</v>
      </c>
      <c r="N3" s="144" t="s">
        <v>73</v>
      </c>
      <c r="O3" s="144" t="s">
        <v>74</v>
      </c>
      <c r="P3" s="144" t="s">
        <v>76</v>
      </c>
      <c r="Q3" s="144" t="s">
        <v>75</v>
      </c>
      <c r="R3" s="144" t="s">
        <v>77</v>
      </c>
      <c r="S3" s="144" t="s">
        <v>78</v>
      </c>
      <c r="T3" s="144" t="s">
        <v>79</v>
      </c>
      <c r="U3" s="144" t="s">
        <v>80</v>
      </c>
      <c r="V3" s="144" t="s">
        <v>81</v>
      </c>
      <c r="W3" s="144" t="s">
        <v>82</v>
      </c>
      <c r="X3" s="144" t="s">
        <v>71</v>
      </c>
      <c r="Y3" s="144" t="s">
        <v>83</v>
      </c>
      <c r="Z3" s="144" t="s">
        <v>85</v>
      </c>
      <c r="AA3" s="144" t="s">
        <v>86</v>
      </c>
      <c r="AB3" s="144" t="s">
        <v>87</v>
      </c>
      <c r="AC3" s="144" t="s">
        <v>88</v>
      </c>
      <c r="AD3" s="144" t="s">
        <v>122</v>
      </c>
      <c r="AE3" s="145" t="s">
        <v>89</v>
      </c>
      <c r="AF3" s="146" t="s">
        <v>126</v>
      </c>
    </row>
    <row r="4" spans="1:33" ht="13.5" thickTop="1" x14ac:dyDescent="0.2">
      <c r="A4" s="18">
        <v>1</v>
      </c>
      <c r="B4" s="20" t="str">
        <f>IF(C4="","",(VLOOKUP(C4,Table!$A:$B,2,FALSE)))</f>
        <v>Naim_Thr</v>
      </c>
      <c r="C4" s="21" t="s">
        <v>130</v>
      </c>
      <c r="D4" s="22" t="str">
        <f>IF(C4="","",(VLOOKUP(C4,Table!$A:$C,3,FALSE)))</f>
        <v>Mercedes</v>
      </c>
      <c r="E4" s="50">
        <f>SUM(H4:AE4)</f>
        <v>258</v>
      </c>
      <c r="F4" s="137"/>
      <c r="G4" s="58">
        <f>E4-MAX($E$4:$E$34)</f>
        <v>0</v>
      </c>
      <c r="H4" s="136">
        <f>IF(H$1="","",SUMIF('Courses Saison 3'!$C$3:$C$25,Tableau1[[#This Row],[Pilotes]],'Courses Saison 3'!$F$3:$F$25))</f>
        <v>0</v>
      </c>
      <c r="I4" s="57">
        <f>IF(I$1="","",SUMIF('Courses Saison 3'!$J$3:$J$25,Tableau1[[#This Row],[Pilotes]],'Courses Saison 3'!$M$3:$M$25))</f>
        <v>14</v>
      </c>
      <c r="J4" s="57">
        <f>IF(J$1="","",SUMIF('Courses Saison 3'!$Q$3:$Q$25,Tableau1[[#This Row],[Pilotes]],'Courses Saison 3'!$T$3:$T$25))</f>
        <v>27</v>
      </c>
      <c r="K4" s="57">
        <f>IF(K$1="","",SUMIF('Courses Saison 3'!$C$29:$C$51,Tableau1[[#This Row],[Pilotes]],'Courses Saison 3'!$F$29:$F$51))</f>
        <v>27</v>
      </c>
      <c r="L4" s="57">
        <f>IF(L$1="","",SUMIF('Courses Saison 3'!$J$29:$J$51,Tableau1[[#This Row],[Pilotes]],'Courses Saison 3'!$M$29:$M$51))</f>
        <v>27</v>
      </c>
      <c r="M4" s="57">
        <f>IF(M$1="","",SUMIF('Courses Saison 3'!$Q$29:$Q$51,Tableau1[[#This Row],[Pilotes]],'Courses Saison 3'!$T$29:$T$51))</f>
        <v>27</v>
      </c>
      <c r="N4" s="57">
        <f>IF(N$1="","",SUMIF('Courses Saison 3'!$C$55:$C$77,Tableau1[[#This Row],[Pilotes]],'Courses Saison 3'!$F$55:$F$77))</f>
        <v>26</v>
      </c>
      <c r="O4" s="57">
        <f>IF(O$1="","",SUMIF('Courses Saison 3'!$J$55:$J$77,Tableau1[[#This Row],[Pilotes]],'Courses Saison 3'!$M$55:$M$77))</f>
        <v>2</v>
      </c>
      <c r="P4" s="57">
        <f>IF(P$1="","",SUMIF('Courses Saison 3'!$Q$55:$Q$77,Tableau1[[#This Row],[Pilotes]],'Courses Saison 3'!$T$55:$T$77))</f>
        <v>27</v>
      </c>
      <c r="Q4" s="57">
        <f>IF(Q$1="","",SUMIF('Courses Saison 3'!$C$81:$C$103,Tableau1[[#This Row],[Pilotes]],'Courses Saison 3'!$F$81:$F$103))</f>
        <v>27</v>
      </c>
      <c r="R4" s="57">
        <f>IF(R$1="","",SUMIF('Courses Saison 3'!$J$81:$J$103,Tableau1[[#This Row],[Pilotes]],'Courses Saison 3'!$M$81:$M$103))</f>
        <v>27</v>
      </c>
      <c r="S4" s="57">
        <f>IF(S$1="","",SUMIF('Courses Saison 3'!$Q$81:$Q$103,Tableau1[[#This Row],[Pilotes]],'Courses Saison 3'!$T$81:$T$103))</f>
        <v>27</v>
      </c>
      <c r="T4" s="57">
        <f>IF(T$1="","",SUMIF('Courses Saison 3'!$C$107:$C$128,Tableau1[[#This Row],[Pilotes]],'Courses Saison 3'!$F$107:$F$128))</f>
        <v>0</v>
      </c>
      <c r="U4" s="57">
        <f>IF(U$1="","",SUMIF('Courses Saison 3'!$J$107:$J$129,Tableau1[[#This Row],[Pilotes]],'Courses Saison 3'!$M$107:$M$129))</f>
        <v>0</v>
      </c>
      <c r="V4" s="57" t="str">
        <f>IF(V$1="","",SUMIF('Courses Saison 3'!$Q$107:$Q$129,Tableau1[[#This Row],[Pilotes]],'Courses Saison 3'!$T$107:$T$129))</f>
        <v/>
      </c>
      <c r="W4" s="57" t="str">
        <f>IF(W$1="","",SUMIF('Courses Saison 3'!$C$133:$C$155,Tableau1[[#This Row],[Pilotes]],'Courses Saison 3'!$F$133:$F$155))</f>
        <v/>
      </c>
      <c r="X4" s="57" t="str">
        <f>IF(X$1="","",SUMIF('Courses Saison 3'!$J$133:$J$155,Tableau1[[#This Row],[Pilotes]],'Courses Saison 3'!$M$133:$M$155))</f>
        <v/>
      </c>
      <c r="Y4" s="57" t="str">
        <f>IF(Y$1="","",SUMIF('Courses Saison 3'!$Q$133:$Q$155,Tableau1[[#This Row],[Pilotes]],'Courses Saison 3'!$T$133:$T$155))</f>
        <v/>
      </c>
      <c r="Z4" s="57" t="str">
        <f>IF(Z$1="","",SUMIF('Courses Saison 3'!$C$159:$C$181,Tableau1[[#This Row],[Pilotes]],'Courses Saison 3'!$F$159:$F$181))</f>
        <v/>
      </c>
      <c r="AA4" s="57" t="str">
        <f>IF(AA$1="","",SUMIF('Courses Saison 3'!$J$159:$J$181,Tableau1[[#This Row],[Pilotes]],'Courses Saison 3'!$M$159:$M$181))</f>
        <v/>
      </c>
      <c r="AB4" s="57" t="str">
        <f>IF(AB$1="","",SUMIF('Courses Saison 3'!$Q$159:$Q$181,Tableau1[[#This Row],[Pilotes]],'Courses Saison 3'!$T$159:$T$181))</f>
        <v/>
      </c>
      <c r="AC4" s="57" t="str">
        <f>IF(AC$1="","",SUMIF('Courses Saison 3'!$C$185:$C$207,Tableau1[[#This Row],[Pilotes]],'Courses Saison 3'!$F$185:$F$207))</f>
        <v/>
      </c>
      <c r="AD4" s="57" t="str">
        <f>IF(AD$1="","",SUMIF('Courses Saison 3'!$J$185:$J$207,Tableau1[[#This Row],[Pilotes]],'Courses Saison 3'!$M$185:$M$207))</f>
        <v/>
      </c>
      <c r="AE4" s="58" t="str">
        <f>IF(AE$1="","",SUMIF('Courses Saison 3'!$Q$185:$Q$207,Tableau1[[#This Row],[Pilotes]],'Courses Saison 3'!$T$185:$T$207))</f>
        <v/>
      </c>
      <c r="AF4" s="138">
        <f>AVERAGE(H4:AE4)</f>
        <v>18.428571428571427</v>
      </c>
      <c r="AG4" s="67"/>
    </row>
    <row r="5" spans="1:33" x14ac:dyDescent="0.2">
      <c r="A5" s="162">
        <v>2</v>
      </c>
      <c r="B5" s="20" t="str">
        <f>IF(C5="","",(VLOOKUP(C5,Table!$A:$B,2,FALSE)))</f>
        <v>Hulkmc8</v>
      </c>
      <c r="C5" s="21" t="s">
        <v>30</v>
      </c>
      <c r="D5" s="22" t="str">
        <f>IF(C5="","",(VLOOKUP(C5,Table!$A:$C,3,FALSE)))</f>
        <v>Stake Sauber</v>
      </c>
      <c r="E5" s="50">
        <f>SUM(H5:AE5)</f>
        <v>179</v>
      </c>
      <c r="F5" s="137">
        <f>E5-E4</f>
        <v>-79</v>
      </c>
      <c r="G5" s="58">
        <f>E5-MAX($E$4:$E$34)</f>
        <v>-79</v>
      </c>
      <c r="H5" s="136">
        <f>IF(H$1="","",SUMIF('Courses Saison 3'!$C$3:$C$25,Tableau1[[#This Row],[Pilotes]],'Courses Saison 3'!$F$3:$F$25))</f>
        <v>12</v>
      </c>
      <c r="I5" s="57">
        <f>IF(I$1="","",SUMIF('Courses Saison 3'!$J$3:$J$25,Tableau1[[#This Row],[Pilotes]],'Courses Saison 3'!$M$3:$M$25))</f>
        <v>8</v>
      </c>
      <c r="J5" s="57">
        <f>IF(J$1="","",SUMIF('Courses Saison 3'!$Q$3:$Q$25,Tableau1[[#This Row],[Pilotes]],'Courses Saison 3'!$T$3:$T$25))</f>
        <v>18</v>
      </c>
      <c r="K5" s="57">
        <f>IF(K$1="","",SUMIF('Courses Saison 3'!$C$29:$C$51,Tableau1[[#This Row],[Pilotes]],'Courses Saison 3'!$F$29:$F$51))</f>
        <v>0</v>
      </c>
      <c r="L5" s="57">
        <f>IF(L$1="","",SUMIF('Courses Saison 3'!$J$29:$J$51,Tableau1[[#This Row],[Pilotes]],'Courses Saison 3'!$M$29:$M$51))</f>
        <v>10</v>
      </c>
      <c r="M5" s="57">
        <f>IF(M$1="","",SUMIF('Courses Saison 3'!$Q$29:$Q$51,Tableau1[[#This Row],[Pilotes]],'Courses Saison 3'!$T$29:$T$51))</f>
        <v>18</v>
      </c>
      <c r="N5" s="57">
        <f>IF(N$1="","",SUMIF('Courses Saison 3'!$C$55:$C$77,Tableau1[[#This Row],[Pilotes]],'Courses Saison 3'!$F$55:$F$77))</f>
        <v>19</v>
      </c>
      <c r="O5" s="57">
        <f>IF(O$1="","",SUMIF('Courses Saison 3'!$J$55:$J$77,Tableau1[[#This Row],[Pilotes]],'Courses Saison 3'!$M$55:$M$77))</f>
        <v>25</v>
      </c>
      <c r="P5" s="57">
        <f>IF(P$1="","",SUMIF('Courses Saison 3'!$Q$55:$Q$77,Tableau1[[#This Row],[Pilotes]],'Courses Saison 3'!$T$55:$T$77))</f>
        <v>0</v>
      </c>
      <c r="Q5" s="57">
        <f>IF(Q$1="","",SUMIF('Courses Saison 3'!$C$81:$C$103,Tableau1[[#This Row],[Pilotes]],'Courses Saison 3'!$F$81:$F$103))</f>
        <v>10</v>
      </c>
      <c r="R5" s="57">
        <f>IF(R$1="","",SUMIF('Courses Saison 3'!$J$81:$J$103,Tableau1[[#This Row],[Pilotes]],'Courses Saison 3'!$M$81:$M$103))</f>
        <v>0</v>
      </c>
      <c r="S5" s="57">
        <f>IF(S$1="","",SUMIF('Courses Saison 3'!$Q$81:$Q$103,Tableau1[[#This Row],[Pilotes]],'Courses Saison 3'!$T$81:$T$103))</f>
        <v>15</v>
      </c>
      <c r="T5" s="57">
        <f>IF(T$1="","",SUMIF('Courses Saison 3'!$C$107:$C$128,Tableau1[[#This Row],[Pilotes]],'Courses Saison 3'!$F$107:$F$128))</f>
        <v>26</v>
      </c>
      <c r="U5" s="57">
        <f>IF(U$1="","",SUMIF('Courses Saison 3'!$J$107:$J$129,Tableau1[[#This Row],[Pilotes]],'Courses Saison 3'!$M$107:$M$129))</f>
        <v>18</v>
      </c>
      <c r="V5" s="57" t="str">
        <f>IF(V$1="","",SUMIF('Courses Saison 3'!$Q$107:$Q$129,Tableau1[[#This Row],[Pilotes]],'Courses Saison 3'!$T$107:$T$129))</f>
        <v/>
      </c>
      <c r="W5" s="57" t="str">
        <f>IF(W$1="","",SUMIF('Courses Saison 3'!$C$133:$C$155,Tableau1[[#This Row],[Pilotes]],'Courses Saison 3'!$F$133:$F$155))</f>
        <v/>
      </c>
      <c r="X5" s="57" t="str">
        <f>IF(X$1="","",SUMIF('Courses Saison 3'!$J$133:$J$155,Tableau1[[#This Row],[Pilotes]],'Courses Saison 3'!$M$133:$M$155))</f>
        <v/>
      </c>
      <c r="Y5" s="57" t="str">
        <f>IF(Y$1="","",SUMIF('Courses Saison 3'!$Q$133:$Q$155,Tableau1[[#This Row],[Pilotes]],'Courses Saison 3'!$T$133:$T$155))</f>
        <v/>
      </c>
      <c r="Z5" s="57" t="str">
        <f>IF(Z$1="","",SUMIF('Courses Saison 3'!$C$159:$C$181,Tableau1[[#This Row],[Pilotes]],'Courses Saison 3'!$F$159:$F$181))</f>
        <v/>
      </c>
      <c r="AA5" s="57" t="str">
        <f>IF(AA$1="","",SUMIF('Courses Saison 3'!$J$159:$J$181,Tableau1[[#This Row],[Pilotes]],'Courses Saison 3'!$M$159:$M$181))</f>
        <v/>
      </c>
      <c r="AB5" s="57" t="str">
        <f>IF(AB$1="","",SUMIF('Courses Saison 3'!$Q$159:$Q$181,Tableau1[[#This Row],[Pilotes]],'Courses Saison 3'!$T$159:$T$181))</f>
        <v/>
      </c>
      <c r="AC5" s="57" t="str">
        <f>IF(AC$1="","",SUMIF('Courses Saison 3'!$C$185:$C$207,Tableau1[[#This Row],[Pilotes]],'Courses Saison 3'!$F$185:$F$207))</f>
        <v/>
      </c>
      <c r="AD5" s="57" t="str">
        <f>IF(AD$1="","",SUMIF('Courses Saison 3'!$J$185:$J$207,Tableau1[[#This Row],[Pilotes]],'Courses Saison 3'!$M$185:$M$207))</f>
        <v/>
      </c>
      <c r="AE5" s="58" t="str">
        <f>IF(AE$1="","",SUMIF('Courses Saison 3'!$Q$185:$Q$207,Tableau1[[#This Row],[Pilotes]],'Courses Saison 3'!$T$185:$T$207))</f>
        <v/>
      </c>
      <c r="AF5" s="139">
        <f>AVERAGE(H5:AE5)</f>
        <v>12.785714285714286</v>
      </c>
      <c r="AG5" s="67"/>
    </row>
    <row r="6" spans="1:33" x14ac:dyDescent="0.2">
      <c r="A6" s="163">
        <v>3</v>
      </c>
      <c r="B6" s="20" t="str">
        <f>IF(C6="","",(VLOOKUP(C6,Table!$A:$B,2,FALSE)))</f>
        <v>Giaquinho06</v>
      </c>
      <c r="C6" s="21" t="s">
        <v>100</v>
      </c>
      <c r="D6" s="22" t="str">
        <f>IF(C6="","",(VLOOKUP(C6,Table!$A:$C,3,FALSE)))</f>
        <v>Alpine</v>
      </c>
      <c r="E6" s="50">
        <f>SUM(H6:AE6)</f>
        <v>134</v>
      </c>
      <c r="F6" s="137">
        <f>E6-E5</f>
        <v>-45</v>
      </c>
      <c r="G6" s="58">
        <f>E6-MAX($E$4:$E$34)</f>
        <v>-124</v>
      </c>
      <c r="H6" s="136">
        <f>IF(H$1="","",SUMIF('Courses Saison 3'!$C$3:$C$25,Tableau1[[#This Row],[Pilotes]],'Courses Saison 3'!$F$3:$F$25))</f>
        <v>8</v>
      </c>
      <c r="I6" s="57">
        <f>IF(I$1="","",SUMIF('Courses Saison 3'!$J$3:$J$25,Tableau1[[#This Row],[Pilotes]],'Courses Saison 3'!$M$3:$M$25))</f>
        <v>18</v>
      </c>
      <c r="J6" s="57">
        <f>IF(J$1="","",SUMIF('Courses Saison 3'!$Q$3:$Q$25,Tableau1[[#This Row],[Pilotes]],'Courses Saison 3'!$T$3:$T$25))</f>
        <v>15</v>
      </c>
      <c r="K6" s="57">
        <f>IF(K$1="","",SUMIF('Courses Saison 3'!$C$29:$C$51,Tableau1[[#This Row],[Pilotes]],'Courses Saison 3'!$F$29:$F$51))</f>
        <v>12</v>
      </c>
      <c r="L6" s="57">
        <f>IF(L$1="","",SUMIF('Courses Saison 3'!$J$29:$J$51,Tableau1[[#This Row],[Pilotes]],'Courses Saison 3'!$M$29:$M$51))</f>
        <v>12</v>
      </c>
      <c r="M6" s="57">
        <f>IF(M$1="","",SUMIF('Courses Saison 3'!$Q$29:$Q$51,Tableau1[[#This Row],[Pilotes]],'Courses Saison 3'!$T$29:$T$51))</f>
        <v>15</v>
      </c>
      <c r="N6" s="57">
        <f>IF(N$1="","",SUMIF('Courses Saison 3'!$C$55:$C$77,Tableau1[[#This Row],[Pilotes]],'Courses Saison 3'!$F$55:$F$77))</f>
        <v>0</v>
      </c>
      <c r="O6" s="57">
        <f>IF(O$1="","",SUMIF('Courses Saison 3'!$J$55:$J$77,Tableau1[[#This Row],[Pilotes]],'Courses Saison 3'!$M$55:$M$77))</f>
        <v>8</v>
      </c>
      <c r="P6" s="57">
        <f>IF(P$1="","",SUMIF('Courses Saison 3'!$Q$55:$Q$77,Tableau1[[#This Row],[Pilotes]],'Courses Saison 3'!$T$55:$T$77))</f>
        <v>18</v>
      </c>
      <c r="Q6" s="57">
        <f>IF(Q$1="","",SUMIF('Courses Saison 3'!$C$81:$C$103,Tableau1[[#This Row],[Pilotes]],'Courses Saison 3'!$F$81:$F$103))</f>
        <v>12</v>
      </c>
      <c r="R6" s="57">
        <f>IF(R$1="","",SUMIF('Courses Saison 3'!$J$81:$J$103,Tableau1[[#This Row],[Pilotes]],'Courses Saison 3'!$M$81:$M$103))</f>
        <v>0</v>
      </c>
      <c r="S6" s="57">
        <f>IF(S$1="","",SUMIF('Courses Saison 3'!$Q$81:$Q$103,Tableau1[[#This Row],[Pilotes]],'Courses Saison 3'!$T$81:$T$103))</f>
        <v>0</v>
      </c>
      <c r="T6" s="57">
        <f>IF(T$1="","",SUMIF('Courses Saison 3'!$C$107:$C$128,Tableau1[[#This Row],[Pilotes]],'Courses Saison 3'!$F$107:$F$128))</f>
        <v>15</v>
      </c>
      <c r="U6" s="57">
        <f>IF(U$1="","",SUMIF('Courses Saison 3'!$J$107:$J$129,Tableau1[[#This Row],[Pilotes]],'Courses Saison 3'!$M$107:$M$129))</f>
        <v>1</v>
      </c>
      <c r="V6" s="57" t="str">
        <f>IF(V$1="","",SUMIF('Courses Saison 3'!$Q$107:$Q$129,Tableau1[[#This Row],[Pilotes]],'Courses Saison 3'!$T$107:$T$129))</f>
        <v/>
      </c>
      <c r="W6" s="57" t="str">
        <f>IF(W$1="","",SUMIF('Courses Saison 3'!$C$133:$C$155,Tableau1[[#This Row],[Pilotes]],'Courses Saison 3'!$F$133:$F$155))</f>
        <v/>
      </c>
      <c r="X6" s="57" t="str">
        <f>IF(X$1="","",SUMIF('Courses Saison 3'!$J$133:$J$155,Tableau1[[#This Row],[Pilotes]],'Courses Saison 3'!$M$133:$M$155))</f>
        <v/>
      </c>
      <c r="Y6" s="57" t="str">
        <f>IF(Y$1="","",SUMIF('Courses Saison 3'!$Q$133:$Q$155,Tableau1[[#This Row],[Pilotes]],'Courses Saison 3'!$T$133:$T$155))</f>
        <v/>
      </c>
      <c r="Z6" s="57" t="str">
        <f>IF(Z$1="","",SUMIF('Courses Saison 3'!$C$159:$C$181,Tableau1[[#This Row],[Pilotes]],'Courses Saison 3'!$F$159:$F$181))</f>
        <v/>
      </c>
      <c r="AA6" s="57" t="str">
        <f>IF(AA$1="","",SUMIF('Courses Saison 3'!$J$159:$J$181,Tableau1[[#This Row],[Pilotes]],'Courses Saison 3'!$M$159:$M$181))</f>
        <v/>
      </c>
      <c r="AB6" s="57" t="str">
        <f>IF(AB$1="","",SUMIF('Courses Saison 3'!$Q$159:$Q$181,Tableau1[[#This Row],[Pilotes]],'Courses Saison 3'!$T$159:$T$181))</f>
        <v/>
      </c>
      <c r="AC6" s="57" t="str">
        <f>IF(AC$1="","",SUMIF('Courses Saison 3'!$C$185:$C$207,Tableau1[[#This Row],[Pilotes]],'Courses Saison 3'!$F$185:$F$207))</f>
        <v/>
      </c>
      <c r="AD6" s="57" t="str">
        <f>IF(AD$1="","",SUMIF('Courses Saison 3'!$J$185:$J$207,Tableau1[[#This Row],[Pilotes]],'Courses Saison 3'!$M$185:$M$207))</f>
        <v/>
      </c>
      <c r="AE6" s="58" t="str">
        <f>IF(AE$1="","",SUMIF('Courses Saison 3'!$Q$185:$Q$207,Tableau1[[#This Row],[Pilotes]],'Courses Saison 3'!$T$185:$T$207))</f>
        <v/>
      </c>
      <c r="AF6" s="139">
        <f>AVERAGE(H6:AE6)</f>
        <v>9.5714285714285712</v>
      </c>
      <c r="AG6" s="67"/>
    </row>
    <row r="7" spans="1:33" x14ac:dyDescent="0.2">
      <c r="A7" s="162">
        <v>4</v>
      </c>
      <c r="B7" s="69" t="str">
        <f>IF(C7="","",(VLOOKUP(C7,Table!$A:$B,2,FALSE)))</f>
        <v>f_a_____ta_____</v>
      </c>
      <c r="C7" s="70" t="s">
        <v>38</v>
      </c>
      <c r="D7" s="71" t="str">
        <f>IF(C7="","",(VLOOKUP(C7,Table!$A:$C,3,FALSE)))</f>
        <v>Stake Sauber</v>
      </c>
      <c r="E7" s="50">
        <f>SUM(H7:AE7)</f>
        <v>109</v>
      </c>
      <c r="F7" s="137">
        <f>E7-E6</f>
        <v>-25</v>
      </c>
      <c r="G7" s="58">
        <f>E7-MAX($E$4:$E$34)</f>
        <v>-149</v>
      </c>
      <c r="H7" s="136">
        <f>IF(H$1="","",SUMIF('Courses Saison 3'!$C$3:$C$25,Tableau1[[#This Row],[Pilotes]],'Courses Saison 3'!$F$3:$F$25))</f>
        <v>26</v>
      </c>
      <c r="I7" s="57">
        <f>IF(I$1="","",SUMIF('Courses Saison 3'!$J$3:$J$25,Tableau1[[#This Row],[Pilotes]],'Courses Saison 3'!$M$3:$M$25))</f>
        <v>25</v>
      </c>
      <c r="J7" s="57">
        <f>IF(J$1="","",SUMIF('Courses Saison 3'!$Q$3:$Q$25,Tableau1[[#This Row],[Pilotes]],'Courses Saison 3'!$T$3:$T$25))</f>
        <v>0</v>
      </c>
      <c r="K7" s="57">
        <f>IF(K$1="","",SUMIF('Courses Saison 3'!$C$29:$C$51,Tableau1[[#This Row],[Pilotes]],'Courses Saison 3'!$F$29:$F$51))</f>
        <v>15</v>
      </c>
      <c r="L7" s="57">
        <f>IF(L$1="","",SUMIF('Courses Saison 3'!$J$29:$J$51,Tableau1[[#This Row],[Pilotes]],'Courses Saison 3'!$M$29:$M$51))</f>
        <v>18</v>
      </c>
      <c r="M7" s="57">
        <f>IF(M$1="","",SUMIF('Courses Saison 3'!$Q$29:$Q$51,Tableau1[[#This Row],[Pilotes]],'Courses Saison 3'!$T$29:$T$51))</f>
        <v>10</v>
      </c>
      <c r="N7" s="57">
        <f>IF(N$1="","",SUMIF('Courses Saison 3'!$C$55:$C$77,Tableau1[[#This Row],[Pilotes]],'Courses Saison 3'!$F$55:$F$77))</f>
        <v>0</v>
      </c>
      <c r="O7" s="57">
        <f>IF(O$1="","",SUMIF('Courses Saison 3'!$J$55:$J$77,Tableau1[[#This Row],[Pilotes]],'Courses Saison 3'!$M$55:$M$77))</f>
        <v>0</v>
      </c>
      <c r="P7" s="57">
        <f>IF(P$1="","",SUMIF('Courses Saison 3'!$Q$55:$Q$77,Tableau1[[#This Row],[Pilotes]],'Courses Saison 3'!$T$55:$T$77))</f>
        <v>0</v>
      </c>
      <c r="Q7" s="57">
        <f>IF(Q$1="","",SUMIF('Courses Saison 3'!$C$81:$C$103,Tableau1[[#This Row],[Pilotes]],'Courses Saison 3'!$F$81:$F$103))</f>
        <v>4</v>
      </c>
      <c r="R7" s="57">
        <f>IF(R$1="","",SUMIF('Courses Saison 3'!$J$81:$J$103,Tableau1[[#This Row],[Pilotes]],'Courses Saison 3'!$M$81:$M$103))</f>
        <v>10</v>
      </c>
      <c r="S7" s="57">
        <f>IF(S$1="","",SUMIF('Courses Saison 3'!$Q$81:$Q$103,Tableau1[[#This Row],[Pilotes]],'Courses Saison 3'!$T$81:$T$103))</f>
        <v>1</v>
      </c>
      <c r="T7" s="57">
        <f>IF(T$1="","",SUMIF('Courses Saison 3'!$C$107:$C$128,Tableau1[[#This Row],[Pilotes]],'Courses Saison 3'!$F$107:$F$128))</f>
        <v>0</v>
      </c>
      <c r="U7" s="57">
        <f>IF(U$1="","",SUMIF('Courses Saison 3'!$J$107:$J$129,Tableau1[[#This Row],[Pilotes]],'Courses Saison 3'!$M$107:$M$129))</f>
        <v>0</v>
      </c>
      <c r="V7" s="57" t="str">
        <f>IF(V$1="","",SUMIF('Courses Saison 3'!$Q$107:$Q$129,Tableau1[[#This Row],[Pilotes]],'Courses Saison 3'!$T$107:$T$129))</f>
        <v/>
      </c>
      <c r="W7" s="57" t="str">
        <f>IF(W$1="","",SUMIF('Courses Saison 3'!$C$133:$C$155,Tableau1[[#This Row],[Pilotes]],'Courses Saison 3'!$F$133:$F$155))</f>
        <v/>
      </c>
      <c r="X7" s="57" t="str">
        <f>IF(X$1="","",SUMIF('Courses Saison 3'!$J$133:$J$155,Tableau1[[#This Row],[Pilotes]],'Courses Saison 3'!$M$133:$M$155))</f>
        <v/>
      </c>
      <c r="Y7" s="57" t="str">
        <f>IF(Y$1="","",SUMIF('Courses Saison 3'!$Q$133:$Q$155,Tableau1[[#This Row],[Pilotes]],'Courses Saison 3'!$T$133:$T$155))</f>
        <v/>
      </c>
      <c r="Z7" s="57" t="str">
        <f>IF(Z$1="","",SUMIF('Courses Saison 3'!$C$159:$C$181,Tableau1[[#This Row],[Pilotes]],'Courses Saison 3'!$F$159:$F$181))</f>
        <v/>
      </c>
      <c r="AA7" s="57" t="str">
        <f>IF(AA$1="","",SUMIF('Courses Saison 3'!$J$159:$J$181,Tableau1[[#This Row],[Pilotes]],'Courses Saison 3'!$M$159:$M$181))</f>
        <v/>
      </c>
      <c r="AB7" s="57" t="str">
        <f>IF(AB$1="","",SUMIF('Courses Saison 3'!$Q$159:$Q$181,Tableau1[[#This Row],[Pilotes]],'Courses Saison 3'!$T$159:$T$181))</f>
        <v/>
      </c>
      <c r="AC7" s="57" t="str">
        <f>IF(AC$1="","",SUMIF('Courses Saison 3'!$C$185:$C$207,Tableau1[[#This Row],[Pilotes]],'Courses Saison 3'!$F$185:$F$207))</f>
        <v/>
      </c>
      <c r="AD7" s="57" t="str">
        <f>IF(AD$1="","",SUMIF('Courses Saison 3'!$J$185:$J$207,Tableau1[[#This Row],[Pilotes]],'Courses Saison 3'!$M$185:$M$207))</f>
        <v/>
      </c>
      <c r="AE7" s="58" t="str">
        <f>IF(AE$1="","",SUMIF('Courses Saison 3'!$Q$185:$Q$207,Tableau1[[#This Row],[Pilotes]],'Courses Saison 3'!$T$185:$T$207))</f>
        <v/>
      </c>
      <c r="AF7" s="139">
        <f>AVERAGE(H7:AE7)</f>
        <v>7.7857142857142856</v>
      </c>
      <c r="AG7" s="67"/>
    </row>
    <row r="8" spans="1:33" x14ac:dyDescent="0.2">
      <c r="A8" s="163">
        <v>5</v>
      </c>
      <c r="B8" s="97" t="str">
        <f>IF(C8="","",(VLOOKUP(C8,Table!$A:$B,2,FALSE)))</f>
        <v>Petibaske</v>
      </c>
      <c r="C8" s="21" t="s">
        <v>134</v>
      </c>
      <c r="D8" s="98" t="str">
        <f>IF(C8="","",(VLOOKUP(C8,Table!$A:$C,3,FALSE)))</f>
        <v>Aston Martin</v>
      </c>
      <c r="E8" s="50">
        <f>SUM(H8:AE8)</f>
        <v>104</v>
      </c>
      <c r="F8" s="137">
        <f>E8-E7</f>
        <v>-5</v>
      </c>
      <c r="G8" s="58">
        <f>E8-MAX($E$4:$E$34)</f>
        <v>-154</v>
      </c>
      <c r="H8" s="136">
        <f>IF(H$1="","",SUMIF('Courses Saison 3'!$C$3:$C$25,Tableau1[[#This Row],[Pilotes]],'Courses Saison 3'!$F$3:$F$25))</f>
        <v>10</v>
      </c>
      <c r="I8" s="57">
        <f>IF(I$1="","",SUMIF('Courses Saison 3'!$J$3:$J$25,Tableau1[[#This Row],[Pilotes]],'Courses Saison 3'!$M$3:$M$25))</f>
        <v>10</v>
      </c>
      <c r="J8" s="57">
        <f>IF(J$1="","",SUMIF('Courses Saison 3'!$Q$3:$Q$25,Tableau1[[#This Row],[Pilotes]],'Courses Saison 3'!$T$3:$T$25))</f>
        <v>0</v>
      </c>
      <c r="K8" s="57">
        <f>IF(K$1="","",SUMIF('Courses Saison 3'!$C$29:$C$51,Tableau1[[#This Row],[Pilotes]],'Courses Saison 3'!$F$29:$F$51))</f>
        <v>0</v>
      </c>
      <c r="L8" s="57">
        <f>IF(L$1="","",SUMIF('Courses Saison 3'!$J$29:$J$51,Tableau1[[#This Row],[Pilotes]],'Courses Saison 3'!$M$29:$M$51))</f>
        <v>15</v>
      </c>
      <c r="M8" s="57">
        <f>IF(M$1="","",SUMIF('Courses Saison 3'!$Q$29:$Q$51,Tableau1[[#This Row],[Pilotes]],'Courses Saison 3'!$T$29:$T$51))</f>
        <v>0</v>
      </c>
      <c r="N8" s="57">
        <f>IF(N$1="","",SUMIF('Courses Saison 3'!$C$55:$C$77,Tableau1[[#This Row],[Pilotes]],'Courses Saison 3'!$F$55:$F$77))</f>
        <v>0</v>
      </c>
      <c r="O8" s="57">
        <f>IF(O$1="","",SUMIF('Courses Saison 3'!$J$55:$J$77,Tableau1[[#This Row],[Pilotes]],'Courses Saison 3'!$M$55:$M$77))</f>
        <v>0</v>
      </c>
      <c r="P8" s="57">
        <f>IF(P$1="","",SUMIF('Courses Saison 3'!$Q$55:$Q$77,Tableau1[[#This Row],[Pilotes]],'Courses Saison 3'!$T$55:$T$77))</f>
        <v>15</v>
      </c>
      <c r="Q8" s="57">
        <f>IF(Q$1="","",SUMIF('Courses Saison 3'!$C$81:$C$103,Tableau1[[#This Row],[Pilotes]],'Courses Saison 3'!$F$81:$F$103))</f>
        <v>18</v>
      </c>
      <c r="R8" s="57">
        <f>IF(R$1="","",SUMIF('Courses Saison 3'!$J$81:$J$103,Tableau1[[#This Row],[Pilotes]],'Courses Saison 3'!$M$81:$M$103))</f>
        <v>18</v>
      </c>
      <c r="S8" s="57">
        <f>IF(S$1="","",SUMIF('Courses Saison 3'!$Q$81:$Q$103,Tableau1[[#This Row],[Pilotes]],'Courses Saison 3'!$T$81:$T$103))</f>
        <v>18</v>
      </c>
      <c r="T8" s="57">
        <f>IF(T$1="","",SUMIF('Courses Saison 3'!$C$107:$C$128,Tableau1[[#This Row],[Pilotes]],'Courses Saison 3'!$F$107:$F$128))</f>
        <v>0</v>
      </c>
      <c r="U8" s="57">
        <f>IF(U$1="","",SUMIF('Courses Saison 3'!$J$107:$J$129,Tableau1[[#This Row],[Pilotes]],'Courses Saison 3'!$M$107:$M$129))</f>
        <v>0</v>
      </c>
      <c r="V8" s="57" t="str">
        <f>IF(V$1="","",SUMIF('Courses Saison 3'!$Q$107:$Q$129,Tableau1[[#This Row],[Pilotes]],'Courses Saison 3'!$T$107:$T$129))</f>
        <v/>
      </c>
      <c r="W8" s="57" t="str">
        <f>IF(W$1="","",SUMIF('Courses Saison 3'!$C$133:$C$155,Tableau1[[#This Row],[Pilotes]],'Courses Saison 3'!$F$133:$F$155))</f>
        <v/>
      </c>
      <c r="X8" s="57" t="str">
        <f>IF(X$1="","",SUMIF('Courses Saison 3'!$J$133:$J$155,Tableau1[[#This Row],[Pilotes]],'Courses Saison 3'!$M$133:$M$155))</f>
        <v/>
      </c>
      <c r="Y8" s="57" t="str">
        <f>IF(Y$1="","",SUMIF('Courses Saison 3'!$Q$133:$Q$155,Tableau1[[#This Row],[Pilotes]],'Courses Saison 3'!$T$133:$T$155))</f>
        <v/>
      </c>
      <c r="Z8" s="57" t="str">
        <f>IF(Z$1="","",SUMIF('Courses Saison 3'!$C$159:$C$181,Tableau1[[#This Row],[Pilotes]],'Courses Saison 3'!$F$159:$F$181))</f>
        <v/>
      </c>
      <c r="AA8" s="57" t="str">
        <f>IF(AA$1="","",SUMIF('Courses Saison 3'!$J$159:$J$181,Tableau1[[#This Row],[Pilotes]],'Courses Saison 3'!$M$159:$M$181))</f>
        <v/>
      </c>
      <c r="AB8" s="57" t="str">
        <f>IF(AB$1="","",SUMIF('Courses Saison 3'!$Q$159:$Q$181,Tableau1[[#This Row],[Pilotes]],'Courses Saison 3'!$T$159:$T$181))</f>
        <v/>
      </c>
      <c r="AC8" s="57" t="str">
        <f>IF(AC$1="","",SUMIF('Courses Saison 3'!$C$185:$C$207,Tableau1[[#This Row],[Pilotes]],'Courses Saison 3'!$F$185:$F$207))</f>
        <v/>
      </c>
      <c r="AD8" s="57" t="str">
        <f>IF(AD$1="","",SUMIF('Courses Saison 3'!$J$185:$J$207,Tableau1[[#This Row],[Pilotes]],'Courses Saison 3'!$M$185:$M$207))</f>
        <v/>
      </c>
      <c r="AE8" s="58" t="str">
        <f>IF(AE$1="","",SUMIF('Courses Saison 3'!$Q$185:$Q$207,Tableau1[[#This Row],[Pilotes]],'Courses Saison 3'!$T$185:$T$207))</f>
        <v/>
      </c>
      <c r="AF8" s="139">
        <f>AVERAGE(H8:AE8)</f>
        <v>7.4285714285714288</v>
      </c>
      <c r="AG8" s="67"/>
    </row>
    <row r="9" spans="1:33" x14ac:dyDescent="0.2">
      <c r="A9" s="162">
        <v>6</v>
      </c>
      <c r="B9" s="50" t="str">
        <f>IF(C9="","",(VLOOKUP(C9,Table!$A:$B,2,FALSE)))</f>
        <v>IA</v>
      </c>
      <c r="C9" s="51" t="s">
        <v>49</v>
      </c>
      <c r="D9" s="52" t="str">
        <f>IF(C9="","",(VLOOKUP(C9,Table!$A:$C,3,FALSE)))</f>
        <v>Red Bull</v>
      </c>
      <c r="E9" s="50">
        <f>SUM(H9:AE9)</f>
        <v>79</v>
      </c>
      <c r="F9" s="137">
        <f>E9-E8</f>
        <v>-25</v>
      </c>
      <c r="G9" s="58">
        <f>E9-MAX($E$4:$E$34)</f>
        <v>-179</v>
      </c>
      <c r="H9" s="136">
        <f>IF(H$1="","",SUMIF('Courses Saison 3'!$C$3:$C$25,Tableau1[[#This Row],[Pilotes]],'Courses Saison 3'!$F$3:$F$25))</f>
        <v>0</v>
      </c>
      <c r="I9" s="57">
        <f>IF(I$1="","",SUMIF('Courses Saison 3'!$J$3:$J$25,Tableau1[[#This Row],[Pilotes]],'Courses Saison 3'!$M$3:$M$25))</f>
        <v>0</v>
      </c>
      <c r="J9" s="57">
        <f>IF(J$1="","",SUMIF('Courses Saison 3'!$Q$3:$Q$25,Tableau1[[#This Row],[Pilotes]],'Courses Saison 3'!$T$3:$T$25))</f>
        <v>0</v>
      </c>
      <c r="K9" s="57">
        <f>IF(K$1="","",SUMIF('Courses Saison 3'!$C$29:$C$51,Tableau1[[#This Row],[Pilotes]],'Courses Saison 3'!$F$29:$F$51))</f>
        <v>2</v>
      </c>
      <c r="L9" s="57">
        <f>IF(L$1="","",SUMIF('Courses Saison 3'!$J$29:$J$51,Tableau1[[#This Row],[Pilotes]],'Courses Saison 3'!$M$29:$M$51))</f>
        <v>8</v>
      </c>
      <c r="M9" s="57">
        <f>IF(M$1="","",SUMIF('Courses Saison 3'!$Q$29:$Q$51,Tableau1[[#This Row],[Pilotes]],'Courses Saison 3'!$T$29:$T$51))</f>
        <v>8</v>
      </c>
      <c r="N9" s="57">
        <f>IF(N$1="","",SUMIF('Courses Saison 3'!$C$55:$C$77,Tableau1[[#This Row],[Pilotes]],'Courses Saison 3'!$F$55:$F$77))</f>
        <v>10</v>
      </c>
      <c r="O9" s="57">
        <f>IF(O$1="","",SUMIF('Courses Saison 3'!$J$55:$J$77,Tableau1[[#This Row],[Pilotes]],'Courses Saison 3'!$M$55:$M$77))</f>
        <v>18</v>
      </c>
      <c r="P9" s="57">
        <f>IF(P$1="","",SUMIF('Courses Saison 3'!$Q$55:$Q$77,Tableau1[[#This Row],[Pilotes]],'Courses Saison 3'!$T$55:$T$77))</f>
        <v>12</v>
      </c>
      <c r="Q9" s="57">
        <f>IF(Q$1="","",SUMIF('Courses Saison 3'!$C$81:$C$103,Tableau1[[#This Row],[Pilotes]],'Courses Saison 3'!$F$81:$F$103))</f>
        <v>1</v>
      </c>
      <c r="R9" s="57">
        <f>IF(R$1="","",SUMIF('Courses Saison 3'!$J$81:$J$103,Tableau1[[#This Row],[Pilotes]],'Courses Saison 3'!$M$81:$M$103))</f>
        <v>2</v>
      </c>
      <c r="S9" s="57">
        <f>IF(S$1="","",SUMIF('Courses Saison 3'!$Q$81:$Q$103,Tableau1[[#This Row],[Pilotes]],'Courses Saison 3'!$T$81:$T$103))</f>
        <v>8</v>
      </c>
      <c r="T9" s="57">
        <f>IF(T$1="","",SUMIF('Courses Saison 3'!$C$107:$C$128,Tableau1[[#This Row],[Pilotes]],'Courses Saison 3'!$F$107:$F$128))</f>
        <v>10</v>
      </c>
      <c r="U9" s="57">
        <f>IF(U$1="","",SUMIF('Courses Saison 3'!$J$107:$J$129,Tableau1[[#This Row],[Pilotes]],'Courses Saison 3'!$M$107:$M$129))</f>
        <v>0</v>
      </c>
      <c r="V9" s="57" t="str">
        <f>IF(V$1="","",SUMIF('Courses Saison 3'!$Q$107:$Q$129,Tableau1[[#This Row],[Pilotes]],'Courses Saison 3'!$T$107:$T$129))</f>
        <v/>
      </c>
      <c r="W9" s="57" t="str">
        <f>IF(W$1="","",SUMIF('Courses Saison 3'!$C$133:$C$155,Tableau1[[#This Row],[Pilotes]],'Courses Saison 3'!$F$133:$F$155))</f>
        <v/>
      </c>
      <c r="X9" s="57" t="str">
        <f>IF(X$1="","",SUMIF('Courses Saison 3'!$J$133:$J$155,Tableau1[[#This Row],[Pilotes]],'Courses Saison 3'!$M$133:$M$155))</f>
        <v/>
      </c>
      <c r="Y9" s="57" t="str">
        <f>IF(Y$1="","",SUMIF('Courses Saison 3'!$Q$133:$Q$155,Tableau1[[#This Row],[Pilotes]],'Courses Saison 3'!$T$133:$T$155))</f>
        <v/>
      </c>
      <c r="Z9" s="57" t="str">
        <f>IF(Z$1="","",SUMIF('Courses Saison 3'!$C$159:$C$181,Tableau1[[#This Row],[Pilotes]],'Courses Saison 3'!$F$159:$F$181))</f>
        <v/>
      </c>
      <c r="AA9" s="57" t="str">
        <f>IF(AA$1="","",SUMIF('Courses Saison 3'!$J$159:$J$181,Tableau1[[#This Row],[Pilotes]],'Courses Saison 3'!$M$159:$M$181))</f>
        <v/>
      </c>
      <c r="AB9" s="57" t="str">
        <f>IF(AB$1="","",SUMIF('Courses Saison 3'!$Q$159:$Q$181,Tableau1[[#This Row],[Pilotes]],'Courses Saison 3'!$T$159:$T$181))</f>
        <v/>
      </c>
      <c r="AC9" s="57" t="str">
        <f>IF(AC$1="","",SUMIF('Courses Saison 3'!$C$185:$C$207,Tableau1[[#This Row],[Pilotes]],'Courses Saison 3'!$F$185:$F$207))</f>
        <v/>
      </c>
      <c r="AD9" s="57" t="str">
        <f>IF(AD$1="","",SUMIF('Courses Saison 3'!$J$185:$J$207,Tableau1[[#This Row],[Pilotes]],'Courses Saison 3'!$M$185:$M$207))</f>
        <v/>
      </c>
      <c r="AE9" s="58" t="str">
        <f>IF(AE$1="","",SUMIF('Courses Saison 3'!$Q$185:$Q$207,Tableau1[[#This Row],[Pilotes]],'Courses Saison 3'!$T$185:$T$207))</f>
        <v/>
      </c>
      <c r="AF9" s="139">
        <f>AVERAGE(H9:AE9)</f>
        <v>5.6428571428571432</v>
      </c>
      <c r="AG9" s="67"/>
    </row>
    <row r="10" spans="1:33" x14ac:dyDescent="0.2">
      <c r="A10" s="163">
        <v>7</v>
      </c>
      <c r="B10" s="20" t="str">
        <f>IF(C10="","",(VLOOKUP(C10,Table!$A:$B,2,FALSE)))</f>
        <v>GiOvA88mc</v>
      </c>
      <c r="C10" s="21" t="s">
        <v>98</v>
      </c>
      <c r="D10" s="22" t="str">
        <f>IF(C10="","",(VLOOKUP(C10,Table!$A:$C,3,FALSE)))</f>
        <v>Ferrari</v>
      </c>
      <c r="E10" s="50">
        <f>SUM(H10:AE10)</f>
        <v>65</v>
      </c>
      <c r="F10" s="137">
        <f>E10-E9</f>
        <v>-14</v>
      </c>
      <c r="G10" s="58">
        <f>E10-MAX($E$4:$E$34)</f>
        <v>-193</v>
      </c>
      <c r="H10" s="136">
        <f>IF(H$1="","",SUMIF('Courses Saison 3'!$C$3:$C$25,Tableau1[[#This Row],[Pilotes]],'Courses Saison 3'!$F$3:$F$25))</f>
        <v>15</v>
      </c>
      <c r="I10" s="57">
        <f>IF(I$1="","",SUMIF('Courses Saison 3'!$J$3:$J$25,Tableau1[[#This Row],[Pilotes]],'Courses Saison 3'!$M$3:$M$25))</f>
        <v>15</v>
      </c>
      <c r="J10" s="57">
        <f>IF(J$1="","",SUMIF('Courses Saison 3'!$Q$3:$Q$25,Tableau1[[#This Row],[Pilotes]],'Courses Saison 3'!$T$3:$T$25))</f>
        <v>0</v>
      </c>
      <c r="K10" s="57">
        <f>IF(K$1="","",SUMIF('Courses Saison 3'!$C$29:$C$51,Tableau1[[#This Row],[Pilotes]],'Courses Saison 3'!$F$29:$F$51))</f>
        <v>0</v>
      </c>
      <c r="L10" s="57">
        <f>IF(L$1="","",SUMIF('Courses Saison 3'!$J$29:$J$51,Tableau1[[#This Row],[Pilotes]],'Courses Saison 3'!$M$29:$M$51))</f>
        <v>0</v>
      </c>
      <c r="M10" s="57">
        <f>IF(M$1="","",SUMIF('Courses Saison 3'!$Q$29:$Q$51,Tableau1[[#This Row],[Pilotes]],'Courses Saison 3'!$T$29:$T$51))</f>
        <v>0</v>
      </c>
      <c r="N10" s="57">
        <f>IF(N$1="","",SUMIF('Courses Saison 3'!$C$55:$C$77,Tableau1[[#This Row],[Pilotes]],'Courses Saison 3'!$F$55:$F$77))</f>
        <v>16</v>
      </c>
      <c r="O10" s="57">
        <f>IF(O$1="","",SUMIF('Courses Saison 3'!$J$55:$J$77,Tableau1[[#This Row],[Pilotes]],'Courses Saison 3'!$M$55:$M$77))</f>
        <v>0</v>
      </c>
      <c r="P10" s="57">
        <f>IF(P$1="","",SUMIF('Courses Saison 3'!$Q$55:$Q$77,Tableau1[[#This Row],[Pilotes]],'Courses Saison 3'!$T$55:$T$77))</f>
        <v>0</v>
      </c>
      <c r="Q10" s="57">
        <f>IF(Q$1="","",SUMIF('Courses Saison 3'!$C$81:$C$103,Tableau1[[#This Row],[Pilotes]],'Courses Saison 3'!$F$81:$F$103))</f>
        <v>0</v>
      </c>
      <c r="R10" s="57">
        <f>IF(R$1="","",SUMIF('Courses Saison 3'!$J$81:$J$103,Tableau1[[#This Row],[Pilotes]],'Courses Saison 3'!$M$81:$M$103))</f>
        <v>0</v>
      </c>
      <c r="S10" s="57">
        <f>IF(S$1="","",SUMIF('Courses Saison 3'!$Q$81:$Q$103,Tableau1[[#This Row],[Pilotes]],'Courses Saison 3'!$T$81:$T$103))</f>
        <v>0</v>
      </c>
      <c r="T10" s="57">
        <f>IF(T$1="","",SUMIF('Courses Saison 3'!$C$107:$C$128,Tableau1[[#This Row],[Pilotes]],'Courses Saison 3'!$F$107:$F$128))</f>
        <v>19</v>
      </c>
      <c r="U10" s="57">
        <f>IF(U$1="","",SUMIF('Courses Saison 3'!$J$107:$J$129,Tableau1[[#This Row],[Pilotes]],'Courses Saison 3'!$M$107:$M$129))</f>
        <v>0</v>
      </c>
      <c r="V10" s="57" t="str">
        <f>IF(V$1="","",SUMIF('Courses Saison 3'!$Q$107:$Q$129,Tableau1[[#This Row],[Pilotes]],'Courses Saison 3'!$T$107:$T$129))</f>
        <v/>
      </c>
      <c r="W10" s="57" t="str">
        <f>IF(W$1="","",SUMIF('Courses Saison 3'!$C$133:$C$155,Tableau1[[#This Row],[Pilotes]],'Courses Saison 3'!$F$133:$F$155))</f>
        <v/>
      </c>
      <c r="X10" s="57" t="str">
        <f>IF(X$1="","",SUMIF('Courses Saison 3'!$J$133:$J$155,Tableau1[[#This Row],[Pilotes]],'Courses Saison 3'!$M$133:$M$155))</f>
        <v/>
      </c>
      <c r="Y10" s="57" t="str">
        <f>IF(Y$1="","",SUMIF('Courses Saison 3'!$Q$133:$Q$155,Tableau1[[#This Row],[Pilotes]],'Courses Saison 3'!$T$133:$T$155))</f>
        <v/>
      </c>
      <c r="Z10" s="57" t="str">
        <f>IF(Z$1="","",SUMIF('Courses Saison 3'!$C$159:$C$181,Tableau1[[#This Row],[Pilotes]],'Courses Saison 3'!$F$159:$F$181))</f>
        <v/>
      </c>
      <c r="AA10" s="57" t="str">
        <f>IF(AA$1="","",SUMIF('Courses Saison 3'!$J$159:$J$181,Tableau1[[#This Row],[Pilotes]],'Courses Saison 3'!$M$159:$M$181))</f>
        <v/>
      </c>
      <c r="AB10" s="57" t="str">
        <f>IF(AB$1="","",SUMIF('Courses Saison 3'!$Q$159:$Q$181,Tableau1[[#This Row],[Pilotes]],'Courses Saison 3'!$T$159:$T$181))</f>
        <v/>
      </c>
      <c r="AC10" s="57" t="str">
        <f>IF(AC$1="","",SUMIF('Courses Saison 3'!$C$185:$C$207,Tableau1[[#This Row],[Pilotes]],'Courses Saison 3'!$F$185:$F$207))</f>
        <v/>
      </c>
      <c r="AD10" s="57" t="str">
        <f>IF(AD$1="","",SUMIF('Courses Saison 3'!$J$185:$J$207,Tableau1[[#This Row],[Pilotes]],'Courses Saison 3'!$M$185:$M$207))</f>
        <v/>
      </c>
      <c r="AE10" s="58" t="str">
        <f>IF(AE$1="","",SUMIF('Courses Saison 3'!$Q$185:$Q$207,Tableau1[[#This Row],[Pilotes]],'Courses Saison 3'!$T$185:$T$207))</f>
        <v/>
      </c>
      <c r="AF10" s="139">
        <f>AVERAGE(H10:AE10)</f>
        <v>4.6428571428571432</v>
      </c>
      <c r="AG10" s="67"/>
    </row>
    <row r="11" spans="1:33" x14ac:dyDescent="0.2">
      <c r="A11" s="162">
        <v>8</v>
      </c>
      <c r="B11" s="69" t="str">
        <f>IF(C11="","",(VLOOKUP(C11,Table!$A:$B,2,FALSE)))</f>
        <v>MacAdamO-34</v>
      </c>
      <c r="C11" s="70" t="s">
        <v>39</v>
      </c>
      <c r="D11" s="71" t="str">
        <f>IF(C11="","",(VLOOKUP(C11,Table!$A:$C,3,FALSE)))</f>
        <v>McLaren</v>
      </c>
      <c r="E11" s="50">
        <f>SUM(H11:AE11)</f>
        <v>63</v>
      </c>
      <c r="F11" s="137">
        <f>E11-E10</f>
        <v>-2</v>
      </c>
      <c r="G11" s="58">
        <f>E11-MAX($E$4:$E$34)</f>
        <v>-195</v>
      </c>
      <c r="H11" s="136">
        <f>IF(H$1="","",SUMIF('Courses Saison 3'!$C$3:$C$25,Tableau1[[#This Row],[Pilotes]],'Courses Saison 3'!$F$3:$F$25))</f>
        <v>7</v>
      </c>
      <c r="I11" s="57">
        <f>IF(I$1="","",SUMIF('Courses Saison 3'!$J$3:$J$25,Tableau1[[#This Row],[Pilotes]],'Courses Saison 3'!$M$3:$M$25))</f>
        <v>0</v>
      </c>
      <c r="J11" s="57">
        <f>IF(J$1="","",SUMIF('Courses Saison 3'!$Q$3:$Q$25,Tableau1[[#This Row],[Pilotes]],'Courses Saison 3'!$T$3:$T$25))</f>
        <v>0</v>
      </c>
      <c r="K11" s="57">
        <f>IF(K$1="","",SUMIF('Courses Saison 3'!$C$29:$C$51,Tableau1[[#This Row],[Pilotes]],'Courses Saison 3'!$F$29:$F$51))</f>
        <v>2</v>
      </c>
      <c r="L11" s="57">
        <f>IF(L$1="","",SUMIF('Courses Saison 3'!$J$29:$J$51,Tableau1[[#This Row],[Pilotes]],'Courses Saison 3'!$M$29:$M$51))</f>
        <v>0</v>
      </c>
      <c r="M11" s="57">
        <f>IF(M$1="","",SUMIF('Courses Saison 3'!$Q$29:$Q$51,Tableau1[[#This Row],[Pilotes]],'Courses Saison 3'!$T$29:$T$51))</f>
        <v>0</v>
      </c>
      <c r="N11" s="57">
        <f>IF(N$1="","",SUMIF('Courses Saison 3'!$C$55:$C$77,Tableau1[[#This Row],[Pilotes]],'Courses Saison 3'!$F$55:$F$77))</f>
        <v>0</v>
      </c>
      <c r="O11" s="57">
        <f>IF(O$1="","",SUMIF('Courses Saison 3'!$J$55:$J$77,Tableau1[[#This Row],[Pilotes]],'Courses Saison 3'!$M$55:$M$77))</f>
        <v>0</v>
      </c>
      <c r="P11" s="57">
        <f>IF(P$1="","",SUMIF('Courses Saison 3'!$Q$55:$Q$77,Tableau1[[#This Row],[Pilotes]],'Courses Saison 3'!$T$55:$T$77))</f>
        <v>0</v>
      </c>
      <c r="Q11" s="57">
        <f>IF(Q$1="","",SUMIF('Courses Saison 3'!$C$81:$C$103,Tableau1[[#This Row],[Pilotes]],'Courses Saison 3'!$F$81:$F$103))</f>
        <v>15</v>
      </c>
      <c r="R11" s="57">
        <f>IF(R$1="","",SUMIF('Courses Saison 3'!$J$81:$J$103,Tableau1[[#This Row],[Pilotes]],'Courses Saison 3'!$M$81:$M$103))</f>
        <v>12</v>
      </c>
      <c r="S11" s="57">
        <f>IF(S$1="","",SUMIF('Courses Saison 3'!$Q$81:$Q$103,Tableau1[[#This Row],[Pilotes]],'Courses Saison 3'!$T$81:$T$103))</f>
        <v>0</v>
      </c>
      <c r="T11" s="57">
        <f>IF(T$1="","",SUMIF('Courses Saison 3'!$C$107:$C$128,Tableau1[[#This Row],[Pilotes]],'Courses Saison 3'!$F$107:$F$128))</f>
        <v>0</v>
      </c>
      <c r="U11" s="57">
        <f>IF(U$1="","",SUMIF('Courses Saison 3'!$J$107:$J$129,Tableau1[[#This Row],[Pilotes]],'Courses Saison 3'!$M$107:$M$129))</f>
        <v>27</v>
      </c>
      <c r="V11" s="57" t="str">
        <f>IF(V$1="","",SUMIF('Courses Saison 3'!$Q$107:$Q$129,Tableau1[[#This Row],[Pilotes]],'Courses Saison 3'!$T$107:$T$129))</f>
        <v/>
      </c>
      <c r="W11" s="57" t="str">
        <f>IF(W$1="","",SUMIF('Courses Saison 3'!$C$133:$C$155,Tableau1[[#This Row],[Pilotes]],'Courses Saison 3'!$F$133:$F$155))</f>
        <v/>
      </c>
      <c r="X11" s="57" t="str">
        <f>IF(X$1="","",SUMIF('Courses Saison 3'!$J$133:$J$155,Tableau1[[#This Row],[Pilotes]],'Courses Saison 3'!$M$133:$M$155))</f>
        <v/>
      </c>
      <c r="Y11" s="57" t="str">
        <f>IF(Y$1="","",SUMIF('Courses Saison 3'!$Q$133:$Q$155,Tableau1[[#This Row],[Pilotes]],'Courses Saison 3'!$T$133:$T$155))</f>
        <v/>
      </c>
      <c r="Z11" s="57" t="str">
        <f>IF(Z$1="","",SUMIF('Courses Saison 3'!$C$159:$C$181,Tableau1[[#This Row],[Pilotes]],'Courses Saison 3'!$F$159:$F$181))</f>
        <v/>
      </c>
      <c r="AA11" s="57" t="str">
        <f>IF(AA$1="","",SUMIF('Courses Saison 3'!$J$159:$J$181,Tableau1[[#This Row],[Pilotes]],'Courses Saison 3'!$M$159:$M$181))</f>
        <v/>
      </c>
      <c r="AB11" s="57" t="str">
        <f>IF(AB$1="","",SUMIF('Courses Saison 3'!$Q$159:$Q$181,Tableau1[[#This Row],[Pilotes]],'Courses Saison 3'!$T$159:$T$181))</f>
        <v/>
      </c>
      <c r="AC11" s="57" t="str">
        <f>IF(AC$1="","",SUMIF('Courses Saison 3'!$C$185:$C$207,Tableau1[[#This Row],[Pilotes]],'Courses Saison 3'!$F$185:$F$207))</f>
        <v/>
      </c>
      <c r="AD11" s="57" t="str">
        <f>IF(AD$1="","",SUMIF('Courses Saison 3'!$J$185:$J$207,Tableau1[[#This Row],[Pilotes]],'Courses Saison 3'!$M$185:$M$207))</f>
        <v/>
      </c>
      <c r="AE11" s="58" t="str">
        <f>IF(AE$1="","",SUMIF('Courses Saison 3'!$Q$185:$Q$207,Tableau1[[#This Row],[Pilotes]],'Courses Saison 3'!$T$185:$T$207))</f>
        <v/>
      </c>
      <c r="AF11" s="139">
        <f>AVERAGE(H11:AE11)</f>
        <v>4.5</v>
      </c>
      <c r="AG11" s="67"/>
    </row>
    <row r="12" spans="1:33" x14ac:dyDescent="0.2">
      <c r="A12" s="163">
        <v>9</v>
      </c>
      <c r="B12" s="50" t="str">
        <f>IF(C12="","",(VLOOKUP(C12,Table!$A:$B,2,FALSE)))</f>
        <v>IA</v>
      </c>
      <c r="C12" s="51" t="s">
        <v>55</v>
      </c>
      <c r="D12" s="52" t="str">
        <f>IF(C12="","",(VLOOKUP(C12,Table!$A:$C,3,FALSE)))</f>
        <v>Haas</v>
      </c>
      <c r="E12" s="50">
        <f>SUM(H12:AE12)</f>
        <v>54</v>
      </c>
      <c r="F12" s="137">
        <f>E12-E11</f>
        <v>-9</v>
      </c>
      <c r="G12" s="58">
        <f>E12-MAX($E$4:$E$34)</f>
        <v>-204</v>
      </c>
      <c r="H12" s="136">
        <f>IF(H$1="","",SUMIF('Courses Saison 3'!$C$3:$C$25,Tableau1[[#This Row],[Pilotes]],'Courses Saison 3'!$F$3:$F$25))</f>
        <v>2</v>
      </c>
      <c r="I12" s="57">
        <f>IF(I$1="","",SUMIF('Courses Saison 3'!$J$3:$J$25,Tableau1[[#This Row],[Pilotes]],'Courses Saison 3'!$M$3:$M$25))</f>
        <v>2</v>
      </c>
      <c r="J12" s="57">
        <f>IF(J$1="","",SUMIF('Courses Saison 3'!$Q$3:$Q$25,Tableau1[[#This Row],[Pilotes]],'Courses Saison 3'!$T$3:$T$25))</f>
        <v>0</v>
      </c>
      <c r="K12" s="57">
        <f>IF(K$1="","",SUMIF('Courses Saison 3'!$C$29:$C$51,Tableau1[[#This Row],[Pilotes]],'Courses Saison 3'!$F$29:$F$51))</f>
        <v>6</v>
      </c>
      <c r="L12" s="57">
        <f>IF(L$1="","",SUMIF('Courses Saison 3'!$J$29:$J$51,Tableau1[[#This Row],[Pilotes]],'Courses Saison 3'!$M$29:$M$51))</f>
        <v>0</v>
      </c>
      <c r="M12" s="57">
        <f>IF(M$1="","",SUMIF('Courses Saison 3'!$Q$29:$Q$51,Tableau1[[#This Row],[Pilotes]],'Courses Saison 3'!$T$29:$T$51))</f>
        <v>12</v>
      </c>
      <c r="N12" s="57">
        <f>IF(N$1="","",SUMIF('Courses Saison 3'!$C$55:$C$77,Tableau1[[#This Row],[Pilotes]],'Courses Saison 3'!$F$55:$F$77))</f>
        <v>12</v>
      </c>
      <c r="O12" s="57">
        <f>IF(O$1="","",SUMIF('Courses Saison 3'!$J$55:$J$77,Tableau1[[#This Row],[Pilotes]],'Courses Saison 3'!$M$55:$M$77))</f>
        <v>5</v>
      </c>
      <c r="P12" s="57">
        <f>IF(P$1="","",SUMIF('Courses Saison 3'!$Q$55:$Q$77,Tableau1[[#This Row],[Pilotes]],'Courses Saison 3'!$T$55:$T$77))</f>
        <v>0</v>
      </c>
      <c r="Q12" s="57">
        <f>IF(Q$1="","",SUMIF('Courses Saison 3'!$C$81:$C$103,Tableau1[[#This Row],[Pilotes]],'Courses Saison 3'!$F$81:$F$103))</f>
        <v>2</v>
      </c>
      <c r="R12" s="57">
        <f>IF(R$1="","",SUMIF('Courses Saison 3'!$J$81:$J$103,Tableau1[[#This Row],[Pilotes]],'Courses Saison 3'!$M$81:$M$103))</f>
        <v>0</v>
      </c>
      <c r="S12" s="57">
        <f>IF(S$1="","",SUMIF('Courses Saison 3'!$Q$81:$Q$103,Tableau1[[#This Row],[Pilotes]],'Courses Saison 3'!$T$81:$T$103))</f>
        <v>1</v>
      </c>
      <c r="T12" s="57">
        <f>IF(T$1="","",SUMIF('Courses Saison 3'!$C$107:$C$128,Tableau1[[#This Row],[Pilotes]],'Courses Saison 3'!$F$107:$F$128))</f>
        <v>0</v>
      </c>
      <c r="U12" s="57">
        <f>IF(U$1="","",SUMIF('Courses Saison 3'!$J$107:$J$129,Tableau1[[#This Row],[Pilotes]],'Courses Saison 3'!$M$107:$M$129))</f>
        <v>12</v>
      </c>
      <c r="V12" s="57" t="str">
        <f>IF(V$1="","",SUMIF('Courses Saison 3'!$Q$107:$Q$129,Tableau1[[#This Row],[Pilotes]],'Courses Saison 3'!$T$107:$T$129))</f>
        <v/>
      </c>
      <c r="W12" s="57" t="str">
        <f>IF(W$1="","",SUMIF('Courses Saison 3'!$C$133:$C$155,Tableau1[[#This Row],[Pilotes]],'Courses Saison 3'!$F$133:$F$155))</f>
        <v/>
      </c>
      <c r="X12" s="57" t="str">
        <f>IF(X$1="","",SUMIF('Courses Saison 3'!$J$133:$J$155,Tableau1[[#This Row],[Pilotes]],'Courses Saison 3'!$M$133:$M$155))</f>
        <v/>
      </c>
      <c r="Y12" s="57" t="str">
        <f>IF(Y$1="","",SUMIF('Courses Saison 3'!$Q$133:$Q$155,Tableau1[[#This Row],[Pilotes]],'Courses Saison 3'!$T$133:$T$155))</f>
        <v/>
      </c>
      <c r="Z12" s="57" t="str">
        <f>IF(Z$1="","",SUMIF('Courses Saison 3'!$C$159:$C$181,Tableau1[[#This Row],[Pilotes]],'Courses Saison 3'!$F$159:$F$181))</f>
        <v/>
      </c>
      <c r="AA12" s="57" t="str">
        <f>IF(AA$1="","",SUMIF('Courses Saison 3'!$J$159:$J$181,Tableau1[[#This Row],[Pilotes]],'Courses Saison 3'!$M$159:$M$181))</f>
        <v/>
      </c>
      <c r="AB12" s="57" t="str">
        <f>IF(AB$1="","",SUMIF('Courses Saison 3'!$Q$159:$Q$181,Tableau1[[#This Row],[Pilotes]],'Courses Saison 3'!$T$159:$T$181))</f>
        <v/>
      </c>
      <c r="AC12" s="57" t="str">
        <f>IF(AC$1="","",SUMIF('Courses Saison 3'!$C$185:$C$207,Tableau1[[#This Row],[Pilotes]],'Courses Saison 3'!$F$185:$F$207))</f>
        <v/>
      </c>
      <c r="AD12" s="57" t="str">
        <f>IF(AD$1="","",SUMIF('Courses Saison 3'!$J$185:$J$207,Tableau1[[#This Row],[Pilotes]],'Courses Saison 3'!$M$185:$M$207))</f>
        <v/>
      </c>
      <c r="AE12" s="58" t="str">
        <f>IF(AE$1="","",SUMIF('Courses Saison 3'!$Q$185:$Q$207,Tableau1[[#This Row],[Pilotes]],'Courses Saison 3'!$T$185:$T$207))</f>
        <v/>
      </c>
      <c r="AF12" s="139">
        <f>AVERAGE(H12:AE12)</f>
        <v>3.8571428571428572</v>
      </c>
      <c r="AG12" s="67"/>
    </row>
    <row r="13" spans="1:33" x14ac:dyDescent="0.2">
      <c r="A13" s="162">
        <v>10</v>
      </c>
      <c r="B13" s="56" t="str">
        <f>IF(C13="","",(VLOOKUP(C13,Table!$A:$B,2,FALSE)))</f>
        <v>IA</v>
      </c>
      <c r="C13" s="57" t="s">
        <v>60</v>
      </c>
      <c r="D13" s="123" t="str">
        <f>IF(C13="","",(VLOOKUP(C13,Table!$A:$C,3,FALSE)))</f>
        <v>Mercedes</v>
      </c>
      <c r="E13" s="56">
        <f>SUM(H13:AE13)</f>
        <v>54</v>
      </c>
      <c r="F13" s="137">
        <f>E13-E12</f>
        <v>0</v>
      </c>
      <c r="G13" s="124">
        <f>E13-MAX($E$4:$E$34)</f>
        <v>-204</v>
      </c>
      <c r="H13" s="136">
        <f>IF(H$1="","",SUMIF('Courses Saison 3'!$C$3:$C$25,Tableau1[[#This Row],[Pilotes]],'Courses Saison 3'!$F$3:$F$25))</f>
        <v>0</v>
      </c>
      <c r="I13" s="57">
        <f>IF(I$1="","",SUMIF('Courses Saison 3'!$J$3:$J$25,Tableau1[[#This Row],[Pilotes]],'Courses Saison 3'!$M$3:$M$25))</f>
        <v>0</v>
      </c>
      <c r="J13" s="57">
        <f>IF(J$1="","",SUMIF('Courses Saison 3'!$Q$3:$Q$25,Tableau1[[#This Row],[Pilotes]],'Courses Saison 3'!$T$3:$T$25))</f>
        <v>2</v>
      </c>
      <c r="K13" s="57">
        <f>IF(K$1="","",SUMIF('Courses Saison 3'!$C$29:$C$51,Tableau1[[#This Row],[Pilotes]],'Courses Saison 3'!$F$29:$F$51))</f>
        <v>0</v>
      </c>
      <c r="L13" s="57">
        <f>IF(L$1="","",SUMIF('Courses Saison 3'!$J$29:$J$51,Tableau1[[#This Row],[Pilotes]],'Courses Saison 3'!$M$29:$M$51))</f>
        <v>2</v>
      </c>
      <c r="M13" s="57">
        <f>IF(M$1="","",SUMIF('Courses Saison 3'!$Q$29:$Q$51,Tableau1[[#This Row],[Pilotes]],'Courses Saison 3'!$T$29:$T$51))</f>
        <v>0</v>
      </c>
      <c r="N13" s="57">
        <f>IF(N$1="","",SUMIF('Courses Saison 3'!$C$55:$C$77,Tableau1[[#This Row],[Pilotes]],'Courses Saison 3'!$F$55:$F$77))</f>
        <v>1</v>
      </c>
      <c r="O13" s="57">
        <f>IF(O$1="","",SUMIF('Courses Saison 3'!$J$55:$J$77,Tableau1[[#This Row],[Pilotes]],'Courses Saison 3'!$M$55:$M$77))</f>
        <v>15</v>
      </c>
      <c r="P13" s="57">
        <f>IF(P$1="","",SUMIF('Courses Saison 3'!$Q$55:$Q$77,Tableau1[[#This Row],[Pilotes]],'Courses Saison 3'!$T$55:$T$77))</f>
        <v>10</v>
      </c>
      <c r="Q13" s="57">
        <f>IF(Q$1="","",SUMIF('Courses Saison 3'!$C$81:$C$103,Tableau1[[#This Row],[Pilotes]],'Courses Saison 3'!$F$81:$F$103))</f>
        <v>0</v>
      </c>
      <c r="R13" s="57">
        <f>IF(R$1="","",SUMIF('Courses Saison 3'!$J$81:$J$103,Tableau1[[#This Row],[Pilotes]],'Courses Saison 3'!$M$81:$M$103))</f>
        <v>0</v>
      </c>
      <c r="S13" s="57">
        <f>IF(S$1="","",SUMIF('Courses Saison 3'!$Q$81:$Q$103,Tableau1[[#This Row],[Pilotes]],'Courses Saison 3'!$T$81:$T$103))</f>
        <v>12</v>
      </c>
      <c r="T13" s="57">
        <f>IF(T$1="","",SUMIF('Courses Saison 3'!$C$107:$C$128,Tableau1[[#This Row],[Pilotes]],'Courses Saison 3'!$F$107:$F$128))</f>
        <v>12</v>
      </c>
      <c r="U13" s="57">
        <f>IF(U$1="","",SUMIF('Courses Saison 3'!$J$107:$J$129,Tableau1[[#This Row],[Pilotes]],'Courses Saison 3'!$M$107:$M$129))</f>
        <v>0</v>
      </c>
      <c r="V13" s="57" t="str">
        <f>IF(V$1="","",SUMIF('Courses Saison 3'!$Q$107:$Q$129,Tableau1[[#This Row],[Pilotes]],'Courses Saison 3'!$T$107:$T$129))</f>
        <v/>
      </c>
      <c r="W13" s="57" t="str">
        <f>IF(W$1="","",SUMIF('Courses Saison 3'!$C$133:$C$155,Tableau1[[#This Row],[Pilotes]],'Courses Saison 3'!$F$133:$F$155))</f>
        <v/>
      </c>
      <c r="X13" s="57" t="str">
        <f>IF(X$1="","",SUMIF('Courses Saison 3'!$J$133:$J$155,Tableau1[[#This Row],[Pilotes]],'Courses Saison 3'!$M$133:$M$155))</f>
        <v/>
      </c>
      <c r="Y13" s="57" t="str">
        <f>IF(Y$1="","",SUMIF('Courses Saison 3'!$Q$133:$Q$155,Tableau1[[#This Row],[Pilotes]],'Courses Saison 3'!$T$133:$T$155))</f>
        <v/>
      </c>
      <c r="Z13" s="57" t="str">
        <f>IF(Z$1="","",SUMIF('Courses Saison 3'!$C$159:$C$181,Tableau1[[#This Row],[Pilotes]],'Courses Saison 3'!$F$159:$F$181))</f>
        <v/>
      </c>
      <c r="AA13" s="57" t="str">
        <f>IF(AA$1="","",SUMIF('Courses Saison 3'!$J$159:$J$181,Tableau1[[#This Row],[Pilotes]],'Courses Saison 3'!$M$159:$M$181))</f>
        <v/>
      </c>
      <c r="AB13" s="57" t="str">
        <f>IF(AB$1="","",SUMIF('Courses Saison 3'!$Q$159:$Q$181,Tableau1[[#This Row],[Pilotes]],'Courses Saison 3'!$T$159:$T$181))</f>
        <v/>
      </c>
      <c r="AC13" s="57" t="str">
        <f>IF(AC$1="","",SUMIF('Courses Saison 3'!$C$185:$C$207,Tableau1[[#This Row],[Pilotes]],'Courses Saison 3'!$F$185:$F$207))</f>
        <v/>
      </c>
      <c r="AD13" s="57" t="str">
        <f>IF(AD$1="","",SUMIF('Courses Saison 3'!$J$185:$J$207,Tableau1[[#This Row],[Pilotes]],'Courses Saison 3'!$M$185:$M$207))</f>
        <v/>
      </c>
      <c r="AE13" s="58" t="str">
        <f>IF(AE$1="","",SUMIF('Courses Saison 3'!$Q$185:$Q$207,Tableau1[[#This Row],[Pilotes]],'Courses Saison 3'!$T$185:$T$207))</f>
        <v/>
      </c>
      <c r="AF13" s="139">
        <f>AVERAGE(H13:AE13)</f>
        <v>3.8571428571428572</v>
      </c>
      <c r="AG13" s="67"/>
    </row>
    <row r="14" spans="1:33" x14ac:dyDescent="0.2">
      <c r="A14" s="163">
        <v>11</v>
      </c>
      <c r="B14" s="50" t="str">
        <f>IF(C14="","",(VLOOKUP(C14,Table!$A:$B,2,FALSE)))</f>
        <v>IA</v>
      </c>
      <c r="C14" s="51" t="s">
        <v>54</v>
      </c>
      <c r="D14" s="52" t="str">
        <f>IF(C14="","",(VLOOKUP(C14,Table!$A:$C,3,FALSE)))</f>
        <v>Haas</v>
      </c>
      <c r="E14" s="50">
        <f>SUM(H14:AE14)</f>
        <v>47</v>
      </c>
      <c r="F14" s="137">
        <f>E14-E13</f>
        <v>-7</v>
      </c>
      <c r="G14" s="58">
        <f>E14-MAX($E$4:$E$34)</f>
        <v>-211</v>
      </c>
      <c r="H14" s="136">
        <f>IF(H$1="","",SUMIF('Courses Saison 3'!$C$3:$C$25,Tableau1[[#This Row],[Pilotes]],'Courses Saison 3'!$F$3:$F$25))</f>
        <v>4</v>
      </c>
      <c r="I14" s="57">
        <f>IF(I$1="","",SUMIF('Courses Saison 3'!$J$3:$J$25,Tableau1[[#This Row],[Pilotes]],'Courses Saison 3'!$M$3:$M$25))</f>
        <v>0</v>
      </c>
      <c r="J14" s="57">
        <f>IF(J$1="","",SUMIF('Courses Saison 3'!$Q$3:$Q$25,Tableau1[[#This Row],[Pilotes]],'Courses Saison 3'!$T$3:$T$25))</f>
        <v>13</v>
      </c>
      <c r="K14" s="57">
        <f>IF(K$1="","",SUMIF('Courses Saison 3'!$C$29:$C$51,Tableau1[[#This Row],[Pilotes]],'Courses Saison 3'!$F$29:$F$51))</f>
        <v>4</v>
      </c>
      <c r="L14" s="57">
        <f>IF(L$1="","",SUMIF('Courses Saison 3'!$J$29:$J$51,Tableau1[[#This Row],[Pilotes]],'Courses Saison 3'!$M$29:$M$51))</f>
        <v>0</v>
      </c>
      <c r="M14" s="57">
        <f>IF(M$1="","",SUMIF('Courses Saison 3'!$Q$29:$Q$51,Tableau1[[#This Row],[Pilotes]],'Courses Saison 3'!$T$29:$T$51))</f>
        <v>0</v>
      </c>
      <c r="N14" s="57">
        <f>IF(N$1="","",SUMIF('Courses Saison 3'!$C$55:$C$77,Tableau1[[#This Row],[Pilotes]],'Courses Saison 3'!$F$55:$F$77))</f>
        <v>0</v>
      </c>
      <c r="O14" s="57">
        <f>IF(O$1="","",SUMIF('Courses Saison 3'!$J$55:$J$77,Tableau1[[#This Row],[Pilotes]],'Courses Saison 3'!$M$55:$M$77))</f>
        <v>12</v>
      </c>
      <c r="P14" s="57">
        <f>IF(P$1="","",SUMIF('Courses Saison 3'!$Q$55:$Q$77,Tableau1[[#This Row],[Pilotes]],'Courses Saison 3'!$T$55:$T$77))</f>
        <v>6</v>
      </c>
      <c r="Q14" s="57">
        <f>IF(Q$1="","",SUMIF('Courses Saison 3'!$C$81:$C$103,Tableau1[[#This Row],[Pilotes]],'Courses Saison 3'!$F$81:$F$103))</f>
        <v>0</v>
      </c>
      <c r="R14" s="57">
        <f>IF(R$1="","",SUMIF('Courses Saison 3'!$J$81:$J$103,Tableau1[[#This Row],[Pilotes]],'Courses Saison 3'!$M$81:$M$103))</f>
        <v>0</v>
      </c>
      <c r="S14" s="57">
        <f>IF(S$1="","",SUMIF('Courses Saison 3'!$Q$81:$Q$103,Tableau1[[#This Row],[Pilotes]],'Courses Saison 3'!$T$81:$T$103))</f>
        <v>0</v>
      </c>
      <c r="T14" s="57">
        <f>IF(T$1="","",SUMIF('Courses Saison 3'!$C$107:$C$128,Tableau1[[#This Row],[Pilotes]],'Courses Saison 3'!$F$107:$F$128))</f>
        <v>0</v>
      </c>
      <c r="U14" s="57">
        <f>IF(U$1="","",SUMIF('Courses Saison 3'!$J$107:$J$129,Tableau1[[#This Row],[Pilotes]],'Courses Saison 3'!$M$107:$M$129))</f>
        <v>8</v>
      </c>
      <c r="V14" s="57" t="str">
        <f>IF(V$1="","",SUMIF('Courses Saison 3'!$Q$107:$Q$129,Tableau1[[#This Row],[Pilotes]],'Courses Saison 3'!$T$107:$T$129))</f>
        <v/>
      </c>
      <c r="W14" s="57" t="str">
        <f>IF(W$1="","",SUMIF('Courses Saison 3'!$C$133:$C$155,Tableau1[[#This Row],[Pilotes]],'Courses Saison 3'!$F$133:$F$155))</f>
        <v/>
      </c>
      <c r="X14" s="57" t="str">
        <f>IF(X$1="","",SUMIF('Courses Saison 3'!$J$133:$J$155,Tableau1[[#This Row],[Pilotes]],'Courses Saison 3'!$M$133:$M$155))</f>
        <v/>
      </c>
      <c r="Y14" s="57" t="str">
        <f>IF(Y$1="","",SUMIF('Courses Saison 3'!$Q$133:$Q$155,Tableau1[[#This Row],[Pilotes]],'Courses Saison 3'!$T$133:$T$155))</f>
        <v/>
      </c>
      <c r="Z14" s="57" t="str">
        <f>IF(Z$1="","",SUMIF('Courses Saison 3'!$C$159:$C$181,Tableau1[[#This Row],[Pilotes]],'Courses Saison 3'!$F$159:$F$181))</f>
        <v/>
      </c>
      <c r="AA14" s="57" t="str">
        <f>IF(AA$1="","",SUMIF('Courses Saison 3'!$J$159:$J$181,Tableau1[[#This Row],[Pilotes]],'Courses Saison 3'!$M$159:$M$181))</f>
        <v/>
      </c>
      <c r="AB14" s="57" t="str">
        <f>IF(AB$1="","",SUMIF('Courses Saison 3'!$Q$159:$Q$181,Tableau1[[#This Row],[Pilotes]],'Courses Saison 3'!$T$159:$T$181))</f>
        <v/>
      </c>
      <c r="AC14" s="57" t="str">
        <f>IF(AC$1="","",SUMIF('Courses Saison 3'!$C$185:$C$207,Tableau1[[#This Row],[Pilotes]],'Courses Saison 3'!$F$185:$F$207))</f>
        <v/>
      </c>
      <c r="AD14" s="57" t="str">
        <f>IF(AD$1="","",SUMIF('Courses Saison 3'!$J$185:$J$207,Tableau1[[#This Row],[Pilotes]],'Courses Saison 3'!$M$185:$M$207))</f>
        <v/>
      </c>
      <c r="AE14" s="58" t="str">
        <f>IF(AE$1="","",SUMIF('Courses Saison 3'!$Q$185:$Q$207,Tableau1[[#This Row],[Pilotes]],'Courses Saison 3'!$T$185:$T$207))</f>
        <v/>
      </c>
      <c r="AF14" s="139">
        <f>AVERAGE(H14:AE14)</f>
        <v>3.3571428571428572</v>
      </c>
      <c r="AG14" s="67"/>
    </row>
    <row r="15" spans="1:33" x14ac:dyDescent="0.2">
      <c r="A15" s="162">
        <v>12</v>
      </c>
      <c r="B15" s="50" t="str">
        <f>IF(C15="","",(VLOOKUP(C15,Table!$A:$B,2,FALSE)))</f>
        <v>IA</v>
      </c>
      <c r="C15" s="51" t="s">
        <v>51</v>
      </c>
      <c r="D15" s="52" t="str">
        <f>IF(C15="","",(VLOOKUP(C15,Table!$A:$C,3,FALSE)))</f>
        <v>Alpha Tauri</v>
      </c>
      <c r="E15" s="50">
        <f>SUM(H15:AE15)</f>
        <v>42</v>
      </c>
      <c r="F15" s="137">
        <f>E15-E14</f>
        <v>-5</v>
      </c>
      <c r="G15" s="58">
        <f>E15-MAX($E$4:$E$34)</f>
        <v>-216</v>
      </c>
      <c r="H15" s="136">
        <f>IF(H$1="","",SUMIF('Courses Saison 3'!$C$3:$C$25,Tableau1[[#This Row],[Pilotes]],'Courses Saison 3'!$F$3:$F$25))</f>
        <v>0</v>
      </c>
      <c r="I15" s="57">
        <f>IF(I$1="","",SUMIF('Courses Saison 3'!$J$3:$J$25,Tableau1[[#This Row],[Pilotes]],'Courses Saison 3'!$M$3:$M$25))</f>
        <v>4</v>
      </c>
      <c r="J15" s="57">
        <f>IF(J$1="","",SUMIF('Courses Saison 3'!$Q$3:$Q$25,Tableau1[[#This Row],[Pilotes]],'Courses Saison 3'!$T$3:$T$25))</f>
        <v>1</v>
      </c>
      <c r="K15" s="57">
        <f>IF(K$1="","",SUMIF('Courses Saison 3'!$C$29:$C$51,Tableau1[[#This Row],[Pilotes]],'Courses Saison 3'!$F$29:$F$51))</f>
        <v>0</v>
      </c>
      <c r="L15" s="57">
        <f>IF(L$1="","",SUMIF('Courses Saison 3'!$J$29:$J$51,Tableau1[[#This Row],[Pilotes]],'Courses Saison 3'!$M$29:$M$51))</f>
        <v>0</v>
      </c>
      <c r="M15" s="57">
        <f>IF(M$1="","",SUMIF('Courses Saison 3'!$Q$29:$Q$51,Tableau1[[#This Row],[Pilotes]],'Courses Saison 3'!$T$29:$T$51))</f>
        <v>6</v>
      </c>
      <c r="N15" s="57">
        <f>IF(N$1="","",SUMIF('Courses Saison 3'!$C$55:$C$77,Tableau1[[#This Row],[Pilotes]],'Courses Saison 3'!$F$55:$F$77))</f>
        <v>8</v>
      </c>
      <c r="O15" s="57">
        <f>IF(O$1="","",SUMIF('Courses Saison 3'!$J$55:$J$77,Tableau1[[#This Row],[Pilotes]],'Courses Saison 3'!$M$55:$M$77))</f>
        <v>0</v>
      </c>
      <c r="P15" s="57">
        <f>IF(P$1="","",SUMIF('Courses Saison 3'!$Q$55:$Q$77,Tableau1[[#This Row],[Pilotes]],'Courses Saison 3'!$T$55:$T$77))</f>
        <v>8</v>
      </c>
      <c r="Q15" s="57">
        <f>IF(Q$1="","",SUMIF('Courses Saison 3'!$C$81:$C$103,Tableau1[[#This Row],[Pilotes]],'Courses Saison 3'!$F$81:$F$103))</f>
        <v>0</v>
      </c>
      <c r="R15" s="57">
        <f>IF(R$1="","",SUMIF('Courses Saison 3'!$J$81:$J$103,Tableau1[[#This Row],[Pilotes]],'Courses Saison 3'!$M$81:$M$103))</f>
        <v>9</v>
      </c>
      <c r="S15" s="57">
        <f>IF(S$1="","",SUMIF('Courses Saison 3'!$Q$81:$Q$103,Tableau1[[#This Row],[Pilotes]],'Courses Saison 3'!$T$81:$T$103))</f>
        <v>0</v>
      </c>
      <c r="T15" s="57">
        <f>IF(T$1="","",SUMIF('Courses Saison 3'!$C$107:$C$128,Tableau1[[#This Row],[Pilotes]],'Courses Saison 3'!$F$107:$F$128))</f>
        <v>0</v>
      </c>
      <c r="U15" s="57">
        <f>IF(U$1="","",SUMIF('Courses Saison 3'!$J$107:$J$129,Tableau1[[#This Row],[Pilotes]],'Courses Saison 3'!$M$107:$M$129))</f>
        <v>6</v>
      </c>
      <c r="V15" s="57" t="str">
        <f>IF(V$1="","",SUMIF('Courses Saison 3'!$Q$107:$Q$129,Tableau1[[#This Row],[Pilotes]],'Courses Saison 3'!$T$107:$T$129))</f>
        <v/>
      </c>
      <c r="W15" s="57" t="str">
        <f>IF(W$1="","",SUMIF('Courses Saison 3'!$C$133:$C$155,Tableau1[[#This Row],[Pilotes]],'Courses Saison 3'!$F$133:$F$155))</f>
        <v/>
      </c>
      <c r="X15" s="57" t="str">
        <f>IF(X$1="","",SUMIF('Courses Saison 3'!$J$133:$J$155,Tableau1[[#This Row],[Pilotes]],'Courses Saison 3'!$M$133:$M$155))</f>
        <v/>
      </c>
      <c r="Y15" s="57" t="str">
        <f>IF(Y$1="","",SUMIF('Courses Saison 3'!$Q$133:$Q$155,Tableau1[[#This Row],[Pilotes]],'Courses Saison 3'!$T$133:$T$155))</f>
        <v/>
      </c>
      <c r="Z15" s="57" t="str">
        <f>IF(Z$1="","",SUMIF('Courses Saison 3'!$C$159:$C$181,Tableau1[[#This Row],[Pilotes]],'Courses Saison 3'!$F$159:$F$181))</f>
        <v/>
      </c>
      <c r="AA15" s="57" t="str">
        <f>IF(AA$1="","",SUMIF('Courses Saison 3'!$J$159:$J$181,Tableau1[[#This Row],[Pilotes]],'Courses Saison 3'!$M$159:$M$181))</f>
        <v/>
      </c>
      <c r="AB15" s="57" t="str">
        <f>IF(AB$1="","",SUMIF('Courses Saison 3'!$Q$159:$Q$181,Tableau1[[#This Row],[Pilotes]],'Courses Saison 3'!$T$159:$T$181))</f>
        <v/>
      </c>
      <c r="AC15" s="57" t="str">
        <f>IF(AC$1="","",SUMIF('Courses Saison 3'!$C$185:$C$207,Tableau1[[#This Row],[Pilotes]],'Courses Saison 3'!$F$185:$F$207))</f>
        <v/>
      </c>
      <c r="AD15" s="57" t="str">
        <f>IF(AD$1="","",SUMIF('Courses Saison 3'!$J$185:$J$207,Tableau1[[#This Row],[Pilotes]],'Courses Saison 3'!$M$185:$M$207))</f>
        <v/>
      </c>
      <c r="AE15" s="58" t="str">
        <f>IF(AE$1="","",SUMIF('Courses Saison 3'!$Q$185:$Q$207,Tableau1[[#This Row],[Pilotes]],'Courses Saison 3'!$T$185:$T$207))</f>
        <v/>
      </c>
      <c r="AF15" s="139">
        <f>AVERAGE(H15:AE15)</f>
        <v>3</v>
      </c>
      <c r="AG15" s="67"/>
    </row>
    <row r="16" spans="1:33" x14ac:dyDescent="0.2">
      <c r="A16" s="163">
        <v>13</v>
      </c>
      <c r="B16" s="50" t="str">
        <f>IF(C16="","",(VLOOKUP(C16,Table!$A:$B,2,FALSE)))</f>
        <v>IA</v>
      </c>
      <c r="C16" s="51" t="s">
        <v>95</v>
      </c>
      <c r="D16" s="52" t="str">
        <f>IF(C16="","",(VLOOKUP(C16,Table!$A:$C,3,FALSE)))</f>
        <v>Williams</v>
      </c>
      <c r="E16" s="50">
        <f>SUM(H16:AE16)</f>
        <v>41</v>
      </c>
      <c r="F16" s="137">
        <f>E16-E15</f>
        <v>-1</v>
      </c>
      <c r="G16" s="58">
        <f>E16-MAX($E$4:$E$34)</f>
        <v>-217</v>
      </c>
      <c r="H16" s="136">
        <f>IF(H$1="","",SUMIF('Courses Saison 3'!$C$3:$C$25,Tableau1[[#This Row],[Pilotes]],'Courses Saison 3'!$F$3:$F$25))</f>
        <v>0</v>
      </c>
      <c r="I16" s="57">
        <f>IF(I$1="","",SUMIF('Courses Saison 3'!$J$3:$J$25,Tableau1[[#This Row],[Pilotes]],'Courses Saison 3'!$M$3:$M$25))</f>
        <v>0</v>
      </c>
      <c r="J16" s="57">
        <f>IF(J$1="","",SUMIF('Courses Saison 3'!$Q$3:$Q$25,Tableau1[[#This Row],[Pilotes]],'Courses Saison 3'!$T$3:$T$25))</f>
        <v>0</v>
      </c>
      <c r="K16" s="57">
        <f>IF(K$1="","",SUMIF('Courses Saison 3'!$C$29:$C$51,Tableau1[[#This Row],[Pilotes]],'Courses Saison 3'!$F$29:$F$51))</f>
        <v>18</v>
      </c>
      <c r="L16" s="57">
        <f>IF(L$1="","",SUMIF('Courses Saison 3'!$J$29:$J$51,Tableau1[[#This Row],[Pilotes]],'Courses Saison 3'!$M$29:$M$51))</f>
        <v>0</v>
      </c>
      <c r="M16" s="57">
        <f>IF(M$1="","",SUMIF('Courses Saison 3'!$Q$29:$Q$51,Tableau1[[#This Row],[Pilotes]],'Courses Saison 3'!$T$29:$T$51))</f>
        <v>4</v>
      </c>
      <c r="N16" s="57">
        <f>IF(N$1="","",SUMIF('Courses Saison 3'!$C$55:$C$77,Tableau1[[#This Row],[Pilotes]],'Courses Saison 3'!$F$55:$F$77))</f>
        <v>2</v>
      </c>
      <c r="O16" s="57">
        <f>IF(O$1="","",SUMIF('Courses Saison 3'!$J$55:$J$77,Tableau1[[#This Row],[Pilotes]],'Courses Saison 3'!$M$55:$M$77))</f>
        <v>6</v>
      </c>
      <c r="P16" s="57">
        <f>IF(P$1="","",SUMIF('Courses Saison 3'!$Q$55:$Q$77,Tableau1[[#This Row],[Pilotes]],'Courses Saison 3'!$T$55:$T$77))</f>
        <v>4</v>
      </c>
      <c r="Q16" s="57">
        <f>IF(Q$1="","",SUMIF('Courses Saison 3'!$C$81:$C$103,Tableau1[[#This Row],[Pilotes]],'Courses Saison 3'!$F$81:$F$103))</f>
        <v>0</v>
      </c>
      <c r="R16" s="57">
        <f>IF(R$1="","",SUMIF('Courses Saison 3'!$J$81:$J$103,Tableau1[[#This Row],[Pilotes]],'Courses Saison 3'!$M$81:$M$103))</f>
        <v>0</v>
      </c>
      <c r="S16" s="57">
        <f>IF(S$1="","",SUMIF('Courses Saison 3'!$Q$81:$Q$103,Tableau1[[#This Row],[Pilotes]],'Courses Saison 3'!$T$81:$T$103))</f>
        <v>2</v>
      </c>
      <c r="T16" s="57">
        <f>IF(T$1="","",SUMIF('Courses Saison 3'!$C$107:$C$128,Tableau1[[#This Row],[Pilotes]],'Courses Saison 3'!$F$107:$F$128))</f>
        <v>0</v>
      </c>
      <c r="U16" s="57">
        <f>IF(U$1="","",SUMIF('Courses Saison 3'!$J$107:$J$129,Tableau1[[#This Row],[Pilotes]],'Courses Saison 3'!$M$107:$M$129))</f>
        <v>5</v>
      </c>
      <c r="V16" s="57" t="str">
        <f>IF(V$1="","",SUMIF('Courses Saison 3'!$Q$107:$Q$129,Tableau1[[#This Row],[Pilotes]],'Courses Saison 3'!$T$107:$T$129))</f>
        <v/>
      </c>
      <c r="W16" s="57" t="str">
        <f>IF(W$1="","",SUMIF('Courses Saison 3'!$C$133:$C$155,Tableau1[[#This Row],[Pilotes]],'Courses Saison 3'!$F$133:$F$155))</f>
        <v/>
      </c>
      <c r="X16" s="57" t="str">
        <f>IF(X$1="","",SUMIF('Courses Saison 3'!$J$133:$J$155,Tableau1[[#This Row],[Pilotes]],'Courses Saison 3'!$M$133:$M$155))</f>
        <v/>
      </c>
      <c r="Y16" s="57" t="str">
        <f>IF(Y$1="","",SUMIF('Courses Saison 3'!$Q$133:$Q$155,Tableau1[[#This Row],[Pilotes]],'Courses Saison 3'!$T$133:$T$155))</f>
        <v/>
      </c>
      <c r="Z16" s="57" t="str">
        <f>IF(Z$1="","",SUMIF('Courses Saison 3'!$C$159:$C$181,Tableau1[[#This Row],[Pilotes]],'Courses Saison 3'!$F$159:$F$181))</f>
        <v/>
      </c>
      <c r="AA16" s="57" t="str">
        <f>IF(AA$1="","",SUMIF('Courses Saison 3'!$J$159:$J$181,Tableau1[[#This Row],[Pilotes]],'Courses Saison 3'!$M$159:$M$181))</f>
        <v/>
      </c>
      <c r="AB16" s="57" t="str">
        <f>IF(AB$1="","",SUMIF('Courses Saison 3'!$Q$159:$Q$181,Tableau1[[#This Row],[Pilotes]],'Courses Saison 3'!$T$159:$T$181))</f>
        <v/>
      </c>
      <c r="AC16" s="57" t="str">
        <f>IF(AC$1="","",SUMIF('Courses Saison 3'!$C$185:$C$207,Tableau1[[#This Row],[Pilotes]],'Courses Saison 3'!$F$185:$F$207))</f>
        <v/>
      </c>
      <c r="AD16" s="57" t="str">
        <f>IF(AD$1="","",SUMIF('Courses Saison 3'!$J$185:$J$207,Tableau1[[#This Row],[Pilotes]],'Courses Saison 3'!$M$185:$M$207))</f>
        <v/>
      </c>
      <c r="AE16" s="58" t="str">
        <f>IF(AE$1="","",SUMIF('Courses Saison 3'!$Q$185:$Q$207,Tableau1[[#This Row],[Pilotes]],'Courses Saison 3'!$T$185:$T$207))</f>
        <v/>
      </c>
      <c r="AF16" s="140">
        <f>AVERAGE(H16:AE16)</f>
        <v>2.9285714285714284</v>
      </c>
      <c r="AG16" s="67"/>
    </row>
    <row r="17" spans="1:38" x14ac:dyDescent="0.2">
      <c r="A17" s="162">
        <v>14</v>
      </c>
      <c r="B17" s="20" t="str">
        <f>IF(C17="","",(VLOOKUP(C17,Table!$A:$B,2,FALSE)))</f>
        <v>Ribe-888</v>
      </c>
      <c r="C17" s="21" t="s">
        <v>102</v>
      </c>
      <c r="D17" s="22" t="str">
        <f>IF(C17="","",(VLOOKUP(C17,Table!$A:$C,3,FALSE)))</f>
        <v>Alpine</v>
      </c>
      <c r="E17" s="50">
        <f>SUM(H17:AE17)</f>
        <v>39</v>
      </c>
      <c r="F17" s="137">
        <f>E17-E16</f>
        <v>-2</v>
      </c>
      <c r="G17" s="58">
        <f>E17-MAX($E$4:$E$34)</f>
        <v>-219</v>
      </c>
      <c r="H17" s="136">
        <f>IF(H$1="","",SUMIF('Courses Saison 3'!$C$3:$C$25,Tableau1[[#This Row],[Pilotes]],'Courses Saison 3'!$F$3:$F$25))</f>
        <v>19</v>
      </c>
      <c r="I17" s="57">
        <f>IF(I$1="","",SUMIF('Courses Saison 3'!$J$3:$J$25,Tableau1[[#This Row],[Pilotes]],'Courses Saison 3'!$M$3:$M$25))</f>
        <v>0</v>
      </c>
      <c r="J17" s="57">
        <f>IF(J$1="","",SUMIF('Courses Saison 3'!$Q$3:$Q$25,Tableau1[[#This Row],[Pilotes]],'Courses Saison 3'!$T$3:$T$25))</f>
        <v>4</v>
      </c>
      <c r="K17" s="57">
        <f>IF(K$1="","",SUMIF('Courses Saison 3'!$C$29:$C$51,Tableau1[[#This Row],[Pilotes]],'Courses Saison 3'!$F$29:$F$51))</f>
        <v>0</v>
      </c>
      <c r="L17" s="57">
        <f>IF(L$1="","",SUMIF('Courses Saison 3'!$J$29:$J$51,Tableau1[[#This Row],[Pilotes]],'Courses Saison 3'!$M$29:$M$51))</f>
        <v>1</v>
      </c>
      <c r="M17" s="57">
        <f>IF(M$1="","",SUMIF('Courses Saison 3'!$Q$29:$Q$51,Tableau1[[#This Row],[Pilotes]],'Courses Saison 3'!$T$29:$T$51))</f>
        <v>0</v>
      </c>
      <c r="N17" s="57">
        <f>IF(N$1="","",SUMIF('Courses Saison 3'!$C$55:$C$77,Tableau1[[#This Row],[Pilotes]],'Courses Saison 3'!$F$55:$F$77))</f>
        <v>0</v>
      </c>
      <c r="O17" s="57">
        <f>IF(O$1="","",SUMIF('Courses Saison 3'!$J$55:$J$77,Tableau1[[#This Row],[Pilotes]],'Courses Saison 3'!$M$55:$M$77))</f>
        <v>0</v>
      </c>
      <c r="P17" s="57">
        <f>IF(P$1="","",SUMIF('Courses Saison 3'!$Q$55:$Q$77,Tableau1[[#This Row],[Pilotes]],'Courses Saison 3'!$T$55:$T$77))</f>
        <v>0</v>
      </c>
      <c r="Q17" s="57">
        <f>IF(Q$1="","",SUMIF('Courses Saison 3'!$C$81:$C$103,Tableau1[[#This Row],[Pilotes]],'Courses Saison 3'!$F$81:$F$103))</f>
        <v>0</v>
      </c>
      <c r="R17" s="57">
        <f>IF(R$1="","",SUMIF('Courses Saison 3'!$J$81:$J$103,Tableau1[[#This Row],[Pilotes]],'Courses Saison 3'!$M$81:$M$103))</f>
        <v>15</v>
      </c>
      <c r="S17" s="57">
        <f>IF(S$1="","",SUMIF('Courses Saison 3'!$Q$81:$Q$103,Tableau1[[#This Row],[Pilotes]],'Courses Saison 3'!$T$81:$T$103))</f>
        <v>0</v>
      </c>
      <c r="T17" s="57">
        <f>IF(T$1="","",SUMIF('Courses Saison 3'!$C$107:$C$128,Tableau1[[#This Row],[Pilotes]],'Courses Saison 3'!$F$107:$F$128))</f>
        <v>0</v>
      </c>
      <c r="U17" s="57">
        <f>IF(U$1="","",SUMIF('Courses Saison 3'!$J$107:$J$129,Tableau1[[#This Row],[Pilotes]],'Courses Saison 3'!$M$107:$M$129))</f>
        <v>0</v>
      </c>
      <c r="V17" s="57" t="str">
        <f>IF(V$1="","",SUMIF('Courses Saison 3'!$Q$107:$Q$129,Tableau1[[#This Row],[Pilotes]],'Courses Saison 3'!$T$107:$T$129))</f>
        <v/>
      </c>
      <c r="W17" s="57" t="str">
        <f>IF(W$1="","",SUMIF('Courses Saison 3'!$C$133:$C$155,Tableau1[[#This Row],[Pilotes]],'Courses Saison 3'!$F$133:$F$155))</f>
        <v/>
      </c>
      <c r="X17" s="57" t="str">
        <f>IF(X$1="","",SUMIF('Courses Saison 3'!$J$133:$J$155,Tableau1[[#This Row],[Pilotes]],'Courses Saison 3'!$M$133:$M$155))</f>
        <v/>
      </c>
      <c r="Y17" s="57" t="str">
        <f>IF(Y$1="","",SUMIF('Courses Saison 3'!$Q$133:$Q$155,Tableau1[[#This Row],[Pilotes]],'Courses Saison 3'!$T$133:$T$155))</f>
        <v/>
      </c>
      <c r="Z17" s="57" t="str">
        <f>IF(Z$1="","",SUMIF('Courses Saison 3'!$C$159:$C$181,Tableau1[[#This Row],[Pilotes]],'Courses Saison 3'!$F$159:$F$181))</f>
        <v/>
      </c>
      <c r="AA17" s="57" t="str">
        <f>IF(AA$1="","",SUMIF('Courses Saison 3'!$J$159:$J$181,Tableau1[[#This Row],[Pilotes]],'Courses Saison 3'!$M$159:$M$181))</f>
        <v/>
      </c>
      <c r="AB17" s="57" t="str">
        <f>IF(AB$1="","",SUMIF('Courses Saison 3'!$Q$159:$Q$181,Tableau1[[#This Row],[Pilotes]],'Courses Saison 3'!$T$159:$T$181))</f>
        <v/>
      </c>
      <c r="AC17" s="57" t="str">
        <f>IF(AC$1="","",SUMIF('Courses Saison 3'!$C$185:$C$207,Tableau1[[#This Row],[Pilotes]],'Courses Saison 3'!$F$185:$F$207))</f>
        <v/>
      </c>
      <c r="AD17" s="57" t="str">
        <f>IF(AD$1="","",SUMIF('Courses Saison 3'!$J$185:$J$207,Tableau1[[#This Row],[Pilotes]],'Courses Saison 3'!$M$185:$M$207))</f>
        <v/>
      </c>
      <c r="AE17" s="58" t="str">
        <f>IF(AE$1="","",SUMIF('Courses Saison 3'!$Q$185:$Q$207,Tableau1[[#This Row],[Pilotes]],'Courses Saison 3'!$T$185:$T$207))</f>
        <v/>
      </c>
      <c r="AF17" s="139">
        <f>AVERAGE(H17:AE17)</f>
        <v>2.7857142857142856</v>
      </c>
      <c r="AG17" s="67"/>
    </row>
    <row r="18" spans="1:38" x14ac:dyDescent="0.2">
      <c r="A18" s="163">
        <v>15</v>
      </c>
      <c r="B18" s="50" t="str">
        <f>IF(C18="","",(VLOOKUP(C18,Table!$A:$B,2,FALSE)))</f>
        <v>IA</v>
      </c>
      <c r="C18" s="51" t="s">
        <v>50</v>
      </c>
      <c r="D18" s="52" t="str">
        <f>IF(C18="","",(VLOOKUP(C18,Table!$A:$C,3,FALSE)))</f>
        <v>Red Bull</v>
      </c>
      <c r="E18" s="50">
        <f>SUM(H18:AE18)</f>
        <v>29</v>
      </c>
      <c r="F18" s="137">
        <f>E18-E17</f>
        <v>-10</v>
      </c>
      <c r="G18" s="58">
        <f>E18-MAX($E$4:$E$34)</f>
        <v>-229</v>
      </c>
      <c r="H18" s="136">
        <f>IF(H$1="","",SUMIF('Courses Saison 3'!$C$3:$C$25,Tableau1[[#This Row],[Pilotes]],'Courses Saison 3'!$F$3:$F$25))</f>
        <v>0</v>
      </c>
      <c r="I18" s="57">
        <f>IF(I$1="","",SUMIF('Courses Saison 3'!$J$3:$J$25,Tableau1[[#This Row],[Pilotes]],'Courses Saison 3'!$M$3:$M$25))</f>
        <v>7</v>
      </c>
      <c r="J18" s="57">
        <f>IF(J$1="","",SUMIF('Courses Saison 3'!$Q$3:$Q$25,Tableau1[[#This Row],[Pilotes]],'Courses Saison 3'!$T$3:$T$25))</f>
        <v>0</v>
      </c>
      <c r="K18" s="57">
        <f>IF(K$1="","",SUMIF('Courses Saison 3'!$C$29:$C$51,Tableau1[[#This Row],[Pilotes]],'Courses Saison 3'!$F$29:$F$51))</f>
        <v>0</v>
      </c>
      <c r="L18" s="57">
        <f>IF(L$1="","",SUMIF('Courses Saison 3'!$J$29:$J$51,Tableau1[[#This Row],[Pilotes]],'Courses Saison 3'!$M$29:$M$51))</f>
        <v>0</v>
      </c>
      <c r="M18" s="57">
        <f>IF(M$1="","",SUMIF('Courses Saison 3'!$Q$29:$Q$51,Tableau1[[#This Row],[Pilotes]],'Courses Saison 3'!$T$29:$T$51))</f>
        <v>0</v>
      </c>
      <c r="N18" s="57">
        <f>IF(N$1="","",SUMIF('Courses Saison 3'!$C$55:$C$77,Tableau1[[#This Row],[Pilotes]],'Courses Saison 3'!$F$55:$F$77))</f>
        <v>0</v>
      </c>
      <c r="O18" s="57">
        <f>IF(O$1="","",SUMIF('Courses Saison 3'!$J$55:$J$77,Tableau1[[#This Row],[Pilotes]],'Courses Saison 3'!$M$55:$M$77))</f>
        <v>0</v>
      </c>
      <c r="P18" s="57">
        <f>IF(P$1="","",SUMIF('Courses Saison 3'!$Q$55:$Q$77,Tableau1[[#This Row],[Pilotes]],'Courses Saison 3'!$T$55:$T$77))</f>
        <v>2</v>
      </c>
      <c r="Q18" s="57">
        <f>IF(Q$1="","",SUMIF('Courses Saison 3'!$C$81:$C$103,Tableau1[[#This Row],[Pilotes]],'Courses Saison 3'!$F$81:$F$103))</f>
        <v>6</v>
      </c>
      <c r="R18" s="57">
        <f>IF(R$1="","",SUMIF('Courses Saison 3'!$J$81:$J$103,Tableau1[[#This Row],[Pilotes]],'Courses Saison 3'!$M$81:$M$103))</f>
        <v>6</v>
      </c>
      <c r="S18" s="57">
        <f>IF(S$1="","",SUMIF('Courses Saison 3'!$Q$81:$Q$103,Tableau1[[#This Row],[Pilotes]],'Courses Saison 3'!$T$81:$T$103))</f>
        <v>6</v>
      </c>
      <c r="T18" s="57">
        <f>IF(T$1="","",SUMIF('Courses Saison 3'!$C$107:$C$128,Tableau1[[#This Row],[Pilotes]],'Courses Saison 3'!$F$107:$F$128))</f>
        <v>2</v>
      </c>
      <c r="U18" s="57">
        <f>IF(U$1="","",SUMIF('Courses Saison 3'!$J$107:$J$129,Tableau1[[#This Row],[Pilotes]],'Courses Saison 3'!$M$107:$M$129))</f>
        <v>0</v>
      </c>
      <c r="V18" s="57" t="str">
        <f>IF(V$1="","",SUMIF('Courses Saison 3'!$Q$107:$Q$129,Tableau1[[#This Row],[Pilotes]],'Courses Saison 3'!$T$107:$T$129))</f>
        <v/>
      </c>
      <c r="W18" s="57" t="str">
        <f>IF(W$1="","",SUMIF('Courses Saison 3'!$C$133:$C$155,Tableau1[[#This Row],[Pilotes]],'Courses Saison 3'!$F$133:$F$155))</f>
        <v/>
      </c>
      <c r="X18" s="57" t="str">
        <f>IF(X$1="","",SUMIF('Courses Saison 3'!$J$133:$J$155,Tableau1[[#This Row],[Pilotes]],'Courses Saison 3'!$M$133:$M$155))</f>
        <v/>
      </c>
      <c r="Y18" s="57" t="str">
        <f>IF(Y$1="","",SUMIF('Courses Saison 3'!$Q$133:$Q$155,Tableau1[[#This Row],[Pilotes]],'Courses Saison 3'!$T$133:$T$155))</f>
        <v/>
      </c>
      <c r="Z18" s="57" t="str">
        <f>IF(Z$1="","",SUMIF('Courses Saison 3'!$C$159:$C$181,Tableau1[[#This Row],[Pilotes]],'Courses Saison 3'!$F$159:$F$181))</f>
        <v/>
      </c>
      <c r="AA18" s="57" t="str">
        <f>IF(AA$1="","",SUMIF('Courses Saison 3'!$J$159:$J$181,Tableau1[[#This Row],[Pilotes]],'Courses Saison 3'!$M$159:$M$181))</f>
        <v/>
      </c>
      <c r="AB18" s="57" t="str">
        <f>IF(AB$1="","",SUMIF('Courses Saison 3'!$Q$159:$Q$181,Tableau1[[#This Row],[Pilotes]],'Courses Saison 3'!$T$159:$T$181))</f>
        <v/>
      </c>
      <c r="AC18" s="57" t="str">
        <f>IF(AC$1="","",SUMIF('Courses Saison 3'!$C$185:$C$207,Tableau1[[#This Row],[Pilotes]],'Courses Saison 3'!$F$185:$F$207))</f>
        <v/>
      </c>
      <c r="AD18" s="57" t="str">
        <f>IF(AD$1="","",SUMIF('Courses Saison 3'!$J$185:$J$207,Tableau1[[#This Row],[Pilotes]],'Courses Saison 3'!$M$185:$M$207))</f>
        <v/>
      </c>
      <c r="AE18" s="58" t="str">
        <f>IF(AE$1="","",SUMIF('Courses Saison 3'!$Q$185:$Q$207,Tableau1[[#This Row],[Pilotes]],'Courses Saison 3'!$T$185:$T$207))</f>
        <v/>
      </c>
      <c r="AF18" s="139">
        <f>AVERAGE(H18:AE18)</f>
        <v>2.0714285714285716</v>
      </c>
      <c r="AG18" s="67"/>
    </row>
    <row r="19" spans="1:38" x14ac:dyDescent="0.2">
      <c r="A19" s="162">
        <v>16</v>
      </c>
      <c r="B19" s="50" t="str">
        <f>IF(C19="","",(VLOOKUP(C19,Table!$A:$B,2,FALSE)))</f>
        <v>IA</v>
      </c>
      <c r="C19" s="51" t="s">
        <v>59</v>
      </c>
      <c r="D19" s="52" t="str">
        <f>IF(C19="","",(VLOOKUP(C19,Table!$A:$C,3,FALSE)))</f>
        <v>Aston Martin</v>
      </c>
      <c r="E19" s="50">
        <f>SUM(H19:AE19)</f>
        <v>25</v>
      </c>
      <c r="F19" s="137">
        <f>E19-E18</f>
        <v>-4</v>
      </c>
      <c r="G19" s="58">
        <f>E19-MAX($E$4:$E$34)</f>
        <v>-233</v>
      </c>
      <c r="H19" s="136">
        <f>IF(H$1="","",SUMIF('Courses Saison 3'!$C$3:$C$25,Tableau1[[#This Row],[Pilotes]],'Courses Saison 3'!$F$3:$F$25))</f>
        <v>0</v>
      </c>
      <c r="I19" s="57">
        <f>IF(I$1="","",SUMIF('Courses Saison 3'!$J$3:$J$25,Tableau1[[#This Row],[Pilotes]],'Courses Saison 3'!$M$3:$M$25))</f>
        <v>0</v>
      </c>
      <c r="J19" s="57">
        <f>IF(J$1="","",SUMIF('Courses Saison 3'!$Q$3:$Q$25,Tableau1[[#This Row],[Pilotes]],'Courses Saison 3'!$T$3:$T$25))</f>
        <v>10</v>
      </c>
      <c r="K19" s="57">
        <f>IF(K$1="","",SUMIF('Courses Saison 3'!$C$29:$C$51,Tableau1[[#This Row],[Pilotes]],'Courses Saison 3'!$F$29:$F$51))</f>
        <v>0</v>
      </c>
      <c r="L19" s="57">
        <f>IF(L$1="","",SUMIF('Courses Saison 3'!$J$29:$J$51,Tableau1[[#This Row],[Pilotes]],'Courses Saison 3'!$M$29:$M$51))</f>
        <v>0</v>
      </c>
      <c r="M19" s="57">
        <f>IF(M$1="","",SUMIF('Courses Saison 3'!$Q$29:$Q$51,Tableau1[[#This Row],[Pilotes]],'Courses Saison 3'!$T$29:$T$51))</f>
        <v>0</v>
      </c>
      <c r="N19" s="57">
        <f>IF(N$1="","",SUMIF('Courses Saison 3'!$C$55:$C$77,Tableau1[[#This Row],[Pilotes]],'Courses Saison 3'!$F$55:$F$77))</f>
        <v>0</v>
      </c>
      <c r="O19" s="57">
        <f>IF(O$1="","",SUMIF('Courses Saison 3'!$J$55:$J$77,Tableau1[[#This Row],[Pilotes]],'Courses Saison 3'!$M$55:$M$77))</f>
        <v>0</v>
      </c>
      <c r="P19" s="57">
        <f>IF(P$1="","",SUMIF('Courses Saison 3'!$Q$55:$Q$77,Tableau1[[#This Row],[Pilotes]],'Courses Saison 3'!$T$55:$T$77))</f>
        <v>0</v>
      </c>
      <c r="Q19" s="57">
        <f>IF(Q$1="","",SUMIF('Courses Saison 3'!$C$81:$C$103,Tableau1[[#This Row],[Pilotes]],'Courses Saison 3'!$F$81:$F$103))</f>
        <v>0</v>
      </c>
      <c r="R19" s="57">
        <f>IF(R$1="","",SUMIF('Courses Saison 3'!$J$81:$J$103,Tableau1[[#This Row],[Pilotes]],'Courses Saison 3'!$M$81:$M$103))</f>
        <v>0</v>
      </c>
      <c r="S19" s="57">
        <f>IF(S$1="","",SUMIF('Courses Saison 3'!$Q$81:$Q$103,Tableau1[[#This Row],[Pilotes]],'Courses Saison 3'!$T$81:$T$103))</f>
        <v>0</v>
      </c>
      <c r="T19" s="57">
        <f>IF(T$1="","",SUMIF('Courses Saison 3'!$C$107:$C$128,Tableau1[[#This Row],[Pilotes]],'Courses Saison 3'!$F$107:$F$128))</f>
        <v>0</v>
      </c>
      <c r="U19" s="57">
        <f>IF(U$1="","",SUMIF('Courses Saison 3'!$J$107:$J$129,Tableau1[[#This Row],[Pilotes]],'Courses Saison 3'!$M$107:$M$129))</f>
        <v>15</v>
      </c>
      <c r="V19" s="57" t="str">
        <f>IF(V$1="","",SUMIF('Courses Saison 3'!$Q$107:$Q$129,Tableau1[[#This Row],[Pilotes]],'Courses Saison 3'!$T$107:$T$129))</f>
        <v/>
      </c>
      <c r="W19" s="57" t="str">
        <f>IF(W$1="","",SUMIF('Courses Saison 3'!$C$133:$C$155,Tableau1[[#This Row],[Pilotes]],'Courses Saison 3'!$F$133:$F$155))</f>
        <v/>
      </c>
      <c r="X19" s="57" t="str">
        <f>IF(X$1="","",SUMIF('Courses Saison 3'!$J$133:$J$155,Tableau1[[#This Row],[Pilotes]],'Courses Saison 3'!$M$133:$M$155))</f>
        <v/>
      </c>
      <c r="Y19" s="57" t="str">
        <f>IF(Y$1="","",SUMIF('Courses Saison 3'!$Q$133:$Q$155,Tableau1[[#This Row],[Pilotes]],'Courses Saison 3'!$T$133:$T$155))</f>
        <v/>
      </c>
      <c r="Z19" s="57" t="str">
        <f>IF(Z$1="","",SUMIF('Courses Saison 3'!$C$159:$C$181,Tableau1[[#This Row],[Pilotes]],'Courses Saison 3'!$F$159:$F$181))</f>
        <v/>
      </c>
      <c r="AA19" s="57" t="str">
        <f>IF(AA$1="","",SUMIF('Courses Saison 3'!$J$159:$J$181,Tableau1[[#This Row],[Pilotes]],'Courses Saison 3'!$M$159:$M$181))</f>
        <v/>
      </c>
      <c r="AB19" s="57" t="str">
        <f>IF(AB$1="","",SUMIF('Courses Saison 3'!$Q$159:$Q$181,Tableau1[[#This Row],[Pilotes]],'Courses Saison 3'!$T$159:$T$181))</f>
        <v/>
      </c>
      <c r="AC19" s="57" t="str">
        <f>IF(AC$1="","",SUMIF('Courses Saison 3'!$C$185:$C$207,Tableau1[[#This Row],[Pilotes]],'Courses Saison 3'!$F$185:$F$207))</f>
        <v/>
      </c>
      <c r="AD19" s="57" t="str">
        <f>IF(AD$1="","",SUMIF('Courses Saison 3'!$J$185:$J$207,Tableau1[[#This Row],[Pilotes]],'Courses Saison 3'!$M$185:$M$207))</f>
        <v/>
      </c>
      <c r="AE19" s="58" t="str">
        <f>IF(AE$1="","",SUMIF('Courses Saison 3'!$Q$185:$Q$207,Tableau1[[#This Row],[Pilotes]],'Courses Saison 3'!$T$185:$T$207))</f>
        <v/>
      </c>
      <c r="AF19" s="139">
        <f>AVERAGE(H19:AE19)</f>
        <v>1.7857142857142858</v>
      </c>
      <c r="AG19" s="67"/>
    </row>
    <row r="20" spans="1:38" x14ac:dyDescent="0.2">
      <c r="A20" s="163">
        <v>17</v>
      </c>
      <c r="B20" s="50" t="str">
        <f>IF(C20="","",(VLOOKUP(C20,Table!$A:$B,2,FALSE)))</f>
        <v>IA</v>
      </c>
      <c r="C20" s="51" t="s">
        <v>96</v>
      </c>
      <c r="D20" s="52" t="str">
        <f>IF(C20="","",(VLOOKUP(C20,Table!$A:$C,3,FALSE)))</f>
        <v>McLaren</v>
      </c>
      <c r="E20" s="50">
        <f>SUM(H20:AE20)</f>
        <v>24</v>
      </c>
      <c r="F20" s="137">
        <f>E20-E19</f>
        <v>-1</v>
      </c>
      <c r="G20" s="58">
        <f>E20-MAX($E$4:$E$34)</f>
        <v>-234</v>
      </c>
      <c r="H20" s="136">
        <f>IF(H$1="","",SUMIF('Courses Saison 3'!$C$3:$C$25,Tableau1[[#This Row],[Pilotes]],'Courses Saison 3'!$F$3:$F$25))</f>
        <v>0</v>
      </c>
      <c r="I20" s="57">
        <f>IF(I$1="","",SUMIF('Courses Saison 3'!$J$3:$J$25,Tableau1[[#This Row],[Pilotes]],'Courses Saison 3'!$M$3:$M$25))</f>
        <v>1</v>
      </c>
      <c r="J20" s="57">
        <f>IF(J$1="","",SUMIF('Courses Saison 3'!$Q$3:$Q$25,Tableau1[[#This Row],[Pilotes]],'Courses Saison 3'!$T$3:$T$25))</f>
        <v>0</v>
      </c>
      <c r="K20" s="57">
        <f>IF(K$1="","",SUMIF('Courses Saison 3'!$C$29:$C$51,Tableau1[[#This Row],[Pilotes]],'Courses Saison 3'!$F$29:$F$51))</f>
        <v>10</v>
      </c>
      <c r="L20" s="57">
        <f>IF(L$1="","",SUMIF('Courses Saison 3'!$J$29:$J$51,Tableau1[[#This Row],[Pilotes]],'Courses Saison 3'!$M$29:$M$51))</f>
        <v>0</v>
      </c>
      <c r="M20" s="57">
        <f>IF(M$1="","",SUMIF('Courses Saison 3'!$Q$29:$Q$51,Tableau1[[#This Row],[Pilotes]],'Courses Saison 3'!$T$29:$T$51))</f>
        <v>0</v>
      </c>
      <c r="N20" s="57">
        <f>IF(N$1="","",SUMIF('Courses Saison 3'!$C$55:$C$77,Tableau1[[#This Row],[Pilotes]],'Courses Saison 3'!$F$55:$F$77))</f>
        <v>0</v>
      </c>
      <c r="O20" s="57">
        <f>IF(O$1="","",SUMIF('Courses Saison 3'!$J$55:$J$77,Tableau1[[#This Row],[Pilotes]],'Courses Saison 3'!$M$55:$M$77))</f>
        <v>1</v>
      </c>
      <c r="P20" s="57">
        <f>IF(P$1="","",SUMIF('Courses Saison 3'!$Q$55:$Q$77,Tableau1[[#This Row],[Pilotes]],'Courses Saison 3'!$T$55:$T$77))</f>
        <v>0</v>
      </c>
      <c r="Q20" s="57">
        <f>IF(Q$1="","",SUMIF('Courses Saison 3'!$C$81:$C$103,Tableau1[[#This Row],[Pilotes]],'Courses Saison 3'!$F$81:$F$103))</f>
        <v>0</v>
      </c>
      <c r="R20" s="57">
        <f>IF(R$1="","",SUMIF('Courses Saison 3'!$J$81:$J$103,Tableau1[[#This Row],[Pilotes]],'Courses Saison 3'!$M$81:$M$103))</f>
        <v>1</v>
      </c>
      <c r="S20" s="57">
        <f>IF(S$1="","",SUMIF('Courses Saison 3'!$Q$81:$Q$103,Tableau1[[#This Row],[Pilotes]],'Courses Saison 3'!$T$81:$T$103))</f>
        <v>10</v>
      </c>
      <c r="T20" s="57">
        <f>IF(T$1="","",SUMIF('Courses Saison 3'!$C$107:$C$128,Tableau1[[#This Row],[Pilotes]],'Courses Saison 3'!$F$107:$F$128))</f>
        <v>1</v>
      </c>
      <c r="U20" s="57">
        <f>IF(U$1="","",SUMIF('Courses Saison 3'!$J$107:$J$129,Tableau1[[#This Row],[Pilotes]],'Courses Saison 3'!$M$107:$M$129))</f>
        <v>0</v>
      </c>
      <c r="V20" s="57" t="str">
        <f>IF(V$1="","",SUMIF('Courses Saison 3'!$Q$107:$Q$129,Tableau1[[#This Row],[Pilotes]],'Courses Saison 3'!$T$107:$T$129))</f>
        <v/>
      </c>
      <c r="W20" s="57" t="str">
        <f>IF(W$1="","",SUMIF('Courses Saison 3'!$C$133:$C$155,Tableau1[[#This Row],[Pilotes]],'Courses Saison 3'!$F$133:$F$155))</f>
        <v/>
      </c>
      <c r="X20" s="57" t="str">
        <f>IF(X$1="","",SUMIF('Courses Saison 3'!$J$133:$J$155,Tableau1[[#This Row],[Pilotes]],'Courses Saison 3'!$M$133:$M$155))</f>
        <v/>
      </c>
      <c r="Y20" s="57" t="str">
        <f>IF(Y$1="","",SUMIF('Courses Saison 3'!$Q$133:$Q$155,Tableau1[[#This Row],[Pilotes]],'Courses Saison 3'!$T$133:$T$155))</f>
        <v/>
      </c>
      <c r="Z20" s="57" t="str">
        <f>IF(Z$1="","",SUMIF('Courses Saison 3'!$C$159:$C$181,Tableau1[[#This Row],[Pilotes]],'Courses Saison 3'!$F$159:$F$181))</f>
        <v/>
      </c>
      <c r="AA20" s="57" t="str">
        <f>IF(AA$1="","",SUMIF('Courses Saison 3'!$J$159:$J$181,Tableau1[[#This Row],[Pilotes]],'Courses Saison 3'!$M$159:$M$181))</f>
        <v/>
      </c>
      <c r="AB20" s="57" t="str">
        <f>IF(AB$1="","",SUMIF('Courses Saison 3'!$Q$159:$Q$181,Tableau1[[#This Row],[Pilotes]],'Courses Saison 3'!$T$159:$T$181))</f>
        <v/>
      </c>
      <c r="AC20" s="57" t="str">
        <f>IF(AC$1="","",SUMIF('Courses Saison 3'!$C$185:$C$207,Tableau1[[#This Row],[Pilotes]],'Courses Saison 3'!$F$185:$F$207))</f>
        <v/>
      </c>
      <c r="AD20" s="57" t="str">
        <f>IF(AD$1="","",SUMIF('Courses Saison 3'!$J$185:$J$207,Tableau1[[#This Row],[Pilotes]],'Courses Saison 3'!$M$185:$M$207))</f>
        <v/>
      </c>
      <c r="AE20" s="58" t="str">
        <f>IF(AE$1="","",SUMIF('Courses Saison 3'!$Q$185:$Q$207,Tableau1[[#This Row],[Pilotes]],'Courses Saison 3'!$T$185:$T$207))</f>
        <v/>
      </c>
      <c r="AF20" s="139">
        <f>AVERAGE(H20:AE20)</f>
        <v>1.7142857142857142</v>
      </c>
      <c r="AG20" s="67"/>
    </row>
    <row r="21" spans="1:38" x14ac:dyDescent="0.2">
      <c r="A21" s="162">
        <v>18</v>
      </c>
      <c r="B21" s="50" t="str">
        <f>IF(C21="","",(VLOOKUP(C21,Table!$A:$B,2,FALSE)))</f>
        <v>IA</v>
      </c>
      <c r="C21" s="51" t="s">
        <v>58</v>
      </c>
      <c r="D21" s="52" t="str">
        <f>IF(C21="","",(VLOOKUP(C21,Table!$A:$C,3,FALSE)))</f>
        <v>Alpha Tauri</v>
      </c>
      <c r="E21" s="50">
        <f>SUM(H21:AE21)</f>
        <v>22</v>
      </c>
      <c r="F21" s="137">
        <f>E21-E20</f>
        <v>-2</v>
      </c>
      <c r="G21" s="58">
        <f>E21-MAX($E$4:$E$34)</f>
        <v>-236</v>
      </c>
      <c r="H21" s="136">
        <f>IF(H$1="","",SUMIF('Courses Saison 3'!$C$3:$C$25,Tableau1[[#This Row],[Pilotes]],'Courses Saison 3'!$F$3:$F$25))</f>
        <v>0</v>
      </c>
      <c r="I21" s="57">
        <f>IF(I$1="","",SUMIF('Courses Saison 3'!$J$3:$J$25,Tableau1[[#This Row],[Pilotes]],'Courses Saison 3'!$M$3:$M$25))</f>
        <v>0</v>
      </c>
      <c r="J21" s="57">
        <f>IF(J$1="","",SUMIF('Courses Saison 3'!$Q$3:$Q$25,Tableau1[[#This Row],[Pilotes]],'Courses Saison 3'!$T$3:$T$25))</f>
        <v>8</v>
      </c>
      <c r="K21" s="57">
        <f>IF(K$1="","",SUMIF('Courses Saison 3'!$C$29:$C$51,Tableau1[[#This Row],[Pilotes]],'Courses Saison 3'!$F$29:$F$51))</f>
        <v>0</v>
      </c>
      <c r="L21" s="57">
        <f>IF(L$1="","",SUMIF('Courses Saison 3'!$J$29:$J$51,Tableau1[[#This Row],[Pilotes]],'Courses Saison 3'!$M$29:$M$51))</f>
        <v>4</v>
      </c>
      <c r="M21" s="57">
        <f>IF(M$1="","",SUMIF('Courses Saison 3'!$Q$29:$Q$51,Tableau1[[#This Row],[Pilotes]],'Courses Saison 3'!$T$29:$T$51))</f>
        <v>0</v>
      </c>
      <c r="N21" s="57">
        <f>IF(N$1="","",SUMIF('Courses Saison 3'!$C$55:$C$77,Tableau1[[#This Row],[Pilotes]],'Courses Saison 3'!$F$55:$F$77))</f>
        <v>0</v>
      </c>
      <c r="O21" s="57">
        <f>IF(O$1="","",SUMIF('Courses Saison 3'!$J$55:$J$77,Tableau1[[#This Row],[Pilotes]],'Courses Saison 3'!$M$55:$M$77))</f>
        <v>10</v>
      </c>
      <c r="P21" s="57">
        <f>IF(P$1="","",SUMIF('Courses Saison 3'!$Q$55:$Q$77,Tableau1[[#This Row],[Pilotes]],'Courses Saison 3'!$T$55:$T$77))</f>
        <v>0</v>
      </c>
      <c r="Q21" s="57">
        <f>IF(Q$1="","",SUMIF('Courses Saison 3'!$C$81:$C$103,Tableau1[[#This Row],[Pilotes]],'Courses Saison 3'!$F$81:$F$103))</f>
        <v>0</v>
      </c>
      <c r="R21" s="57">
        <f>IF(R$1="","",SUMIF('Courses Saison 3'!$J$81:$J$103,Tableau1[[#This Row],[Pilotes]],'Courses Saison 3'!$M$81:$M$103))</f>
        <v>0</v>
      </c>
      <c r="S21" s="57">
        <f>IF(S$1="","",SUMIF('Courses Saison 3'!$Q$81:$Q$103,Tableau1[[#This Row],[Pilotes]],'Courses Saison 3'!$T$81:$T$103))</f>
        <v>0</v>
      </c>
      <c r="T21" s="57">
        <f>IF(T$1="","",SUMIF('Courses Saison 3'!$C$107:$C$128,Tableau1[[#This Row],[Pilotes]],'Courses Saison 3'!$F$107:$F$128))</f>
        <v>0</v>
      </c>
      <c r="U21" s="57">
        <f>IF(U$1="","",SUMIF('Courses Saison 3'!$J$107:$J$129,Tableau1[[#This Row],[Pilotes]],'Courses Saison 3'!$M$107:$M$129))</f>
        <v>0</v>
      </c>
      <c r="V21" s="57" t="str">
        <f>IF(V$1="","",SUMIF('Courses Saison 3'!$Q$107:$Q$129,Tableau1[[#This Row],[Pilotes]],'Courses Saison 3'!$T$107:$T$129))</f>
        <v/>
      </c>
      <c r="W21" s="57" t="str">
        <f>IF(W$1="","",SUMIF('Courses Saison 3'!$C$133:$C$155,Tableau1[[#This Row],[Pilotes]],'Courses Saison 3'!$F$133:$F$155))</f>
        <v/>
      </c>
      <c r="X21" s="57" t="str">
        <f>IF(X$1="","",SUMIF('Courses Saison 3'!$J$133:$J$155,Tableau1[[#This Row],[Pilotes]],'Courses Saison 3'!$M$133:$M$155))</f>
        <v/>
      </c>
      <c r="Y21" s="57" t="str">
        <f>IF(Y$1="","",SUMIF('Courses Saison 3'!$Q$133:$Q$155,Tableau1[[#This Row],[Pilotes]],'Courses Saison 3'!$T$133:$T$155))</f>
        <v/>
      </c>
      <c r="Z21" s="57" t="str">
        <f>IF(Z$1="","",SUMIF('Courses Saison 3'!$C$159:$C$181,Tableau1[[#This Row],[Pilotes]],'Courses Saison 3'!$F$159:$F$181))</f>
        <v/>
      </c>
      <c r="AA21" s="57" t="str">
        <f>IF(AA$1="","",SUMIF('Courses Saison 3'!$J$159:$J$181,Tableau1[[#This Row],[Pilotes]],'Courses Saison 3'!$M$159:$M$181))</f>
        <v/>
      </c>
      <c r="AB21" s="57" t="str">
        <f>IF(AB$1="","",SUMIF('Courses Saison 3'!$Q$159:$Q$181,Tableau1[[#This Row],[Pilotes]],'Courses Saison 3'!$T$159:$T$181))</f>
        <v/>
      </c>
      <c r="AC21" s="57" t="str">
        <f>IF(AC$1="","",SUMIF('Courses Saison 3'!$C$185:$C$207,Tableau1[[#This Row],[Pilotes]],'Courses Saison 3'!$F$185:$F$207))</f>
        <v/>
      </c>
      <c r="AD21" s="57" t="str">
        <f>IF(AD$1="","",SUMIF('Courses Saison 3'!$J$185:$J$207,Tableau1[[#This Row],[Pilotes]],'Courses Saison 3'!$M$185:$M$207))</f>
        <v/>
      </c>
      <c r="AE21" s="58" t="str">
        <f>IF(AE$1="","",SUMIF('Courses Saison 3'!$Q$185:$Q$207,Tableau1[[#This Row],[Pilotes]],'Courses Saison 3'!$T$185:$T$207))</f>
        <v/>
      </c>
      <c r="AF21" s="139">
        <f>AVERAGE(H21:AE21)</f>
        <v>1.5714285714285714</v>
      </c>
      <c r="AG21" s="67"/>
    </row>
    <row r="22" spans="1:38" x14ac:dyDescent="0.2">
      <c r="A22" s="163">
        <v>19</v>
      </c>
      <c r="B22" s="50" t="str">
        <f>IF(C22="","",(VLOOKUP(C22,Table!$A:$B,2,FALSE)))</f>
        <v>IA</v>
      </c>
      <c r="C22" s="51" t="s">
        <v>91</v>
      </c>
      <c r="D22" s="52" t="str">
        <f>IF(C22="","",(VLOOKUP(C22,Table!$A:$C,3,FALSE)))</f>
        <v>Ferrari</v>
      </c>
      <c r="E22" s="50">
        <f>SUM(H22:AE22)</f>
        <v>22</v>
      </c>
      <c r="F22" s="137">
        <f>E22-E21</f>
        <v>0</v>
      </c>
      <c r="G22" s="58">
        <f>E22-MAX($E$4:$E$34)</f>
        <v>-236</v>
      </c>
      <c r="H22" s="136">
        <f>IF(H$1="","",SUMIF('Courses Saison 3'!$C$3:$C$25,Tableau1[[#This Row],[Pilotes]],'Courses Saison 3'!$F$3:$F$25))</f>
        <v>0</v>
      </c>
      <c r="I22" s="57">
        <f>IF(I$1="","",SUMIF('Courses Saison 3'!$J$3:$J$25,Tableau1[[#This Row],[Pilotes]],'Courses Saison 3'!$M$3:$M$25))</f>
        <v>0</v>
      </c>
      <c r="J22" s="57">
        <f>IF(J$1="","",SUMIF('Courses Saison 3'!$Q$3:$Q$25,Tableau1[[#This Row],[Pilotes]],'Courses Saison 3'!$T$3:$T$25))</f>
        <v>0</v>
      </c>
      <c r="K22" s="57">
        <f>IF(K$1="","",SUMIF('Courses Saison 3'!$C$29:$C$51,Tableau1[[#This Row],[Pilotes]],'Courses Saison 3'!$F$29:$F$51))</f>
        <v>0</v>
      </c>
      <c r="L22" s="57">
        <f>IF(L$1="","",SUMIF('Courses Saison 3'!$J$29:$J$51,Tableau1[[#This Row],[Pilotes]],'Courses Saison 3'!$M$29:$M$51))</f>
        <v>1</v>
      </c>
      <c r="M22" s="57">
        <f>IF(M$1="","",SUMIF('Courses Saison 3'!$Q$29:$Q$51,Tableau1[[#This Row],[Pilotes]],'Courses Saison 3'!$T$29:$T$51))</f>
        <v>3</v>
      </c>
      <c r="N22" s="57">
        <f>IF(N$1="","",SUMIF('Courses Saison 3'!$C$55:$C$77,Tableau1[[#This Row],[Pilotes]],'Courses Saison 3'!$F$55:$F$77))</f>
        <v>4</v>
      </c>
      <c r="O22" s="57">
        <f>IF(O$1="","",SUMIF('Courses Saison 3'!$J$55:$J$77,Tableau1[[#This Row],[Pilotes]],'Courses Saison 3'!$M$55:$M$77))</f>
        <v>0</v>
      </c>
      <c r="P22" s="57">
        <f>IF(P$1="","",SUMIF('Courses Saison 3'!$Q$55:$Q$77,Tableau1[[#This Row],[Pilotes]],'Courses Saison 3'!$T$55:$T$77))</f>
        <v>0</v>
      </c>
      <c r="Q22" s="57">
        <f>IF(Q$1="","",SUMIF('Courses Saison 3'!$C$81:$C$103,Tableau1[[#This Row],[Pilotes]],'Courses Saison 3'!$F$81:$F$103))</f>
        <v>0</v>
      </c>
      <c r="R22" s="57">
        <f>IF(R$1="","",SUMIF('Courses Saison 3'!$J$81:$J$103,Tableau1[[#This Row],[Pilotes]],'Courses Saison 3'!$M$81:$M$103))</f>
        <v>0</v>
      </c>
      <c r="S22" s="57">
        <f>IF(S$1="","",SUMIF('Courses Saison 3'!$Q$81:$Q$103,Tableau1[[#This Row],[Pilotes]],'Courses Saison 3'!$T$81:$T$103))</f>
        <v>4</v>
      </c>
      <c r="T22" s="57">
        <f>IF(T$1="","",SUMIF('Courses Saison 3'!$C$107:$C$128,Tableau1[[#This Row],[Pilotes]],'Courses Saison 3'!$F$107:$F$128))</f>
        <v>0</v>
      </c>
      <c r="U22" s="57">
        <f>IF(U$1="","",SUMIF('Courses Saison 3'!$J$107:$J$129,Tableau1[[#This Row],[Pilotes]],'Courses Saison 3'!$M$107:$M$129))</f>
        <v>10</v>
      </c>
      <c r="V22" s="57" t="str">
        <f>IF(V$1="","",SUMIF('Courses Saison 3'!$Q$107:$Q$129,Tableau1[[#This Row],[Pilotes]],'Courses Saison 3'!$T$107:$T$129))</f>
        <v/>
      </c>
      <c r="W22" s="57" t="str">
        <f>IF(W$1="","",SUMIF('Courses Saison 3'!$C$133:$C$155,Tableau1[[#This Row],[Pilotes]],'Courses Saison 3'!$F$133:$F$155))</f>
        <v/>
      </c>
      <c r="X22" s="57" t="str">
        <f>IF(X$1="","",SUMIF('Courses Saison 3'!$J$133:$J$155,Tableau1[[#This Row],[Pilotes]],'Courses Saison 3'!$M$133:$M$155))</f>
        <v/>
      </c>
      <c r="Y22" s="57" t="str">
        <f>IF(Y$1="","",SUMIF('Courses Saison 3'!$Q$133:$Q$155,Tableau1[[#This Row],[Pilotes]],'Courses Saison 3'!$T$133:$T$155))</f>
        <v/>
      </c>
      <c r="Z22" s="57" t="str">
        <f>IF(Z$1="","",SUMIF('Courses Saison 3'!$C$159:$C$181,Tableau1[[#This Row],[Pilotes]],'Courses Saison 3'!$F$159:$F$181))</f>
        <v/>
      </c>
      <c r="AA22" s="57" t="str">
        <f>IF(AA$1="","",SUMIF('Courses Saison 3'!$J$159:$J$181,Tableau1[[#This Row],[Pilotes]],'Courses Saison 3'!$M$159:$M$181))</f>
        <v/>
      </c>
      <c r="AB22" s="57" t="str">
        <f>IF(AB$1="","",SUMIF('Courses Saison 3'!$Q$159:$Q$181,Tableau1[[#This Row],[Pilotes]],'Courses Saison 3'!$T$159:$T$181))</f>
        <v/>
      </c>
      <c r="AC22" s="57" t="str">
        <f>IF(AC$1="","",SUMIF('Courses Saison 3'!$C$185:$C$207,Tableau1[[#This Row],[Pilotes]],'Courses Saison 3'!$F$185:$F$207))</f>
        <v/>
      </c>
      <c r="AD22" s="57" t="str">
        <f>IF(AD$1="","",SUMIF('Courses Saison 3'!$J$185:$J$207,Tableau1[[#This Row],[Pilotes]],'Courses Saison 3'!$M$185:$M$207))</f>
        <v/>
      </c>
      <c r="AE22" s="58" t="str">
        <f>IF(AE$1="","",SUMIF('Courses Saison 3'!$Q$185:$Q$207,Tableau1[[#This Row],[Pilotes]],'Courses Saison 3'!$T$185:$T$207))</f>
        <v/>
      </c>
      <c r="AF22" s="139">
        <f>AVERAGE(H22:AE22)</f>
        <v>1.5714285714285714</v>
      </c>
      <c r="AG22" s="67"/>
    </row>
    <row r="23" spans="1:38" x14ac:dyDescent="0.2">
      <c r="A23" s="162">
        <v>20</v>
      </c>
      <c r="B23" s="50" t="str">
        <f>IF(C23="","",(VLOOKUP(C23,Table!$A:$B,2,FALSE)))</f>
        <v>IA</v>
      </c>
      <c r="C23" s="51" t="s">
        <v>90</v>
      </c>
      <c r="D23" s="52" t="str">
        <f>IF(C23="","",(VLOOKUP(C23,Table!$A:$C,3,FALSE)))</f>
        <v>Williams</v>
      </c>
      <c r="E23" s="50">
        <f>SUM(H23:AE23)</f>
        <v>19</v>
      </c>
      <c r="F23" s="137">
        <f>E23-E22</f>
        <v>-3</v>
      </c>
      <c r="G23" s="58">
        <f>E23-MAX($E$4:$E$34)</f>
        <v>-239</v>
      </c>
      <c r="H23" s="136">
        <f>IF(H$1="","",SUMIF('Courses Saison 3'!$C$3:$C$25,Tableau1[[#This Row],[Pilotes]],'Courses Saison 3'!$F$3:$F$25))</f>
        <v>1</v>
      </c>
      <c r="I23" s="57">
        <f>IF(I$1="","",SUMIF('Courses Saison 3'!$J$3:$J$25,Tableau1[[#This Row],[Pilotes]],'Courses Saison 3'!$M$3:$M$25))</f>
        <v>0</v>
      </c>
      <c r="J23" s="57">
        <f>IF(J$1="","",SUMIF('Courses Saison 3'!$Q$3:$Q$25,Tableau1[[#This Row],[Pilotes]],'Courses Saison 3'!$T$3:$T$25))</f>
        <v>6</v>
      </c>
      <c r="K23" s="57">
        <f>IF(K$1="","",SUMIF('Courses Saison 3'!$C$29:$C$51,Tableau1[[#This Row],[Pilotes]],'Courses Saison 3'!$F$29:$F$51))</f>
        <v>0</v>
      </c>
      <c r="L23" s="57">
        <f>IF(L$1="","",SUMIF('Courses Saison 3'!$J$29:$J$51,Tableau1[[#This Row],[Pilotes]],'Courses Saison 3'!$M$29:$M$51))</f>
        <v>6</v>
      </c>
      <c r="M23" s="57">
        <f>IF(M$1="","",SUMIF('Courses Saison 3'!$Q$29:$Q$51,Tableau1[[#This Row],[Pilotes]],'Courses Saison 3'!$T$29:$T$51))</f>
        <v>0</v>
      </c>
      <c r="N23" s="57">
        <f>IF(N$1="","",SUMIF('Courses Saison 3'!$C$55:$C$77,Tableau1[[#This Row],[Pilotes]],'Courses Saison 3'!$F$55:$F$77))</f>
        <v>0</v>
      </c>
      <c r="O23" s="57">
        <f>IF(O$1="","",SUMIF('Courses Saison 3'!$J$55:$J$77,Tableau1[[#This Row],[Pilotes]],'Courses Saison 3'!$M$55:$M$77))</f>
        <v>0</v>
      </c>
      <c r="P23" s="57">
        <f>IF(P$1="","",SUMIF('Courses Saison 3'!$Q$55:$Q$77,Tableau1[[#This Row],[Pilotes]],'Courses Saison 3'!$T$55:$T$77))</f>
        <v>0</v>
      </c>
      <c r="Q23" s="57">
        <f>IF(Q$1="","",SUMIF('Courses Saison 3'!$C$81:$C$103,Tableau1[[#This Row],[Pilotes]],'Courses Saison 3'!$F$81:$F$103))</f>
        <v>0</v>
      </c>
      <c r="R23" s="57">
        <f>IF(R$1="","",SUMIF('Courses Saison 3'!$J$81:$J$103,Tableau1[[#This Row],[Pilotes]],'Courses Saison 3'!$M$81:$M$103))</f>
        <v>0</v>
      </c>
      <c r="S23" s="57">
        <f>IF(S$1="","",SUMIF('Courses Saison 3'!$Q$81:$Q$103,Tableau1[[#This Row],[Pilotes]],'Courses Saison 3'!$T$81:$T$103))</f>
        <v>0</v>
      </c>
      <c r="T23" s="57">
        <f>IF(T$1="","",SUMIF('Courses Saison 3'!$C$107:$C$128,Tableau1[[#This Row],[Pilotes]],'Courses Saison 3'!$F$107:$F$128))</f>
        <v>6</v>
      </c>
      <c r="U23" s="57">
        <f>IF(U$1="","",SUMIF('Courses Saison 3'!$J$107:$J$129,Tableau1[[#This Row],[Pilotes]],'Courses Saison 3'!$M$107:$M$129))</f>
        <v>0</v>
      </c>
      <c r="V23" s="57" t="str">
        <f>IF(V$1="","",SUMIF('Courses Saison 3'!$Q$107:$Q$129,Tableau1[[#This Row],[Pilotes]],'Courses Saison 3'!$T$107:$T$129))</f>
        <v/>
      </c>
      <c r="W23" s="57" t="str">
        <f>IF(W$1="","",SUMIF('Courses Saison 3'!$C$133:$C$155,Tableau1[[#This Row],[Pilotes]],'Courses Saison 3'!$F$133:$F$155))</f>
        <v/>
      </c>
      <c r="X23" s="57" t="str">
        <f>IF(X$1="","",SUMIF('Courses Saison 3'!$J$133:$J$155,Tableau1[[#This Row],[Pilotes]],'Courses Saison 3'!$M$133:$M$155))</f>
        <v/>
      </c>
      <c r="Y23" s="57" t="str">
        <f>IF(Y$1="","",SUMIF('Courses Saison 3'!$Q$133:$Q$155,Tableau1[[#This Row],[Pilotes]],'Courses Saison 3'!$T$133:$T$155))</f>
        <v/>
      </c>
      <c r="Z23" s="57" t="str">
        <f>IF(Z$1="","",SUMIF('Courses Saison 3'!$C$159:$C$181,Tableau1[[#This Row],[Pilotes]],'Courses Saison 3'!$F$159:$F$181))</f>
        <v/>
      </c>
      <c r="AA23" s="57" t="str">
        <f>IF(AA$1="","",SUMIF('Courses Saison 3'!$J$159:$J$181,Tableau1[[#This Row],[Pilotes]],'Courses Saison 3'!$M$159:$M$181))</f>
        <v/>
      </c>
      <c r="AB23" s="57" t="str">
        <f>IF(AB$1="","",SUMIF('Courses Saison 3'!$Q$159:$Q$181,Tableau1[[#This Row],[Pilotes]],'Courses Saison 3'!$T$159:$T$181))</f>
        <v/>
      </c>
      <c r="AC23" s="57" t="str">
        <f>IF(AC$1="","",SUMIF('Courses Saison 3'!$C$185:$C$207,Tableau1[[#This Row],[Pilotes]],'Courses Saison 3'!$F$185:$F$207))</f>
        <v/>
      </c>
      <c r="AD23" s="57" t="str">
        <f>IF(AD$1="","",SUMIF('Courses Saison 3'!$J$185:$J$207,Tableau1[[#This Row],[Pilotes]],'Courses Saison 3'!$M$185:$M$207))</f>
        <v/>
      </c>
      <c r="AE23" s="58" t="str">
        <f>IF(AE$1="","",SUMIF('Courses Saison 3'!$Q$185:$Q$207,Tableau1[[#This Row],[Pilotes]],'Courses Saison 3'!$T$185:$T$207))</f>
        <v/>
      </c>
      <c r="AF23" s="139">
        <f>AVERAGE(H23:AE23)</f>
        <v>1.3571428571428572</v>
      </c>
      <c r="AG23" s="67"/>
    </row>
    <row r="24" spans="1:38" s="126" customFormat="1" x14ac:dyDescent="0.2">
      <c r="A24" s="163">
        <v>21</v>
      </c>
      <c r="B24" s="50" t="str">
        <f>IF(C24="","",(VLOOKUP(C24,Table!$A:$B,2,FALSE)))</f>
        <v>IA</v>
      </c>
      <c r="C24" s="51" t="s">
        <v>57</v>
      </c>
      <c r="D24" s="52" t="str">
        <f>IF(C24="","",(VLOOKUP(C24,Table!$A:$C,3,FALSE)))</f>
        <v>Aston Martin</v>
      </c>
      <c r="E24" s="50">
        <f>SUM(H24:AE24)</f>
        <v>13</v>
      </c>
      <c r="F24" s="137">
        <f>E24-E23</f>
        <v>-6</v>
      </c>
      <c r="G24" s="58">
        <f>E24-MAX($E$4:$E$34)</f>
        <v>-245</v>
      </c>
      <c r="H24" s="136">
        <f>IF(H$1="","",SUMIF('Courses Saison 3'!$C$3:$C$25,Tableau1[[#This Row],[Pilotes]],'Courses Saison 3'!$F$3:$F$25))</f>
        <v>0</v>
      </c>
      <c r="I24" s="57">
        <f>IF(I$1="","",SUMIF('Courses Saison 3'!$J$3:$J$25,Tableau1[[#This Row],[Pilotes]],'Courses Saison 3'!$M$3:$M$25))</f>
        <v>0</v>
      </c>
      <c r="J24" s="57">
        <f>IF(J$1="","",SUMIF('Courses Saison 3'!$Q$3:$Q$25,Tableau1[[#This Row],[Pilotes]],'Courses Saison 3'!$T$3:$T$25))</f>
        <v>0</v>
      </c>
      <c r="K24" s="57">
        <f>IF(K$1="","",SUMIF('Courses Saison 3'!$C$29:$C$51,Tableau1[[#This Row],[Pilotes]],'Courses Saison 3'!$F$29:$F$51))</f>
        <v>8</v>
      </c>
      <c r="L24" s="57">
        <f>IF(L$1="","",SUMIF('Courses Saison 3'!$J$29:$J$51,Tableau1[[#This Row],[Pilotes]],'Courses Saison 3'!$M$29:$M$51))</f>
        <v>0</v>
      </c>
      <c r="M24" s="57">
        <f>IF(M$1="","",SUMIF('Courses Saison 3'!$Q$29:$Q$51,Tableau1[[#This Row],[Pilotes]],'Courses Saison 3'!$T$29:$T$51))</f>
        <v>1</v>
      </c>
      <c r="N24" s="57">
        <f>IF(N$1="","",SUMIF('Courses Saison 3'!$C$55:$C$77,Tableau1[[#This Row],[Pilotes]],'Courses Saison 3'!$F$55:$F$77))</f>
        <v>0</v>
      </c>
      <c r="O24" s="57">
        <f>IF(O$1="","",SUMIF('Courses Saison 3'!$J$55:$J$77,Tableau1[[#This Row],[Pilotes]],'Courses Saison 3'!$M$55:$M$77))</f>
        <v>0</v>
      </c>
      <c r="P24" s="57">
        <f>IF(P$1="","",SUMIF('Courses Saison 3'!$Q$55:$Q$77,Tableau1[[#This Row],[Pilotes]],'Courses Saison 3'!$T$55:$T$77))</f>
        <v>2</v>
      </c>
      <c r="Q24" s="57">
        <f>IF(Q$1="","",SUMIF('Courses Saison 3'!$C$81:$C$103,Tableau1[[#This Row],[Pilotes]],'Courses Saison 3'!$F$81:$F$103))</f>
        <v>0</v>
      </c>
      <c r="R24" s="57">
        <f>IF(R$1="","",SUMIF('Courses Saison 3'!$J$81:$J$103,Tableau1[[#This Row],[Pilotes]],'Courses Saison 3'!$M$81:$M$103))</f>
        <v>0</v>
      </c>
      <c r="S24" s="57">
        <f>IF(S$1="","",SUMIF('Courses Saison 3'!$Q$81:$Q$103,Tableau1[[#This Row],[Pilotes]],'Courses Saison 3'!$T$81:$T$103))</f>
        <v>0</v>
      </c>
      <c r="T24" s="57">
        <f>IF(T$1="","",SUMIF('Courses Saison 3'!$C$107:$C$128,Tableau1[[#This Row],[Pilotes]],'Courses Saison 3'!$F$107:$F$128))</f>
        <v>0</v>
      </c>
      <c r="U24" s="57">
        <f>IF(U$1="","",SUMIF('Courses Saison 3'!$J$107:$J$129,Tableau1[[#This Row],[Pilotes]],'Courses Saison 3'!$M$107:$M$129))</f>
        <v>2</v>
      </c>
      <c r="V24" s="57" t="str">
        <f>IF(V$1="","",SUMIF('Courses Saison 3'!$Q$107:$Q$129,Tableau1[[#This Row],[Pilotes]],'Courses Saison 3'!$T$107:$T$129))</f>
        <v/>
      </c>
      <c r="W24" s="57" t="str">
        <f>IF(W$1="","",SUMIF('Courses Saison 3'!$C$133:$C$155,Tableau1[[#This Row],[Pilotes]],'Courses Saison 3'!$F$133:$F$155))</f>
        <v/>
      </c>
      <c r="X24" s="57" t="str">
        <f>IF(X$1="","",SUMIF('Courses Saison 3'!$J$133:$J$155,Tableau1[[#This Row],[Pilotes]],'Courses Saison 3'!$M$133:$M$155))</f>
        <v/>
      </c>
      <c r="Y24" s="57" t="str">
        <f>IF(Y$1="","",SUMIF('Courses Saison 3'!$Q$133:$Q$155,Tableau1[[#This Row],[Pilotes]],'Courses Saison 3'!$T$133:$T$155))</f>
        <v/>
      </c>
      <c r="Z24" s="57" t="str">
        <f>IF(Z$1="","",SUMIF('Courses Saison 3'!$C$159:$C$181,Tableau1[[#This Row],[Pilotes]],'Courses Saison 3'!$F$159:$F$181))</f>
        <v/>
      </c>
      <c r="AA24" s="57" t="str">
        <f>IF(AA$1="","",SUMIF('Courses Saison 3'!$J$159:$J$181,Tableau1[[#This Row],[Pilotes]],'Courses Saison 3'!$M$159:$M$181))</f>
        <v/>
      </c>
      <c r="AB24" s="57" t="str">
        <f>IF(AB$1="","",SUMIF('Courses Saison 3'!$Q$159:$Q$181,Tableau1[[#This Row],[Pilotes]],'Courses Saison 3'!$T$159:$T$181))</f>
        <v/>
      </c>
      <c r="AC24" s="57" t="str">
        <f>IF(AC$1="","",SUMIF('Courses Saison 3'!$C$185:$C$207,Tableau1[[#This Row],[Pilotes]],'Courses Saison 3'!$F$185:$F$207))</f>
        <v/>
      </c>
      <c r="AD24" s="57" t="str">
        <f>IF(AD$1="","",SUMIF('Courses Saison 3'!$J$185:$J$207,Tableau1[[#This Row],[Pilotes]],'Courses Saison 3'!$M$185:$M$207))</f>
        <v/>
      </c>
      <c r="AE24" s="58" t="str">
        <f>IF(AE$1="","",SUMIF('Courses Saison 3'!$Q$185:$Q$207,Tableau1[[#This Row],[Pilotes]],'Courses Saison 3'!$T$185:$T$207))</f>
        <v/>
      </c>
      <c r="AF24" s="140">
        <f>AVERAGE(H24:AE24)</f>
        <v>0.9285714285714286</v>
      </c>
      <c r="AG24" s="125"/>
      <c r="AH24" s="1"/>
      <c r="AI24" s="1"/>
      <c r="AJ24" s="1"/>
      <c r="AK24" s="1"/>
      <c r="AL24" s="1"/>
    </row>
    <row r="25" spans="1:38" x14ac:dyDescent="0.2">
      <c r="A25" s="162">
        <v>22</v>
      </c>
      <c r="B25" s="20" t="str">
        <f>IF(C25="","",(VLOOKUP(C25,Table!$A:$B,2,FALSE)))</f>
        <v>Chateau98000</v>
      </c>
      <c r="C25" s="21" t="s">
        <v>137</v>
      </c>
      <c r="D25" s="22" t="str">
        <f>IF(C25="","",(VLOOKUP(C25,Table!$A:$C,3,FALSE)))</f>
        <v>Ferrari</v>
      </c>
      <c r="E25" s="50">
        <f>SUM(H25:AE25)</f>
        <v>9</v>
      </c>
      <c r="F25" s="137">
        <f>E25-E24</f>
        <v>-4</v>
      </c>
      <c r="G25" s="58">
        <f>E25-MAX($E$4:$E$34)</f>
        <v>-249</v>
      </c>
      <c r="H25" s="136">
        <f>IF(H$1="","",SUMIF('Courses Saison 3'!$C$3:$C$25,Tableau1[[#This Row],[Pilotes]],'Courses Saison 3'!$F$3:$F$25))</f>
        <v>0</v>
      </c>
      <c r="I25" s="57">
        <f>IF(I$1="","",SUMIF('Courses Saison 3'!$J$3:$J$25,Tableau1[[#This Row],[Pilotes]],'Courses Saison 3'!$M$3:$M$25))</f>
        <v>0</v>
      </c>
      <c r="J25" s="57">
        <f>IF(J$1="","",SUMIF('Courses Saison 3'!$Q$3:$Q$25,Tableau1[[#This Row],[Pilotes]],'Courses Saison 3'!$T$3:$T$25))</f>
        <v>0</v>
      </c>
      <c r="K25" s="57">
        <f>IF(K$1="","",SUMIF('Courses Saison 3'!$C$29:$C$51,Tableau1[[#This Row],[Pilotes]],'Courses Saison 3'!$F$29:$F$51))</f>
        <v>0</v>
      </c>
      <c r="L25" s="57">
        <f>IF(L$1="","",SUMIF('Courses Saison 3'!$J$29:$J$51,Tableau1[[#This Row],[Pilotes]],'Courses Saison 3'!$M$29:$M$51))</f>
        <v>0</v>
      </c>
      <c r="M25" s="57">
        <f>IF(M$1="","",SUMIF('Courses Saison 3'!$Q$29:$Q$51,Tableau1[[#This Row],[Pilotes]],'Courses Saison 3'!$T$29:$T$51))</f>
        <v>0</v>
      </c>
      <c r="N25" s="57">
        <f>IF(N$1="","",SUMIF('Courses Saison 3'!$C$55:$C$77,Tableau1[[#This Row],[Pilotes]],'Courses Saison 3'!$F$55:$F$77))</f>
        <v>0</v>
      </c>
      <c r="O25" s="57">
        <f>IF(O$1="","",SUMIF('Courses Saison 3'!$J$55:$J$77,Tableau1[[#This Row],[Pilotes]],'Courses Saison 3'!$M$55:$M$77))</f>
        <v>0</v>
      </c>
      <c r="P25" s="57">
        <f>IF(P$1="","",SUMIF('Courses Saison 3'!$Q$55:$Q$77,Tableau1[[#This Row],[Pilotes]],'Courses Saison 3'!$T$55:$T$77))</f>
        <v>0</v>
      </c>
      <c r="Q25" s="57">
        <f>IF(Q$1="","",SUMIF('Courses Saison 3'!$C$81:$C$103,Tableau1[[#This Row],[Pilotes]],'Courses Saison 3'!$F$81:$F$103))</f>
        <v>9</v>
      </c>
      <c r="R25" s="57">
        <f>IF(R$1="","",SUMIF('Courses Saison 3'!$J$81:$J$103,Tableau1[[#This Row],[Pilotes]],'Courses Saison 3'!$M$81:$M$103))</f>
        <v>0</v>
      </c>
      <c r="S25" s="57">
        <f>IF(S$1="","",SUMIF('Courses Saison 3'!$Q$81:$Q$103,Tableau1[[#This Row],[Pilotes]],'Courses Saison 3'!$T$81:$T$103))</f>
        <v>0</v>
      </c>
      <c r="T25" s="57">
        <f>IF(T$1="","",SUMIF('Courses Saison 3'!$C$107:$C$128,Tableau1[[#This Row],[Pilotes]],'Courses Saison 3'!$F$107:$F$128))</f>
        <v>0</v>
      </c>
      <c r="U25" s="57">
        <f>IF(U$1="","",SUMIF('Courses Saison 3'!$J$107:$J$129,Tableau1[[#This Row],[Pilotes]],'Courses Saison 3'!$M$107:$M$129))</f>
        <v>0</v>
      </c>
      <c r="V25" s="57" t="str">
        <f>IF(V$1="","",SUMIF('Courses Saison 3'!$Q$107:$Q$129,Tableau1[[#This Row],[Pilotes]],'Courses Saison 3'!$T$107:$T$129))</f>
        <v/>
      </c>
      <c r="W25" s="57" t="str">
        <f>IF(W$1="","",SUMIF('Courses Saison 3'!$C$133:$C$155,Tableau1[[#This Row],[Pilotes]],'Courses Saison 3'!$F$133:$F$155))</f>
        <v/>
      </c>
      <c r="X25" s="57" t="str">
        <f>IF(X$1="","",SUMIF('Courses Saison 3'!$J$133:$J$155,Tableau1[[#This Row],[Pilotes]],'Courses Saison 3'!$M$133:$M$155))</f>
        <v/>
      </c>
      <c r="Y25" s="57" t="str">
        <f>IF(Y$1="","",SUMIF('Courses Saison 3'!$Q$133:$Q$155,Tableau1[[#This Row],[Pilotes]],'Courses Saison 3'!$T$133:$T$155))</f>
        <v/>
      </c>
      <c r="Z25" s="57" t="str">
        <f>IF(Z$1="","",SUMIF('Courses Saison 3'!$C$159:$C$181,Tableau1[[#This Row],[Pilotes]],'Courses Saison 3'!$F$159:$F$181))</f>
        <v/>
      </c>
      <c r="AA25" s="57" t="str">
        <f>IF(AA$1="","",SUMIF('Courses Saison 3'!$J$159:$J$181,Tableau1[[#This Row],[Pilotes]],'Courses Saison 3'!$M$159:$M$181))</f>
        <v/>
      </c>
      <c r="AB25" s="57" t="str">
        <f>IF(AB$1="","",SUMIF('Courses Saison 3'!$Q$159:$Q$181,Tableau1[[#This Row],[Pilotes]],'Courses Saison 3'!$T$159:$T$181))</f>
        <v/>
      </c>
      <c r="AC25" s="57" t="str">
        <f>IF(AC$1="","",SUMIF('Courses Saison 3'!$C$185:$C$207,Tableau1[[#This Row],[Pilotes]],'Courses Saison 3'!$F$185:$F$207))</f>
        <v/>
      </c>
      <c r="AD25" s="57" t="str">
        <f>IF(AD$1="","",SUMIF('Courses Saison 3'!$J$185:$J$207,Tableau1[[#This Row],[Pilotes]],'Courses Saison 3'!$M$185:$M$207))</f>
        <v/>
      </c>
      <c r="AE25" s="58" t="str">
        <f>IF(AE$1="","",SUMIF('Courses Saison 3'!$Q$185:$Q$207,Tableau1[[#This Row],[Pilotes]],'Courses Saison 3'!$T$185:$T$207))</f>
        <v/>
      </c>
      <c r="AF25" s="139">
        <f>AVERAGE(H25:AE25)</f>
        <v>0.6428571428571429</v>
      </c>
      <c r="AG25" s="67"/>
    </row>
    <row r="26" spans="1:38" x14ac:dyDescent="0.2">
      <c r="A26" s="163">
        <v>23</v>
      </c>
      <c r="B26" s="7" t="str">
        <f>IF(C26="","",(VLOOKUP(C26,Table!$A:$B,2,FALSE)))</f>
        <v>IA</v>
      </c>
      <c r="C26" s="8" t="s">
        <v>94</v>
      </c>
      <c r="D26" s="17" t="str">
        <f>IF(C26="","",(VLOOKUP(C26,Table!$A:$C,3,FALSE)))</f>
        <v>Mercedes</v>
      </c>
      <c r="E26" s="50">
        <f>SUM(H26:AE26)</f>
        <v>8</v>
      </c>
      <c r="F26" s="137">
        <f>E26-E25</f>
        <v>-1</v>
      </c>
      <c r="G26" s="58">
        <f>E26-MAX($E$4:$E$34)</f>
        <v>-250</v>
      </c>
      <c r="H26" s="136">
        <f>IF(H$1="","",SUMIF('Courses Saison 3'!$C$3:$C$25,Tableau1[[#This Row],[Pilotes]],'Courses Saison 3'!$F$3:$F$25))</f>
        <v>0</v>
      </c>
      <c r="I26" s="57">
        <f>IF(I$1="","",SUMIF('Courses Saison 3'!$J$3:$J$25,Tableau1[[#This Row],[Pilotes]],'Courses Saison 3'!$M$3:$M$25))</f>
        <v>0</v>
      </c>
      <c r="J26" s="57">
        <f>IF(J$1="","",SUMIF('Courses Saison 3'!$Q$3:$Q$25,Tableau1[[#This Row],[Pilotes]],'Courses Saison 3'!$T$3:$T$25))</f>
        <v>0</v>
      </c>
      <c r="K26" s="57">
        <f>IF(K$1="","",SUMIF('Courses Saison 3'!$C$29:$C$51,Tableau1[[#This Row],[Pilotes]],'Courses Saison 3'!$F$29:$F$51))</f>
        <v>0</v>
      </c>
      <c r="L26" s="57">
        <f>IF(L$1="","",SUMIF('Courses Saison 3'!$J$29:$J$51,Tableau1[[#This Row],[Pilotes]],'Courses Saison 3'!$M$29:$M$51))</f>
        <v>0</v>
      </c>
      <c r="M26" s="57">
        <f>IF(M$1="","",SUMIF('Courses Saison 3'!$Q$29:$Q$51,Tableau1[[#This Row],[Pilotes]],'Courses Saison 3'!$T$29:$T$51))</f>
        <v>0</v>
      </c>
      <c r="N26" s="57">
        <f>IF(N$1="","",SUMIF('Courses Saison 3'!$C$55:$C$77,Tableau1[[#This Row],[Pilotes]],'Courses Saison 3'!$F$55:$F$77))</f>
        <v>0</v>
      </c>
      <c r="O26" s="57">
        <f>IF(O$1="","",SUMIF('Courses Saison 3'!$J$55:$J$77,Tableau1[[#This Row],[Pilotes]],'Courses Saison 3'!$M$55:$M$77))</f>
        <v>0</v>
      </c>
      <c r="P26" s="57">
        <f>IF(P$1="","",SUMIF('Courses Saison 3'!$Q$55:$Q$77,Tableau1[[#This Row],[Pilotes]],'Courses Saison 3'!$T$55:$T$77))</f>
        <v>0</v>
      </c>
      <c r="Q26" s="57">
        <f>IF(Q$1="","",SUMIF('Courses Saison 3'!$C$81:$C$103,Tableau1[[#This Row],[Pilotes]],'Courses Saison 3'!$F$81:$F$103))</f>
        <v>0</v>
      </c>
      <c r="R26" s="57">
        <f>IF(R$1="","",SUMIF('Courses Saison 3'!$J$81:$J$103,Tableau1[[#This Row],[Pilotes]],'Courses Saison 3'!$M$81:$M$103))</f>
        <v>0</v>
      </c>
      <c r="S26" s="57">
        <f>IF(S$1="","",SUMIF('Courses Saison 3'!$Q$81:$Q$103,Tableau1[[#This Row],[Pilotes]],'Courses Saison 3'!$T$81:$T$103))</f>
        <v>0</v>
      </c>
      <c r="T26" s="57">
        <f>IF(T$1="","",SUMIF('Courses Saison 3'!$C$107:$C$128,Tableau1[[#This Row],[Pilotes]],'Courses Saison 3'!$F$107:$F$128))</f>
        <v>8</v>
      </c>
      <c r="U26" s="57">
        <f>IF(U$1="","",SUMIF('Courses Saison 3'!$J$107:$J$129,Tableau1[[#This Row],[Pilotes]],'Courses Saison 3'!$M$107:$M$129))</f>
        <v>0</v>
      </c>
      <c r="V26" s="57" t="str">
        <f>IF(V$1="","",SUMIF('Courses Saison 3'!$Q$107:$Q$129,Tableau1[[#This Row],[Pilotes]],'Courses Saison 3'!$T$107:$T$129))</f>
        <v/>
      </c>
      <c r="W26" s="57" t="str">
        <f>IF(W$1="","",SUMIF('Courses Saison 3'!$C$133:$C$155,Tableau1[[#This Row],[Pilotes]],'Courses Saison 3'!$F$133:$F$155))</f>
        <v/>
      </c>
      <c r="X26" s="57" t="str">
        <f>IF(X$1="","",SUMIF('Courses Saison 3'!$J$133:$J$155,Tableau1[[#This Row],[Pilotes]],'Courses Saison 3'!$M$133:$M$155))</f>
        <v/>
      </c>
      <c r="Y26" s="57" t="str">
        <f>IF(Y$1="","",SUMIF('Courses Saison 3'!$Q$133:$Q$155,Tableau1[[#This Row],[Pilotes]],'Courses Saison 3'!$T$133:$T$155))</f>
        <v/>
      </c>
      <c r="Z26" s="57" t="str">
        <f>IF(Z$1="","",SUMIF('Courses Saison 3'!$C$159:$C$181,Tableau1[[#This Row],[Pilotes]],'Courses Saison 3'!$F$159:$F$181))</f>
        <v/>
      </c>
      <c r="AA26" s="57" t="str">
        <f>IF(AA$1="","",SUMIF('Courses Saison 3'!$J$159:$J$181,Tableau1[[#This Row],[Pilotes]],'Courses Saison 3'!$M$159:$M$181))</f>
        <v/>
      </c>
      <c r="AB26" s="57" t="str">
        <f>IF(AB$1="","",SUMIF('Courses Saison 3'!$Q$159:$Q$181,Tableau1[[#This Row],[Pilotes]],'Courses Saison 3'!$T$159:$T$181))</f>
        <v/>
      </c>
      <c r="AC26" s="57" t="str">
        <f>IF(AC$1="","",SUMIF('Courses Saison 3'!$C$185:$C$207,Tableau1[[#This Row],[Pilotes]],'Courses Saison 3'!$F$185:$F$207))</f>
        <v/>
      </c>
      <c r="AD26" s="57" t="str">
        <f>IF(AD$1="","",SUMIF('Courses Saison 3'!$J$185:$J$207,Tableau1[[#This Row],[Pilotes]],'Courses Saison 3'!$M$185:$M$207))</f>
        <v/>
      </c>
      <c r="AE26" s="58" t="str">
        <f>IF(AE$1="","",SUMIF('Courses Saison 3'!$Q$185:$Q$207,Tableau1[[#This Row],[Pilotes]],'Courses Saison 3'!$T$185:$T$207))</f>
        <v/>
      </c>
      <c r="AF26" s="139">
        <f>AVERAGE(H26:AE26)</f>
        <v>0.5714285714285714</v>
      </c>
      <c r="AG26" s="67"/>
    </row>
    <row r="27" spans="1:38" x14ac:dyDescent="0.2">
      <c r="A27" s="162">
        <v>24</v>
      </c>
      <c r="B27" s="50" t="str">
        <f>IF(C27="","",(VLOOKUP(C27,Table!$A:$B,2,FALSE)))</f>
        <v>IA</v>
      </c>
      <c r="C27" s="51" t="s">
        <v>53</v>
      </c>
      <c r="D27" s="52" t="str">
        <f>IF(C27="","",(VLOOKUP(C27,Table!$A:$C,3,FALSE)))</f>
        <v>Stake Sauber</v>
      </c>
      <c r="E27" s="50">
        <f>SUM(H27:AE27)</f>
        <v>6</v>
      </c>
      <c r="F27" s="137">
        <f>E27-E26</f>
        <v>-2</v>
      </c>
      <c r="G27" s="58">
        <f>E27-MAX($E$4:$E$34)</f>
        <v>-252</v>
      </c>
      <c r="H27" s="136">
        <f>IF(H$1="","",SUMIF('Courses Saison 3'!$C$3:$C$25,Tableau1[[#This Row],[Pilotes]],'Courses Saison 3'!$F$3:$F$25))</f>
        <v>0</v>
      </c>
      <c r="I27" s="57">
        <f>IF(I$1="","",SUMIF('Courses Saison 3'!$J$3:$J$25,Tableau1[[#This Row],[Pilotes]],'Courses Saison 3'!$M$3:$M$25))</f>
        <v>0</v>
      </c>
      <c r="J27" s="57">
        <f>IF(J$1="","",SUMIF('Courses Saison 3'!$Q$3:$Q$25,Tableau1[[#This Row],[Pilotes]],'Courses Saison 3'!$T$3:$T$25))</f>
        <v>0</v>
      </c>
      <c r="K27" s="57">
        <f>IF(K$1="","",SUMIF('Courses Saison 3'!$C$29:$C$51,Tableau1[[#This Row],[Pilotes]],'Courses Saison 3'!$F$29:$F$51))</f>
        <v>0</v>
      </c>
      <c r="L27" s="57">
        <f>IF(L$1="","",SUMIF('Courses Saison 3'!$J$29:$J$51,Tableau1[[#This Row],[Pilotes]],'Courses Saison 3'!$M$29:$M$51))</f>
        <v>0</v>
      </c>
      <c r="M27" s="57">
        <f>IF(M$1="","",SUMIF('Courses Saison 3'!$Q$29:$Q$51,Tableau1[[#This Row],[Pilotes]],'Courses Saison 3'!$T$29:$T$51))</f>
        <v>0</v>
      </c>
      <c r="N27" s="57">
        <f>IF(N$1="","",SUMIF('Courses Saison 3'!$C$55:$C$77,Tableau1[[#This Row],[Pilotes]],'Courses Saison 3'!$F$55:$F$77))</f>
        <v>6</v>
      </c>
      <c r="O27" s="57">
        <f>IF(O$1="","",SUMIF('Courses Saison 3'!$J$55:$J$77,Tableau1[[#This Row],[Pilotes]],'Courses Saison 3'!$M$55:$M$77))</f>
        <v>0</v>
      </c>
      <c r="P27" s="57">
        <f>IF(P$1="","",SUMIF('Courses Saison 3'!$Q$55:$Q$77,Tableau1[[#This Row],[Pilotes]],'Courses Saison 3'!$T$55:$T$77))</f>
        <v>0</v>
      </c>
      <c r="Q27" s="57">
        <f>IF(Q$1="","",SUMIF('Courses Saison 3'!$C$81:$C$103,Tableau1[[#This Row],[Pilotes]],'Courses Saison 3'!$F$81:$F$103))</f>
        <v>0</v>
      </c>
      <c r="R27" s="57">
        <f>IF(R$1="","",SUMIF('Courses Saison 3'!$J$81:$J$103,Tableau1[[#This Row],[Pilotes]],'Courses Saison 3'!$M$81:$M$103))</f>
        <v>0</v>
      </c>
      <c r="S27" s="57">
        <f>IF(S$1="","",SUMIF('Courses Saison 3'!$Q$81:$Q$103,Tableau1[[#This Row],[Pilotes]],'Courses Saison 3'!$T$81:$T$103))</f>
        <v>0</v>
      </c>
      <c r="T27" s="57">
        <f>IF(T$1="","",SUMIF('Courses Saison 3'!$C$107:$C$128,Tableau1[[#This Row],[Pilotes]],'Courses Saison 3'!$F$107:$F$128))</f>
        <v>0</v>
      </c>
      <c r="U27" s="57">
        <f>IF(U$1="","",SUMIF('Courses Saison 3'!$J$107:$J$129,Tableau1[[#This Row],[Pilotes]],'Courses Saison 3'!$M$107:$M$129))</f>
        <v>0</v>
      </c>
      <c r="V27" s="57" t="str">
        <f>IF(V$1="","",SUMIF('Courses Saison 3'!$Q$107:$Q$129,Tableau1[[#This Row],[Pilotes]],'Courses Saison 3'!$T$107:$T$129))</f>
        <v/>
      </c>
      <c r="W27" s="57" t="str">
        <f>IF(W$1="","",SUMIF('Courses Saison 3'!$C$133:$C$155,Tableau1[[#This Row],[Pilotes]],'Courses Saison 3'!$F$133:$F$155))</f>
        <v/>
      </c>
      <c r="X27" s="57" t="str">
        <f>IF(X$1="","",SUMIF('Courses Saison 3'!$J$133:$J$155,Tableau1[[#This Row],[Pilotes]],'Courses Saison 3'!$M$133:$M$155))</f>
        <v/>
      </c>
      <c r="Y27" s="57" t="str">
        <f>IF(Y$1="","",SUMIF('Courses Saison 3'!$Q$133:$Q$155,Tableau1[[#This Row],[Pilotes]],'Courses Saison 3'!$T$133:$T$155))</f>
        <v/>
      </c>
      <c r="Z27" s="57" t="str">
        <f>IF(Z$1="","",SUMIF('Courses Saison 3'!$C$159:$C$181,Tableau1[[#This Row],[Pilotes]],'Courses Saison 3'!$F$159:$F$181))</f>
        <v/>
      </c>
      <c r="AA27" s="57" t="str">
        <f>IF(AA$1="","",SUMIF('Courses Saison 3'!$J$159:$J$181,Tableau1[[#This Row],[Pilotes]],'Courses Saison 3'!$M$159:$M$181))</f>
        <v/>
      </c>
      <c r="AB27" s="57" t="str">
        <f>IF(AB$1="","",SUMIF('Courses Saison 3'!$Q$159:$Q$181,Tableau1[[#This Row],[Pilotes]],'Courses Saison 3'!$T$159:$T$181))</f>
        <v/>
      </c>
      <c r="AC27" s="57" t="str">
        <f>IF(AC$1="","",SUMIF('Courses Saison 3'!$C$185:$C$207,Tableau1[[#This Row],[Pilotes]],'Courses Saison 3'!$F$185:$F$207))</f>
        <v/>
      </c>
      <c r="AD27" s="57" t="str">
        <f>IF(AD$1="","",SUMIF('Courses Saison 3'!$J$185:$J$207,Tableau1[[#This Row],[Pilotes]],'Courses Saison 3'!$M$185:$M$207))</f>
        <v/>
      </c>
      <c r="AE27" s="58" t="str">
        <f>IF(AE$1="","",SUMIF('Courses Saison 3'!$Q$185:$Q$207,Tableau1[[#This Row],[Pilotes]],'Courses Saison 3'!$T$185:$T$207))</f>
        <v/>
      </c>
      <c r="AF27" s="139">
        <f>AVERAGE(H27:AE27)</f>
        <v>0.42857142857142855</v>
      </c>
      <c r="AG27" s="67"/>
    </row>
    <row r="28" spans="1:38" x14ac:dyDescent="0.2">
      <c r="A28" s="164">
        <v>25</v>
      </c>
      <c r="B28" s="129" t="str">
        <f>IF(C28="","",(VLOOKUP(C28,Table!$A:$B,2,FALSE)))</f>
        <v>IA</v>
      </c>
      <c r="C28" s="130" t="s">
        <v>97</v>
      </c>
      <c r="D28" s="131" t="str">
        <f>IF(C28="","",(VLOOKUP(C28,Table!$A:$C,3,FALSE)))</f>
        <v>Alpine</v>
      </c>
      <c r="E28" s="50">
        <f>SUM(H28:AE28)</f>
        <v>4</v>
      </c>
      <c r="F28" s="137">
        <f>E28-E27</f>
        <v>-2</v>
      </c>
      <c r="G28" s="58">
        <f>E28-MAX($E$4:$E$34)</f>
        <v>-254</v>
      </c>
      <c r="H28" s="136">
        <f>IF(H$1="","",SUMIF('Courses Saison 3'!$C$3:$C$25,Tableau1[[#This Row],[Pilotes]],'Courses Saison 3'!$F$3:$F$25))</f>
        <v>0</v>
      </c>
      <c r="I28" s="57">
        <f>IF(I$1="","",SUMIF('Courses Saison 3'!$J$3:$J$25,Tableau1[[#This Row],[Pilotes]],'Courses Saison 3'!$M$3:$M$25))</f>
        <v>0</v>
      </c>
      <c r="J28" s="57">
        <f>IF(J$1="","",SUMIF('Courses Saison 3'!$Q$3:$Q$25,Tableau1[[#This Row],[Pilotes]],'Courses Saison 3'!$T$3:$T$25))</f>
        <v>0</v>
      </c>
      <c r="K28" s="57">
        <f>IF(K$1="","",SUMIF('Courses Saison 3'!$C$29:$C$51,Tableau1[[#This Row],[Pilotes]],'Courses Saison 3'!$F$29:$F$51))</f>
        <v>0</v>
      </c>
      <c r="L28" s="57">
        <f>IF(L$1="","",SUMIF('Courses Saison 3'!$J$29:$J$51,Tableau1[[#This Row],[Pilotes]],'Courses Saison 3'!$M$29:$M$51))</f>
        <v>0</v>
      </c>
      <c r="M28" s="57">
        <f>IF(M$1="","",SUMIF('Courses Saison 3'!$Q$29:$Q$51,Tableau1[[#This Row],[Pilotes]],'Courses Saison 3'!$T$29:$T$51))</f>
        <v>0</v>
      </c>
      <c r="N28" s="57">
        <f>IF(N$1="","",SUMIF('Courses Saison 3'!$C$55:$C$77,Tableau1[[#This Row],[Pilotes]],'Courses Saison 3'!$F$55:$F$77))</f>
        <v>0</v>
      </c>
      <c r="O28" s="57">
        <f>IF(O$1="","",SUMIF('Courses Saison 3'!$J$55:$J$77,Tableau1[[#This Row],[Pilotes]],'Courses Saison 3'!$M$55:$M$77))</f>
        <v>0</v>
      </c>
      <c r="P28" s="57">
        <f>IF(P$1="","",SUMIF('Courses Saison 3'!$Q$55:$Q$77,Tableau1[[#This Row],[Pilotes]],'Courses Saison 3'!$T$55:$T$77))</f>
        <v>0</v>
      </c>
      <c r="Q28" s="57">
        <f>IF(Q$1="","",SUMIF('Courses Saison 3'!$C$81:$C$103,Tableau1[[#This Row],[Pilotes]],'Courses Saison 3'!$F$81:$F$103))</f>
        <v>0</v>
      </c>
      <c r="R28" s="57">
        <f>IF(R$1="","",SUMIF('Courses Saison 3'!$J$81:$J$103,Tableau1[[#This Row],[Pilotes]],'Courses Saison 3'!$M$81:$M$103))</f>
        <v>0</v>
      </c>
      <c r="S28" s="57">
        <f>IF(S$1="","",SUMIF('Courses Saison 3'!$Q$81:$Q$103,Tableau1[[#This Row],[Pilotes]],'Courses Saison 3'!$T$81:$T$103))</f>
        <v>0</v>
      </c>
      <c r="T28" s="57">
        <f>IF(T$1="","",SUMIF('Courses Saison 3'!$C$107:$C$128,Tableau1[[#This Row],[Pilotes]],'Courses Saison 3'!$F$107:$F$128))</f>
        <v>4</v>
      </c>
      <c r="U28" s="57">
        <f>IF(U$1="","",SUMIF('Courses Saison 3'!$J$107:$J$129,Tableau1[[#This Row],[Pilotes]],'Courses Saison 3'!$M$107:$M$129))</f>
        <v>0</v>
      </c>
      <c r="V28" s="57" t="str">
        <f>IF(V$1="","",SUMIF('Courses Saison 3'!$Q$107:$Q$129,Tableau1[[#This Row],[Pilotes]],'Courses Saison 3'!$T$107:$T$129))</f>
        <v/>
      </c>
      <c r="W28" s="57" t="str">
        <f>IF(W$1="","",SUMIF('Courses Saison 3'!$C$133:$C$155,Tableau1[[#This Row],[Pilotes]],'Courses Saison 3'!$F$133:$F$155))</f>
        <v/>
      </c>
      <c r="X28" s="57" t="str">
        <f>IF(X$1="","",SUMIF('Courses Saison 3'!$J$133:$J$155,Tableau1[[#This Row],[Pilotes]],'Courses Saison 3'!$M$133:$M$155))</f>
        <v/>
      </c>
      <c r="Y28" s="57" t="str">
        <f>IF(Y$1="","",SUMIF('Courses Saison 3'!$Q$133:$Q$155,Tableau1[[#This Row],[Pilotes]],'Courses Saison 3'!$T$133:$T$155))</f>
        <v/>
      </c>
      <c r="Z28" s="57" t="str">
        <f>IF(Z$1="","",SUMIF('Courses Saison 3'!$C$159:$C$181,Tableau1[[#This Row],[Pilotes]],'Courses Saison 3'!$F$159:$F$181))</f>
        <v/>
      </c>
      <c r="AA28" s="57" t="str">
        <f>IF(AA$1="","",SUMIF('Courses Saison 3'!$J$159:$J$181,Tableau1[[#This Row],[Pilotes]],'Courses Saison 3'!$M$159:$M$181))</f>
        <v/>
      </c>
      <c r="AB28" s="57" t="str">
        <f>IF(AB$1="","",SUMIF('Courses Saison 3'!$Q$159:$Q$181,Tableau1[[#This Row],[Pilotes]],'Courses Saison 3'!$T$159:$T$181))</f>
        <v/>
      </c>
      <c r="AC28" s="57" t="str">
        <f>IF(AC$1="","",SUMIF('Courses Saison 3'!$C$185:$C$207,Tableau1[[#This Row],[Pilotes]],'Courses Saison 3'!$F$185:$F$207))</f>
        <v/>
      </c>
      <c r="AD28" s="57" t="str">
        <f>IF(AD$1="","",SUMIF('Courses Saison 3'!$J$185:$J$207,Tableau1[[#This Row],[Pilotes]],'Courses Saison 3'!$M$185:$M$207))</f>
        <v/>
      </c>
      <c r="AE28" s="58" t="str">
        <f>IF(AE$1="","",SUMIF('Courses Saison 3'!$Q$185:$Q$207,Tableau1[[#This Row],[Pilotes]],'Courses Saison 3'!$T$185:$T$207))</f>
        <v/>
      </c>
      <c r="AF28" s="141">
        <f>AVERAGE(H28:AE28)</f>
        <v>0.2857142857142857</v>
      </c>
      <c r="AG28" s="67"/>
    </row>
    <row r="29" spans="1:38" x14ac:dyDescent="0.2">
      <c r="A29" s="162">
        <v>26</v>
      </c>
      <c r="B29" s="50" t="str">
        <f>IF(C29="","",(VLOOKUP(C29,Table!$A:$B,2,FALSE)))</f>
        <v>IA</v>
      </c>
      <c r="C29" s="51" t="s">
        <v>92</v>
      </c>
      <c r="D29" s="52" t="str">
        <f>IF(C29="","",(VLOOKUP(C29,Table!$A:$C,3,FALSE)))</f>
        <v>Ferrari</v>
      </c>
      <c r="E29" s="50">
        <f>SUM(H29:AE29)</f>
        <v>4</v>
      </c>
      <c r="F29" s="137">
        <f>E29-E28</f>
        <v>0</v>
      </c>
      <c r="G29" s="58">
        <f>E29-MAX($E$4:$E$34)</f>
        <v>-254</v>
      </c>
      <c r="H29" s="136">
        <f>IF(H$1="","",SUMIF('Courses Saison 3'!$C$3:$C$25,Tableau1[[#This Row],[Pilotes]],'Courses Saison 3'!$F$3:$F$25))</f>
        <v>0</v>
      </c>
      <c r="I29" s="57">
        <f>IF(I$1="","",SUMIF('Courses Saison 3'!$J$3:$J$25,Tableau1[[#This Row],[Pilotes]],'Courses Saison 3'!$M$3:$M$25))</f>
        <v>0</v>
      </c>
      <c r="J29" s="57">
        <f>IF(J$1="","",SUMIF('Courses Saison 3'!$Q$3:$Q$25,Tableau1[[#This Row],[Pilotes]],'Courses Saison 3'!$T$3:$T$25))</f>
        <v>0</v>
      </c>
      <c r="K29" s="57">
        <f>IF(K$1="","",SUMIF('Courses Saison 3'!$C$29:$C$51,Tableau1[[#This Row],[Pilotes]],'Courses Saison 3'!$F$29:$F$51))</f>
        <v>0</v>
      </c>
      <c r="L29" s="57">
        <f>IF(L$1="","",SUMIF('Courses Saison 3'!$J$29:$J$51,Tableau1[[#This Row],[Pilotes]],'Courses Saison 3'!$M$29:$M$51))</f>
        <v>0</v>
      </c>
      <c r="M29" s="57">
        <f>IF(M$1="","",SUMIF('Courses Saison 3'!$Q$29:$Q$51,Tableau1[[#This Row],[Pilotes]],'Courses Saison 3'!$T$29:$T$51))</f>
        <v>0</v>
      </c>
      <c r="N29" s="57">
        <f>IF(N$1="","",SUMIF('Courses Saison 3'!$C$55:$C$77,Tableau1[[#This Row],[Pilotes]],'Courses Saison 3'!$F$55:$F$77))</f>
        <v>0</v>
      </c>
      <c r="O29" s="57">
        <f>IF(O$1="","",SUMIF('Courses Saison 3'!$J$55:$J$77,Tableau1[[#This Row],[Pilotes]],'Courses Saison 3'!$M$55:$M$77))</f>
        <v>0</v>
      </c>
      <c r="P29" s="57">
        <f>IF(P$1="","",SUMIF('Courses Saison 3'!$Q$55:$Q$77,Tableau1[[#This Row],[Pilotes]],'Courses Saison 3'!$T$55:$T$77))</f>
        <v>0</v>
      </c>
      <c r="Q29" s="57">
        <f>IF(Q$1="","",SUMIF('Courses Saison 3'!$C$81:$C$103,Tableau1[[#This Row],[Pilotes]],'Courses Saison 3'!$F$81:$F$103))</f>
        <v>0</v>
      </c>
      <c r="R29" s="57">
        <f>IF(R$1="","",SUMIF('Courses Saison 3'!$J$81:$J$103,Tableau1[[#This Row],[Pilotes]],'Courses Saison 3'!$M$81:$M$103))</f>
        <v>4</v>
      </c>
      <c r="S29" s="57">
        <f>IF(S$1="","",SUMIF('Courses Saison 3'!$Q$81:$Q$103,Tableau1[[#This Row],[Pilotes]],'Courses Saison 3'!$T$81:$T$103))</f>
        <v>0</v>
      </c>
      <c r="T29" s="57">
        <f>IF(T$1="","",SUMIF('Courses Saison 3'!$C$107:$C$128,Tableau1[[#This Row],[Pilotes]],'Courses Saison 3'!$F$107:$F$128))</f>
        <v>0</v>
      </c>
      <c r="U29" s="57">
        <f>IF(U$1="","",SUMIF('Courses Saison 3'!$J$107:$J$129,Tableau1[[#This Row],[Pilotes]],'Courses Saison 3'!$M$107:$M$129))</f>
        <v>0</v>
      </c>
      <c r="V29" s="57" t="str">
        <f>IF(V$1="","",SUMIF('Courses Saison 3'!$Q$107:$Q$129,Tableau1[[#This Row],[Pilotes]],'Courses Saison 3'!$T$107:$T$129))</f>
        <v/>
      </c>
      <c r="W29" s="57" t="str">
        <f>IF(W$1="","",SUMIF('Courses Saison 3'!$C$133:$C$155,Tableau1[[#This Row],[Pilotes]],'Courses Saison 3'!$F$133:$F$155))</f>
        <v/>
      </c>
      <c r="X29" s="57" t="str">
        <f>IF(X$1="","",SUMIF('Courses Saison 3'!$J$133:$J$155,Tableau1[[#This Row],[Pilotes]],'Courses Saison 3'!$M$133:$M$155))</f>
        <v/>
      </c>
      <c r="Y29" s="57" t="str">
        <f>IF(Y$1="","",SUMIF('Courses Saison 3'!$Q$133:$Q$155,Tableau1[[#This Row],[Pilotes]],'Courses Saison 3'!$T$133:$T$155))</f>
        <v/>
      </c>
      <c r="Z29" s="57" t="str">
        <f>IF(Z$1="","",SUMIF('Courses Saison 3'!$C$159:$C$181,Tableau1[[#This Row],[Pilotes]],'Courses Saison 3'!$F$159:$F$181))</f>
        <v/>
      </c>
      <c r="AA29" s="57" t="str">
        <f>IF(AA$1="","",SUMIF('Courses Saison 3'!$J$159:$J$181,Tableau1[[#This Row],[Pilotes]],'Courses Saison 3'!$M$159:$M$181))</f>
        <v/>
      </c>
      <c r="AB29" s="57" t="str">
        <f>IF(AB$1="","",SUMIF('Courses Saison 3'!$Q$159:$Q$181,Tableau1[[#This Row],[Pilotes]],'Courses Saison 3'!$T$159:$T$181))</f>
        <v/>
      </c>
      <c r="AC29" s="57" t="str">
        <f>IF(AC$1="","",SUMIF('Courses Saison 3'!$C$185:$C$207,Tableau1[[#This Row],[Pilotes]],'Courses Saison 3'!$F$185:$F$207))</f>
        <v/>
      </c>
      <c r="AD29" s="57" t="str">
        <f>IF(AD$1="","",SUMIF('Courses Saison 3'!$J$185:$J$207,Tableau1[[#This Row],[Pilotes]],'Courses Saison 3'!$M$185:$M$207))</f>
        <v/>
      </c>
      <c r="AE29" s="58" t="str">
        <f>IF(AE$1="","",SUMIF('Courses Saison 3'!$Q$185:$Q$207,Tableau1[[#This Row],[Pilotes]],'Courses Saison 3'!$T$185:$T$207))</f>
        <v/>
      </c>
      <c r="AF29" s="139">
        <f>AVERAGE(H29:AE29)</f>
        <v>0.2857142857142857</v>
      </c>
      <c r="AG29" s="67"/>
    </row>
    <row r="30" spans="1:38" x14ac:dyDescent="0.2">
      <c r="A30" s="164">
        <v>27</v>
      </c>
      <c r="B30" s="129" t="str">
        <f>IF(C30="","",(VLOOKUP(C30,Table!$A:$B,2,FALSE)))</f>
        <v>IA</v>
      </c>
      <c r="C30" s="130" t="s">
        <v>93</v>
      </c>
      <c r="D30" s="131" t="str">
        <f>IF(C30="","",(VLOOKUP(C30,Table!$A:$C,3,FALSE)))</f>
        <v>McLaren</v>
      </c>
      <c r="E30" s="129">
        <f>SUM(H30:AE30)</f>
        <v>2</v>
      </c>
      <c r="F30" s="147">
        <f>E30-E29</f>
        <v>-2</v>
      </c>
      <c r="G30" s="132">
        <f>E30-MAX($E$4:$E$34)</f>
        <v>-256</v>
      </c>
      <c r="H30" s="136">
        <f>IF(H$1="","",SUMIF('Courses Saison 3'!$C$3:$C$25,Tableau1[[#This Row],[Pilotes]],'Courses Saison 3'!$F$3:$F$25))</f>
        <v>0</v>
      </c>
      <c r="I30" s="57">
        <f>IF(I$1="","",SUMIF('Courses Saison 3'!$J$3:$J$25,Tableau1[[#This Row],[Pilotes]],'Courses Saison 3'!$M$3:$M$25))</f>
        <v>0</v>
      </c>
      <c r="J30" s="57">
        <f>IF(J$1="","",SUMIF('Courses Saison 3'!$Q$3:$Q$25,Tableau1[[#This Row],[Pilotes]],'Courses Saison 3'!$T$3:$T$25))</f>
        <v>0</v>
      </c>
      <c r="K30" s="57">
        <f>IF(K$1="","",SUMIF('Courses Saison 3'!$C$29:$C$51,Tableau1[[#This Row],[Pilotes]],'Courses Saison 3'!$F$29:$F$51))</f>
        <v>0</v>
      </c>
      <c r="L30" s="57">
        <f>IF(L$1="","",SUMIF('Courses Saison 3'!$J$29:$J$51,Tableau1[[#This Row],[Pilotes]],'Courses Saison 3'!$M$29:$M$51))</f>
        <v>0</v>
      </c>
      <c r="M30" s="57">
        <f>IF(M$1="","",SUMIF('Courses Saison 3'!$Q$29:$Q$51,Tableau1[[#This Row],[Pilotes]],'Courses Saison 3'!$T$29:$T$51))</f>
        <v>0</v>
      </c>
      <c r="N30" s="57">
        <f>IF(N$1="","",SUMIF('Courses Saison 3'!$C$55:$C$77,Tableau1[[#This Row],[Pilotes]],'Courses Saison 3'!$F$55:$F$77))</f>
        <v>0</v>
      </c>
      <c r="O30" s="57">
        <f>IF(O$1="","",SUMIF('Courses Saison 3'!$J$55:$J$77,Tableau1[[#This Row],[Pilotes]],'Courses Saison 3'!$M$55:$M$77))</f>
        <v>2</v>
      </c>
      <c r="P30" s="57">
        <f>IF(P$1="","",SUMIF('Courses Saison 3'!$Q$55:$Q$77,Tableau1[[#This Row],[Pilotes]],'Courses Saison 3'!$T$55:$T$77))</f>
        <v>0</v>
      </c>
      <c r="Q30" s="57">
        <f>IF(Q$1="","",SUMIF('Courses Saison 3'!$C$81:$C$103,Tableau1[[#This Row],[Pilotes]],'Courses Saison 3'!$F$81:$F$103))</f>
        <v>0</v>
      </c>
      <c r="R30" s="57">
        <f>IF(R$1="","",SUMIF('Courses Saison 3'!$J$81:$J$103,Tableau1[[#This Row],[Pilotes]],'Courses Saison 3'!$M$81:$M$103))</f>
        <v>0</v>
      </c>
      <c r="S30" s="57">
        <f>IF(S$1="","",SUMIF('Courses Saison 3'!$Q$81:$Q$103,Tableau1[[#This Row],[Pilotes]],'Courses Saison 3'!$T$81:$T$103))</f>
        <v>0</v>
      </c>
      <c r="T30" s="57">
        <f>IF(T$1="","",SUMIF('Courses Saison 3'!$C$107:$C$128,Tableau1[[#This Row],[Pilotes]],'Courses Saison 3'!$F$107:$F$128))</f>
        <v>0</v>
      </c>
      <c r="U30" s="57">
        <f>IF(U$1="","",SUMIF('Courses Saison 3'!$J$107:$J$129,Tableau1[[#This Row],[Pilotes]],'Courses Saison 3'!$M$107:$M$129))</f>
        <v>0</v>
      </c>
      <c r="V30" s="57" t="str">
        <f>IF(V$1="","",SUMIF('Courses Saison 3'!$Q$107:$Q$129,Tableau1[[#This Row],[Pilotes]],'Courses Saison 3'!$T$107:$T$129))</f>
        <v/>
      </c>
      <c r="W30" s="57" t="str">
        <f>IF(W$1="","",SUMIF('Courses Saison 3'!$C$133:$C$155,Tableau1[[#This Row],[Pilotes]],'Courses Saison 3'!$F$133:$F$155))</f>
        <v/>
      </c>
      <c r="X30" s="57" t="str">
        <f>IF(X$1="","",SUMIF('Courses Saison 3'!$J$133:$J$155,Tableau1[[#This Row],[Pilotes]],'Courses Saison 3'!$M$133:$M$155))</f>
        <v/>
      </c>
      <c r="Y30" s="57" t="str">
        <f>IF(Y$1="","",SUMIF('Courses Saison 3'!$Q$133:$Q$155,Tableau1[[#This Row],[Pilotes]],'Courses Saison 3'!$T$133:$T$155))</f>
        <v/>
      </c>
      <c r="Z30" s="57" t="str">
        <f>IF(Z$1="","",SUMIF('Courses Saison 3'!$C$159:$C$181,Tableau1[[#This Row],[Pilotes]],'Courses Saison 3'!$F$159:$F$181))</f>
        <v/>
      </c>
      <c r="AA30" s="57" t="str">
        <f>IF(AA$1="","",SUMIF('Courses Saison 3'!$J$159:$J$181,Tableau1[[#This Row],[Pilotes]],'Courses Saison 3'!$M$159:$M$181))</f>
        <v/>
      </c>
      <c r="AB30" s="57" t="str">
        <f>IF(AB$1="","",SUMIF('Courses Saison 3'!$Q$159:$Q$181,Tableau1[[#This Row],[Pilotes]],'Courses Saison 3'!$T$159:$T$181))</f>
        <v/>
      </c>
      <c r="AC30" s="57" t="str">
        <f>IF(AC$1="","",SUMIF('Courses Saison 3'!$C$185:$C$207,Tableau1[[#This Row],[Pilotes]],'Courses Saison 3'!$F$185:$F$207))</f>
        <v/>
      </c>
      <c r="AD30" s="57" t="str">
        <f>IF(AD$1="","",SUMIF('Courses Saison 3'!$J$185:$J$207,Tableau1[[#This Row],[Pilotes]],'Courses Saison 3'!$M$185:$M$207))</f>
        <v/>
      </c>
      <c r="AE30" s="58" t="str">
        <f>IF(AE$1="","",SUMIF('Courses Saison 3'!$Q$185:$Q$207,Tableau1[[#This Row],[Pilotes]],'Courses Saison 3'!$T$185:$T$207))</f>
        <v/>
      </c>
      <c r="AF30" s="141">
        <f>AVERAGE(H30:AE30)</f>
        <v>0.14285714285714285</v>
      </c>
      <c r="AG30" s="67"/>
    </row>
    <row r="31" spans="1:38" x14ac:dyDescent="0.2">
      <c r="A31" s="162">
        <v>28</v>
      </c>
      <c r="B31" s="129" t="str">
        <f>IF(C31="","",(VLOOKUP(C31,Table!$A:$B,2,FALSE)))</f>
        <v>thomasca</v>
      </c>
      <c r="C31" s="130" t="s">
        <v>131</v>
      </c>
      <c r="D31" s="131">
        <f>IF(C31="","",(VLOOKUP(C31,Table!$A:$C,3,FALSE)))</f>
        <v>0</v>
      </c>
      <c r="E31" s="50">
        <f>SUM(H31:AE31)</f>
        <v>0</v>
      </c>
      <c r="F31" s="137">
        <f>E31-E30</f>
        <v>-2</v>
      </c>
      <c r="G31" s="58">
        <f>E31-MAX($E$4:$E$34)</f>
        <v>-258</v>
      </c>
      <c r="H31" s="136">
        <f>IF(H$1="","",SUMIF('Courses Saison 3'!$C$3:$C$25,Tableau1[[#This Row],[Pilotes]],'Courses Saison 3'!$F$3:$F$25))</f>
        <v>0</v>
      </c>
      <c r="I31" s="57">
        <f>IF(I$1="","",SUMIF('Courses Saison 3'!$J$3:$J$25,Tableau1[[#This Row],[Pilotes]],'Courses Saison 3'!$M$3:$M$25))</f>
        <v>0</v>
      </c>
      <c r="J31" s="57">
        <f>IF(J$1="","",SUMIF('Courses Saison 3'!$Q$3:$Q$25,Tableau1[[#This Row],[Pilotes]],'Courses Saison 3'!$T$3:$T$25))</f>
        <v>0</v>
      </c>
      <c r="K31" s="57">
        <f>IF(K$1="","",SUMIF('Courses Saison 3'!$C$29:$C$51,Tableau1[[#This Row],[Pilotes]],'Courses Saison 3'!$F$29:$F$51))</f>
        <v>0</v>
      </c>
      <c r="L31" s="57">
        <f>IF(L$1="","",SUMIF('Courses Saison 3'!$J$29:$J$51,Tableau1[[#This Row],[Pilotes]],'Courses Saison 3'!$M$29:$M$51))</f>
        <v>0</v>
      </c>
      <c r="M31" s="57">
        <f>IF(M$1="","",SUMIF('Courses Saison 3'!$Q$29:$Q$51,Tableau1[[#This Row],[Pilotes]],'Courses Saison 3'!$T$29:$T$51))</f>
        <v>0</v>
      </c>
      <c r="N31" s="57">
        <f>IF(N$1="","",SUMIF('Courses Saison 3'!$C$55:$C$77,Tableau1[[#This Row],[Pilotes]],'Courses Saison 3'!$F$55:$F$77))</f>
        <v>0</v>
      </c>
      <c r="O31" s="57">
        <f>IF(O$1="","",SUMIF('Courses Saison 3'!$J$55:$J$77,Tableau1[[#This Row],[Pilotes]],'Courses Saison 3'!$M$55:$M$77))</f>
        <v>0</v>
      </c>
      <c r="P31" s="57">
        <f>IF(P$1="","",SUMIF('Courses Saison 3'!$Q$55:$Q$77,Tableau1[[#This Row],[Pilotes]],'Courses Saison 3'!$T$55:$T$77))</f>
        <v>0</v>
      </c>
      <c r="Q31" s="57">
        <f>IF(Q$1="","",SUMIF('Courses Saison 3'!$C$81:$C$103,Tableau1[[#This Row],[Pilotes]],'Courses Saison 3'!$F$81:$F$103))</f>
        <v>0</v>
      </c>
      <c r="R31" s="57">
        <f>IF(R$1="","",SUMIF('Courses Saison 3'!$J$81:$J$103,Tableau1[[#This Row],[Pilotes]],'Courses Saison 3'!$M$81:$M$103))</f>
        <v>0</v>
      </c>
      <c r="S31" s="57">
        <f>IF(S$1="","",SUMIF('Courses Saison 3'!$Q$81:$Q$103,Tableau1[[#This Row],[Pilotes]],'Courses Saison 3'!$T$81:$T$103))</f>
        <v>0</v>
      </c>
      <c r="T31" s="57">
        <f>IF(T$1="","",SUMIF('Courses Saison 3'!$C$107:$C$128,Tableau1[[#This Row],[Pilotes]],'Courses Saison 3'!$F$107:$F$128))</f>
        <v>0</v>
      </c>
      <c r="U31" s="57">
        <f>IF(U$1="","",SUMIF('Courses Saison 3'!$J$107:$J$129,Tableau1[[#This Row],[Pilotes]],'Courses Saison 3'!$M$107:$M$129))</f>
        <v>0</v>
      </c>
      <c r="V31" s="57" t="str">
        <f>IF(V$1="","",SUMIF('Courses Saison 3'!$Q$107:$Q$129,Tableau1[[#This Row],[Pilotes]],'Courses Saison 3'!$T$107:$T$129))</f>
        <v/>
      </c>
      <c r="W31" s="57" t="str">
        <f>IF(W$1="","",SUMIF('Courses Saison 3'!$C$133:$C$155,Tableau1[[#This Row],[Pilotes]],'Courses Saison 3'!$F$133:$F$155))</f>
        <v/>
      </c>
      <c r="X31" s="57" t="str">
        <f>IF(X$1="","",SUMIF('Courses Saison 3'!$J$133:$J$155,Tableau1[[#This Row],[Pilotes]],'Courses Saison 3'!$M$133:$M$155))</f>
        <v/>
      </c>
      <c r="Y31" s="57" t="str">
        <f>IF(Y$1="","",SUMIF('Courses Saison 3'!$Q$133:$Q$155,Tableau1[[#This Row],[Pilotes]],'Courses Saison 3'!$T$133:$T$155))</f>
        <v/>
      </c>
      <c r="Z31" s="57" t="str">
        <f>IF(Z$1="","",SUMIF('Courses Saison 3'!$C$159:$C$181,Tableau1[[#This Row],[Pilotes]],'Courses Saison 3'!$F$159:$F$181))</f>
        <v/>
      </c>
      <c r="AA31" s="57" t="str">
        <f>IF(AA$1="","",SUMIF('Courses Saison 3'!$J$159:$J$181,Tableau1[[#This Row],[Pilotes]],'Courses Saison 3'!$M$159:$M$181))</f>
        <v/>
      </c>
      <c r="AB31" s="57" t="str">
        <f>IF(AB$1="","",SUMIF('Courses Saison 3'!$Q$159:$Q$181,Tableau1[[#This Row],[Pilotes]],'Courses Saison 3'!$T$159:$T$181))</f>
        <v/>
      </c>
      <c r="AC31" s="57" t="str">
        <f>IF(AC$1="","",SUMIF('Courses Saison 3'!$C$185:$C$207,Tableau1[[#This Row],[Pilotes]],'Courses Saison 3'!$F$185:$F$207))</f>
        <v/>
      </c>
      <c r="AD31" s="57" t="str">
        <f>IF(AD$1="","",SUMIF('Courses Saison 3'!$J$185:$J$207,Tableau1[[#This Row],[Pilotes]],'Courses Saison 3'!$M$185:$M$207))</f>
        <v/>
      </c>
      <c r="AE31" s="58" t="str">
        <f>IF(AE$1="","",SUMIF('Courses Saison 3'!$Q$185:$Q$207,Tableau1[[#This Row],[Pilotes]],'Courses Saison 3'!$T$185:$T$207))</f>
        <v/>
      </c>
      <c r="AF31" s="141">
        <f>AVERAGE(H31:AE31)</f>
        <v>0</v>
      </c>
      <c r="AG31" s="67"/>
    </row>
    <row r="32" spans="1:38" x14ac:dyDescent="0.2">
      <c r="A32" s="163">
        <v>29</v>
      </c>
      <c r="B32" s="129" t="str">
        <f>IF(C32="","",(VLOOKUP(C32,Table!$A:$B,2,FALSE)))</f>
        <v>IA</v>
      </c>
      <c r="C32" s="130" t="s">
        <v>63</v>
      </c>
      <c r="D32" s="131" t="str">
        <f>IF(C32="","",(VLOOKUP(C32,Table!$A:$C,3,FALSE)))</f>
        <v>Alpine</v>
      </c>
      <c r="E32" s="50">
        <f>SUM(H32:AE32)</f>
        <v>0</v>
      </c>
      <c r="F32" s="137">
        <f>E32-E31</f>
        <v>0</v>
      </c>
      <c r="G32" s="58">
        <f>E32-MAX($E$4:$E$34)</f>
        <v>-258</v>
      </c>
      <c r="H32" s="136">
        <f>IF(H$1="","",SUMIF('Courses Saison 3'!$C$3:$C$25,Tableau1[[#This Row],[Pilotes]],'Courses Saison 3'!$F$3:$F$25))</f>
        <v>0</v>
      </c>
      <c r="I32" s="57">
        <f>IF(I$1="","",SUMIF('Courses Saison 3'!$J$3:$J$25,Tableau1[[#This Row],[Pilotes]],'Courses Saison 3'!$M$3:$M$25))</f>
        <v>0</v>
      </c>
      <c r="J32" s="57">
        <f>IF(J$1="","",SUMIF('Courses Saison 3'!$Q$3:$Q$25,Tableau1[[#This Row],[Pilotes]],'Courses Saison 3'!$T$3:$T$25))</f>
        <v>0</v>
      </c>
      <c r="K32" s="57">
        <f>IF(K$1="","",SUMIF('Courses Saison 3'!$C$29:$C$51,Tableau1[[#This Row],[Pilotes]],'Courses Saison 3'!$F$29:$F$51))</f>
        <v>0</v>
      </c>
      <c r="L32" s="57">
        <f>IF(L$1="","",SUMIF('Courses Saison 3'!$J$29:$J$51,Tableau1[[#This Row],[Pilotes]],'Courses Saison 3'!$M$29:$M$51))</f>
        <v>0</v>
      </c>
      <c r="M32" s="57">
        <f>IF(M$1="","",SUMIF('Courses Saison 3'!$Q$29:$Q$51,Tableau1[[#This Row],[Pilotes]],'Courses Saison 3'!$T$29:$T$51))</f>
        <v>0</v>
      </c>
      <c r="N32" s="57">
        <f>IF(N$1="","",SUMIF('Courses Saison 3'!$C$55:$C$77,Tableau1[[#This Row],[Pilotes]],'Courses Saison 3'!$F$55:$F$77))</f>
        <v>0</v>
      </c>
      <c r="O32" s="57">
        <f>IF(O$1="","",SUMIF('Courses Saison 3'!$J$55:$J$77,Tableau1[[#This Row],[Pilotes]],'Courses Saison 3'!$M$55:$M$77))</f>
        <v>0</v>
      </c>
      <c r="P32" s="57">
        <f>IF(P$1="","",SUMIF('Courses Saison 3'!$Q$55:$Q$77,Tableau1[[#This Row],[Pilotes]],'Courses Saison 3'!$T$55:$T$77))</f>
        <v>0</v>
      </c>
      <c r="Q32" s="57">
        <f>IF(Q$1="","",SUMIF('Courses Saison 3'!$C$81:$C$103,Tableau1[[#This Row],[Pilotes]],'Courses Saison 3'!$F$81:$F$103))</f>
        <v>0</v>
      </c>
      <c r="R32" s="57">
        <f>IF(R$1="","",SUMIF('Courses Saison 3'!$J$81:$J$103,Tableau1[[#This Row],[Pilotes]],'Courses Saison 3'!$M$81:$M$103))</f>
        <v>0</v>
      </c>
      <c r="S32" s="57">
        <f>IF(S$1="","",SUMIF('Courses Saison 3'!$Q$81:$Q$103,Tableau1[[#This Row],[Pilotes]],'Courses Saison 3'!$T$81:$T$103))</f>
        <v>0</v>
      </c>
      <c r="T32" s="57">
        <f>IF(T$1="","",SUMIF('Courses Saison 3'!$C$107:$C$128,Tableau1[[#This Row],[Pilotes]],'Courses Saison 3'!$F$107:$F$128))</f>
        <v>0</v>
      </c>
      <c r="U32" s="57">
        <f>IF(U$1="","",SUMIF('Courses Saison 3'!$J$107:$J$129,Tableau1[[#This Row],[Pilotes]],'Courses Saison 3'!$M$107:$M$129))</f>
        <v>0</v>
      </c>
      <c r="V32" s="57" t="str">
        <f>IF(V$1="","",SUMIF('Courses Saison 3'!$Q$107:$Q$129,Tableau1[[#This Row],[Pilotes]],'Courses Saison 3'!$T$107:$T$129))</f>
        <v/>
      </c>
      <c r="W32" s="57" t="str">
        <f>IF(W$1="","",SUMIF('Courses Saison 3'!$C$133:$C$155,Tableau1[[#This Row],[Pilotes]],'Courses Saison 3'!$F$133:$F$155))</f>
        <v/>
      </c>
      <c r="X32" s="57" t="str">
        <f>IF(X$1="","",SUMIF('Courses Saison 3'!$J$133:$J$155,Tableau1[[#This Row],[Pilotes]],'Courses Saison 3'!$M$133:$M$155))</f>
        <v/>
      </c>
      <c r="Y32" s="57" t="str">
        <f>IF(Y$1="","",SUMIF('Courses Saison 3'!$Q$133:$Q$155,Tableau1[[#This Row],[Pilotes]],'Courses Saison 3'!$T$133:$T$155))</f>
        <v/>
      </c>
      <c r="Z32" s="57" t="str">
        <f>IF(Z$1="","",SUMIF('Courses Saison 3'!$C$159:$C$181,Tableau1[[#This Row],[Pilotes]],'Courses Saison 3'!$F$159:$F$181))</f>
        <v/>
      </c>
      <c r="AA32" s="57" t="str">
        <f>IF(AA$1="","",SUMIF('Courses Saison 3'!$J$159:$J$181,Tableau1[[#This Row],[Pilotes]],'Courses Saison 3'!$M$159:$M$181))</f>
        <v/>
      </c>
      <c r="AB32" s="57" t="str">
        <f>IF(AB$1="","",SUMIF('Courses Saison 3'!$Q$159:$Q$181,Tableau1[[#This Row],[Pilotes]],'Courses Saison 3'!$T$159:$T$181))</f>
        <v/>
      </c>
      <c r="AC32" s="57" t="str">
        <f>IF(AC$1="","",SUMIF('Courses Saison 3'!$C$185:$C$207,Tableau1[[#This Row],[Pilotes]],'Courses Saison 3'!$F$185:$F$207))</f>
        <v/>
      </c>
      <c r="AD32" s="57" t="str">
        <f>IF(AD$1="","",SUMIF('Courses Saison 3'!$J$185:$J$207,Tableau1[[#This Row],[Pilotes]],'Courses Saison 3'!$M$185:$M$207))</f>
        <v/>
      </c>
      <c r="AE32" s="58" t="str">
        <f>IF(AE$1="","",SUMIF('Courses Saison 3'!$Q$185:$Q$207,Tableau1[[#This Row],[Pilotes]],'Courses Saison 3'!$T$185:$T$207))</f>
        <v/>
      </c>
      <c r="AF32" s="141">
        <f>AVERAGE(H32:AE32)</f>
        <v>0</v>
      </c>
      <c r="AG32" s="67"/>
    </row>
    <row r="33" spans="1:33" x14ac:dyDescent="0.2">
      <c r="A33" s="162">
        <v>30</v>
      </c>
      <c r="B33" s="129" t="str">
        <f>IF(C33="","",(VLOOKUP(C33,Table!$A:$B,2,FALSE)))</f>
        <v>Sharky06200</v>
      </c>
      <c r="C33" s="130" t="s">
        <v>133</v>
      </c>
      <c r="D33" s="131" t="str">
        <f>IF(C33="","",(VLOOKUP(C33,Table!$A:$C,3,FALSE)))</f>
        <v>McLaren</v>
      </c>
      <c r="E33" s="50">
        <f>SUM(H33:AE33)</f>
        <v>0</v>
      </c>
      <c r="F33" s="137">
        <f>E33-E32</f>
        <v>0</v>
      </c>
      <c r="G33" s="58">
        <f>E33-MAX($E$4:$E$34)</f>
        <v>-258</v>
      </c>
      <c r="H33" s="136">
        <f>IF(H$1="","",SUMIF('Courses Saison 3'!$C$3:$C$25,Tableau1[[#This Row],[Pilotes]],'Courses Saison 3'!$F$3:$F$25))</f>
        <v>0</v>
      </c>
      <c r="I33" s="57">
        <f>IF(I$1="","",SUMIF('Courses Saison 3'!$J$3:$J$25,Tableau1[[#This Row],[Pilotes]],'Courses Saison 3'!$M$3:$M$25))</f>
        <v>0</v>
      </c>
      <c r="J33" s="57">
        <f>IF(J$1="","",SUMIF('Courses Saison 3'!$Q$3:$Q$25,Tableau1[[#This Row],[Pilotes]],'Courses Saison 3'!$T$3:$T$25))</f>
        <v>0</v>
      </c>
      <c r="K33" s="57">
        <f>IF(K$1="","",SUMIF('Courses Saison 3'!$C$29:$C$51,Tableau1[[#This Row],[Pilotes]],'Courses Saison 3'!$F$29:$F$51))</f>
        <v>0</v>
      </c>
      <c r="L33" s="57">
        <f>IF(L$1="","",SUMIF('Courses Saison 3'!$J$29:$J$51,Tableau1[[#This Row],[Pilotes]],'Courses Saison 3'!$M$29:$M$51))</f>
        <v>0</v>
      </c>
      <c r="M33" s="57">
        <f>IF(M$1="","",SUMIF('Courses Saison 3'!$Q$29:$Q$51,Tableau1[[#This Row],[Pilotes]],'Courses Saison 3'!$T$29:$T$51))</f>
        <v>0</v>
      </c>
      <c r="N33" s="57">
        <f>IF(N$1="","",SUMIF('Courses Saison 3'!$C$55:$C$77,Tableau1[[#This Row],[Pilotes]],'Courses Saison 3'!$F$55:$F$77))</f>
        <v>0</v>
      </c>
      <c r="O33" s="57">
        <f>IF(O$1="","",SUMIF('Courses Saison 3'!$J$55:$J$77,Tableau1[[#This Row],[Pilotes]],'Courses Saison 3'!$M$55:$M$77))</f>
        <v>0</v>
      </c>
      <c r="P33" s="57">
        <f>IF(P$1="","",SUMIF('Courses Saison 3'!$Q$55:$Q$77,Tableau1[[#This Row],[Pilotes]],'Courses Saison 3'!$T$55:$T$77))</f>
        <v>0</v>
      </c>
      <c r="Q33" s="57">
        <f>IF(Q$1="","",SUMIF('Courses Saison 3'!$C$81:$C$103,Tableau1[[#This Row],[Pilotes]],'Courses Saison 3'!$F$81:$F$103))</f>
        <v>0</v>
      </c>
      <c r="R33" s="57">
        <f>IF(R$1="","",SUMIF('Courses Saison 3'!$J$81:$J$103,Tableau1[[#This Row],[Pilotes]],'Courses Saison 3'!$M$81:$M$103))</f>
        <v>0</v>
      </c>
      <c r="S33" s="57">
        <f>IF(S$1="","",SUMIF('Courses Saison 3'!$Q$81:$Q$103,Tableau1[[#This Row],[Pilotes]],'Courses Saison 3'!$T$81:$T$103))</f>
        <v>0</v>
      </c>
      <c r="T33" s="57">
        <f>IF(T$1="","",SUMIF('Courses Saison 3'!$C$107:$C$128,Tableau1[[#This Row],[Pilotes]],'Courses Saison 3'!$F$107:$F$128))</f>
        <v>0</v>
      </c>
      <c r="U33" s="57">
        <f>IF(U$1="","",SUMIF('Courses Saison 3'!$J$107:$J$129,Tableau1[[#This Row],[Pilotes]],'Courses Saison 3'!$M$107:$M$129))</f>
        <v>0</v>
      </c>
      <c r="V33" s="57" t="str">
        <f>IF(V$1="","",SUMIF('Courses Saison 3'!$Q$107:$Q$129,Tableau1[[#This Row],[Pilotes]],'Courses Saison 3'!$T$107:$T$129))</f>
        <v/>
      </c>
      <c r="W33" s="57" t="str">
        <f>IF(W$1="","",SUMIF('Courses Saison 3'!$C$133:$C$155,Tableau1[[#This Row],[Pilotes]],'Courses Saison 3'!$F$133:$F$155))</f>
        <v/>
      </c>
      <c r="X33" s="57" t="str">
        <f>IF(X$1="","",SUMIF('Courses Saison 3'!$J$133:$J$155,Tableau1[[#This Row],[Pilotes]],'Courses Saison 3'!$M$133:$M$155))</f>
        <v/>
      </c>
      <c r="Y33" s="57" t="str">
        <f>IF(Y$1="","",SUMIF('Courses Saison 3'!$Q$133:$Q$155,Tableau1[[#This Row],[Pilotes]],'Courses Saison 3'!$T$133:$T$155))</f>
        <v/>
      </c>
      <c r="Z33" s="57" t="str">
        <f>IF(Z$1="","",SUMIF('Courses Saison 3'!$C$159:$C$181,Tableau1[[#This Row],[Pilotes]],'Courses Saison 3'!$F$159:$F$181))</f>
        <v/>
      </c>
      <c r="AA33" s="57" t="str">
        <f>IF(AA$1="","",SUMIF('Courses Saison 3'!$J$159:$J$181,Tableau1[[#This Row],[Pilotes]],'Courses Saison 3'!$M$159:$M$181))</f>
        <v/>
      </c>
      <c r="AB33" s="57" t="str">
        <f>IF(AB$1="","",SUMIF('Courses Saison 3'!$Q$159:$Q$181,Tableau1[[#This Row],[Pilotes]],'Courses Saison 3'!$T$159:$T$181))</f>
        <v/>
      </c>
      <c r="AC33" s="57" t="str">
        <f>IF(AC$1="","",SUMIF('Courses Saison 3'!$C$185:$C$207,Tableau1[[#This Row],[Pilotes]],'Courses Saison 3'!$F$185:$F$207))</f>
        <v/>
      </c>
      <c r="AD33" s="57" t="str">
        <f>IF(AD$1="","",SUMIF('Courses Saison 3'!$J$185:$J$207,Tableau1[[#This Row],[Pilotes]],'Courses Saison 3'!$M$185:$M$207))</f>
        <v/>
      </c>
      <c r="AE33" s="58" t="str">
        <f>IF(AE$1="","",SUMIF('Courses Saison 3'!$Q$185:$Q$207,Tableau1[[#This Row],[Pilotes]],'Courses Saison 3'!$T$185:$T$207))</f>
        <v/>
      </c>
      <c r="AF33" s="141">
        <f>AVERAGE(H33:AE33)</f>
        <v>0</v>
      </c>
      <c r="AG33" s="67"/>
    </row>
    <row r="34" spans="1:33" ht="13.5" thickBot="1" x14ac:dyDescent="0.25">
      <c r="A34" s="165">
        <v>31</v>
      </c>
      <c r="B34" s="54" t="str">
        <f>IF(C34="","",(VLOOKUP(C34,Table!$A:$B,2,FALSE)))</f>
        <v>IA</v>
      </c>
      <c r="C34" s="55" t="s">
        <v>52</v>
      </c>
      <c r="D34" s="80" t="str">
        <f>IF(C34="","",(VLOOKUP(C34,Table!$A:$C,3,FALSE)))</f>
        <v>Stake Sauber</v>
      </c>
      <c r="E34" s="50">
        <f>SUM(H34:AE34)</f>
        <v>0</v>
      </c>
      <c r="F34" s="137">
        <f>E34-E33</f>
        <v>0</v>
      </c>
      <c r="G34" s="58">
        <f>E34-MAX($E$4:$E$34)</f>
        <v>-258</v>
      </c>
      <c r="H34" s="136">
        <f>IF(H$1="","",SUMIF('Courses Saison 3'!$C$3:$C$25,Tableau1[[#This Row],[Pilotes]],'Courses Saison 3'!$F$3:$F$25))</f>
        <v>0</v>
      </c>
      <c r="I34" s="57">
        <f>IF(I$1="","",SUMIF('Courses Saison 3'!$J$3:$J$25,Tableau1[[#This Row],[Pilotes]],'Courses Saison 3'!$M$3:$M$25))</f>
        <v>0</v>
      </c>
      <c r="J34" s="57">
        <f>IF(J$1="","",SUMIF('Courses Saison 3'!$Q$3:$Q$25,Tableau1[[#This Row],[Pilotes]],'Courses Saison 3'!$T$3:$T$25))</f>
        <v>0</v>
      </c>
      <c r="K34" s="57">
        <f>IF(K$1="","",SUMIF('Courses Saison 3'!$C$29:$C$51,Tableau1[[#This Row],[Pilotes]],'Courses Saison 3'!$F$29:$F$51))</f>
        <v>0</v>
      </c>
      <c r="L34" s="57">
        <f>IF(L$1="","",SUMIF('Courses Saison 3'!$J$29:$J$51,Tableau1[[#This Row],[Pilotes]],'Courses Saison 3'!$M$29:$M$51))</f>
        <v>0</v>
      </c>
      <c r="M34" s="57">
        <f>IF(M$1="","",SUMIF('Courses Saison 3'!$Q$29:$Q$51,Tableau1[[#This Row],[Pilotes]],'Courses Saison 3'!$T$29:$T$51))</f>
        <v>0</v>
      </c>
      <c r="N34" s="57">
        <f>IF(N$1="","",SUMIF('Courses Saison 3'!$C$55:$C$77,Tableau1[[#This Row],[Pilotes]],'Courses Saison 3'!$F$55:$F$77))</f>
        <v>0</v>
      </c>
      <c r="O34" s="57">
        <f>IF(O$1="","",SUMIF('Courses Saison 3'!$J$55:$J$77,Tableau1[[#This Row],[Pilotes]],'Courses Saison 3'!$M$55:$M$77))</f>
        <v>0</v>
      </c>
      <c r="P34" s="57">
        <f>IF(P$1="","",SUMIF('Courses Saison 3'!$Q$55:$Q$77,Tableau1[[#This Row],[Pilotes]],'Courses Saison 3'!$T$55:$T$77))</f>
        <v>0</v>
      </c>
      <c r="Q34" s="57">
        <f>IF(Q$1="","",SUMIF('Courses Saison 3'!$C$81:$C$103,Tableau1[[#This Row],[Pilotes]],'Courses Saison 3'!$F$81:$F$103))</f>
        <v>0</v>
      </c>
      <c r="R34" s="57">
        <f>IF(R$1="","",SUMIF('Courses Saison 3'!$J$81:$J$103,Tableau1[[#This Row],[Pilotes]],'Courses Saison 3'!$M$81:$M$103))</f>
        <v>0</v>
      </c>
      <c r="S34" s="57">
        <f>IF(S$1="","",SUMIF('Courses Saison 3'!$Q$81:$Q$103,Tableau1[[#This Row],[Pilotes]],'Courses Saison 3'!$T$81:$T$103))</f>
        <v>0</v>
      </c>
      <c r="T34" s="57">
        <f>IF(T$1="","",SUMIF('Courses Saison 3'!$C$107:$C$128,Tableau1[[#This Row],[Pilotes]],'Courses Saison 3'!$F$107:$F$128))</f>
        <v>0</v>
      </c>
      <c r="U34" s="57">
        <f>IF(U$1="","",SUMIF('Courses Saison 3'!$J$107:$J$129,Tableau1[[#This Row],[Pilotes]],'Courses Saison 3'!$M$107:$M$129))</f>
        <v>0</v>
      </c>
      <c r="V34" s="57" t="str">
        <f>IF(V$1="","",SUMIF('Courses Saison 3'!$Q$107:$Q$129,Tableau1[[#This Row],[Pilotes]],'Courses Saison 3'!$T$107:$T$129))</f>
        <v/>
      </c>
      <c r="W34" s="57" t="str">
        <f>IF(W$1="","",SUMIF('Courses Saison 3'!$C$133:$C$155,Tableau1[[#This Row],[Pilotes]],'Courses Saison 3'!$F$133:$F$155))</f>
        <v/>
      </c>
      <c r="X34" s="57" t="str">
        <f>IF(X$1="","",SUMIF('Courses Saison 3'!$J$133:$J$155,Tableau1[[#This Row],[Pilotes]],'Courses Saison 3'!$M$133:$M$155))</f>
        <v/>
      </c>
      <c r="Y34" s="57" t="str">
        <f>IF(Y$1="","",SUMIF('Courses Saison 3'!$Q$133:$Q$155,Tableau1[[#This Row],[Pilotes]],'Courses Saison 3'!$T$133:$T$155))</f>
        <v/>
      </c>
      <c r="Z34" s="57" t="str">
        <f>IF(Z$1="","",SUMIF('Courses Saison 3'!$C$159:$C$181,Tableau1[[#This Row],[Pilotes]],'Courses Saison 3'!$F$159:$F$181))</f>
        <v/>
      </c>
      <c r="AA34" s="57" t="str">
        <f>IF(AA$1="","",SUMIF('Courses Saison 3'!$J$159:$J$181,Tableau1[[#This Row],[Pilotes]],'Courses Saison 3'!$M$159:$M$181))</f>
        <v/>
      </c>
      <c r="AB34" s="57" t="str">
        <f>IF(AB$1="","",SUMIF('Courses Saison 3'!$Q$159:$Q$181,Tableau1[[#This Row],[Pilotes]],'Courses Saison 3'!$T$159:$T$181))</f>
        <v/>
      </c>
      <c r="AC34" s="57" t="str">
        <f>IF(AC$1="","",SUMIF('Courses Saison 3'!$C$185:$C$207,Tableau1[[#This Row],[Pilotes]],'Courses Saison 3'!$F$185:$F$207))</f>
        <v/>
      </c>
      <c r="AD34" s="57" t="str">
        <f>IF(AD$1="","",SUMIF('Courses Saison 3'!$J$185:$J$207,Tableau1[[#This Row],[Pilotes]],'Courses Saison 3'!$M$185:$M$207))</f>
        <v/>
      </c>
      <c r="AE34" s="58" t="str">
        <f>IF(AE$1="","",SUMIF('Courses Saison 3'!$Q$185:$Q$207,Tableau1[[#This Row],[Pilotes]],'Courses Saison 3'!$T$185:$T$207))</f>
        <v/>
      </c>
      <c r="AF34" s="141">
        <f>AVERAGE(H34:AE34)</f>
        <v>0</v>
      </c>
    </row>
    <row r="35" spans="1:33" ht="14.25" thickTop="1" thickBot="1" x14ac:dyDescent="0.25">
      <c r="AG35" s="68"/>
    </row>
    <row r="36" spans="1:33" ht="13.5" thickTop="1" x14ac:dyDescent="0.2">
      <c r="B36" s="102" t="s">
        <v>35</v>
      </c>
      <c r="C36" s="75"/>
      <c r="D36" s="33"/>
      <c r="E36" s="19">
        <f>SUM(H36:AE36)</f>
        <v>320</v>
      </c>
      <c r="F36" s="133"/>
      <c r="G36" s="6">
        <f t="shared" ref="G36:G45" si="0">E36-MAX($E$36:$E$45)</f>
        <v>0</v>
      </c>
      <c r="H36" s="19">
        <f t="shared" ref="H36:Q45" si="1">IF(H$1="","",SUMIF($D$4:$D$34,$B36,H$4:H$34))</f>
        <v>0</v>
      </c>
      <c r="I36" s="5">
        <f t="shared" si="1"/>
        <v>14</v>
      </c>
      <c r="J36" s="5">
        <f t="shared" si="1"/>
        <v>29</v>
      </c>
      <c r="K36" s="5">
        <f t="shared" si="1"/>
        <v>27</v>
      </c>
      <c r="L36" s="5">
        <f t="shared" si="1"/>
        <v>29</v>
      </c>
      <c r="M36" s="5">
        <f t="shared" si="1"/>
        <v>27</v>
      </c>
      <c r="N36" s="5">
        <f t="shared" si="1"/>
        <v>27</v>
      </c>
      <c r="O36" s="5">
        <f t="shared" si="1"/>
        <v>17</v>
      </c>
      <c r="P36" s="5">
        <f t="shared" si="1"/>
        <v>37</v>
      </c>
      <c r="Q36" s="5">
        <f t="shared" si="1"/>
        <v>27</v>
      </c>
      <c r="R36" s="5">
        <f t="shared" ref="R36:AE45" si="2">IF(R$1="","",SUMIF($D$4:$D$34,$B36,R$4:R$34))</f>
        <v>27</v>
      </c>
      <c r="S36" s="5">
        <f t="shared" si="2"/>
        <v>39</v>
      </c>
      <c r="T36" s="5">
        <f t="shared" si="2"/>
        <v>20</v>
      </c>
      <c r="U36" s="5">
        <f t="shared" si="2"/>
        <v>0</v>
      </c>
      <c r="V36" s="5" t="str">
        <f t="shared" si="2"/>
        <v/>
      </c>
      <c r="W36" s="5" t="str">
        <f t="shared" si="2"/>
        <v/>
      </c>
      <c r="X36" s="5" t="str">
        <f t="shared" si="2"/>
        <v/>
      </c>
      <c r="Y36" s="5" t="str">
        <f t="shared" si="2"/>
        <v/>
      </c>
      <c r="Z36" s="5" t="str">
        <f t="shared" si="2"/>
        <v/>
      </c>
      <c r="AA36" s="5" t="str">
        <f t="shared" si="2"/>
        <v/>
      </c>
      <c r="AB36" s="5" t="str">
        <f t="shared" si="2"/>
        <v/>
      </c>
      <c r="AC36" s="5" t="str">
        <f t="shared" si="2"/>
        <v/>
      </c>
      <c r="AD36" s="5" t="str">
        <f t="shared" si="2"/>
        <v/>
      </c>
      <c r="AE36" s="6" t="str">
        <f t="shared" si="2"/>
        <v/>
      </c>
      <c r="AF36" s="92">
        <f t="shared" ref="AF36:AF45" si="3">AVERAGE(H36:AE36)</f>
        <v>22.857142857142858</v>
      </c>
      <c r="AG36" s="68"/>
    </row>
    <row r="37" spans="1:33" x14ac:dyDescent="0.2">
      <c r="B37" s="34" t="s">
        <v>138</v>
      </c>
      <c r="C37" s="35"/>
      <c r="D37" s="36"/>
      <c r="E37" s="7">
        <f t="shared" ref="E37:E45" si="4">SUM(H37:AE37)</f>
        <v>294</v>
      </c>
      <c r="F37" s="134"/>
      <c r="G37" s="9">
        <f t="shared" si="0"/>
        <v>-26</v>
      </c>
      <c r="H37" s="7">
        <f t="shared" si="1"/>
        <v>38</v>
      </c>
      <c r="I37" s="8">
        <f t="shared" si="1"/>
        <v>33</v>
      </c>
      <c r="J37" s="8">
        <f t="shared" si="1"/>
        <v>18</v>
      </c>
      <c r="K37" s="8">
        <f t="shared" si="1"/>
        <v>15</v>
      </c>
      <c r="L37" s="8">
        <f t="shared" si="1"/>
        <v>28</v>
      </c>
      <c r="M37" s="8">
        <f t="shared" si="1"/>
        <v>28</v>
      </c>
      <c r="N37" s="8">
        <f t="shared" si="1"/>
        <v>25</v>
      </c>
      <c r="O37" s="8">
        <f t="shared" si="1"/>
        <v>25</v>
      </c>
      <c r="P37" s="8">
        <f t="shared" si="1"/>
        <v>0</v>
      </c>
      <c r="Q37" s="8">
        <f t="shared" si="1"/>
        <v>14</v>
      </c>
      <c r="R37" s="8">
        <f t="shared" si="2"/>
        <v>10</v>
      </c>
      <c r="S37" s="8">
        <f t="shared" si="2"/>
        <v>16</v>
      </c>
      <c r="T37" s="8">
        <f t="shared" si="2"/>
        <v>26</v>
      </c>
      <c r="U37" s="8">
        <f t="shared" si="2"/>
        <v>18</v>
      </c>
      <c r="V37" s="8" t="str">
        <f t="shared" si="2"/>
        <v/>
      </c>
      <c r="W37" s="8" t="str">
        <f t="shared" si="2"/>
        <v/>
      </c>
      <c r="X37" s="8" t="str">
        <f t="shared" si="2"/>
        <v/>
      </c>
      <c r="Y37" s="8" t="str">
        <f t="shared" si="2"/>
        <v/>
      </c>
      <c r="Z37" s="8" t="str">
        <f t="shared" si="2"/>
        <v/>
      </c>
      <c r="AA37" s="8" t="str">
        <f t="shared" si="2"/>
        <v/>
      </c>
      <c r="AB37" s="8" t="str">
        <f t="shared" si="2"/>
        <v/>
      </c>
      <c r="AC37" s="8" t="str">
        <f t="shared" si="2"/>
        <v/>
      </c>
      <c r="AD37" s="8" t="str">
        <f t="shared" si="2"/>
        <v/>
      </c>
      <c r="AE37" s="9" t="str">
        <f t="shared" si="2"/>
        <v/>
      </c>
      <c r="AF37" s="93">
        <f t="shared" si="3"/>
        <v>21</v>
      </c>
      <c r="AG37" s="68"/>
    </row>
    <row r="38" spans="1:33" x14ac:dyDescent="0.2">
      <c r="B38" s="34" t="s">
        <v>29</v>
      </c>
      <c r="C38" s="35"/>
      <c r="D38" s="36"/>
      <c r="E38" s="7">
        <f t="shared" si="4"/>
        <v>177</v>
      </c>
      <c r="F38" s="134"/>
      <c r="G38" s="9">
        <f t="shared" si="0"/>
        <v>-143</v>
      </c>
      <c r="H38" s="7">
        <f t="shared" si="1"/>
        <v>27</v>
      </c>
      <c r="I38" s="8">
        <f t="shared" si="1"/>
        <v>18</v>
      </c>
      <c r="J38" s="8">
        <f t="shared" si="1"/>
        <v>19</v>
      </c>
      <c r="K38" s="8">
        <f t="shared" si="1"/>
        <v>12</v>
      </c>
      <c r="L38" s="8">
        <f t="shared" si="1"/>
        <v>13</v>
      </c>
      <c r="M38" s="8">
        <f t="shared" si="1"/>
        <v>15</v>
      </c>
      <c r="N38" s="8">
        <f t="shared" si="1"/>
        <v>0</v>
      </c>
      <c r="O38" s="8">
        <f t="shared" si="1"/>
        <v>8</v>
      </c>
      <c r="P38" s="8">
        <f t="shared" si="1"/>
        <v>18</v>
      </c>
      <c r="Q38" s="8">
        <f t="shared" si="1"/>
        <v>12</v>
      </c>
      <c r="R38" s="8">
        <f t="shared" si="2"/>
        <v>15</v>
      </c>
      <c r="S38" s="8">
        <f t="shared" si="2"/>
        <v>0</v>
      </c>
      <c r="T38" s="8">
        <f t="shared" si="2"/>
        <v>19</v>
      </c>
      <c r="U38" s="8">
        <f t="shared" si="2"/>
        <v>1</v>
      </c>
      <c r="V38" s="8" t="str">
        <f t="shared" si="2"/>
        <v/>
      </c>
      <c r="W38" s="8" t="str">
        <f t="shared" si="2"/>
        <v/>
      </c>
      <c r="X38" s="8" t="str">
        <f t="shared" si="2"/>
        <v/>
      </c>
      <c r="Y38" s="8" t="str">
        <f t="shared" si="2"/>
        <v/>
      </c>
      <c r="Z38" s="8" t="str">
        <f t="shared" si="2"/>
        <v/>
      </c>
      <c r="AA38" s="8" t="str">
        <f t="shared" si="2"/>
        <v/>
      </c>
      <c r="AB38" s="8" t="str">
        <f t="shared" si="2"/>
        <v/>
      </c>
      <c r="AC38" s="8" t="str">
        <f t="shared" si="2"/>
        <v/>
      </c>
      <c r="AD38" s="8" t="str">
        <f t="shared" si="2"/>
        <v/>
      </c>
      <c r="AE38" s="9" t="str">
        <f t="shared" si="2"/>
        <v/>
      </c>
      <c r="AF38" s="93">
        <f t="shared" si="3"/>
        <v>12.642857142857142</v>
      </c>
      <c r="AG38" s="68"/>
    </row>
    <row r="39" spans="1:33" x14ac:dyDescent="0.2">
      <c r="B39" s="34" t="s">
        <v>31</v>
      </c>
      <c r="C39" s="35"/>
      <c r="D39" s="36"/>
      <c r="E39" s="7">
        <f t="shared" si="4"/>
        <v>142</v>
      </c>
      <c r="F39" s="134"/>
      <c r="G39" s="9">
        <f t="shared" si="0"/>
        <v>-178</v>
      </c>
      <c r="H39" s="7">
        <f t="shared" si="1"/>
        <v>10</v>
      </c>
      <c r="I39" s="8">
        <f t="shared" si="1"/>
        <v>10</v>
      </c>
      <c r="J39" s="8">
        <f t="shared" si="1"/>
        <v>10</v>
      </c>
      <c r="K39" s="8">
        <f t="shared" si="1"/>
        <v>8</v>
      </c>
      <c r="L39" s="8">
        <f t="shared" si="1"/>
        <v>15</v>
      </c>
      <c r="M39" s="8">
        <f t="shared" si="1"/>
        <v>1</v>
      </c>
      <c r="N39" s="8">
        <f t="shared" si="1"/>
        <v>0</v>
      </c>
      <c r="O39" s="8">
        <f t="shared" si="1"/>
        <v>0</v>
      </c>
      <c r="P39" s="8">
        <f t="shared" si="1"/>
        <v>17</v>
      </c>
      <c r="Q39" s="8">
        <f t="shared" si="1"/>
        <v>18</v>
      </c>
      <c r="R39" s="8">
        <f t="shared" si="2"/>
        <v>18</v>
      </c>
      <c r="S39" s="8">
        <f t="shared" si="2"/>
        <v>18</v>
      </c>
      <c r="T39" s="8">
        <f t="shared" si="2"/>
        <v>0</v>
      </c>
      <c r="U39" s="8">
        <f t="shared" si="2"/>
        <v>17</v>
      </c>
      <c r="V39" s="8" t="str">
        <f t="shared" si="2"/>
        <v/>
      </c>
      <c r="W39" s="8" t="str">
        <f t="shared" si="2"/>
        <v/>
      </c>
      <c r="X39" s="8" t="str">
        <f t="shared" si="2"/>
        <v/>
      </c>
      <c r="Y39" s="8" t="str">
        <f t="shared" si="2"/>
        <v/>
      </c>
      <c r="Z39" s="8" t="str">
        <f t="shared" si="2"/>
        <v/>
      </c>
      <c r="AA39" s="8" t="str">
        <f t="shared" si="2"/>
        <v/>
      </c>
      <c r="AB39" s="8" t="str">
        <f t="shared" si="2"/>
        <v/>
      </c>
      <c r="AC39" s="8" t="str">
        <f t="shared" si="2"/>
        <v/>
      </c>
      <c r="AD39" s="8" t="str">
        <f t="shared" si="2"/>
        <v/>
      </c>
      <c r="AE39" s="9" t="str">
        <f t="shared" si="2"/>
        <v/>
      </c>
      <c r="AF39" s="93">
        <f t="shared" si="3"/>
        <v>10.142857142857142</v>
      </c>
      <c r="AG39" s="68"/>
    </row>
    <row r="40" spans="1:33" x14ac:dyDescent="0.2">
      <c r="B40" s="34" t="s">
        <v>36</v>
      </c>
      <c r="C40" s="35"/>
      <c r="D40" s="36"/>
      <c r="E40" s="7">
        <f t="shared" si="4"/>
        <v>108</v>
      </c>
      <c r="F40" s="134"/>
      <c r="G40" s="9">
        <f t="shared" si="0"/>
        <v>-212</v>
      </c>
      <c r="H40" s="7">
        <f t="shared" si="1"/>
        <v>0</v>
      </c>
      <c r="I40" s="8">
        <f t="shared" si="1"/>
        <v>7</v>
      </c>
      <c r="J40" s="8">
        <f t="shared" si="1"/>
        <v>0</v>
      </c>
      <c r="K40" s="8">
        <f t="shared" si="1"/>
        <v>2</v>
      </c>
      <c r="L40" s="8">
        <f t="shared" si="1"/>
        <v>8</v>
      </c>
      <c r="M40" s="8">
        <f t="shared" si="1"/>
        <v>8</v>
      </c>
      <c r="N40" s="8">
        <f t="shared" si="1"/>
        <v>10</v>
      </c>
      <c r="O40" s="8">
        <f t="shared" si="1"/>
        <v>18</v>
      </c>
      <c r="P40" s="8">
        <f t="shared" si="1"/>
        <v>14</v>
      </c>
      <c r="Q40" s="8">
        <f t="shared" si="1"/>
        <v>7</v>
      </c>
      <c r="R40" s="8">
        <f t="shared" si="2"/>
        <v>8</v>
      </c>
      <c r="S40" s="8">
        <f t="shared" si="2"/>
        <v>14</v>
      </c>
      <c r="T40" s="8">
        <f t="shared" si="2"/>
        <v>12</v>
      </c>
      <c r="U40" s="8">
        <f t="shared" si="2"/>
        <v>0</v>
      </c>
      <c r="V40" s="8" t="str">
        <f t="shared" si="2"/>
        <v/>
      </c>
      <c r="W40" s="8" t="str">
        <f t="shared" si="2"/>
        <v/>
      </c>
      <c r="X40" s="8" t="str">
        <f t="shared" si="2"/>
        <v/>
      </c>
      <c r="Y40" s="8" t="str">
        <f t="shared" si="2"/>
        <v/>
      </c>
      <c r="Z40" s="8" t="str">
        <f t="shared" si="2"/>
        <v/>
      </c>
      <c r="AA40" s="8" t="str">
        <f t="shared" si="2"/>
        <v/>
      </c>
      <c r="AB40" s="8" t="str">
        <f t="shared" si="2"/>
        <v/>
      </c>
      <c r="AC40" s="8" t="str">
        <f t="shared" si="2"/>
        <v/>
      </c>
      <c r="AD40" s="8" t="str">
        <f t="shared" si="2"/>
        <v/>
      </c>
      <c r="AE40" s="9" t="str">
        <f t="shared" si="2"/>
        <v/>
      </c>
      <c r="AF40" s="93">
        <f t="shared" si="3"/>
        <v>7.7142857142857144</v>
      </c>
      <c r="AG40" s="68"/>
    </row>
    <row r="41" spans="1:33" x14ac:dyDescent="0.2">
      <c r="B41" s="34" t="s">
        <v>33</v>
      </c>
      <c r="C41" s="35"/>
      <c r="D41" s="36"/>
      <c r="E41" s="7">
        <f t="shared" si="4"/>
        <v>101</v>
      </c>
      <c r="F41" s="134"/>
      <c r="G41" s="9">
        <f t="shared" si="0"/>
        <v>-219</v>
      </c>
      <c r="H41" s="7">
        <f t="shared" si="1"/>
        <v>6</v>
      </c>
      <c r="I41" s="8">
        <f t="shared" si="1"/>
        <v>2</v>
      </c>
      <c r="J41" s="8">
        <f t="shared" si="1"/>
        <v>13</v>
      </c>
      <c r="K41" s="8">
        <f t="shared" si="1"/>
        <v>10</v>
      </c>
      <c r="L41" s="8">
        <f t="shared" si="1"/>
        <v>0</v>
      </c>
      <c r="M41" s="8">
        <f t="shared" si="1"/>
        <v>12</v>
      </c>
      <c r="N41" s="8">
        <f t="shared" si="1"/>
        <v>12</v>
      </c>
      <c r="O41" s="8">
        <f t="shared" si="1"/>
        <v>17</v>
      </c>
      <c r="P41" s="8">
        <f t="shared" si="1"/>
        <v>6</v>
      </c>
      <c r="Q41" s="8">
        <f t="shared" si="1"/>
        <v>2</v>
      </c>
      <c r="R41" s="8">
        <f t="shared" si="2"/>
        <v>0</v>
      </c>
      <c r="S41" s="8">
        <f t="shared" si="2"/>
        <v>1</v>
      </c>
      <c r="T41" s="8">
        <f t="shared" si="2"/>
        <v>0</v>
      </c>
      <c r="U41" s="8">
        <f t="shared" si="2"/>
        <v>20</v>
      </c>
      <c r="V41" s="8" t="str">
        <f t="shared" si="2"/>
        <v/>
      </c>
      <c r="W41" s="8" t="str">
        <f t="shared" si="2"/>
        <v/>
      </c>
      <c r="X41" s="8" t="str">
        <f t="shared" si="2"/>
        <v/>
      </c>
      <c r="Y41" s="8" t="str">
        <f t="shared" si="2"/>
        <v/>
      </c>
      <c r="Z41" s="8" t="str">
        <f t="shared" si="2"/>
        <v/>
      </c>
      <c r="AA41" s="8" t="str">
        <f t="shared" si="2"/>
        <v/>
      </c>
      <c r="AB41" s="8" t="str">
        <f t="shared" si="2"/>
        <v/>
      </c>
      <c r="AC41" s="8" t="str">
        <f t="shared" si="2"/>
        <v/>
      </c>
      <c r="AD41" s="8" t="str">
        <f t="shared" si="2"/>
        <v/>
      </c>
      <c r="AE41" s="9" t="str">
        <f t="shared" si="2"/>
        <v/>
      </c>
      <c r="AF41" s="93">
        <f t="shared" si="3"/>
        <v>7.2142857142857144</v>
      </c>
    </row>
    <row r="42" spans="1:33" x14ac:dyDescent="0.2">
      <c r="B42" s="34" t="s">
        <v>32</v>
      </c>
      <c r="C42" s="35"/>
      <c r="D42" s="36"/>
      <c r="E42" s="7">
        <f t="shared" si="4"/>
        <v>100</v>
      </c>
      <c r="F42" s="134"/>
      <c r="G42" s="9">
        <f t="shared" si="0"/>
        <v>-220</v>
      </c>
      <c r="H42" s="7">
        <f t="shared" si="1"/>
        <v>15</v>
      </c>
      <c r="I42" s="8">
        <f t="shared" si="1"/>
        <v>15</v>
      </c>
      <c r="J42" s="8">
        <f t="shared" si="1"/>
        <v>0</v>
      </c>
      <c r="K42" s="8">
        <f t="shared" si="1"/>
        <v>0</v>
      </c>
      <c r="L42" s="8">
        <f t="shared" si="1"/>
        <v>1</v>
      </c>
      <c r="M42" s="8">
        <f t="shared" si="1"/>
        <v>3</v>
      </c>
      <c r="N42" s="8">
        <f t="shared" si="1"/>
        <v>20</v>
      </c>
      <c r="O42" s="8">
        <f t="shared" si="1"/>
        <v>0</v>
      </c>
      <c r="P42" s="8">
        <f t="shared" si="1"/>
        <v>0</v>
      </c>
      <c r="Q42" s="8">
        <f t="shared" si="1"/>
        <v>9</v>
      </c>
      <c r="R42" s="8">
        <f t="shared" si="2"/>
        <v>4</v>
      </c>
      <c r="S42" s="8">
        <f t="shared" si="2"/>
        <v>4</v>
      </c>
      <c r="T42" s="8">
        <f t="shared" si="2"/>
        <v>19</v>
      </c>
      <c r="U42" s="8">
        <f t="shared" si="2"/>
        <v>10</v>
      </c>
      <c r="V42" s="8" t="str">
        <f t="shared" si="2"/>
        <v/>
      </c>
      <c r="W42" s="8" t="str">
        <f t="shared" si="2"/>
        <v/>
      </c>
      <c r="X42" s="8" t="str">
        <f t="shared" si="2"/>
        <v/>
      </c>
      <c r="Y42" s="8" t="str">
        <f t="shared" si="2"/>
        <v/>
      </c>
      <c r="Z42" s="8" t="str">
        <f t="shared" si="2"/>
        <v/>
      </c>
      <c r="AA42" s="8" t="str">
        <f t="shared" si="2"/>
        <v/>
      </c>
      <c r="AB42" s="8" t="str">
        <f t="shared" si="2"/>
        <v/>
      </c>
      <c r="AC42" s="8" t="str">
        <f t="shared" si="2"/>
        <v/>
      </c>
      <c r="AD42" s="8" t="str">
        <f t="shared" si="2"/>
        <v/>
      </c>
      <c r="AE42" s="9" t="str">
        <f t="shared" si="2"/>
        <v/>
      </c>
      <c r="AF42" s="93">
        <f t="shared" si="3"/>
        <v>7.1428571428571432</v>
      </c>
    </row>
    <row r="43" spans="1:33" x14ac:dyDescent="0.2">
      <c r="B43" s="103" t="s">
        <v>34</v>
      </c>
      <c r="C43" s="35"/>
      <c r="D43" s="36"/>
      <c r="E43" s="7">
        <f t="shared" si="4"/>
        <v>89</v>
      </c>
      <c r="F43" s="134"/>
      <c r="G43" s="9">
        <f t="shared" si="0"/>
        <v>-231</v>
      </c>
      <c r="H43" s="7">
        <f t="shared" si="1"/>
        <v>7</v>
      </c>
      <c r="I43" s="8">
        <f t="shared" si="1"/>
        <v>1</v>
      </c>
      <c r="J43" s="8">
        <f t="shared" si="1"/>
        <v>0</v>
      </c>
      <c r="K43" s="8">
        <f t="shared" si="1"/>
        <v>12</v>
      </c>
      <c r="L43" s="8">
        <f t="shared" si="1"/>
        <v>0</v>
      </c>
      <c r="M43" s="8">
        <f t="shared" si="1"/>
        <v>0</v>
      </c>
      <c r="N43" s="8">
        <f t="shared" si="1"/>
        <v>0</v>
      </c>
      <c r="O43" s="8">
        <f t="shared" si="1"/>
        <v>3</v>
      </c>
      <c r="P43" s="8">
        <f t="shared" si="1"/>
        <v>0</v>
      </c>
      <c r="Q43" s="8">
        <f t="shared" si="1"/>
        <v>15</v>
      </c>
      <c r="R43" s="8">
        <f t="shared" si="2"/>
        <v>13</v>
      </c>
      <c r="S43" s="8">
        <f t="shared" si="2"/>
        <v>10</v>
      </c>
      <c r="T43" s="8">
        <f t="shared" si="2"/>
        <v>1</v>
      </c>
      <c r="U43" s="8">
        <f t="shared" si="2"/>
        <v>27</v>
      </c>
      <c r="V43" s="8" t="str">
        <f t="shared" si="2"/>
        <v/>
      </c>
      <c r="W43" s="8" t="str">
        <f t="shared" si="2"/>
        <v/>
      </c>
      <c r="X43" s="8" t="str">
        <f t="shared" si="2"/>
        <v/>
      </c>
      <c r="Y43" s="8" t="str">
        <f t="shared" si="2"/>
        <v/>
      </c>
      <c r="Z43" s="8" t="str">
        <f t="shared" si="2"/>
        <v/>
      </c>
      <c r="AA43" s="8" t="str">
        <f t="shared" si="2"/>
        <v/>
      </c>
      <c r="AB43" s="8" t="str">
        <f t="shared" si="2"/>
        <v/>
      </c>
      <c r="AC43" s="8" t="str">
        <f t="shared" si="2"/>
        <v/>
      </c>
      <c r="AD43" s="8" t="str">
        <f t="shared" si="2"/>
        <v/>
      </c>
      <c r="AE43" s="9" t="str">
        <f t="shared" si="2"/>
        <v/>
      </c>
      <c r="AF43" s="93">
        <f t="shared" si="3"/>
        <v>6.3571428571428568</v>
      </c>
    </row>
    <row r="44" spans="1:33" x14ac:dyDescent="0.2">
      <c r="B44" s="34" t="s">
        <v>28</v>
      </c>
      <c r="C44" s="35"/>
      <c r="D44" s="36"/>
      <c r="E44" s="7">
        <f t="shared" si="4"/>
        <v>64</v>
      </c>
      <c r="F44" s="134"/>
      <c r="G44" s="9">
        <f t="shared" si="0"/>
        <v>-256</v>
      </c>
      <c r="H44" s="7">
        <f t="shared" si="1"/>
        <v>0</v>
      </c>
      <c r="I44" s="8">
        <f t="shared" si="1"/>
        <v>4</v>
      </c>
      <c r="J44" s="8">
        <f t="shared" si="1"/>
        <v>9</v>
      </c>
      <c r="K44" s="8">
        <f t="shared" si="1"/>
        <v>0</v>
      </c>
      <c r="L44" s="8">
        <f t="shared" si="1"/>
        <v>4</v>
      </c>
      <c r="M44" s="8">
        <f t="shared" si="1"/>
        <v>6</v>
      </c>
      <c r="N44" s="8">
        <f t="shared" si="1"/>
        <v>8</v>
      </c>
      <c r="O44" s="8">
        <f t="shared" si="1"/>
        <v>10</v>
      </c>
      <c r="P44" s="8">
        <f t="shared" si="1"/>
        <v>8</v>
      </c>
      <c r="Q44" s="8">
        <f t="shared" si="1"/>
        <v>0</v>
      </c>
      <c r="R44" s="8">
        <f t="shared" si="2"/>
        <v>9</v>
      </c>
      <c r="S44" s="8">
        <f t="shared" si="2"/>
        <v>0</v>
      </c>
      <c r="T44" s="8">
        <f t="shared" si="2"/>
        <v>0</v>
      </c>
      <c r="U44" s="8">
        <f t="shared" si="2"/>
        <v>6</v>
      </c>
      <c r="V44" s="8" t="str">
        <f t="shared" si="2"/>
        <v/>
      </c>
      <c r="W44" s="8" t="str">
        <f t="shared" si="2"/>
        <v/>
      </c>
      <c r="X44" s="8" t="str">
        <f t="shared" si="2"/>
        <v/>
      </c>
      <c r="Y44" s="8" t="str">
        <f t="shared" si="2"/>
        <v/>
      </c>
      <c r="Z44" s="8" t="str">
        <f t="shared" si="2"/>
        <v/>
      </c>
      <c r="AA44" s="8" t="str">
        <f t="shared" si="2"/>
        <v/>
      </c>
      <c r="AB44" s="8" t="str">
        <f t="shared" si="2"/>
        <v/>
      </c>
      <c r="AC44" s="8" t="str">
        <f t="shared" si="2"/>
        <v/>
      </c>
      <c r="AD44" s="8" t="str">
        <f t="shared" si="2"/>
        <v/>
      </c>
      <c r="AE44" s="9" t="str">
        <f t="shared" si="2"/>
        <v/>
      </c>
      <c r="AF44" s="93">
        <f t="shared" si="3"/>
        <v>4.5714285714285712</v>
      </c>
    </row>
    <row r="45" spans="1:33" ht="13.5" thickBot="1" x14ac:dyDescent="0.25">
      <c r="B45" s="37" t="s">
        <v>37</v>
      </c>
      <c r="C45" s="38"/>
      <c r="D45" s="39"/>
      <c r="E45" s="10">
        <f t="shared" si="4"/>
        <v>60</v>
      </c>
      <c r="F45" s="135"/>
      <c r="G45" s="12">
        <f t="shared" si="0"/>
        <v>-260</v>
      </c>
      <c r="H45" s="10">
        <f t="shared" si="1"/>
        <v>1</v>
      </c>
      <c r="I45" s="11">
        <f t="shared" si="1"/>
        <v>0</v>
      </c>
      <c r="J45" s="11">
        <f t="shared" si="1"/>
        <v>6</v>
      </c>
      <c r="K45" s="11">
        <f t="shared" si="1"/>
        <v>18</v>
      </c>
      <c r="L45" s="11">
        <f t="shared" si="1"/>
        <v>6</v>
      </c>
      <c r="M45" s="11">
        <f t="shared" si="1"/>
        <v>4</v>
      </c>
      <c r="N45" s="11">
        <f t="shared" si="1"/>
        <v>2</v>
      </c>
      <c r="O45" s="11">
        <f t="shared" si="1"/>
        <v>6</v>
      </c>
      <c r="P45" s="11">
        <f t="shared" si="1"/>
        <v>4</v>
      </c>
      <c r="Q45" s="11">
        <f t="shared" si="1"/>
        <v>0</v>
      </c>
      <c r="R45" s="11">
        <f t="shared" si="2"/>
        <v>0</v>
      </c>
      <c r="S45" s="11">
        <f t="shared" si="2"/>
        <v>2</v>
      </c>
      <c r="T45" s="11">
        <f t="shared" si="2"/>
        <v>6</v>
      </c>
      <c r="U45" s="11">
        <f t="shared" si="2"/>
        <v>5</v>
      </c>
      <c r="V45" s="11" t="str">
        <f t="shared" si="2"/>
        <v/>
      </c>
      <c r="W45" s="11" t="str">
        <f t="shared" si="2"/>
        <v/>
      </c>
      <c r="X45" s="11" t="str">
        <f t="shared" si="2"/>
        <v/>
      </c>
      <c r="Y45" s="11" t="str">
        <f t="shared" si="2"/>
        <v/>
      </c>
      <c r="Z45" s="11" t="str">
        <f t="shared" si="2"/>
        <v/>
      </c>
      <c r="AA45" s="11" t="str">
        <f t="shared" si="2"/>
        <v/>
      </c>
      <c r="AB45" s="11" t="str">
        <f t="shared" si="2"/>
        <v/>
      </c>
      <c r="AC45" s="11" t="str">
        <f t="shared" si="2"/>
        <v/>
      </c>
      <c r="AD45" s="11" t="str">
        <f t="shared" si="2"/>
        <v/>
      </c>
      <c r="AE45" s="12" t="str">
        <f t="shared" si="2"/>
        <v/>
      </c>
      <c r="AF45" s="94">
        <f t="shared" si="3"/>
        <v>4.2857142857142856</v>
      </c>
    </row>
    <row r="46" spans="1:33" ht="13.5" thickTop="1" x14ac:dyDescent="0.2"/>
  </sheetData>
  <sortState xmlns:xlrd2="http://schemas.microsoft.com/office/spreadsheetml/2017/richdata2" ref="B35:B44">
    <sortCondition ref="B35:B44"/>
  </sortState>
  <dataValidations count="1">
    <dataValidation type="list" allowBlank="1" showInputMessage="1" showErrorMessage="1" sqref="D4:D34" xr:uid="{00000000-0002-0000-0300-000000000000}">
      <formula1>$I$1:$I$10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300-000001000000}">
          <x14:formula1>
            <xm:f>Table!$I$1:$I$10</xm:f>
          </x14:formula1>
          <xm:sqref>B36:B45</xm:sqref>
        </x14:dataValidation>
        <x14:dataValidation type="list" allowBlank="1" showInputMessage="1" showErrorMessage="1" xr:uid="{00000000-0002-0000-0300-000002000000}">
          <x14:formula1>
            <xm:f>Table!$G$1:$G$12</xm:f>
          </x14:formula1>
          <xm:sqref>B4:B34</xm:sqref>
        </x14:dataValidation>
        <x14:dataValidation type="list" allowBlank="1" showInputMessage="1" showErrorMessage="1" xr:uid="{00000000-0002-0000-0300-000003000000}">
          <x14:formula1>
            <xm:f>Table!$A$1:$A$31</xm:f>
          </x14:formula1>
          <xm:sqref>C4:C34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79998168889431442"/>
  </sheetPr>
  <dimension ref="A1:AK26"/>
  <sheetViews>
    <sheetView workbookViewId="0">
      <pane ySplit="3" topLeftCell="A4" activePane="bottomLeft" state="frozenSplit"/>
      <selection activeCell="O183" sqref="O183:T183"/>
      <selection pane="bottomLeft" activeCell="A3" sqref="A3"/>
    </sheetView>
  </sheetViews>
  <sheetFormatPr baseColWidth="10" defaultColWidth="11" defaultRowHeight="12.75" x14ac:dyDescent="0.2"/>
  <cols>
    <col min="1" max="1" width="5.5" style="1" bestFit="1" customWidth="1"/>
    <col min="2" max="2" width="17.125" style="1" customWidth="1"/>
    <col min="3" max="3" width="19.625" style="1" bestFit="1" customWidth="1"/>
    <col min="4" max="4" width="14.375" style="1" customWidth="1"/>
    <col min="5" max="6" width="11" style="1"/>
    <col min="7" max="22" width="5" style="1" customWidth="1"/>
    <col min="23" max="30" width="5" style="1" hidden="1" customWidth="1"/>
    <col min="31" max="31" width="11" style="1"/>
    <col min="32" max="32" width="2.875" style="1" customWidth="1"/>
    <col min="33" max="33" width="2.875" style="1" hidden="1" customWidth="1"/>
    <col min="34" max="34" width="19.625" style="1" hidden="1" customWidth="1"/>
    <col min="35" max="35" width="3.625" style="1" customWidth="1"/>
    <col min="36" max="36" width="17" style="1" bestFit="1" customWidth="1"/>
    <col min="37" max="37" width="4.375" style="1" customWidth="1"/>
    <col min="38" max="38" width="3.5" style="1" customWidth="1"/>
    <col min="39" max="39" width="17" style="1" bestFit="1" customWidth="1"/>
    <col min="40" max="40" width="3.875" style="1" customWidth="1"/>
    <col min="41" max="41" width="4" style="1" customWidth="1"/>
    <col min="42" max="16384" width="11" style="1"/>
  </cols>
  <sheetData>
    <row r="1" spans="1:34" hidden="1" x14ac:dyDescent="0.2">
      <c r="G1" s="1" t="str">
        <f>IF('Courses Saison 3'!$B$3="","","OK")</f>
        <v>OK</v>
      </c>
      <c r="H1" s="1" t="str">
        <f>IF('Courses Saison 3'!$I$3="","","OK")</f>
        <v>OK</v>
      </c>
      <c r="I1" s="1" t="str">
        <f>IF('Courses Saison 3'!$P$3="","","OK")</f>
        <v>OK</v>
      </c>
      <c r="J1" s="1" t="str">
        <f>IF('Courses Saison 3'!$B$29="","","OK")</f>
        <v>OK</v>
      </c>
      <c r="K1" s="1" t="str">
        <f>IF('Courses Saison 3'!$I$29="","","OK")</f>
        <v>OK</v>
      </c>
      <c r="L1" s="1" t="str">
        <f>IF('Courses Saison 3'!$P$29="","","OK")</f>
        <v>OK</v>
      </c>
      <c r="M1" s="1" t="str">
        <f>IF('Courses Saison 3'!$B$55="","","OK")</f>
        <v>OK</v>
      </c>
      <c r="N1" s="1" t="str">
        <f>IF('Courses Saison 3'!$I$55="","","OK")</f>
        <v>OK</v>
      </c>
      <c r="O1" s="1" t="str">
        <f>IF('Courses Saison 3'!$P$55="","","OK")</f>
        <v>OK</v>
      </c>
      <c r="P1" s="1" t="str">
        <f>IF('Courses Saison 3'!$B$81="","","OK")</f>
        <v>OK</v>
      </c>
      <c r="Q1" s="1" t="str">
        <f>IF('Courses Saison 3'!$I$81="","","OK")</f>
        <v>OK</v>
      </c>
      <c r="R1" s="1" t="str">
        <f>IF('Courses Saison 3'!$P$81="","","OK")</f>
        <v>OK</v>
      </c>
      <c r="S1" s="1" t="str">
        <f>IF('Courses Saison 3'!$B$107="","","OK")</f>
        <v>OK</v>
      </c>
      <c r="T1" s="1" t="str">
        <f>IF('Courses Saison 3'!$I$107="","","OK")</f>
        <v>OK</v>
      </c>
      <c r="U1" s="1" t="str">
        <f>IF('Courses Saison 3'!$P$107="","","OK")</f>
        <v/>
      </c>
      <c r="V1" s="1" t="str">
        <f>IF('Courses Saison 3'!$B$133="","","OK")</f>
        <v/>
      </c>
      <c r="W1" s="1" t="str">
        <f>IF('Courses Saison 3'!$I$133="","","OK")</f>
        <v/>
      </c>
      <c r="X1" s="1" t="str">
        <f>IF('Courses Saison 3'!$P$133="","","OK")</f>
        <v/>
      </c>
      <c r="Y1" s="1" t="str">
        <f>IF('Courses Saison 3'!$B$159="","","OK")</f>
        <v/>
      </c>
      <c r="Z1" s="1" t="str">
        <f>IF('Courses Saison 3'!$I$159="","","OK")</f>
        <v/>
      </c>
      <c r="AA1" s="1" t="str">
        <f>IF('Courses Saison 3'!$P$159="","","OK")</f>
        <v/>
      </c>
      <c r="AB1" s="1" t="str">
        <f>IF('Courses Saison 3'!$B$185="","","OK")</f>
        <v/>
      </c>
      <c r="AC1" s="1" t="str">
        <f>IF('Courses Saison 3'!$I$185="","","OK")</f>
        <v/>
      </c>
      <c r="AD1" s="1" t="str">
        <f>IF('Courses Saison 3'!$P$185="","","OK")</f>
        <v/>
      </c>
    </row>
    <row r="2" spans="1:34" ht="13.5" hidden="1" thickBot="1" x14ac:dyDescent="0.25">
      <c r="G2" s="66"/>
      <c r="H2" s="66"/>
      <c r="I2" s="66"/>
      <c r="J2" s="66"/>
      <c r="K2" s="66"/>
      <c r="L2" s="66"/>
      <c r="M2" s="66"/>
      <c r="N2" s="66"/>
      <c r="O2" s="66"/>
    </row>
    <row r="3" spans="1:34" ht="123.75" customHeight="1" thickTop="1" thickBot="1" x14ac:dyDescent="0.25">
      <c r="A3" s="13" t="s">
        <v>44</v>
      </c>
      <c r="B3" s="2" t="s">
        <v>45</v>
      </c>
      <c r="C3" s="3" t="s">
        <v>1</v>
      </c>
      <c r="D3" s="16" t="s">
        <v>0</v>
      </c>
      <c r="E3" s="2" t="s">
        <v>66</v>
      </c>
      <c r="F3" s="4" t="s">
        <v>67</v>
      </c>
      <c r="G3" s="30" t="s">
        <v>68</v>
      </c>
      <c r="H3" s="31" t="s">
        <v>69</v>
      </c>
      <c r="I3" s="31" t="s">
        <v>70</v>
      </c>
      <c r="J3" s="31" t="s">
        <v>84</v>
      </c>
      <c r="K3" s="31" t="s">
        <v>104</v>
      </c>
      <c r="L3" s="31" t="s">
        <v>72</v>
      </c>
      <c r="M3" s="31" t="s">
        <v>73</v>
      </c>
      <c r="N3" s="31" t="s">
        <v>74</v>
      </c>
      <c r="O3" s="31" t="s">
        <v>76</v>
      </c>
      <c r="P3" s="31" t="s">
        <v>75</v>
      </c>
      <c r="Q3" s="31" t="s">
        <v>77</v>
      </c>
      <c r="R3" s="31" t="s">
        <v>78</v>
      </c>
      <c r="S3" s="31" t="s">
        <v>79</v>
      </c>
      <c r="T3" s="31" t="s">
        <v>80</v>
      </c>
      <c r="U3" s="31" t="s">
        <v>81</v>
      </c>
      <c r="V3" s="31" t="s">
        <v>82</v>
      </c>
      <c r="W3" s="31" t="s">
        <v>71</v>
      </c>
      <c r="X3" s="31" t="s">
        <v>83</v>
      </c>
      <c r="Y3" s="31" t="s">
        <v>85</v>
      </c>
      <c r="Z3" s="31" t="s">
        <v>86</v>
      </c>
      <c r="AA3" s="31" t="s">
        <v>87</v>
      </c>
      <c r="AB3" s="31" t="s">
        <v>88</v>
      </c>
      <c r="AC3" s="31" t="s">
        <v>122</v>
      </c>
      <c r="AD3" s="32" t="s">
        <v>89</v>
      </c>
      <c r="AE3" s="89" t="s">
        <v>126</v>
      </c>
    </row>
    <row r="4" spans="1:34" ht="13.5" thickTop="1" x14ac:dyDescent="0.2">
      <c r="A4" s="18">
        <v>1</v>
      </c>
      <c r="B4" s="117" t="str">
        <f>IF(C4="","",(VLOOKUP(C4,Table!$A:$B,2,FALSE)))</f>
        <v>Naim_Thr</v>
      </c>
      <c r="C4" s="118" t="s">
        <v>130</v>
      </c>
      <c r="D4" s="119" t="str">
        <f>IF(C4="","",(VLOOKUP(C4,Table!$A:$C,3,FALSE)))</f>
        <v>Mercedes</v>
      </c>
      <c r="E4" s="53">
        <f t="shared" ref="E4:E13" si="0">SUM(G4:AD4)</f>
        <v>258</v>
      </c>
      <c r="F4" s="60">
        <f t="shared" ref="F4:F13" si="1">E4-MAX($E$4:$E$14)</f>
        <v>0</v>
      </c>
      <c r="G4" s="121">
        <v>0</v>
      </c>
      <c r="H4" s="101">
        <v>14</v>
      </c>
      <c r="I4" s="122">
        <v>27</v>
      </c>
      <c r="J4" s="122">
        <v>27</v>
      </c>
      <c r="K4" s="122">
        <v>27</v>
      </c>
      <c r="L4" s="122">
        <v>27</v>
      </c>
      <c r="M4" s="122">
        <v>26</v>
      </c>
      <c r="N4" s="101">
        <v>2</v>
      </c>
      <c r="O4" s="122">
        <v>27</v>
      </c>
      <c r="P4" s="122">
        <v>27</v>
      </c>
      <c r="Q4" s="122">
        <v>27</v>
      </c>
      <c r="R4" s="122">
        <v>27</v>
      </c>
      <c r="S4" s="120"/>
      <c r="T4" s="120"/>
      <c r="U4" s="101"/>
      <c r="V4" s="101"/>
      <c r="W4" s="101"/>
      <c r="X4" s="101"/>
      <c r="Y4" s="101"/>
      <c r="Z4" s="101"/>
      <c r="AA4" s="101"/>
      <c r="AB4" s="101"/>
      <c r="AC4" s="101"/>
      <c r="AD4" s="116"/>
      <c r="AE4" s="90">
        <f t="shared" ref="AE4:AE13" si="2">AVERAGE(G4:AD4)</f>
        <v>21.5</v>
      </c>
      <c r="AF4" s="67"/>
      <c r="AG4" s="18">
        <v>1</v>
      </c>
      <c r="AH4" s="47"/>
    </row>
    <row r="5" spans="1:34" x14ac:dyDescent="0.2">
      <c r="A5" s="14">
        <v>2</v>
      </c>
      <c r="B5" s="20" t="str">
        <f>IF(C5="","",(VLOOKUP(C5,Table!$A:$B,2,FALSE)))</f>
        <v>Hulkmc8</v>
      </c>
      <c r="C5" s="21" t="s">
        <v>30</v>
      </c>
      <c r="D5" s="22" t="str">
        <f>IF(C5="","",(VLOOKUP(C5,Table!$A:$C,3,FALSE)))</f>
        <v>Stake Sauber</v>
      </c>
      <c r="E5" s="50">
        <f t="shared" si="0"/>
        <v>189</v>
      </c>
      <c r="F5" s="58">
        <f t="shared" si="1"/>
        <v>-69</v>
      </c>
      <c r="G5" s="56">
        <v>12</v>
      </c>
      <c r="H5" s="57">
        <v>8</v>
      </c>
      <c r="I5" s="57">
        <v>18</v>
      </c>
      <c r="J5" s="57">
        <v>0</v>
      </c>
      <c r="K5" s="57">
        <v>10</v>
      </c>
      <c r="L5" s="57">
        <v>18</v>
      </c>
      <c r="M5" s="57">
        <v>19</v>
      </c>
      <c r="N5" s="115">
        <v>25</v>
      </c>
      <c r="O5" s="57">
        <v>10</v>
      </c>
      <c r="P5" s="57">
        <v>10</v>
      </c>
      <c r="Q5" s="51">
        <v>0</v>
      </c>
      <c r="R5" s="51">
        <v>15</v>
      </c>
      <c r="S5" s="115">
        <v>26</v>
      </c>
      <c r="T5" s="51">
        <v>18</v>
      </c>
      <c r="U5" s="51"/>
      <c r="V5" s="51"/>
      <c r="W5" s="51"/>
      <c r="X5" s="51"/>
      <c r="Y5" s="57"/>
      <c r="Z5" s="57"/>
      <c r="AA5" s="100"/>
      <c r="AB5" s="100"/>
      <c r="AC5" s="100"/>
      <c r="AD5" s="58"/>
      <c r="AE5" s="88">
        <f t="shared" si="2"/>
        <v>13.5</v>
      </c>
      <c r="AF5" s="67"/>
      <c r="AG5" s="14">
        <v>2</v>
      </c>
      <c r="AH5" s="51"/>
    </row>
    <row r="6" spans="1:34" x14ac:dyDescent="0.2">
      <c r="A6" s="14">
        <v>3</v>
      </c>
      <c r="B6" s="20" t="str">
        <f>IF(C6="","",(VLOOKUP(C6,Table!$A:$B,2,FALSE)))</f>
        <v>Giaquinho06</v>
      </c>
      <c r="C6" s="21" t="s">
        <v>100</v>
      </c>
      <c r="D6" s="22" t="str">
        <f>IF(C6="","",(VLOOKUP(C6,Table!$A:$C,3,FALSE)))</f>
        <v>Alpine</v>
      </c>
      <c r="E6" s="50">
        <f t="shared" si="0"/>
        <v>161</v>
      </c>
      <c r="F6" s="58">
        <f t="shared" si="1"/>
        <v>-97</v>
      </c>
      <c r="G6" s="56">
        <v>8</v>
      </c>
      <c r="H6" s="57">
        <v>18</v>
      </c>
      <c r="I6" s="57">
        <v>15</v>
      </c>
      <c r="J6" s="57">
        <v>15</v>
      </c>
      <c r="K6" s="51">
        <v>12</v>
      </c>
      <c r="L6" s="51">
        <v>15</v>
      </c>
      <c r="M6" s="57">
        <v>0</v>
      </c>
      <c r="N6" s="57">
        <v>18</v>
      </c>
      <c r="O6" s="57">
        <v>18</v>
      </c>
      <c r="P6" s="51">
        <v>12</v>
      </c>
      <c r="Q6" s="85"/>
      <c r="R6" s="85"/>
      <c r="S6" s="51">
        <v>15</v>
      </c>
      <c r="T6" s="51">
        <v>15</v>
      </c>
      <c r="U6" s="100"/>
      <c r="V6" s="51"/>
      <c r="W6" s="51"/>
      <c r="X6" s="100"/>
      <c r="Y6" s="51"/>
      <c r="Z6" s="51"/>
      <c r="AA6" s="57"/>
      <c r="AB6" s="57"/>
      <c r="AC6" s="57"/>
      <c r="AD6" s="58"/>
      <c r="AE6" s="88">
        <f t="shared" si="2"/>
        <v>13.416666666666666</v>
      </c>
      <c r="AF6" s="67"/>
      <c r="AG6" s="14">
        <v>3</v>
      </c>
      <c r="AH6" s="51"/>
    </row>
    <row r="7" spans="1:34" x14ac:dyDescent="0.2">
      <c r="A7" s="14">
        <v>4</v>
      </c>
      <c r="B7" s="69" t="str">
        <f>IF(C7="","",(VLOOKUP(C7,Table!$A:$B,2,FALSE)))</f>
        <v>f_a_____ta_____</v>
      </c>
      <c r="C7" s="70" t="s">
        <v>38</v>
      </c>
      <c r="D7" s="71" t="str">
        <f>IF(C7="","",(VLOOKUP(C7,Table!$A:$C,3,FALSE)))</f>
        <v>Stake Sauber</v>
      </c>
      <c r="E7" s="50">
        <f t="shared" si="0"/>
        <v>136</v>
      </c>
      <c r="F7" s="58">
        <f t="shared" si="1"/>
        <v>-122</v>
      </c>
      <c r="G7" s="112">
        <v>26</v>
      </c>
      <c r="H7" s="115">
        <v>25</v>
      </c>
      <c r="I7" s="57">
        <v>10</v>
      </c>
      <c r="J7" s="57">
        <v>18</v>
      </c>
      <c r="K7" s="57">
        <v>18</v>
      </c>
      <c r="L7" s="57">
        <v>12</v>
      </c>
      <c r="M7" s="85"/>
      <c r="N7" s="85"/>
      <c r="O7" s="57">
        <v>0</v>
      </c>
      <c r="P7" s="51">
        <v>6</v>
      </c>
      <c r="Q7" s="57">
        <v>10</v>
      </c>
      <c r="R7" s="51">
        <v>11</v>
      </c>
      <c r="S7" s="85"/>
      <c r="T7" s="85"/>
      <c r="U7" s="51"/>
      <c r="V7" s="51"/>
      <c r="W7" s="57"/>
      <c r="X7" s="57"/>
      <c r="Y7" s="100"/>
      <c r="Z7" s="51"/>
      <c r="AA7" s="51"/>
      <c r="AB7" s="51"/>
      <c r="AC7" s="51"/>
      <c r="AD7" s="58"/>
      <c r="AE7" s="88">
        <f t="shared" si="2"/>
        <v>13.6</v>
      </c>
      <c r="AF7" s="67"/>
      <c r="AG7" s="14">
        <v>4</v>
      </c>
      <c r="AH7" s="51"/>
    </row>
    <row r="8" spans="1:34" x14ac:dyDescent="0.2">
      <c r="A8" s="14">
        <v>5</v>
      </c>
      <c r="B8" s="69" t="str">
        <f>IF(C8="","",(VLOOKUP(C8,Table!$A:$B,2,FALSE)))</f>
        <v>MacAdamO-34</v>
      </c>
      <c r="C8" s="70" t="s">
        <v>39</v>
      </c>
      <c r="D8" s="71" t="str">
        <f>IF(C8="","",(VLOOKUP(C8,Table!$A:$C,3,FALSE)))</f>
        <v>McLaren</v>
      </c>
      <c r="E8" s="50">
        <f t="shared" si="0"/>
        <v>122</v>
      </c>
      <c r="F8" s="58">
        <f t="shared" si="1"/>
        <v>-136</v>
      </c>
      <c r="G8" s="56">
        <v>7</v>
      </c>
      <c r="H8" s="57">
        <v>0</v>
      </c>
      <c r="I8" s="57">
        <v>8</v>
      </c>
      <c r="J8" s="57">
        <v>13</v>
      </c>
      <c r="K8" s="57">
        <v>8</v>
      </c>
      <c r="L8" s="57">
        <v>0</v>
      </c>
      <c r="M8" s="85"/>
      <c r="N8" s="85"/>
      <c r="O8" s="57">
        <v>8</v>
      </c>
      <c r="P8" s="51">
        <v>15</v>
      </c>
      <c r="Q8" s="51">
        <v>12</v>
      </c>
      <c r="R8" s="51">
        <v>12</v>
      </c>
      <c r="S8" s="57">
        <v>12</v>
      </c>
      <c r="T8" s="115">
        <v>27</v>
      </c>
      <c r="U8" s="51"/>
      <c r="V8" s="51"/>
      <c r="W8" s="51"/>
      <c r="X8" s="51"/>
      <c r="Y8" s="51"/>
      <c r="Z8" s="51"/>
      <c r="AA8" s="51"/>
      <c r="AB8" s="51"/>
      <c r="AC8" s="51"/>
      <c r="AD8" s="58"/>
      <c r="AE8" s="88">
        <f t="shared" si="2"/>
        <v>10.166666666666666</v>
      </c>
      <c r="AF8" s="67"/>
      <c r="AG8" s="14">
        <v>5</v>
      </c>
      <c r="AH8" s="51"/>
    </row>
    <row r="9" spans="1:34" x14ac:dyDescent="0.2">
      <c r="A9" s="14">
        <v>6</v>
      </c>
      <c r="B9" s="20" t="str">
        <f>IF(C9="","",(VLOOKUP(C9,Table!$A:$B,2,FALSE)))</f>
        <v>Petibaske</v>
      </c>
      <c r="C9" s="21" t="s">
        <v>134</v>
      </c>
      <c r="D9" s="22" t="str">
        <f>IF(C9="","",(VLOOKUP(C9,Table!$A:$C,3,FALSE)))</f>
        <v>Aston Martin</v>
      </c>
      <c r="E9" s="50">
        <f t="shared" si="0"/>
        <v>104</v>
      </c>
      <c r="F9" s="58">
        <f t="shared" si="1"/>
        <v>-154</v>
      </c>
      <c r="G9" s="56">
        <v>10</v>
      </c>
      <c r="H9" s="57">
        <v>10</v>
      </c>
      <c r="I9" s="85"/>
      <c r="J9" s="85"/>
      <c r="K9" s="51">
        <v>15</v>
      </c>
      <c r="L9" s="51">
        <v>0</v>
      </c>
      <c r="M9" s="85"/>
      <c r="N9" s="85"/>
      <c r="O9" s="57">
        <v>15</v>
      </c>
      <c r="P9" s="57">
        <v>18</v>
      </c>
      <c r="Q9" s="51">
        <v>18</v>
      </c>
      <c r="R9" s="51">
        <v>18</v>
      </c>
      <c r="S9" s="85"/>
      <c r="T9" s="85"/>
      <c r="U9" s="57"/>
      <c r="V9" s="57"/>
      <c r="W9" s="100"/>
      <c r="X9" s="51"/>
      <c r="Y9" s="51"/>
      <c r="Z9" s="51"/>
      <c r="AA9" s="51"/>
      <c r="AB9" s="51"/>
      <c r="AC9" s="51"/>
      <c r="AD9" s="58"/>
      <c r="AE9" s="88">
        <f t="shared" si="2"/>
        <v>13</v>
      </c>
      <c r="AF9" s="67"/>
      <c r="AG9" s="14">
        <v>6</v>
      </c>
      <c r="AH9" s="51"/>
    </row>
    <row r="10" spans="1:34" x14ac:dyDescent="0.2">
      <c r="A10" s="14">
        <v>7</v>
      </c>
      <c r="B10" s="20" t="str">
        <f>IF(C10="","",(VLOOKUP(C10,Table!$A:$B,2,FALSE)))</f>
        <v>GiOvA88mc</v>
      </c>
      <c r="C10" s="21" t="s">
        <v>98</v>
      </c>
      <c r="D10" s="22" t="str">
        <f>IF(C10="","",(VLOOKUP(C10,Table!$A:$C,3,FALSE)))</f>
        <v>Ferrari</v>
      </c>
      <c r="E10" s="50">
        <f t="shared" si="0"/>
        <v>80</v>
      </c>
      <c r="F10" s="58">
        <f t="shared" si="1"/>
        <v>-178</v>
      </c>
      <c r="G10" s="56">
        <v>15</v>
      </c>
      <c r="H10" s="57">
        <v>15</v>
      </c>
      <c r="I10" s="57">
        <v>0</v>
      </c>
      <c r="J10" s="57">
        <v>0</v>
      </c>
      <c r="K10" s="57">
        <v>0</v>
      </c>
      <c r="L10" s="51">
        <v>0</v>
      </c>
      <c r="M10" s="57">
        <v>16</v>
      </c>
      <c r="N10" s="57">
        <v>15</v>
      </c>
      <c r="O10" s="85"/>
      <c r="P10" s="85"/>
      <c r="Q10" s="85"/>
      <c r="R10" s="85"/>
      <c r="S10" s="51">
        <v>19</v>
      </c>
      <c r="T10" s="51">
        <v>0</v>
      </c>
      <c r="U10" s="51"/>
      <c r="V10" s="51"/>
      <c r="W10" s="57"/>
      <c r="X10" s="57"/>
      <c r="Y10" s="57"/>
      <c r="Z10" s="57"/>
      <c r="AA10" s="57"/>
      <c r="AB10" s="57"/>
      <c r="AC10" s="57"/>
      <c r="AD10" s="58"/>
      <c r="AE10" s="88">
        <f t="shared" si="2"/>
        <v>8</v>
      </c>
      <c r="AF10" s="67"/>
      <c r="AG10" s="14">
        <v>7</v>
      </c>
      <c r="AH10" s="51"/>
    </row>
    <row r="11" spans="1:34" x14ac:dyDescent="0.2">
      <c r="A11" s="14">
        <v>8</v>
      </c>
      <c r="B11" s="20" t="str">
        <f>IF(C11="","",(VLOOKUP(C11,Table!$A:$B,2,FALSE)))</f>
        <v>Ribe-888</v>
      </c>
      <c r="C11" s="21" t="s">
        <v>102</v>
      </c>
      <c r="D11" s="22" t="str">
        <f>IF(C11="","",(VLOOKUP(C11,Table!$A:$C,3,FALSE)))</f>
        <v>Alpine</v>
      </c>
      <c r="E11" s="50">
        <f t="shared" si="0"/>
        <v>53</v>
      </c>
      <c r="F11" s="58">
        <f t="shared" si="1"/>
        <v>-205</v>
      </c>
      <c r="G11" s="56">
        <v>19</v>
      </c>
      <c r="H11" s="57">
        <v>0</v>
      </c>
      <c r="I11" s="57">
        <v>12</v>
      </c>
      <c r="J11" s="57">
        <v>0</v>
      </c>
      <c r="K11" s="51">
        <v>7</v>
      </c>
      <c r="L11" s="51">
        <v>0</v>
      </c>
      <c r="M11" s="85"/>
      <c r="N11" s="85"/>
      <c r="O11" s="85"/>
      <c r="P11" s="85"/>
      <c r="Q11" s="57">
        <v>15</v>
      </c>
      <c r="R11" s="57">
        <v>0</v>
      </c>
      <c r="S11" s="85"/>
      <c r="T11" s="85"/>
      <c r="U11" s="51"/>
      <c r="V11" s="51"/>
      <c r="W11" s="57"/>
      <c r="X11" s="57"/>
      <c r="Y11" s="57"/>
      <c r="Z11" s="57"/>
      <c r="AA11" s="57"/>
      <c r="AB11" s="57"/>
      <c r="AC11" s="57"/>
      <c r="AD11" s="58"/>
      <c r="AE11" s="88">
        <f t="shared" si="2"/>
        <v>6.625</v>
      </c>
      <c r="AF11" s="67"/>
      <c r="AG11" s="14">
        <v>13</v>
      </c>
      <c r="AH11" s="51"/>
    </row>
    <row r="12" spans="1:34" ht="13.5" thickBot="1" x14ac:dyDescent="0.25">
      <c r="A12" s="15">
        <v>9</v>
      </c>
      <c r="B12" s="23" t="str">
        <f>IF(C12="","",(VLOOKUP(C12,Table!$A:$B,2,FALSE)))</f>
        <v>Chateau98000</v>
      </c>
      <c r="C12" s="24" t="s">
        <v>137</v>
      </c>
      <c r="D12" s="25" t="str">
        <f>IF(C12="","",(VLOOKUP(C12,Table!$A:$C,3,FALSE)))</f>
        <v>Ferrari</v>
      </c>
      <c r="E12" s="54">
        <f t="shared" si="0"/>
        <v>30</v>
      </c>
      <c r="F12" s="59">
        <f t="shared" si="1"/>
        <v>-228</v>
      </c>
      <c r="G12" s="86"/>
      <c r="H12" s="87"/>
      <c r="I12" s="99">
        <v>0</v>
      </c>
      <c r="J12" s="99">
        <v>10</v>
      </c>
      <c r="K12" s="87"/>
      <c r="L12" s="87"/>
      <c r="M12" s="87"/>
      <c r="N12" s="87"/>
      <c r="O12" s="99">
        <v>12</v>
      </c>
      <c r="P12" s="99">
        <v>8</v>
      </c>
      <c r="Q12" s="87"/>
      <c r="R12" s="87"/>
      <c r="S12" s="99">
        <v>0</v>
      </c>
      <c r="T12" s="87"/>
      <c r="U12" s="55"/>
      <c r="V12" s="55"/>
      <c r="W12" s="99"/>
      <c r="X12" s="99"/>
      <c r="Y12" s="99"/>
      <c r="Z12" s="99"/>
      <c r="AA12" s="99"/>
      <c r="AB12" s="99"/>
      <c r="AC12" s="99"/>
      <c r="AD12" s="59"/>
      <c r="AE12" s="91">
        <f t="shared" si="2"/>
        <v>6</v>
      </c>
      <c r="AF12" s="67"/>
      <c r="AG12" s="14"/>
      <c r="AH12" s="51"/>
    </row>
    <row r="13" spans="1:34" ht="13.5" hidden="1" thickTop="1" x14ac:dyDescent="0.2">
      <c r="A13" s="40">
        <v>10</v>
      </c>
      <c r="B13" s="117" t="str">
        <f>IF(C13="","",(VLOOKUP(C13,Table!$A:$B,2,FALSE)))</f>
        <v>Sharky06200</v>
      </c>
      <c r="C13" s="118" t="s">
        <v>133</v>
      </c>
      <c r="D13" s="119" t="str">
        <f>IF(C13="","",(VLOOKUP(C13,Table!$A:$C,3,FALSE)))</f>
        <v>McLaren</v>
      </c>
      <c r="E13" s="53">
        <f t="shared" si="0"/>
        <v>0</v>
      </c>
      <c r="F13" s="60">
        <f t="shared" si="1"/>
        <v>-258</v>
      </c>
      <c r="G13" s="111"/>
      <c r="H13" s="120"/>
      <c r="I13" s="120"/>
      <c r="J13" s="120"/>
      <c r="K13" s="120"/>
      <c r="L13" s="120"/>
      <c r="M13" s="120"/>
      <c r="N13" s="120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60"/>
      <c r="AE13" s="90" t="e">
        <f t="shared" si="2"/>
        <v>#DIV/0!</v>
      </c>
      <c r="AF13" s="67"/>
      <c r="AG13" s="14"/>
      <c r="AH13" s="51"/>
    </row>
    <row r="14" spans="1:34" ht="14.25" hidden="1" thickTop="1" thickBot="1" x14ac:dyDescent="0.25">
      <c r="A14" s="15">
        <v>11</v>
      </c>
      <c r="B14" s="23" t="str">
        <f>IF(C14="","",(VLOOKUP(C14,Table!$A:$B,2,FALSE)))</f>
        <v>thomasca</v>
      </c>
      <c r="C14" s="24" t="s">
        <v>131</v>
      </c>
      <c r="D14" s="25">
        <f>IF(C14="","",(VLOOKUP(C14,Table!$A:$C,3,FALSE)))</f>
        <v>0</v>
      </c>
      <c r="E14" s="54">
        <f>SUM(G14:AD14)</f>
        <v>0</v>
      </c>
      <c r="F14" s="59">
        <f>E14-MAX($E$4:$E$14)</f>
        <v>-258</v>
      </c>
      <c r="G14" s="86"/>
      <c r="H14" s="87"/>
      <c r="I14" s="87"/>
      <c r="J14" s="87"/>
      <c r="K14" s="87"/>
      <c r="L14" s="87"/>
      <c r="M14" s="87"/>
      <c r="N14" s="87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59"/>
      <c r="AE14" s="91" t="e">
        <f>AVERAGE(G14:AD14)</f>
        <v>#DIV/0!</v>
      </c>
      <c r="AF14" s="67"/>
      <c r="AG14" s="14"/>
      <c r="AH14" s="51"/>
    </row>
    <row r="15" spans="1:34" ht="14.25" thickTop="1" thickBot="1" x14ac:dyDescent="0.25">
      <c r="AG15" s="45">
        <v>16</v>
      </c>
      <c r="AH15" s="51"/>
    </row>
    <row r="16" spans="1:34" ht="13.5" thickTop="1" x14ac:dyDescent="0.2">
      <c r="A16" s="18">
        <v>1</v>
      </c>
      <c r="B16" s="102" t="s">
        <v>138</v>
      </c>
      <c r="C16" s="75"/>
      <c r="D16" s="33"/>
      <c r="E16" s="19">
        <f t="shared" ref="E16:E25" si="3">SUM(G16:AD16)</f>
        <v>325</v>
      </c>
      <c r="F16" s="6">
        <f t="shared" ref="F16:F25" si="4">E16-MAX($E$16:$E$25)</f>
        <v>0</v>
      </c>
      <c r="G16" s="19">
        <f t="shared" ref="G16:P25" si="5">IF(G$1="","",SUMIF($D$4:$D$14,$B16,G$4:G$14))</f>
        <v>38</v>
      </c>
      <c r="H16" s="5">
        <f t="shared" si="5"/>
        <v>33</v>
      </c>
      <c r="I16" s="5">
        <f t="shared" si="5"/>
        <v>28</v>
      </c>
      <c r="J16" s="5">
        <f t="shared" si="5"/>
        <v>18</v>
      </c>
      <c r="K16" s="5">
        <f t="shared" si="5"/>
        <v>28</v>
      </c>
      <c r="L16" s="5">
        <f t="shared" si="5"/>
        <v>30</v>
      </c>
      <c r="M16" s="5">
        <f t="shared" si="5"/>
        <v>19</v>
      </c>
      <c r="N16" s="5">
        <f t="shared" si="5"/>
        <v>25</v>
      </c>
      <c r="O16" s="5">
        <f t="shared" si="5"/>
        <v>10</v>
      </c>
      <c r="P16" s="5">
        <f t="shared" si="5"/>
        <v>16</v>
      </c>
      <c r="Q16" s="5">
        <f t="shared" ref="Q16:AD25" si="6">IF(Q$1="","",SUMIF($D$4:$D$14,$B16,Q$4:Q$14))</f>
        <v>10</v>
      </c>
      <c r="R16" s="5">
        <f t="shared" si="6"/>
        <v>26</v>
      </c>
      <c r="S16" s="5">
        <f t="shared" si="6"/>
        <v>26</v>
      </c>
      <c r="T16" s="5">
        <f t="shared" si="6"/>
        <v>18</v>
      </c>
      <c r="U16" s="5" t="str">
        <f t="shared" si="6"/>
        <v/>
      </c>
      <c r="V16" s="5" t="str">
        <f t="shared" si="6"/>
        <v/>
      </c>
      <c r="W16" s="5" t="str">
        <f t="shared" si="6"/>
        <v/>
      </c>
      <c r="X16" s="5" t="str">
        <f t="shared" si="6"/>
        <v/>
      </c>
      <c r="Y16" s="5" t="str">
        <f t="shared" si="6"/>
        <v/>
      </c>
      <c r="Z16" s="5" t="str">
        <f t="shared" si="6"/>
        <v/>
      </c>
      <c r="AA16" s="5" t="str">
        <f t="shared" si="6"/>
        <v/>
      </c>
      <c r="AB16" s="5" t="str">
        <f t="shared" si="6"/>
        <v/>
      </c>
      <c r="AC16" s="5" t="str">
        <f t="shared" si="6"/>
        <v/>
      </c>
      <c r="AD16" s="6" t="str">
        <f t="shared" si="6"/>
        <v/>
      </c>
      <c r="AE16" s="92">
        <f t="shared" ref="AE16:AE25" si="7">AVERAGE(G16:AD16)</f>
        <v>23.214285714285715</v>
      </c>
      <c r="AF16" s="68"/>
      <c r="AG16" s="84">
        <v>17</v>
      </c>
      <c r="AH16" s="51"/>
    </row>
    <row r="17" spans="1:37" x14ac:dyDescent="0.2">
      <c r="A17" s="14">
        <v>2</v>
      </c>
      <c r="B17" s="34" t="s">
        <v>35</v>
      </c>
      <c r="C17" s="35"/>
      <c r="D17" s="36"/>
      <c r="E17" s="7">
        <f t="shared" si="3"/>
        <v>258</v>
      </c>
      <c r="F17" s="9">
        <f t="shared" si="4"/>
        <v>-67</v>
      </c>
      <c r="G17" s="7">
        <f t="shared" si="5"/>
        <v>0</v>
      </c>
      <c r="H17" s="8">
        <f t="shared" si="5"/>
        <v>14</v>
      </c>
      <c r="I17" s="8">
        <f t="shared" si="5"/>
        <v>27</v>
      </c>
      <c r="J17" s="8">
        <f t="shared" si="5"/>
        <v>27</v>
      </c>
      <c r="K17" s="8">
        <f t="shared" si="5"/>
        <v>27</v>
      </c>
      <c r="L17" s="8">
        <f t="shared" si="5"/>
        <v>27</v>
      </c>
      <c r="M17" s="8">
        <f t="shared" si="5"/>
        <v>26</v>
      </c>
      <c r="N17" s="8">
        <f t="shared" si="5"/>
        <v>2</v>
      </c>
      <c r="O17" s="8">
        <f t="shared" si="5"/>
        <v>27</v>
      </c>
      <c r="P17" s="8">
        <f t="shared" si="5"/>
        <v>27</v>
      </c>
      <c r="Q17" s="8">
        <f t="shared" si="6"/>
        <v>27</v>
      </c>
      <c r="R17" s="8">
        <f t="shared" si="6"/>
        <v>27</v>
      </c>
      <c r="S17" s="8">
        <f t="shared" si="6"/>
        <v>0</v>
      </c>
      <c r="T17" s="8">
        <f t="shared" si="6"/>
        <v>0</v>
      </c>
      <c r="U17" s="8" t="str">
        <f t="shared" si="6"/>
        <v/>
      </c>
      <c r="V17" s="8" t="str">
        <f t="shared" si="6"/>
        <v/>
      </c>
      <c r="W17" s="8" t="str">
        <f t="shared" si="6"/>
        <v/>
      </c>
      <c r="X17" s="8" t="str">
        <f t="shared" si="6"/>
        <v/>
      </c>
      <c r="Y17" s="8" t="str">
        <f t="shared" si="6"/>
        <v/>
      </c>
      <c r="Z17" s="8" t="str">
        <f t="shared" si="6"/>
        <v/>
      </c>
      <c r="AA17" s="8" t="str">
        <f t="shared" si="6"/>
        <v/>
      </c>
      <c r="AB17" s="8" t="str">
        <f t="shared" si="6"/>
        <v/>
      </c>
      <c r="AC17" s="8" t="str">
        <f t="shared" si="6"/>
        <v/>
      </c>
      <c r="AD17" s="9" t="str">
        <f t="shared" si="6"/>
        <v/>
      </c>
      <c r="AE17" s="93">
        <f t="shared" si="7"/>
        <v>18.428571428571427</v>
      </c>
      <c r="AF17" s="68"/>
      <c r="AG17" s="84">
        <v>18</v>
      </c>
      <c r="AH17" s="51"/>
    </row>
    <row r="18" spans="1:37" x14ac:dyDescent="0.2">
      <c r="A18" s="14">
        <v>3</v>
      </c>
      <c r="B18" s="34" t="s">
        <v>29</v>
      </c>
      <c r="C18" s="35"/>
      <c r="D18" s="36"/>
      <c r="E18" s="7">
        <f t="shared" si="3"/>
        <v>214</v>
      </c>
      <c r="F18" s="9">
        <f t="shared" si="4"/>
        <v>-111</v>
      </c>
      <c r="G18" s="7">
        <f t="shared" si="5"/>
        <v>27</v>
      </c>
      <c r="H18" s="8">
        <f t="shared" si="5"/>
        <v>18</v>
      </c>
      <c r="I18" s="8">
        <f t="shared" si="5"/>
        <v>27</v>
      </c>
      <c r="J18" s="8">
        <f t="shared" si="5"/>
        <v>15</v>
      </c>
      <c r="K18" s="8">
        <f t="shared" si="5"/>
        <v>19</v>
      </c>
      <c r="L18" s="8">
        <f t="shared" si="5"/>
        <v>15</v>
      </c>
      <c r="M18" s="8">
        <f t="shared" si="5"/>
        <v>0</v>
      </c>
      <c r="N18" s="8">
        <f t="shared" si="5"/>
        <v>18</v>
      </c>
      <c r="O18" s="8">
        <f t="shared" si="5"/>
        <v>18</v>
      </c>
      <c r="P18" s="8">
        <f t="shared" si="5"/>
        <v>12</v>
      </c>
      <c r="Q18" s="8">
        <f t="shared" si="6"/>
        <v>15</v>
      </c>
      <c r="R18" s="8">
        <f t="shared" si="6"/>
        <v>0</v>
      </c>
      <c r="S18" s="8">
        <f t="shared" si="6"/>
        <v>15</v>
      </c>
      <c r="T18" s="8">
        <f t="shared" si="6"/>
        <v>15</v>
      </c>
      <c r="U18" s="8" t="str">
        <f t="shared" si="6"/>
        <v/>
      </c>
      <c r="V18" s="8" t="str">
        <f t="shared" si="6"/>
        <v/>
      </c>
      <c r="W18" s="8" t="str">
        <f t="shared" si="6"/>
        <v/>
      </c>
      <c r="X18" s="8" t="str">
        <f t="shared" si="6"/>
        <v/>
      </c>
      <c r="Y18" s="8" t="str">
        <f t="shared" si="6"/>
        <v/>
      </c>
      <c r="Z18" s="8" t="str">
        <f t="shared" si="6"/>
        <v/>
      </c>
      <c r="AA18" s="8" t="str">
        <f t="shared" si="6"/>
        <v/>
      </c>
      <c r="AB18" s="8" t="str">
        <f t="shared" si="6"/>
        <v/>
      </c>
      <c r="AC18" s="8" t="str">
        <f t="shared" si="6"/>
        <v/>
      </c>
      <c r="AD18" s="9" t="str">
        <f t="shared" si="6"/>
        <v/>
      </c>
      <c r="AE18" s="93">
        <f t="shared" si="7"/>
        <v>15.285714285714286</v>
      </c>
      <c r="AF18" s="68"/>
      <c r="AG18" s="84">
        <v>19</v>
      </c>
      <c r="AH18" s="51"/>
    </row>
    <row r="19" spans="1:37" ht="13.5" thickBot="1" x14ac:dyDescent="0.25">
      <c r="A19" s="14">
        <v>4</v>
      </c>
      <c r="B19" s="34" t="s">
        <v>34</v>
      </c>
      <c r="C19" s="35"/>
      <c r="D19" s="36"/>
      <c r="E19" s="7">
        <f t="shared" si="3"/>
        <v>122</v>
      </c>
      <c r="F19" s="9">
        <f t="shared" si="4"/>
        <v>-203</v>
      </c>
      <c r="G19" s="7">
        <f t="shared" si="5"/>
        <v>7</v>
      </c>
      <c r="H19" s="8">
        <f t="shared" si="5"/>
        <v>0</v>
      </c>
      <c r="I19" s="8">
        <f t="shared" si="5"/>
        <v>8</v>
      </c>
      <c r="J19" s="8">
        <f t="shared" si="5"/>
        <v>13</v>
      </c>
      <c r="K19" s="8">
        <f t="shared" si="5"/>
        <v>8</v>
      </c>
      <c r="L19" s="8">
        <f t="shared" si="5"/>
        <v>0</v>
      </c>
      <c r="M19" s="8">
        <f t="shared" si="5"/>
        <v>0</v>
      </c>
      <c r="N19" s="8">
        <f t="shared" si="5"/>
        <v>0</v>
      </c>
      <c r="O19" s="8">
        <f t="shared" si="5"/>
        <v>8</v>
      </c>
      <c r="P19" s="8">
        <f t="shared" si="5"/>
        <v>15</v>
      </c>
      <c r="Q19" s="8">
        <f t="shared" si="6"/>
        <v>12</v>
      </c>
      <c r="R19" s="8">
        <f t="shared" si="6"/>
        <v>12</v>
      </c>
      <c r="S19" s="8">
        <f t="shared" si="6"/>
        <v>12</v>
      </c>
      <c r="T19" s="8">
        <f t="shared" si="6"/>
        <v>27</v>
      </c>
      <c r="U19" s="8" t="str">
        <f t="shared" si="6"/>
        <v/>
      </c>
      <c r="V19" s="8" t="str">
        <f t="shared" si="6"/>
        <v/>
      </c>
      <c r="W19" s="8" t="str">
        <f t="shared" si="6"/>
        <v/>
      </c>
      <c r="X19" s="8" t="str">
        <f t="shared" si="6"/>
        <v/>
      </c>
      <c r="Y19" s="8" t="str">
        <f t="shared" si="6"/>
        <v/>
      </c>
      <c r="Z19" s="8" t="str">
        <f t="shared" si="6"/>
        <v/>
      </c>
      <c r="AA19" s="8" t="str">
        <f t="shared" si="6"/>
        <v/>
      </c>
      <c r="AB19" s="8" t="str">
        <f t="shared" si="6"/>
        <v/>
      </c>
      <c r="AC19" s="8" t="str">
        <f t="shared" si="6"/>
        <v/>
      </c>
      <c r="AD19" s="9" t="str">
        <f t="shared" si="6"/>
        <v/>
      </c>
      <c r="AE19" s="93">
        <f t="shared" si="7"/>
        <v>8.7142857142857135</v>
      </c>
      <c r="AF19" s="68"/>
      <c r="AG19" s="84">
        <v>20</v>
      </c>
      <c r="AH19" s="51"/>
    </row>
    <row r="20" spans="1:37" ht="14.25" thickTop="1" thickBot="1" x14ac:dyDescent="0.25">
      <c r="A20" s="14">
        <v>5</v>
      </c>
      <c r="B20" s="34" t="s">
        <v>32</v>
      </c>
      <c r="C20" s="35"/>
      <c r="D20" s="36"/>
      <c r="E20" s="7">
        <f t="shared" si="3"/>
        <v>110</v>
      </c>
      <c r="F20" s="9">
        <f t="shared" si="4"/>
        <v>-215</v>
      </c>
      <c r="G20" s="7">
        <f t="shared" si="5"/>
        <v>15</v>
      </c>
      <c r="H20" s="8">
        <f t="shared" si="5"/>
        <v>15</v>
      </c>
      <c r="I20" s="8">
        <f t="shared" si="5"/>
        <v>0</v>
      </c>
      <c r="J20" s="8">
        <f t="shared" si="5"/>
        <v>10</v>
      </c>
      <c r="K20" s="8">
        <f t="shared" si="5"/>
        <v>0</v>
      </c>
      <c r="L20" s="8">
        <f t="shared" si="5"/>
        <v>0</v>
      </c>
      <c r="M20" s="8">
        <f t="shared" si="5"/>
        <v>16</v>
      </c>
      <c r="N20" s="8">
        <f t="shared" si="5"/>
        <v>15</v>
      </c>
      <c r="O20" s="8">
        <f t="shared" si="5"/>
        <v>12</v>
      </c>
      <c r="P20" s="8">
        <f t="shared" si="5"/>
        <v>8</v>
      </c>
      <c r="Q20" s="8">
        <f t="shared" si="6"/>
        <v>0</v>
      </c>
      <c r="R20" s="8">
        <f t="shared" si="6"/>
        <v>0</v>
      </c>
      <c r="S20" s="8">
        <f t="shared" si="6"/>
        <v>19</v>
      </c>
      <c r="T20" s="8">
        <f t="shared" si="6"/>
        <v>0</v>
      </c>
      <c r="U20" s="8" t="str">
        <f t="shared" si="6"/>
        <v/>
      </c>
      <c r="V20" s="8" t="str">
        <f t="shared" si="6"/>
        <v/>
      </c>
      <c r="W20" s="8" t="str">
        <f t="shared" si="6"/>
        <v/>
      </c>
      <c r="X20" s="8" t="str">
        <f t="shared" si="6"/>
        <v/>
      </c>
      <c r="Y20" s="8" t="str">
        <f t="shared" si="6"/>
        <v/>
      </c>
      <c r="Z20" s="8" t="str">
        <f t="shared" si="6"/>
        <v/>
      </c>
      <c r="AA20" s="8" t="str">
        <f t="shared" si="6"/>
        <v/>
      </c>
      <c r="AB20" s="8" t="str">
        <f t="shared" si="6"/>
        <v/>
      </c>
      <c r="AC20" s="8" t="str">
        <f t="shared" si="6"/>
        <v/>
      </c>
      <c r="AD20" s="9" t="str">
        <f t="shared" si="6"/>
        <v/>
      </c>
      <c r="AE20" s="93">
        <f t="shared" si="7"/>
        <v>7.8571428571428568</v>
      </c>
      <c r="AF20" s="68"/>
      <c r="AG20" s="26" t="s">
        <v>61</v>
      </c>
      <c r="AH20" s="28"/>
    </row>
    <row r="21" spans="1:37" ht="14.25" thickTop="1" thickBot="1" x14ac:dyDescent="0.25">
      <c r="A21" s="14">
        <v>6</v>
      </c>
      <c r="B21" s="34" t="s">
        <v>31</v>
      </c>
      <c r="C21" s="35"/>
      <c r="D21" s="36"/>
      <c r="E21" s="7">
        <f t="shared" si="3"/>
        <v>104</v>
      </c>
      <c r="F21" s="9">
        <f t="shared" si="4"/>
        <v>-221</v>
      </c>
      <c r="G21" s="7">
        <f t="shared" si="5"/>
        <v>10</v>
      </c>
      <c r="H21" s="8">
        <f t="shared" si="5"/>
        <v>10</v>
      </c>
      <c r="I21" s="8">
        <f t="shared" si="5"/>
        <v>0</v>
      </c>
      <c r="J21" s="8">
        <f t="shared" si="5"/>
        <v>0</v>
      </c>
      <c r="K21" s="8">
        <f t="shared" si="5"/>
        <v>15</v>
      </c>
      <c r="L21" s="8">
        <f t="shared" si="5"/>
        <v>0</v>
      </c>
      <c r="M21" s="8">
        <f t="shared" si="5"/>
        <v>0</v>
      </c>
      <c r="N21" s="8">
        <f t="shared" si="5"/>
        <v>0</v>
      </c>
      <c r="O21" s="8">
        <f t="shared" si="5"/>
        <v>15</v>
      </c>
      <c r="P21" s="8">
        <f t="shared" si="5"/>
        <v>18</v>
      </c>
      <c r="Q21" s="8">
        <f t="shared" si="6"/>
        <v>18</v>
      </c>
      <c r="R21" s="8">
        <f t="shared" si="6"/>
        <v>18</v>
      </c>
      <c r="S21" s="8">
        <f t="shared" si="6"/>
        <v>0</v>
      </c>
      <c r="T21" s="8">
        <f t="shared" si="6"/>
        <v>0</v>
      </c>
      <c r="U21" s="8" t="str">
        <f t="shared" si="6"/>
        <v/>
      </c>
      <c r="V21" s="8" t="str">
        <f t="shared" si="6"/>
        <v/>
      </c>
      <c r="W21" s="8" t="str">
        <f t="shared" si="6"/>
        <v/>
      </c>
      <c r="X21" s="8" t="str">
        <f t="shared" si="6"/>
        <v/>
      </c>
      <c r="Y21" s="8" t="str">
        <f t="shared" si="6"/>
        <v/>
      </c>
      <c r="Z21" s="8" t="str">
        <f t="shared" si="6"/>
        <v/>
      </c>
      <c r="AA21" s="8" t="str">
        <f t="shared" si="6"/>
        <v/>
      </c>
      <c r="AB21" s="8" t="str">
        <f t="shared" si="6"/>
        <v/>
      </c>
      <c r="AC21" s="8" t="str">
        <f t="shared" si="6"/>
        <v/>
      </c>
      <c r="AD21" s="9" t="str">
        <f t="shared" si="6"/>
        <v/>
      </c>
      <c r="AE21" s="93">
        <f t="shared" si="7"/>
        <v>7.4285714285714288</v>
      </c>
      <c r="AF21" s="68"/>
      <c r="AG21" s="26" t="s">
        <v>62</v>
      </c>
      <c r="AH21" s="28"/>
    </row>
    <row r="22" spans="1:37" ht="14.25" thickTop="1" thickBot="1" x14ac:dyDescent="0.25">
      <c r="A22" s="14">
        <v>7</v>
      </c>
      <c r="B22" s="34" t="s">
        <v>33</v>
      </c>
      <c r="C22" s="35"/>
      <c r="D22" s="36"/>
      <c r="E22" s="7">
        <f t="shared" si="3"/>
        <v>0</v>
      </c>
      <c r="F22" s="9">
        <f t="shared" si="4"/>
        <v>-325</v>
      </c>
      <c r="G22" s="7">
        <f t="shared" si="5"/>
        <v>0</v>
      </c>
      <c r="H22" s="8">
        <f t="shared" si="5"/>
        <v>0</v>
      </c>
      <c r="I22" s="8">
        <f t="shared" si="5"/>
        <v>0</v>
      </c>
      <c r="J22" s="8">
        <f t="shared" si="5"/>
        <v>0</v>
      </c>
      <c r="K22" s="8">
        <f t="shared" si="5"/>
        <v>0</v>
      </c>
      <c r="L22" s="8">
        <f t="shared" si="5"/>
        <v>0</v>
      </c>
      <c r="M22" s="8">
        <f t="shared" si="5"/>
        <v>0</v>
      </c>
      <c r="N22" s="8">
        <f t="shared" si="5"/>
        <v>0</v>
      </c>
      <c r="O22" s="8">
        <f t="shared" si="5"/>
        <v>0</v>
      </c>
      <c r="P22" s="8">
        <f t="shared" si="5"/>
        <v>0</v>
      </c>
      <c r="Q22" s="8">
        <f t="shared" si="6"/>
        <v>0</v>
      </c>
      <c r="R22" s="8">
        <f t="shared" si="6"/>
        <v>0</v>
      </c>
      <c r="S22" s="8">
        <f t="shared" si="6"/>
        <v>0</v>
      </c>
      <c r="T22" s="8">
        <f t="shared" si="6"/>
        <v>0</v>
      </c>
      <c r="U22" s="8" t="str">
        <f t="shared" si="6"/>
        <v/>
      </c>
      <c r="V22" s="8" t="str">
        <f t="shared" si="6"/>
        <v/>
      </c>
      <c r="W22" s="8" t="str">
        <f t="shared" si="6"/>
        <v/>
      </c>
      <c r="X22" s="8" t="str">
        <f t="shared" si="6"/>
        <v/>
      </c>
      <c r="Y22" s="8" t="str">
        <f t="shared" si="6"/>
        <v/>
      </c>
      <c r="Z22" s="8" t="str">
        <f t="shared" si="6"/>
        <v/>
      </c>
      <c r="AA22" s="8" t="str">
        <f t="shared" si="6"/>
        <v/>
      </c>
      <c r="AB22" s="8" t="str">
        <f t="shared" si="6"/>
        <v/>
      </c>
      <c r="AC22" s="8" t="str">
        <f t="shared" si="6"/>
        <v/>
      </c>
      <c r="AD22" s="9" t="str">
        <f t="shared" si="6"/>
        <v/>
      </c>
      <c r="AE22" s="93">
        <f t="shared" si="7"/>
        <v>0</v>
      </c>
      <c r="AF22" s="68"/>
      <c r="AG22" s="26" t="s">
        <v>128</v>
      </c>
      <c r="AH22" s="28"/>
    </row>
    <row r="23" spans="1:37" ht="13.5" thickTop="1" x14ac:dyDescent="0.2">
      <c r="A23" s="14">
        <v>8</v>
      </c>
      <c r="B23" s="103" t="s">
        <v>36</v>
      </c>
      <c r="C23" s="35"/>
      <c r="D23" s="36"/>
      <c r="E23" s="7">
        <f t="shared" si="3"/>
        <v>0</v>
      </c>
      <c r="F23" s="9">
        <f t="shared" si="4"/>
        <v>-325</v>
      </c>
      <c r="G23" s="7">
        <f t="shared" si="5"/>
        <v>0</v>
      </c>
      <c r="H23" s="8">
        <f t="shared" si="5"/>
        <v>0</v>
      </c>
      <c r="I23" s="8">
        <f t="shared" si="5"/>
        <v>0</v>
      </c>
      <c r="J23" s="8">
        <f t="shared" si="5"/>
        <v>0</v>
      </c>
      <c r="K23" s="8">
        <f t="shared" si="5"/>
        <v>0</v>
      </c>
      <c r="L23" s="8">
        <f t="shared" si="5"/>
        <v>0</v>
      </c>
      <c r="M23" s="8">
        <f t="shared" si="5"/>
        <v>0</v>
      </c>
      <c r="N23" s="8">
        <f t="shared" si="5"/>
        <v>0</v>
      </c>
      <c r="O23" s="8">
        <f t="shared" si="5"/>
        <v>0</v>
      </c>
      <c r="P23" s="8">
        <f t="shared" si="5"/>
        <v>0</v>
      </c>
      <c r="Q23" s="8">
        <f t="shared" si="6"/>
        <v>0</v>
      </c>
      <c r="R23" s="8">
        <f t="shared" si="6"/>
        <v>0</v>
      </c>
      <c r="S23" s="8">
        <f t="shared" si="6"/>
        <v>0</v>
      </c>
      <c r="T23" s="8">
        <f t="shared" si="6"/>
        <v>0</v>
      </c>
      <c r="U23" s="8" t="str">
        <f t="shared" si="6"/>
        <v/>
      </c>
      <c r="V23" s="8" t="str">
        <f t="shared" si="6"/>
        <v/>
      </c>
      <c r="W23" s="8" t="str">
        <f t="shared" si="6"/>
        <v/>
      </c>
      <c r="X23" s="8" t="str">
        <f t="shared" si="6"/>
        <v/>
      </c>
      <c r="Y23" s="8" t="str">
        <f t="shared" si="6"/>
        <v/>
      </c>
      <c r="Z23" s="8" t="str">
        <f t="shared" si="6"/>
        <v/>
      </c>
      <c r="AA23" s="8" t="str">
        <f t="shared" si="6"/>
        <v/>
      </c>
      <c r="AB23" s="8" t="str">
        <f t="shared" si="6"/>
        <v/>
      </c>
      <c r="AC23" s="8" t="str">
        <f t="shared" si="6"/>
        <v/>
      </c>
      <c r="AD23" s="9" t="str">
        <f t="shared" si="6"/>
        <v/>
      </c>
      <c r="AE23" s="93">
        <f t="shared" si="7"/>
        <v>0</v>
      </c>
      <c r="AF23" s="68"/>
    </row>
    <row r="24" spans="1:37" x14ac:dyDescent="0.2">
      <c r="A24" s="14">
        <v>9</v>
      </c>
      <c r="B24" s="34" t="s">
        <v>28</v>
      </c>
      <c r="C24" s="35"/>
      <c r="D24" s="36"/>
      <c r="E24" s="7">
        <f t="shared" si="3"/>
        <v>0</v>
      </c>
      <c r="F24" s="9">
        <f t="shared" si="4"/>
        <v>-325</v>
      </c>
      <c r="G24" s="7">
        <f t="shared" si="5"/>
        <v>0</v>
      </c>
      <c r="H24" s="8">
        <f t="shared" si="5"/>
        <v>0</v>
      </c>
      <c r="I24" s="8">
        <f t="shared" si="5"/>
        <v>0</v>
      </c>
      <c r="J24" s="8">
        <f t="shared" si="5"/>
        <v>0</v>
      </c>
      <c r="K24" s="8">
        <f t="shared" si="5"/>
        <v>0</v>
      </c>
      <c r="L24" s="8">
        <f t="shared" si="5"/>
        <v>0</v>
      </c>
      <c r="M24" s="8">
        <f t="shared" si="5"/>
        <v>0</v>
      </c>
      <c r="N24" s="8">
        <f t="shared" si="5"/>
        <v>0</v>
      </c>
      <c r="O24" s="8">
        <f t="shared" si="5"/>
        <v>0</v>
      </c>
      <c r="P24" s="8">
        <f t="shared" si="5"/>
        <v>0</v>
      </c>
      <c r="Q24" s="8">
        <f t="shared" si="6"/>
        <v>0</v>
      </c>
      <c r="R24" s="8">
        <f t="shared" si="6"/>
        <v>0</v>
      </c>
      <c r="S24" s="8">
        <f t="shared" si="6"/>
        <v>0</v>
      </c>
      <c r="T24" s="8">
        <f t="shared" si="6"/>
        <v>0</v>
      </c>
      <c r="U24" s="8" t="str">
        <f t="shared" si="6"/>
        <v/>
      </c>
      <c r="V24" s="8" t="str">
        <f t="shared" si="6"/>
        <v/>
      </c>
      <c r="W24" s="8" t="str">
        <f t="shared" si="6"/>
        <v/>
      </c>
      <c r="X24" s="8" t="str">
        <f t="shared" si="6"/>
        <v/>
      </c>
      <c r="Y24" s="8" t="str">
        <f t="shared" si="6"/>
        <v/>
      </c>
      <c r="Z24" s="8" t="str">
        <f t="shared" si="6"/>
        <v/>
      </c>
      <c r="AA24" s="8" t="str">
        <f t="shared" si="6"/>
        <v/>
      </c>
      <c r="AB24" s="8" t="str">
        <f t="shared" si="6"/>
        <v/>
      </c>
      <c r="AC24" s="8" t="str">
        <f t="shared" si="6"/>
        <v/>
      </c>
      <c r="AD24" s="9" t="str">
        <f t="shared" si="6"/>
        <v/>
      </c>
      <c r="AE24" s="93">
        <f t="shared" si="7"/>
        <v>0</v>
      </c>
      <c r="AF24" s="68"/>
      <c r="AK24" s="126"/>
    </row>
    <row r="25" spans="1:37" ht="13.5" thickBot="1" x14ac:dyDescent="0.25">
      <c r="A25" s="15">
        <v>10</v>
      </c>
      <c r="B25" s="37" t="s">
        <v>37</v>
      </c>
      <c r="C25" s="38"/>
      <c r="D25" s="39"/>
      <c r="E25" s="10">
        <f t="shared" si="3"/>
        <v>0</v>
      </c>
      <c r="F25" s="12">
        <f t="shared" si="4"/>
        <v>-325</v>
      </c>
      <c r="G25" s="10">
        <f t="shared" si="5"/>
        <v>0</v>
      </c>
      <c r="H25" s="11">
        <f t="shared" si="5"/>
        <v>0</v>
      </c>
      <c r="I25" s="11">
        <f t="shared" si="5"/>
        <v>0</v>
      </c>
      <c r="J25" s="11">
        <f t="shared" si="5"/>
        <v>0</v>
      </c>
      <c r="K25" s="11">
        <f t="shared" si="5"/>
        <v>0</v>
      </c>
      <c r="L25" s="11">
        <f t="shared" si="5"/>
        <v>0</v>
      </c>
      <c r="M25" s="11">
        <f t="shared" si="5"/>
        <v>0</v>
      </c>
      <c r="N25" s="11">
        <f t="shared" si="5"/>
        <v>0</v>
      </c>
      <c r="O25" s="11">
        <f t="shared" si="5"/>
        <v>0</v>
      </c>
      <c r="P25" s="11">
        <f t="shared" si="5"/>
        <v>0</v>
      </c>
      <c r="Q25" s="11">
        <f t="shared" si="6"/>
        <v>0</v>
      </c>
      <c r="R25" s="11">
        <f t="shared" si="6"/>
        <v>0</v>
      </c>
      <c r="S25" s="11">
        <f t="shared" si="6"/>
        <v>0</v>
      </c>
      <c r="T25" s="11">
        <f t="shared" si="6"/>
        <v>0</v>
      </c>
      <c r="U25" s="11" t="str">
        <f t="shared" si="6"/>
        <v/>
      </c>
      <c r="V25" s="11" t="str">
        <f t="shared" si="6"/>
        <v/>
      </c>
      <c r="W25" s="11" t="str">
        <f t="shared" si="6"/>
        <v/>
      </c>
      <c r="X25" s="11" t="str">
        <f t="shared" si="6"/>
        <v/>
      </c>
      <c r="Y25" s="11" t="str">
        <f t="shared" si="6"/>
        <v/>
      </c>
      <c r="Z25" s="11" t="str">
        <f t="shared" si="6"/>
        <v/>
      </c>
      <c r="AA25" s="11" t="str">
        <f t="shared" si="6"/>
        <v/>
      </c>
      <c r="AB25" s="11" t="str">
        <f t="shared" si="6"/>
        <v/>
      </c>
      <c r="AC25" s="11" t="str">
        <f t="shared" si="6"/>
        <v/>
      </c>
      <c r="AD25" s="12" t="str">
        <f t="shared" si="6"/>
        <v/>
      </c>
      <c r="AE25" s="94">
        <f t="shared" si="7"/>
        <v>0</v>
      </c>
      <c r="AF25" s="68"/>
    </row>
    <row r="26" spans="1:37" ht="13.5" thickTop="1" x14ac:dyDescent="0.2"/>
  </sheetData>
  <sortState xmlns:xlrd2="http://schemas.microsoft.com/office/spreadsheetml/2017/richdata2" ref="B16:B25">
    <sortCondition ref="B16:B25"/>
  </sortState>
  <dataValidations count="1">
    <dataValidation type="list" allowBlank="1" showInputMessage="1" showErrorMessage="1" sqref="D4:D14" xr:uid="{00000000-0002-0000-0400-000000000000}">
      <formula1>$H$1:$H$10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400-000001000000}">
          <x14:formula1>
            <xm:f>Table!$I$1:$I$10</xm:f>
          </x14:formula1>
          <xm:sqref>B16:B25</xm:sqref>
        </x14:dataValidation>
        <x14:dataValidation type="list" allowBlank="1" showInputMessage="1" showErrorMessage="1" xr:uid="{00000000-0002-0000-0400-000002000000}">
          <x14:formula1>
            <xm:f>Table!$E$1:$E$11</xm:f>
          </x14:formula1>
          <xm:sqref>C4:C14</xm:sqref>
        </x14:dataValidation>
        <x14:dataValidation type="list" allowBlank="1" showInputMessage="1" showErrorMessage="1" xr:uid="{00000000-0002-0000-0400-000003000000}">
          <x14:formula1>
            <xm:f>Table!$G$1:$G$12</xm:f>
          </x14:formula1>
          <xm:sqref>B4:B14</xm:sqref>
        </x14:dataValidation>
        <x14:dataValidation type="list" allowBlank="1" showInputMessage="1" showErrorMessage="1" xr:uid="{00000000-0002-0000-0400-000004000000}">
          <x14:formula1>
            <xm:f>Table!$A$1:$A$31</xm:f>
          </x14:formula1>
          <xm:sqref>AH4:AH22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</vt:lpstr>
      <vt:lpstr>Equipes</vt:lpstr>
      <vt:lpstr>Courses Saison 3</vt:lpstr>
      <vt:lpstr>Résultats Saison 3</vt:lpstr>
      <vt:lpstr>Résultats sans IA Saison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ADAMO Julien</dc:creator>
  <cp:keywords/>
  <dc:description/>
  <cp:lastModifiedBy>FRANCHET Christopher</cp:lastModifiedBy>
  <cp:revision/>
  <dcterms:created xsi:type="dcterms:W3CDTF">2023-12-22T13:30:54Z</dcterms:created>
  <dcterms:modified xsi:type="dcterms:W3CDTF">2024-08-28T14:53:20Z</dcterms:modified>
  <cp:category/>
  <cp:contentStatus/>
</cp:coreProperties>
</file>