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abien.tabary\Downloads\"/>
    </mc:Choice>
  </mc:AlternateContent>
  <xr:revisionPtr revIDLastSave="0" documentId="13_ncr:1_{51393BD2-F8C4-4B2C-B3F5-37169A05FB61}" xr6:coauthVersionLast="47" xr6:coauthVersionMax="47" xr10:uidLastSave="{00000000-0000-0000-0000-000000000000}"/>
  <bookViews>
    <workbookView xWindow="-120" yWindow="-120" windowWidth="29040" windowHeight="15840" xr2:uid="{A8142971-2930-4485-895B-9B2284A166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B7" i="1"/>
  <c r="L3" i="1"/>
  <c r="B3" i="1"/>
  <c r="J3" i="1" s="1" a="1"/>
  <c r="J3" i="1" s="1"/>
  <c r="B4" i="1"/>
  <c r="B5" i="1"/>
  <c r="B6" i="1"/>
  <c r="J9" i="1"/>
  <c r="J5" i="1" l="1" a="1"/>
  <c r="J5" i="1" s="1"/>
  <c r="J4" i="1" a="1"/>
  <c r="J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<sst xmlns="http://schemas.openxmlformats.org/spreadsheetml/2006/main" count="15" uniqueCount="15">
  <si>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Début</t>
  </si>
  <si>
    <t>Fin</t>
  </si>
  <si>
    <t>nom</t>
  </si>
  <si>
    <t>T1</t>
  </si>
  <si>
    <t>T2</t>
  </si>
  <si>
    <t>T3</t>
  </si>
  <si>
    <t>T4</t>
  </si>
  <si>
    <t>DbtPériode</t>
  </si>
  <si>
    <t>Charge</t>
  </si>
  <si>
    <t>charge / JO</t>
  </si>
  <si>
    <t>today</t>
  </si>
  <si>
    <t>T7</t>
  </si>
  <si>
    <t>nbsi</t>
  </si>
  <si>
    <t>=NB.SI.ENS(Tableau1[Début];"&lt;"&amp;I4)</t>
  </si>
  <si>
    <t>=NB.SI.ENS(Tableau1[Fin];"&gt;="&amp;AUJOURDHUI())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</si>
</sst>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0" fillId="0" borderId="0" xfId="0" applyNumberFormat="1" applyFill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5A8A47-4549-43BC-8428-7231F3DA9E7E}" name="Tableau1" displayName="Tableau1" ref="B2:F7" totalsRowShown="0">
  <autoFilter ref="B2:F7" xr:uid="{DB5A8A47-4549-43BC-8428-7231F3DA9E7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5" xr3:uid="{50775CAA-ED7C-4C2F-9ECC-37E7E182FC2D}" name="today" dataDxfId="4">
      <calculatedColumnFormula>TODAY()</calculatedColumnFormula>
    </tableColumn>
    <tableColumn id="1" xr3:uid="{7ED7BFEA-9404-4F5F-BBBF-4396C9FCC4FF}" name="Début" dataDxfId="2"/>
    <tableColumn id="2" xr3:uid="{AEC21292-F4EE-4918-95ED-89307F065B33}" name="Fin" dataDxfId="3"/>
    <tableColumn id="3" xr3:uid="{8C6ECDA1-CF7D-4253-BE36-7818F9F0DB4E}" name="nom"/>
    <tableColumn id="4" xr3:uid="{3F693F40-7EFB-4274-91F9-B351C925DF58}" name="charge / JO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5ED60B-E4BF-44C8-A883-984386185E18}" name="Tableau2" displayName="Tableau2" ref="I2:K5" totalsRowShown="0">
  <autoFilter ref="I2:K5" xr:uid="{935ED60B-E4BF-44C8-A883-984386185E18}">
    <filterColumn colId="0" hiddenButton="1"/>
    <filterColumn colId="1" hiddenButton="1"/>
    <filterColumn colId="2" hiddenButton="1"/>
  </autoFilter>
  <tableColumns count="3">
    <tableColumn id="1" xr3:uid="{0CEC22F4-0C39-481C-B0D5-0BE715C1C351}" name="DbtPériode" dataDxfId="5"/>
    <tableColumn id="2" xr3:uid="{048BC2C1-4BAF-48C2-B1F1-F635C13DC043}" name="Charge" dataDxfId="0">
      <calculatedColumnFormula array="1">SUMPRODUCT(
--(Tableau1[Début]&lt;I4),
--(Tableau1[Fin]&gt;=Tableau1[today]),
--(Tableau1[Fin]&gt;=Tableau2[[#This Row],[DbtPériode]]),
NETWORKDAYS(
MAX(Tableau1[Début]+0)+0,
MIN(Tableau1[Fin]+0,EDATE(Tableau2[[#This Row],[DbtPériode]]+0,1)-1)+0
)
)</calculatedColumnFormula>
    </tableColumn>
    <tableColumn id="3" xr3:uid="{091EFB00-B9FF-4E95-8839-489793D45879}" name="nbsi" dataDxfId="1">
      <calculatedColumnFormula>COUNTIFS(Tableau1[Début],"&lt;"&amp;I4,Tableau1[Fin],"&gt;="&amp;TODAY(),Tableau1[Fin],"&gt;="&amp;Tableau2[[#This Row],[DbtPériode]])</calculatedColumnFormula>
    </tableColumn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422AC-6333-4BFC-AAA9-B80491A5E2B6}">
  <dimension ref="B2:M9"/>
  <sheetViews>
    <sheetView tabSelected="1" topLeftCell="A4" workbookViewId="0">
      <selection activeCell="K13" sqref="K13"/>
    </sheetView>
  </sheetViews>
  <sheetFormatPr baseColWidth="10" defaultRowHeight="15" x14ac:dyDescent="0.25"/>
  <cols>
    <col min="8" max="8" width="12.28515625" customWidth="1"/>
  </cols>
  <sheetData>
    <row r="2" spans="2:13" x14ac:dyDescent="0.25">
      <c r="B2" t="s">
        <v>10</v>
      </c>
      <c r="C2" t="s">
        <v>0</v>
      </c>
      <c r="D2" t="s">
        <v>1</v>
      </c>
      <c r="E2" t="s">
        <v>2</v>
      </c>
      <c r="F2" t="s">
        <v>9</v>
      </c>
      <c r="I2" t="s">
        <v>7</v>
      </c>
      <c r="J2" t="s">
        <v>8</v>
      </c>
      <c r="K2" t="s">
        <v>12</v>
      </c>
      <c r="M2" s="4" t="s">
        <v>14</v>
      </c>
    </row>
    <row r="3" spans="2:13" x14ac:dyDescent="0.25">
      <c r="B3" s="1">
        <f t="shared" ref="B3:B6" ca="1" si="0">TODAY()</f>
        <v>45530</v>
      </c>
      <c r="C3" s="6">
        <v>45505</v>
      </c>
      <c r="D3" s="8">
        <v>45518</v>
      </c>
      <c r="E3" t="s">
        <v>3</v>
      </c>
      <c r="F3">
        <v>5</v>
      </c>
      <c r="I3" s="1">
        <v>45505</v>
      </c>
      <c r="J3" t="e" cm="1">
        <f t="array" aca="1" ref="J3" ca="1">SUMPRODUCT(
--(Tableau1[Début]&lt;I4),
--(Tableau1[Fin]&gt;=Tableau1[today]),
--(Tableau1[Fin]&gt;=Tableau2[[#This Row],[DbtPériode]]),
NETWORKDAYS(
MAX(Tableau1[Début]+0)+0,
MIN(Tableau1[Fin]+0,EDATE(Tableau2[[#This Row],[DbtPériode]]+0,1)-1)+0
)
)</f>
        <v>#VALUE!</v>
      </c>
      <c r="K3" s="7">
        <f ca="1">COUNTIFS(Tableau1[Début],"&lt;"&amp;I4,Tableau1[Fin],"&gt;="&amp;TODAY(),Tableau1[Fin],"&gt;="&amp;Tableau2[[#This Row],[DbtPériode]])</f>
        <v>3</v>
      </c>
      <c r="L3">
        <f ca="1">NETWORKDAYS(TODAY(),DATE(2024,8,31))*2</f>
        <v>10</v>
      </c>
      <c r="M3" s="5" t="s">
        <v>13</v>
      </c>
    </row>
    <row r="4" spans="2:13" x14ac:dyDescent="0.25">
      <c r="B4" s="1">
        <f t="shared" ca="1" si="0"/>
        <v>45530</v>
      </c>
      <c r="C4" s="6">
        <v>45505</v>
      </c>
      <c r="D4" s="3">
        <v>45535</v>
      </c>
      <c r="E4" t="s">
        <v>4</v>
      </c>
      <c r="F4">
        <v>3</v>
      </c>
      <c r="I4" s="1">
        <v>45536</v>
      </c>
      <c r="J4" t="e" cm="1">
        <f t="array" aca="1" ref="J4" ca="1">SUMPRODUCT(
--(Tableau1[Début]&lt;I5),
--(Tableau1[Fin]&gt;=Tableau1[today]),
--(Tableau1[Fin]&gt;=Tableau2[[#This Row],[DbtPériode]]),
NETWORKDAYS(
MAX(Tableau1[Début]+0)+0,
MIN(Tableau1[Fin]+0,EDATE(Tableau2[[#This Row],[DbtPériode]]+0,1)-1)+0
)
)</f>
        <v>#VALUE!</v>
      </c>
      <c r="K4">
        <f ca="1">COUNTIFS(Tableau1[Début],"&lt;"&amp;I5,Tableau1[Fin],"&gt;="&amp;TODAY(),Tableau1[Fin],"&gt;="&amp;Tableau2[[#This Row],[DbtPériode]])</f>
        <v>3</v>
      </c>
    </row>
    <row r="5" spans="2:13" x14ac:dyDescent="0.25">
      <c r="B5" s="1">
        <f t="shared" ca="1" si="0"/>
        <v>45530</v>
      </c>
      <c r="C5" s="6">
        <v>45505</v>
      </c>
      <c r="D5" s="3">
        <v>45565</v>
      </c>
      <c r="E5" t="s">
        <v>5</v>
      </c>
      <c r="F5">
        <v>7</v>
      </c>
      <c r="I5" s="1">
        <v>45566</v>
      </c>
      <c r="J5" s="2" t="e" cm="1">
        <f t="array" aca="1" ref="J5" ca="1">SUMPRODUCT(
--(Tableau1[Début]&lt;I6),
--(Tableau1[Fin]&gt;=Tableau1[today]),
--(Tableau1[Fin]&gt;=Tableau2[[#This Row],[DbtPériode]]),
NETWORKDAYS(
MAX(Tableau1[Début]+0)+0,
MIN(Tableau1[Fin]+0,EDATE(Tableau2[[#This Row],[DbtPériode]]+0,1)-1)+0
)
)</f>
        <v>#VALUE!</v>
      </c>
      <c r="K5">
        <f ca="1">COUNTIFS(Tableau1[Début],"&lt;"&amp;I6,Tableau1[Fin],"&gt;="&amp;TODAY(),Tableau1[Fin],"&gt;="&amp;Tableau2[[#This Row],[DbtPériode]])</f>
        <v>0</v>
      </c>
    </row>
    <row r="6" spans="2:13" x14ac:dyDescent="0.25">
      <c r="B6" s="1">
        <f t="shared" ca="1" si="0"/>
        <v>45530</v>
      </c>
      <c r="C6" s="6">
        <v>45534</v>
      </c>
      <c r="D6" s="3">
        <v>45565</v>
      </c>
      <c r="E6" t="s">
        <v>6</v>
      </c>
      <c r="F6">
        <v>2</v>
      </c>
    </row>
    <row r="7" spans="2:13" x14ac:dyDescent="0.25">
      <c r="B7" s="1">
        <f t="shared" ref="B7:B9" ca="1" si="1">TODAY()</f>
        <v>45530</v>
      </c>
      <c r="C7" s="6">
        <v>45536</v>
      </c>
      <c r="D7" s="3">
        <v>45565</v>
      </c>
      <c r="E7" t="s">
        <v>11</v>
      </c>
      <c r="F7">
        <v>3</v>
      </c>
    </row>
    <row r="8" spans="2:13" x14ac:dyDescent="0.25">
      <c r="B8" s="1"/>
    </row>
    <row r="9" spans="2:13" x14ac:dyDescent="0.25">
      <c r="B9" s="1"/>
      <c r="J9" t="str">
        <f ca="1">_xlfn.FORMULATEXT(J3)</f>
        <v>=SOMMEPROD(
--(Tableau1[Début]&lt;I4);
--(Tableau1[Fin]&gt;=Tableau1[today]);
--(Tableau1[Fin]&gt;=[@DbtPériode]);
NB.JOURS.OUVRES(
MAX(Tableau1[Début]+0)+0;
MIN(Tableau1[Fin]+0;MOIS.DECALER([@DbtPériode]+0;1)-1)+0
)
)</v>
      </c>
    </row>
  </sheetData>
  <pageMargins left="0.7" right="0.7" top="0.75" bottom="0.75" header="0.3" footer="0.3"/>
  <headerFooter>
    <oddFooter>&amp;C_x000D_&amp;1#&amp;"Arial"&amp;9&amp;K000000 Interne</oddFooter>
  </headerFooter>
  <tableParts count="2">
    <tablePart r:id="rId1"/>
    <tablePart r:id="rId2"/>
  </tableParts>
</worksheet>
</file>

<file path=docMetadata/LabelInfo.xml><?xml version="1.0" encoding="utf-8"?>
<clbl:labelList xmlns:clbl="http://schemas.microsoft.com/office/2020/mipLabelMetadata">
  <clbl:label id="{4af293e6-3850-4258-b2c7-0aa0e3bfa7d9}" enabled="1" method="Privileged" siteId="{b9fec68c-c92d-461e-9a97-3d03a0f18b82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TABARY, Fabien</dc:creator>
  <cp:lastModifiedBy>TABARY, Fabien</cp:lastModifiedBy>
  <dcterms:created xsi:type="dcterms:W3CDTF">2024-08-26T14:15:00Z</dcterms:created>
  <dcterms:modified xsi:type="dcterms:W3CDTF">2024-08-26T15:32:21Z</dcterms:modified>
</cp:coreProperties>
</file>