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dacos\Desktop\"/>
    </mc:Choice>
  </mc:AlternateContent>
  <xr:revisionPtr revIDLastSave="0" documentId="13_ncr:1_{7AB2115C-0437-4E91-8ABC-41561AE34971}" xr6:coauthVersionLast="47" xr6:coauthVersionMax="47" xr10:uidLastSave="{00000000-0000-0000-0000-000000000000}"/>
  <bookViews>
    <workbookView xWindow="2205" yWindow="645" windowWidth="22890" windowHeight="11385" xr2:uid="{10104B20-33F4-4339-9251-EE3154E0D0F1}"/>
  </bookViews>
  <sheets>
    <sheet name="Feuil1" sheetId="1" r:id="rId1"/>
    <sheet name="Feuil2" sheetId="2" r:id="rId2"/>
  </sheets>
  <definedNames>
    <definedName name="JOUR.DE.PAQUES" localSheetId="1">_xlfn.LAMBDA(_xlpm.MonAnnée,FLOOR(DAY(MINUTE(_xlpm.MonAnnée / 38) / 2 + 56) &amp; "/5/" &amp; _xlpm.MonAnnée, 7) - 34)</definedName>
    <definedName name="JOUR.DE.PAQUES">_xlfn.LAMBDA(_xlpm.MonAnnée,FLOOR(DAY(MINUTE(_xlpm.MonAnnée / 38) / 2 + 56) &amp; "/5/" &amp; _xlpm.MonAnnée, 7) - 34)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/>
  <c r="B1" i="2"/>
  <c r="B14" i="2" s="1"/>
  <c r="B6" i="1"/>
  <c r="C6" i="1" s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C4" i="2"/>
  <c r="C13" i="2"/>
  <c r="C12" i="2"/>
  <c r="C5" i="2"/>
  <c r="C3" i="2"/>
  <c r="C7" i="2"/>
  <c r="C9" i="2"/>
  <c r="C11" i="2"/>
  <c r="C14" i="2"/>
  <c r="C15" i="2"/>
  <c r="C8" i="2"/>
  <c r="C10" i="2"/>
  <c r="C6" i="2"/>
  <c r="B15" i="2" l="1"/>
  <c r="B4" i="2"/>
  <c r="B3" i="2"/>
  <c r="B11" i="2"/>
  <c r="B7" i="2"/>
  <c r="B13" i="2"/>
  <c r="B6" i="2"/>
  <c r="B12" i="2"/>
  <c r="B5" i="2" l="1"/>
  <c r="B8" i="2"/>
  <c r="B10" i="2"/>
  <c r="B9" i="2"/>
</calcChain>
</file>

<file path=xl/sharedStrings.xml><?xml version="1.0" encoding="utf-8"?>
<sst xmlns="http://schemas.openxmlformats.org/spreadsheetml/2006/main" count="28" uniqueCount="28">
  <si>
    <t>Année</t>
  </si>
  <si>
    <t>1er Janvier</t>
  </si>
  <si>
    <t>Pâques</t>
  </si>
  <si>
    <t>Lundi de Pâques</t>
  </si>
  <si>
    <t>1er Mai</t>
  </si>
  <si>
    <t>Ascenscion</t>
  </si>
  <si>
    <t>Pentecôte</t>
  </si>
  <si>
    <t>Lundi de Pentecôte</t>
  </si>
  <si>
    <t>Toussaint</t>
  </si>
  <si>
    <t>Armistice 1918</t>
  </si>
  <si>
    <t>Jour de Noël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</si>
  <si>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</si>
  <si>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</si>
  <si>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</si>
  <si>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</si>
  <si>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</si>
  <si>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</si>
  <si>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</si>
  <si>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</si>
  <si>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</si>
  <si>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</si>
  <si>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</si>
  <si>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</si>
  <si>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Michael</t>
  </si>
  <si>
    <t xml:space="preserve"> Patrick</t>
  </si>
  <si>
    <t>Enzo</t>
  </si>
  <si>
    <t xml:space="preserve"> Frederico</t>
  </si>
  <si>
    <t>Mahamadou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</si>
</sst>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dd\ dd"/>
  </numFmts>
  <fonts count="5" x14ac:knownFonts="1"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0"/>
      <color rgb="FF080808"/>
      <name val="Calibri"/>
      <family val="2"/>
    </font>
    <font>
      <b/>
      <sz val="10"/>
      <color theme="1"/>
      <name val="Calibri"/>
      <family val="2"/>
    </font>
    <font>
      <b/>
      <sz val="18"/>
      <color rgb="FF080808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1" fillId="0" borderId="0" xfId="0" applyFont="1" applyAlignment="1">
      <alignment vertical="center" wrapText="1"/>
    </xf>
    <xf numFmtId="16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164" fontId="2" fillId="0" borderId="2" xfId="0" applyNumberFormat="1" applyFont="1" applyBorder="1" applyAlignment="1">
      <alignment vertical="center" textRotation="90"/>
    </xf>
    <xf numFmtId="164" fontId="3" fillId="0" borderId="2" xfId="0" applyNumberFormat="1" applyFont="1" applyBorder="1" applyAlignment="1">
      <alignment vertical="center" textRotation="9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top"/>
    </xf>
    <xf numFmtId="0" fontId="4" fillId="0" borderId="0" xfId="0" applyFont="1"/>
  </cellXfs>
  <cellStyles count="1">
    <cellStyle name="Normal" xfId="0" builtinId="0"/>
  </cellStyles>
  <dxfs count="1">
    <dxf>
      <fill>
        <patternFill>
          <bgColor theme="0" tint="-0.14996795556505021"/>
        </patternFill>
      </fill>
    </dxf>
  </dxfs>
  <tableStyles count="1" defaultTableStyle="TableStyleMedium2" defaultPivotStyle="PivotStyleLight16">
    <tableStyle name="Invisible" pivot="0" table="0" count="0" xr9:uid="{BA2FC227-FC73-4865-B0DD-E4FB7B08CDB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$A$1" fmlaRange="$AH$1:$AH$12" noThreeD="1" sel="2" val="0"/>
</file>

<file path=xl/ctrlProps/ctrlProp2.xml><?xml version="1.0" encoding="utf-8"?>
<formControlPr xmlns="http://schemas.microsoft.com/office/spreadsheetml/2009/9/main" objectType="Drop" dropStyle="combo" dx="22" fmlaLink="$A$2" fmlaRange="$AI$1:$AI$12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9525</xdr:rowOff>
        </xdr:from>
        <xdr:to>
          <xdr:col>0</xdr:col>
          <xdr:colOff>1447800</xdr:colOff>
          <xdr:row>1</xdr:row>
          <xdr:rowOff>19050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9525</xdr:rowOff>
        </xdr:from>
        <xdr:to>
          <xdr:col>0</xdr:col>
          <xdr:colOff>1447800</xdr:colOff>
          <xdr:row>2</xdr:row>
          <xdr:rowOff>9525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9F5B5-8178-4DB8-8DCE-7785AD121DB9}">
  <sheetPr codeName="Feuil1"/>
  <dimension ref="A1:AI16"/>
  <sheetViews>
    <sheetView tabSelected="1" zoomScale="115" zoomScaleNormal="115" workbookViewId="0">
      <selection activeCell="A15" sqref="A15"/>
    </sheetView>
  </sheetViews>
  <sheetFormatPr baseColWidth="10" defaultRowHeight="15" x14ac:dyDescent="0.25"/>
  <cols>
    <col min="1" max="1" width="22.28515625" customWidth="1"/>
    <col min="2" max="32" width="3.42578125" customWidth="1"/>
  </cols>
  <sheetData>
    <row r="1" spans="1:35" x14ac:dyDescent="0.25">
      <c r="A1">
        <v>2</v>
      </c>
      <c r="AH1" s="4" t="s">
        <v>11</v>
      </c>
      <c r="AI1" s="4">
        <v>2024</v>
      </c>
    </row>
    <row r="2" spans="1:35" x14ac:dyDescent="0.25">
      <c r="A2">
        <v>1</v>
      </c>
      <c r="AH2" s="4" t="s">
        <v>12</v>
      </c>
      <c r="AI2" s="4">
        <v>2025</v>
      </c>
    </row>
    <row r="3" spans="1:35" x14ac:dyDescent="0.25">
      <c r="AH3" s="4" t="s">
        <v>13</v>
      </c>
      <c r="AI3" s="4">
        <v>2026</v>
      </c>
    </row>
    <row r="4" spans="1:35" ht="23.25" x14ac:dyDescent="0.35">
      <c r="H4" s="16" t="str">
        <f>"Période du "&amp;TEXT(DATE(A2+2023,A1,1),"jj mmmm aaaa")&amp;" au "&amp;TEXT(DATE(A2+2023,A1+1,1)-1,"jj mmmm aaaa")</f>
        <v>Période du 01 février 2024 au 29 février 2024</v>
      </c>
      <c r="AH4" s="4" t="s">
        <v>14</v>
      </c>
      <c r="AI4" s="4">
        <v>2027</v>
      </c>
    </row>
    <row r="5" spans="1:35" ht="15.75" thickBot="1" x14ac:dyDescent="0.3">
      <c r="AH5" s="4" t="s">
        <v>15</v>
      </c>
      <c r="AI5" s="4">
        <v>2028</v>
      </c>
    </row>
    <row r="6" spans="1:35" ht="36" thickBot="1" x14ac:dyDescent="0.3">
      <c r="B6" s="7">
        <f>DATE(A2+2023,A1,1)</f>
        <v>45323</v>
      </c>
      <c r="C6" s="8">
        <f>B6+1</f>
        <v>45324</v>
      </c>
      <c r="D6" s="8">
        <f t="shared" ref="D6:AF6" si="0">C6+1</f>
        <v>45325</v>
      </c>
      <c r="E6" s="8">
        <f t="shared" si="0"/>
        <v>45326</v>
      </c>
      <c r="F6" s="8">
        <f t="shared" si="0"/>
        <v>45327</v>
      </c>
      <c r="G6" s="8">
        <f t="shared" si="0"/>
        <v>45328</v>
      </c>
      <c r="H6" s="8">
        <f t="shared" si="0"/>
        <v>45329</v>
      </c>
      <c r="I6" s="8">
        <f t="shared" si="0"/>
        <v>45330</v>
      </c>
      <c r="J6" s="8">
        <f t="shared" si="0"/>
        <v>45331</v>
      </c>
      <c r="K6" s="8">
        <f t="shared" si="0"/>
        <v>45332</v>
      </c>
      <c r="L6" s="8">
        <f t="shared" si="0"/>
        <v>45333</v>
      </c>
      <c r="M6" s="8">
        <f t="shared" si="0"/>
        <v>45334</v>
      </c>
      <c r="N6" s="8">
        <f t="shared" si="0"/>
        <v>45335</v>
      </c>
      <c r="O6" s="8">
        <f t="shared" si="0"/>
        <v>45336</v>
      </c>
      <c r="P6" s="8">
        <f t="shared" si="0"/>
        <v>45337</v>
      </c>
      <c r="Q6" s="8">
        <f t="shared" si="0"/>
        <v>45338</v>
      </c>
      <c r="R6" s="8">
        <f t="shared" si="0"/>
        <v>45339</v>
      </c>
      <c r="S6" s="8">
        <f t="shared" si="0"/>
        <v>45340</v>
      </c>
      <c r="T6" s="8">
        <f t="shared" si="0"/>
        <v>45341</v>
      </c>
      <c r="U6" s="8">
        <f t="shared" si="0"/>
        <v>45342</v>
      </c>
      <c r="V6" s="8">
        <f t="shared" si="0"/>
        <v>45343</v>
      </c>
      <c r="W6" s="8">
        <f t="shared" si="0"/>
        <v>45344</v>
      </c>
      <c r="X6" s="8">
        <f t="shared" si="0"/>
        <v>45345</v>
      </c>
      <c r="Y6" s="8">
        <f t="shared" si="0"/>
        <v>45346</v>
      </c>
      <c r="Z6" s="8">
        <f t="shared" si="0"/>
        <v>45347</v>
      </c>
      <c r="AA6" s="8">
        <f t="shared" si="0"/>
        <v>45348</v>
      </c>
      <c r="AB6" s="8">
        <f t="shared" si="0"/>
        <v>45349</v>
      </c>
      <c r="AC6" s="8">
        <f t="shared" si="0"/>
        <v>45350</v>
      </c>
      <c r="AD6" s="8">
        <f t="shared" si="0"/>
        <v>45351</v>
      </c>
      <c r="AE6" s="8">
        <f t="shared" si="0"/>
        <v>45352</v>
      </c>
      <c r="AF6" s="8">
        <f t="shared" si="0"/>
        <v>45353</v>
      </c>
      <c r="AH6" s="4" t="s">
        <v>16</v>
      </c>
      <c r="AI6" s="4">
        <v>2029</v>
      </c>
    </row>
    <row r="7" spans="1:35" ht="21.75" customHeight="1" thickBot="1" x14ac:dyDescent="0.3">
      <c r="A7" s="14" t="s">
        <v>23</v>
      </c>
      <c r="B7" s="12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H7" s="5" t="s">
        <v>17</v>
      </c>
      <c r="AI7" s="5">
        <v>2030</v>
      </c>
    </row>
    <row r="8" spans="1:35" ht="3" customHeight="1" thickBot="1" x14ac:dyDescent="0.3">
      <c r="A8" s="9"/>
      <c r="B8" s="13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H8" s="5" t="s">
        <v>18</v>
      </c>
      <c r="AI8" s="5">
        <v>2031</v>
      </c>
    </row>
    <row r="9" spans="1:35" ht="21.75" customHeight="1" thickBot="1" x14ac:dyDescent="0.3">
      <c r="A9" s="14" t="s">
        <v>24</v>
      </c>
      <c r="B9" s="13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H9" s="5" t="s">
        <v>19</v>
      </c>
      <c r="AI9" s="5">
        <v>2032</v>
      </c>
    </row>
    <row r="10" spans="1:35" ht="3" customHeight="1" thickBot="1" x14ac:dyDescent="0.3">
      <c r="A10" s="9"/>
      <c r="B10" s="13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H10" s="5" t="s">
        <v>20</v>
      </c>
      <c r="AI10" s="5">
        <v>2033</v>
      </c>
    </row>
    <row r="11" spans="1:35" ht="21.75" customHeight="1" thickBot="1" x14ac:dyDescent="0.3">
      <c r="A11" s="15" t="s">
        <v>25</v>
      </c>
      <c r="B11" s="13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H11" s="6" t="s">
        <v>21</v>
      </c>
      <c r="AI11" s="5">
        <v>2034</v>
      </c>
    </row>
    <row r="12" spans="1:35" ht="3" customHeight="1" thickBot="1" x14ac:dyDescent="0.3">
      <c r="A12" s="9"/>
      <c r="B12" s="13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H12" s="4" t="s">
        <v>22</v>
      </c>
      <c r="AI12" s="4">
        <v>2035</v>
      </c>
    </row>
    <row r="13" spans="1:35" ht="21.75" customHeight="1" thickBot="1" x14ac:dyDescent="0.3">
      <c r="A13" s="14" t="s">
        <v>26</v>
      </c>
      <c r="B13" s="13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5" ht="3" customHeight="1" thickBot="1" x14ac:dyDescent="0.3">
      <c r="A14" s="9"/>
      <c r="B14" s="13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5" ht="21.75" customHeight="1" thickBot="1" x14ac:dyDescent="0.3">
      <c r="A15" s="14" t="s">
        <v>27</v>
      </c>
      <c r="B15" s="13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5" ht="3" customHeight="1" thickBot="1" x14ac:dyDescent="0.3">
      <c r="A16" s="9"/>
      <c r="B16" s="13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</sheetData>
  <conditionalFormatting sqref="B6:AF16">
    <cfRule type="expression" dxfId="0" priority="1">
      <formula>WEEKDAY(B$6,2)&gt;5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1447800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9525</xdr:rowOff>
                  </from>
                  <to>
                    <xdr:col>0</xdr:col>
                    <xdr:colOff>1447800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D8D0F-369A-4E2C-8226-217FB4E0665F}">
  <sheetPr codeName="Feuil2"/>
  <dimension ref="A1:C15"/>
  <sheetViews>
    <sheetView zoomScale="130" zoomScaleNormal="130" workbookViewId="0">
      <selection activeCell="B1" sqref="B1"/>
    </sheetView>
  </sheetViews>
  <sheetFormatPr baseColWidth="10" defaultRowHeight="15" x14ac:dyDescent="0.25"/>
  <cols>
    <col min="1" max="1" width="17.42578125" customWidth="1"/>
    <col min="2" max="2" width="13.140625" customWidth="1"/>
    <col min="3" max="3" width="17.42578125" customWidth="1"/>
  </cols>
  <sheetData>
    <row r="1" spans="1:3" x14ac:dyDescent="0.25">
      <c r="A1" t="s">
        <v>0</v>
      </c>
      <c r="B1">
        <f>Feuil1!A2+2023</f>
        <v>2024</v>
      </c>
    </row>
    <row r="3" spans="1:3" x14ac:dyDescent="0.25">
      <c r="A3" t="s">
        <v>1</v>
      </c>
      <c r="B3" s="1">
        <f>DATE($B$1,1,1)</f>
        <v>45292</v>
      </c>
      <c r="C3" t="str">
        <f ca="1">_xlfn.FORMULATEXT(B3)</f>
        <v>=DATE($B$1;1;1)</v>
      </c>
    </row>
    <row r="4" spans="1:3" x14ac:dyDescent="0.25">
      <c r="A4" s="2" t="s">
        <v>2</v>
      </c>
      <c r="B4" s="1">
        <f>FLOOR(DAY(MINUTE(B1/38)/2+56)&amp;"/5/"&amp;B1,7)-34</f>
        <v>45382</v>
      </c>
      <c r="C4" t="str">
        <f t="shared" ref="C4:C15" ca="1" si="0">_xlfn.FORMULATEXT(B4)</f>
        <v>=PLANCHER(JOUR(MINUTE(B1/38)/2+56)&amp;"/5/"&amp;B1;7)-34</v>
      </c>
    </row>
    <row r="5" spans="1:3" x14ac:dyDescent="0.25">
      <c r="A5" t="s">
        <v>3</v>
      </c>
      <c r="B5" s="1">
        <f>B4+1</f>
        <v>45383</v>
      </c>
      <c r="C5" t="str">
        <f t="shared" ca="1" si="0"/>
        <v>=B4+1</v>
      </c>
    </row>
    <row r="6" spans="1:3" x14ac:dyDescent="0.25">
      <c r="A6" t="s">
        <v>4</v>
      </c>
      <c r="B6" s="1">
        <f>DATE($B$1,5,1)</f>
        <v>45413</v>
      </c>
      <c r="C6" t="str">
        <f t="shared" ca="1" si="0"/>
        <v>=DATE($B$1;5;1)</v>
      </c>
    </row>
    <row r="7" spans="1:3" x14ac:dyDescent="0.25">
      <c r="A7" s="3">
        <v>45420</v>
      </c>
      <c r="B7" s="1">
        <f>DATE($B$1,5,8)</f>
        <v>45420</v>
      </c>
      <c r="C7" t="str">
        <f t="shared" ca="1" si="0"/>
        <v>=DATE($B$1;5;8)</v>
      </c>
    </row>
    <row r="8" spans="1:3" x14ac:dyDescent="0.25">
      <c r="A8" t="s">
        <v>5</v>
      </c>
      <c r="B8" s="1">
        <f>B4+39</f>
        <v>45421</v>
      </c>
      <c r="C8" t="str">
        <f t="shared" ca="1" si="0"/>
        <v>=B4+39</v>
      </c>
    </row>
    <row r="9" spans="1:3" x14ac:dyDescent="0.25">
      <c r="A9" t="s">
        <v>6</v>
      </c>
      <c r="B9" s="1">
        <f>B4+49</f>
        <v>45431</v>
      </c>
      <c r="C9" t="str">
        <f t="shared" ca="1" si="0"/>
        <v>=B4+49</v>
      </c>
    </row>
    <row r="10" spans="1:3" x14ac:dyDescent="0.25">
      <c r="A10" t="s">
        <v>7</v>
      </c>
      <c r="B10" s="1">
        <f>B4+50</f>
        <v>45432</v>
      </c>
      <c r="C10" t="str">
        <f t="shared" ca="1" si="0"/>
        <v>=B4+50</v>
      </c>
    </row>
    <row r="11" spans="1:3" x14ac:dyDescent="0.25">
      <c r="A11" s="3">
        <v>45487</v>
      </c>
      <c r="B11" s="1">
        <f>DATE($B$1,7,14)</f>
        <v>45487</v>
      </c>
      <c r="C11" t="str">
        <f t="shared" ca="1" si="0"/>
        <v>=DATE($B$1;7;14)</v>
      </c>
    </row>
    <row r="12" spans="1:3" x14ac:dyDescent="0.25">
      <c r="A12" s="3">
        <v>45519</v>
      </c>
      <c r="B12" s="1">
        <f>DATE($B$1,8,15)</f>
        <v>45519</v>
      </c>
      <c r="C12" t="str">
        <f t="shared" ca="1" si="0"/>
        <v>=DATE($B$1;8;15)</v>
      </c>
    </row>
    <row r="13" spans="1:3" x14ac:dyDescent="0.25">
      <c r="A13" t="s">
        <v>8</v>
      </c>
      <c r="B13" s="1">
        <f>DATE($B$1,11,1)</f>
        <v>45597</v>
      </c>
      <c r="C13" t="str">
        <f t="shared" ca="1" si="0"/>
        <v>=DATE($B$1;11;1)</v>
      </c>
    </row>
    <row r="14" spans="1:3" x14ac:dyDescent="0.25">
      <c r="A14" t="s">
        <v>9</v>
      </c>
      <c r="B14" s="1">
        <f>DATE($B$1,11,11)</f>
        <v>45607</v>
      </c>
      <c r="C14" t="str">
        <f t="shared" ca="1" si="0"/>
        <v>=DATE($B$1;11;11)</v>
      </c>
    </row>
    <row r="15" spans="1:3" x14ac:dyDescent="0.25">
      <c r="A15" t="s">
        <v>10</v>
      </c>
      <c r="B15" s="1">
        <f>DATE($B$1,12,25)</f>
        <v>45651</v>
      </c>
      <c r="C15" t="str">
        <f t="shared" ca="1" si="0"/>
        <v>=DATE($B$1;12;25)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frederico Frederico</dc:creator>
  <cp:lastModifiedBy>frederico Frederico</cp:lastModifiedBy>
  <cp:lastPrinted>2024-08-23T19:11:15Z</cp:lastPrinted>
  <dcterms:created xsi:type="dcterms:W3CDTF">2024-08-23T18:44:40Z</dcterms:created>
  <dcterms:modified xsi:type="dcterms:W3CDTF">2024-08-23T21:26:47Z</dcterms:modified>
</cp:coreProperties>
</file>