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epite\Desktop\Mise en forme conditionnelle\"/>
    </mc:Choice>
  </mc:AlternateContent>
  <xr:revisionPtr revIDLastSave="0" documentId="13_ncr:1_{F6D179FF-A15A-4E7C-B67A-AB139F1710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au de suivi" sheetId="18" r:id="rId1"/>
  </sheets>
  <definedNames>
    <definedName name="BILLERE">Tableau1[Comparaison]</definedName>
    <definedName name="JURANCON">Tableau2[Comparaison]</definedName>
  </definedNames>
  <calcPr calcId="191029"/>
  <customWorkbookViews>
    <customWorkbookView name="Hortopan Marie-Francoise - Affichage personnalisé" guid="{9F045CE1-F8F1-451A-8483-C50EB2C8B83E}" autoUpdate="1" mergeInterval="5" personalView="1" maximized="1" xWindow="-9" yWindow="-9" windowWidth="1938" windowHeight="1048" tabRatio="602" activeSheetId="1"/>
    <customWorkbookView name="Tial Jemaa - Affichage personnalisé" guid="{0E5679C0-2FD0-4BCD-9922-609E93077E75}" autoUpdate="1" mergeInterval="5" personalView="1" maximized="1" xWindow="-9" yWindow="-9" windowWidth="2418" windowHeight="1318" tabRatio="602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18" l="1"/>
  <c r="O22" i="18"/>
  <c r="P22" i="18" s="1"/>
  <c r="T22" i="18"/>
  <c r="U22" i="18" a="1"/>
  <c r="U22" i="18" s="1"/>
  <c r="AD22" i="18"/>
  <c r="AI22" i="18"/>
  <c r="AJ22" i="18"/>
  <c r="AK22" i="18"/>
  <c r="AI3" i="18"/>
  <c r="AI9" i="18"/>
  <c r="AI10" i="18"/>
  <c r="AI17" i="18"/>
  <c r="AI18" i="18"/>
  <c r="AI5" i="18"/>
  <c r="AI6" i="18"/>
  <c r="AI20" i="18"/>
  <c r="AI7" i="18"/>
  <c r="AI8" i="18"/>
  <c r="AI15" i="18"/>
  <c r="AI16" i="18"/>
  <c r="E2" i="18"/>
  <c r="O2" i="18"/>
  <c r="P2" i="18" s="1"/>
  <c r="T2" i="18"/>
  <c r="U2" i="18" a="1"/>
  <c r="U2" i="18" s="1"/>
  <c r="AJ2" i="18"/>
  <c r="AK2" i="18"/>
  <c r="E3" i="18"/>
  <c r="O3" i="18"/>
  <c r="P3" i="18" s="1"/>
  <c r="T3" i="18"/>
  <c r="U3" i="18" a="1"/>
  <c r="U3" i="18" s="1"/>
  <c r="AJ3" i="18"/>
  <c r="AK3" i="18"/>
  <c r="E4" i="18"/>
  <c r="O4" i="18"/>
  <c r="P4" i="18" s="1"/>
  <c r="T4" i="18"/>
  <c r="U4" i="18" a="1"/>
  <c r="U4" i="18" s="1"/>
  <c r="AI4" i="18"/>
  <c r="AJ4" i="18"/>
  <c r="AK4" i="18"/>
  <c r="E5" i="18"/>
  <c r="O5" i="18"/>
  <c r="P5" i="18" s="1"/>
  <c r="T5" i="18"/>
  <c r="U5" i="18" a="1"/>
  <c r="U5" i="18" s="1"/>
  <c r="AJ5" i="18"/>
  <c r="AK5" i="18"/>
  <c r="E6" i="18"/>
  <c r="O6" i="18"/>
  <c r="P6" i="18" s="1"/>
  <c r="T6" i="18"/>
  <c r="U6" i="18" a="1"/>
  <c r="U6" i="18" s="1"/>
  <c r="AJ6" i="18"/>
  <c r="AK6" i="18"/>
  <c r="E7" i="18"/>
  <c r="O7" i="18"/>
  <c r="P7" i="18" s="1"/>
  <c r="T7" i="18"/>
  <c r="U7" i="18" a="1"/>
  <c r="U7" i="18" s="1"/>
  <c r="AJ7" i="18"/>
  <c r="AK7" i="18"/>
  <c r="E8" i="18"/>
  <c r="O8" i="18"/>
  <c r="P8" i="18" s="1"/>
  <c r="T8" i="18"/>
  <c r="U8" i="18" a="1"/>
  <c r="U8" i="18" s="1"/>
  <c r="AJ8" i="18"/>
  <c r="AK8" i="18"/>
  <c r="E9" i="18"/>
  <c r="O9" i="18"/>
  <c r="P9" i="18" s="1"/>
  <c r="T9" i="18"/>
  <c r="U9" i="18" a="1"/>
  <c r="U9" i="18" s="1"/>
  <c r="AJ9" i="18"/>
  <c r="AK9" i="18"/>
  <c r="E10" i="18"/>
  <c r="O10" i="18"/>
  <c r="P10" i="18" s="1"/>
  <c r="T10" i="18"/>
  <c r="U10" i="18" a="1"/>
  <c r="U10" i="18" s="1"/>
  <c r="AJ10" i="18"/>
  <c r="AK10" i="18"/>
  <c r="E11" i="18"/>
  <c r="O11" i="18"/>
  <c r="P11" i="18" s="1"/>
  <c r="T11" i="18"/>
  <c r="U11" i="18" a="1"/>
  <c r="U11" i="18" s="1"/>
  <c r="AI11" i="18"/>
  <c r="AJ11" i="18"/>
  <c r="AK11" i="18"/>
  <c r="E12" i="18"/>
  <c r="O12" i="18"/>
  <c r="P12" i="18" s="1"/>
  <c r="T12" i="18"/>
  <c r="U12" i="18" a="1"/>
  <c r="U12" i="18" s="1"/>
  <c r="AI12" i="18"/>
  <c r="AJ12" i="18"/>
  <c r="AK12" i="18"/>
  <c r="E13" i="18"/>
  <c r="O13" i="18"/>
  <c r="P13" i="18" s="1"/>
  <c r="T13" i="18"/>
  <c r="U13" i="18" a="1"/>
  <c r="U13" i="18" s="1"/>
  <c r="AI13" i="18"/>
  <c r="AJ13" i="18"/>
  <c r="AK13" i="18"/>
  <c r="E14" i="18"/>
  <c r="O14" i="18"/>
  <c r="P14" i="18" s="1"/>
  <c r="T14" i="18"/>
  <c r="U14" i="18" a="1"/>
  <c r="U14" i="18" s="1"/>
  <c r="AI14" i="18"/>
  <c r="AJ14" i="18"/>
  <c r="AK14" i="18"/>
  <c r="E15" i="18"/>
  <c r="O15" i="18"/>
  <c r="P15" i="18" s="1"/>
  <c r="T15" i="18"/>
  <c r="U15" i="18" a="1"/>
  <c r="U15" i="18" s="1"/>
  <c r="AJ15" i="18"/>
  <c r="AK15" i="18"/>
  <c r="E16" i="18"/>
  <c r="O16" i="18"/>
  <c r="P16" i="18" s="1"/>
  <c r="T16" i="18"/>
  <c r="U16" i="18" a="1"/>
  <c r="U16" i="18" s="1"/>
  <c r="AJ16" i="18"/>
  <c r="AK16" i="18"/>
  <c r="E17" i="18"/>
  <c r="O17" i="18"/>
  <c r="P17" i="18" s="1"/>
  <c r="T17" i="18"/>
  <c r="U17" i="18" a="1"/>
  <c r="U17" i="18" s="1"/>
  <c r="AJ17" i="18"/>
  <c r="AK17" i="18"/>
  <c r="E18" i="18"/>
  <c r="O18" i="18"/>
  <c r="P18" i="18" s="1"/>
  <c r="T18" i="18"/>
  <c r="U18" i="18" a="1"/>
  <c r="U18" i="18" s="1"/>
  <c r="AJ18" i="18"/>
  <c r="AK18" i="18"/>
  <c r="E19" i="18"/>
  <c r="O19" i="18"/>
  <c r="P19" i="18" s="1"/>
  <c r="T19" i="18"/>
  <c r="U19" i="18" a="1"/>
  <c r="U19" i="18" s="1"/>
  <c r="AI19" i="18"/>
  <c r="AJ19" i="18"/>
  <c r="AK19" i="18"/>
  <c r="E20" i="18"/>
  <c r="O20" i="18"/>
  <c r="P20" i="18" s="1"/>
  <c r="T20" i="18"/>
  <c r="U20" i="18" a="1"/>
  <c r="U20" i="18" s="1"/>
  <c r="AJ20" i="18"/>
  <c r="AK20" i="18"/>
  <c r="AI2" i="18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<sst xmlns="http://schemas.openxmlformats.org/spreadsheetml/2006/main" count="277" uniqueCount="111">
  <si>
    <t>TYPE</t>
  </si>
  <si>
    <t>SUFFIXE</t>
  </si>
  <si>
    <t>Prénom</t>
  </si>
  <si>
    <t>Nom</t>
  </si>
  <si>
    <t>ADRESSE_1</t>
  </si>
  <si>
    <t>CP</t>
  </si>
  <si>
    <t>VILLE</t>
  </si>
  <si>
    <t>PAYS</t>
  </si>
  <si>
    <t>TEL</t>
  </si>
  <si>
    <t>TEL2</t>
  </si>
  <si>
    <t>MAIL</t>
  </si>
  <si>
    <t>SITE</t>
  </si>
  <si>
    <t>DATE COURRIER CONVOC 1</t>
  </si>
  <si>
    <t>HEURE</t>
  </si>
  <si>
    <t>VENU OU PAS
0 = absent
1 = présent</t>
  </si>
  <si>
    <t>DATE COURRIER CONVOC 2</t>
  </si>
  <si>
    <t>HEURE 2</t>
  </si>
  <si>
    <t>ORIENTATION</t>
  </si>
  <si>
    <t>OBSERVATIONS</t>
  </si>
  <si>
    <t>NB DE CONVOC 1</t>
  </si>
  <si>
    <t>NBRE DE CONVOC 2</t>
  </si>
  <si>
    <t>ALLOCATAIRE</t>
  </si>
  <si>
    <t>Madame</t>
  </si>
  <si>
    <t>LONS</t>
  </si>
  <si>
    <t>FRANCE</t>
  </si>
  <si>
    <t>AS SDSEI</t>
  </si>
  <si>
    <t>BILLERE</t>
  </si>
  <si>
    <t>Monsieur</t>
  </si>
  <si>
    <t>GAN</t>
  </si>
  <si>
    <t>JURANCON</t>
  </si>
  <si>
    <t>ARBUS</t>
  </si>
  <si>
    <t>AUSSEVIELLE</t>
  </si>
  <si>
    <t>RONTIGNON</t>
  </si>
  <si>
    <t>GELOS</t>
  </si>
  <si>
    <t>LESCAR</t>
  </si>
  <si>
    <t>UZOS</t>
  </si>
  <si>
    <t>UZEIN</t>
  </si>
  <si>
    <t>POEY-DE-LESCAR</t>
  </si>
  <si>
    <t>DENGUIN</t>
  </si>
  <si>
    <t>ALIE</t>
  </si>
  <si>
    <t>AUBERTIN</t>
  </si>
  <si>
    <t>BOSDARROS</t>
  </si>
  <si>
    <t>BEYRIE-EN-BÉARN</t>
  </si>
  <si>
    <t>BOUGARBER</t>
  </si>
  <si>
    <t>SIROS</t>
  </si>
  <si>
    <t>ARTIGUELOUVE</t>
  </si>
  <si>
    <t>AGV SOCIAL</t>
  </si>
  <si>
    <t>MAZERES LEZONS</t>
  </si>
  <si>
    <t>CONJOINT</t>
  </si>
  <si>
    <t>PLIE</t>
  </si>
  <si>
    <t>HORS SECTEUR</t>
  </si>
  <si>
    <t>DATE DE NAISSANCE</t>
  </si>
  <si>
    <t>AGE</t>
  </si>
  <si>
    <t>TRANCHE D'AGE</t>
  </si>
  <si>
    <t>FREINS REPÉRÉS</t>
  </si>
  <si>
    <t>Ancienneté dans le dispositif</t>
  </si>
  <si>
    <t>31 à 40 ans</t>
  </si>
  <si>
    <t>Stock</t>
  </si>
  <si>
    <t>Calcul pour graphique</t>
  </si>
  <si>
    <t>14 h 30</t>
  </si>
  <si>
    <t>EP ou OK fiche CO</t>
  </si>
  <si>
    <t>SAINT FAUST</t>
  </si>
  <si>
    <t>0439686</t>
  </si>
  <si>
    <t>7024979</t>
  </si>
  <si>
    <t>0400767</t>
  </si>
  <si>
    <t>0545470</t>
  </si>
  <si>
    <t>7083000</t>
  </si>
  <si>
    <t>0503165</t>
  </si>
  <si>
    <t>7045372</t>
  </si>
  <si>
    <t>0563653</t>
  </si>
  <si>
    <t>0463927</t>
  </si>
  <si>
    <t>0546795</t>
  </si>
  <si>
    <t>SANTE</t>
  </si>
  <si>
    <t>GARDE D ENFANT</t>
  </si>
  <si>
    <t>sortie dispo</t>
  </si>
  <si>
    <t>LAROIN</t>
  </si>
  <si>
    <t>LOGEMENT</t>
  </si>
  <si>
    <t>MSA</t>
  </si>
  <si>
    <t>MOBILITE</t>
  </si>
  <si>
    <t>OK</t>
  </si>
  <si>
    <t>FT PROF</t>
  </si>
  <si>
    <t>FT SOCIO PRO</t>
  </si>
  <si>
    <t>Déménagement</t>
  </si>
  <si>
    <t>CO TEL</t>
  </si>
  <si>
    <t>Auto-Saisine par le RU</t>
  </si>
  <si>
    <t>AIDANT FAMILIAL</t>
  </si>
  <si>
    <t>CONTEXTE FAMILIAL</t>
  </si>
  <si>
    <t>EP</t>
  </si>
  <si>
    <t>STOCK ou FLUX</t>
  </si>
  <si>
    <t>entre 5 et 9 ans</t>
  </si>
  <si>
    <t>F</t>
  </si>
  <si>
    <t>OGFA</t>
  </si>
  <si>
    <t>VENU OU PAS
0 = absent
1 = présent2</t>
  </si>
  <si>
    <t>Comparaison</t>
  </si>
  <si>
    <t>Recopier</t>
  </si>
  <si>
    <t>AS CCAS Billère</t>
  </si>
  <si>
    <t>GERMINAL</t>
  </si>
  <si>
    <t>NB D'EP</t>
  </si>
  <si>
    <t>rdvi</t>
  </si>
  <si>
    <t>RDVI</t>
  </si>
  <si>
    <t>Flux</t>
  </si>
  <si>
    <t>Sanction Ep/stock</t>
  </si>
  <si>
    <t>Sanction Ep/Flux</t>
  </si>
  <si>
    <t>FLUX / STOCK</t>
  </si>
  <si>
    <t>AS SDSEI / FLUX/STOCK</t>
  </si>
  <si>
    <t>Homme Femme</t>
  </si>
  <si>
    <t>²</t>
  </si>
  <si>
    <t/>
  </si>
  <si>
    <t>COMMENTAIRES</t>
  </si>
  <si>
    <t xml:space="preserve">Date Debut Presence </t>
  </si>
  <si>
    <t>N° allocataire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</si>
</sst>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trike/>
      <sz val="12"/>
      <color rgb="FF000000"/>
      <name val="Calibri"/>
      <family val="2"/>
      <scheme val="minor"/>
    </font>
    <font>
      <sz val="10"/>
      <color theme="1"/>
      <name val="Calibri"/>
      <family val="2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9.6"/>
      <color rgb="FF000000"/>
      <name val="Consolas"/>
      <family val="3"/>
    </font>
  </fonts>
  <fills count="1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rgb="FF000000"/>
      </left>
      <right style="thin">
        <color indexed="64"/>
      </right>
      <top style="thin">
        <color rgb="FF000000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6" fillId="7" borderId="0" xfId="0" applyFont="1" applyFill="1" applyAlignment="1" applyProtection="1">
      <alignment horizontal="center"/>
      <protection locked="0"/>
    </xf>
    <xf numFmtId="164" fontId="6" fillId="7" borderId="0" xfId="0" applyNumberFormat="1" applyFont="1" applyFill="1" applyAlignment="1" applyProtection="1">
      <alignment horizontal="center"/>
      <protection locked="0"/>
    </xf>
    <xf numFmtId="14" fontId="6" fillId="7" borderId="0" xfId="0" applyNumberFormat="1" applyFont="1" applyFill="1" applyAlignment="1" applyProtection="1">
      <alignment horizontal="center"/>
      <protection locked="0"/>
    </xf>
    <xf numFmtId="14" fontId="4" fillId="0" borderId="2" xfId="0" applyNumberFormat="1" applyFont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12" borderId="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16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8" fillId="11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14" fontId="2" fillId="8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8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9" fillId="3" borderId="2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6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4" fillId="0" borderId="5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164" fontId="4" fillId="0" borderId="4" xfId="0" applyNumberFormat="1" applyFont="1" applyBorder="1" applyAlignment="1">
      <alignment horizontal="center" wrapText="1"/>
    </xf>
    <xf numFmtId="14" fontId="4" fillId="0" borderId="4" xfId="0" applyNumberFormat="1" applyFont="1" applyBorder="1" applyAlignment="1">
      <alignment horizontal="center" wrapText="1"/>
    </xf>
    <xf numFmtId="1" fontId="4" fillId="0" borderId="4" xfId="0" applyNumberFormat="1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4" fillId="0" borderId="2" xfId="0" applyFont="1" applyBorder="1" applyAlignment="1">
      <alignment horizontal="center" wrapText="1"/>
    </xf>
    <xf numFmtId="164" fontId="4" fillId="0" borderId="2" xfId="0" applyNumberFormat="1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164" fontId="4" fillId="0" borderId="1" xfId="0" applyNumberFormat="1" applyFont="1" applyBorder="1" applyAlignment="1">
      <alignment horizontal="center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6" fillId="7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14" fontId="0" fillId="0" borderId="4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3" fillId="9" borderId="4" xfId="0" applyFont="1" applyFill="1" applyBorder="1" applyAlignment="1">
      <alignment horizontal="center"/>
    </xf>
    <xf numFmtId="0" fontId="12" fillId="10" borderId="1" xfId="0" applyFont="1" applyFill="1" applyBorder="1" applyAlignment="1">
      <alignment horizontal="center"/>
    </xf>
    <xf numFmtId="0" fontId="12" fillId="10" borderId="3" xfId="0" applyFont="1" applyFill="1" applyBorder="1" applyAlignment="1">
      <alignment horizontal="center"/>
    </xf>
    <xf numFmtId="0" fontId="12" fillId="10" borderId="4" xfId="0" applyFont="1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11" fillId="14" borderId="2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 wrapText="1"/>
    </xf>
    <xf numFmtId="0" fontId="10" fillId="7" borderId="10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4" fillId="0" borderId="0" xfId="0" applyFont="1" applyAlignment="1">
      <alignment horizontal="left" vertical="center" indent="1"/>
    </xf>
    <xf numFmtId="0" fontId="0" fillId="7" borderId="7" xfId="0" applyFill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109"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CC009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/>
        <color rgb="FFFF33CC"/>
      </font>
      <fill>
        <patternFill>
          <bgColor theme="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CC0099"/>
        </patternFill>
      </fill>
    </dxf>
    <dxf>
      <font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b/>
        <i val="0"/>
        <color rgb="FFFF000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thin">
          <color indexed="64"/>
        </right>
        <top style="thin">
          <color rgb="FF000000"/>
        </top>
        <bottom style="thin">
          <color rgb="FF000000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colors>
    <mruColors>
      <color rgb="FF000000"/>
      <color rgb="FFFF33CC"/>
      <color rgb="FFFF66C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657224</xdr:colOff>
      <xdr:row>5</xdr:row>
      <xdr:rowOff>57149</xdr:rowOff>
    </xdr:from>
    <xdr:to>
      <xdr:col>8</xdr:col>
      <xdr:colOff>4124325</xdr:colOff>
      <xdr:row>18</xdr:row>
      <xdr:rowOff>95250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9DFD3A2-8D32-E098-3C87-2FAD6081E43F}"/>
            </a:ext>
          </a:extLst>
        </xdr:cNvPr>
        <xdr:cNvSpPr/>
      </xdr:nvSpPr>
      <xdr:spPr>
        <a:xfrm>
          <a:off x="4991099" y="1857374"/>
          <a:ext cx="7477126" cy="3009901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Explications, </a:t>
          </a: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chaque nouvelle saisie : on commence par entrer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un chiffre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dans la première cellule vide en colonne (C "N° allocataire") ce qui automatiquement insère une nouvelle ligne dans le « Tableau3 ».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Jusqu’ici tout va bien,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tout est normal, sauf qu’en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AD22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, #VALEUR apparait "comme dans l’exemple actuel"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, alors qu’elle devrait rester vide et grise.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info:</a:t>
          </a: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 la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colonne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AD il y a une MFC et une liste déroulante.</a:t>
          </a: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 H en E22 se met automatiquement dès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la saisi du chffre c'est normal. </a:t>
          </a:r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J’espère avoir été clair.</a:t>
          </a: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Merci pour votre aide</a:t>
          </a: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07AD34-A2AD-4AB3-83C9-236A98413EA3}" name="Tableau1" displayName="Tableau1" ref="AQ4:AR16" totalsRowShown="0" headerRowDxfId="108" dataDxfId="107">
  <autoFilter ref="AQ4:AR16" xr:uid="{A5405CC2-1C8B-4D1F-A17D-573EEA94F2C1}"/>
  <tableColumns count="2">
    <tableColumn id="1" xr3:uid="{98EE8CF6-3D8B-4800-87D8-E894C71C7FA3}" name="Comparaison" dataDxfId="106"/>
    <tableColumn id="2" xr3:uid="{0D222BA2-5F14-468E-AACD-35668792FE2C}" name="Recopier" dataDxfId="10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49AA6B-88AA-424C-9C10-3C9E34DBE7D7}" name="Tableau2" displayName="Tableau2" ref="AT4:AU14" totalsRowShown="0" headerRowDxfId="104" dataDxfId="103">
  <autoFilter ref="AT4:AU14" xr:uid="{3BF59E42-4EE6-41FD-B186-55ACD4064A68}"/>
  <tableColumns count="2">
    <tableColumn id="1" xr3:uid="{D5FDE04A-8570-43A6-A1AA-EBD2769F5B35}" name="Comparaison" dataDxfId="102"/>
    <tableColumn id="2" xr3:uid="{9C467E21-7AA2-4040-9770-4D6B4C02D0E3}" name="Recopier" dataDxfId="101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68A5DC-7E74-4EA0-AFE3-91FF3A36C2B8}" name="Tableau3" displayName="Tableau3" ref="C1:AL22" headerRowDxfId="100" dataDxfId="98" headerRowBorderDxfId="99" tableBorderDxfId="97" totalsRowBorderDxfId="96">
  <autoFilter ref="C1:AL22" xr:uid="{3768A5DC-7E74-4EA0-AFE3-91FF3A36C2B8}"/>
  <tableColumns count="36">
    <tableColumn id="35" xr3:uid="{81E247CB-A780-4559-BFFD-E49658B8817E}" name="N° allocataire" totalsRowLabel="Total" dataDxfId="95" totalsRowDxfId="94"/>
    <tableColumn id="36" xr3:uid="{75BA45E3-E833-47BE-93AB-A9FD962E83D4}" name="TYPE" dataDxfId="93" totalsRowDxfId="92"/>
    <tableColumn id="1" xr3:uid="{ACF93ABD-FE0E-4A84-888E-BC453A7DD698}" name="Homme Femme" totalsRowFunction="count" dataDxfId="91" totalsRowDxfId="90">
      <calculatedColumnFormula>IF(F2="madame","F","H")</calculatedColumnFormula>
    </tableColumn>
    <tableColumn id="2" xr3:uid="{5EA192E0-DAC8-4A66-B751-4B054A9018C9}" name="SUFFIXE" totalsRowFunction="count" dataDxfId="89" totalsRowDxfId="88"/>
    <tableColumn id="3" xr3:uid="{83F40C6E-8AE2-4516-BD8F-347E14C6F181}" name="Prénom" totalsRowFunction="count" dataDxfId="87" totalsRowDxfId="86"/>
    <tableColumn id="4" xr3:uid="{EE8CF235-6182-435E-B7CD-AFDDCD7520C8}" name="Nom" totalsRowFunction="count" dataDxfId="85" totalsRowDxfId="84"/>
    <tableColumn id="5" xr3:uid="{7011FB2C-9F84-4104-9F2E-6AC8E10CFFC5}" name="ADRESSE_1" totalsRowFunction="count" dataDxfId="83" totalsRowDxfId="82"/>
    <tableColumn id="6" xr3:uid="{2AD21A3A-88D0-496F-9DBE-3242E36D522B}" name="CP" totalsRowFunction="count" dataDxfId="81" totalsRowDxfId="80"/>
    <tableColumn id="7" xr3:uid="{BE091D2D-B1C0-47ED-B7D7-3F6327FC5865}" name="VILLE" totalsRowFunction="count" dataDxfId="79" totalsRowDxfId="78"/>
    <tableColumn id="8" xr3:uid="{E988D815-1A17-45FE-9826-996F1F9ECB45}" name="PAYS" totalsRowFunction="count" dataDxfId="77" totalsRowDxfId="76"/>
    <tableColumn id="9" xr3:uid="{3139413A-497D-4AC5-A475-1B9EE14F1D43}" name="TEL" dataDxfId="75" totalsRowDxfId="74"/>
    <tableColumn id="10" xr3:uid="{11696299-DD5E-405E-AD3C-9CF31C87FBB7}" name="DATE DE NAISSANCE" totalsRowFunction="count" dataDxfId="73" totalsRowDxfId="72"/>
    <tableColumn id="11" xr3:uid="{88FF18DE-2A72-4D21-92B5-2258664B5282}" name="AGE" totalsRowFunction="count" dataDxfId="71" totalsRowDxfId="70">
      <calculatedColumnFormula>IF(N2="","",(ROUNDDOWN((TODAY()-N2)/365,0)))</calculatedColumnFormula>
    </tableColumn>
    <tableColumn id="12" xr3:uid="{5A4199BD-FED2-43F8-A35B-43C6D401B331}" name="TRANCHE D'AGE" totalsRowFunction="count" dataDxfId="69" totalsRowDxfId="68">
      <calculatedColumnFormula>IF(O2="","",IF(O2&lt;=30,"- 30 ans",IF(AND(O2&gt;30,O2&lt;=40),"31 à 40 ans",IF(AND(O2&gt;40,O2&lt;=50),"41 à 50 ans","+ 50 ans"))))</calculatedColumnFormula>
    </tableColumn>
    <tableColumn id="13" xr3:uid="{162C213E-C895-4C8A-B4A5-6D64335B5608}" name="TEL2" totalsRowFunction="count" dataDxfId="67" totalsRowDxfId="66"/>
    <tableColumn id="14" xr3:uid="{92B5FC4E-3C7C-4A2A-BD5C-5650A77A7850}" name="MAIL" totalsRowFunction="count" dataDxfId="65" totalsRowDxfId="64"/>
    <tableColumn id="15" xr3:uid="{DEA83FF3-3D9C-4752-A759-DB26237BE6D4}" name="Date Debut Presence " totalsRowFunction="count" dataDxfId="63" totalsRowDxfId="62"/>
    <tableColumn id="16" xr3:uid="{022BBD3C-C887-4DDA-91D6-155799D42B3A}" name="Ancienneté dans le dispositif" totalsRowFunction="count" dataDxfId="61" totalsRowDxfId="60">
      <calculatedColumnFormula>IF(S2="","",IF((TODAY()-S2)/365&lt;1,"- de 1 an",IF(AND((TODAY()-S2)/365&gt;=1,(TODAY()-S2)/365&lt;5),"entre 1 et 5 ans",IF(AND((TODAY()-S2)/365&gt;=5,(TODAY()-S2)/365&lt;10),"entre 5 et 9 ans","+ de 10 ans"))))</calculatedColumnFormula>
    </tableColumn>
    <tableColumn id="17" xr3:uid="{8D7BB227-6D42-44D2-A1A8-1727794F8A7B}" name="SITE" totalsRowFunction="count" dataDxfId="59" totalsRowDxfId="58">
      <calculatedColumnFormula array="1">IF(OR($K2=BILLERE),"BILLERE",IF(OR($K2=JURANCON),"JURANCON",""))</calculatedColumnFormula>
    </tableColumn>
    <tableColumn id="18" xr3:uid="{19F86E64-6B24-4E93-A3EC-B8C3A43E260F}" name="STOCK ou FLUX" totalsRowFunction="count" dataDxfId="57" totalsRowDxfId="56"/>
    <tableColumn id="19" xr3:uid="{FF135427-204C-4C75-A81C-D5577EE2E124}" name="DATE COURRIER CONVOC 1" totalsRowFunction="count" dataDxfId="55" totalsRowDxfId="54"/>
    <tableColumn id="20" xr3:uid="{DB995B72-2704-49AE-81FC-7F05DD641C2E}" name="HEURE" totalsRowFunction="count" dataDxfId="53" totalsRowDxfId="52"/>
    <tableColumn id="21" xr3:uid="{8C2C976C-23C8-491B-9EEC-E60D95DAE065}" name="VENU OU PAS_x000a_0 = absent_x000a_1 = présent" totalsRowFunction="count" dataDxfId="51" totalsRowDxfId="50"/>
    <tableColumn id="22" xr3:uid="{C017ED11-FDB6-4479-A3E7-A96045E6F14F}" name="DATE COURRIER CONVOC 2" totalsRowFunction="count" dataDxfId="49" totalsRowDxfId="48"/>
    <tableColumn id="23" xr3:uid="{BC3788E9-A706-4863-A402-11B899D2EE6A}" name="HEURE 2" totalsRowFunction="count" dataDxfId="47" totalsRowDxfId="46"/>
    <tableColumn id="24" xr3:uid="{5E1DA360-ECD2-43F4-8AB8-0961809505BF}" name="VENU OU PAS_x000a_0 = absent_x000a_1 = présent2" totalsRowFunction="count" dataDxfId="45" totalsRowDxfId="44"/>
    <tableColumn id="25" xr3:uid="{D8DF4D33-5E25-4E00-8EF7-2703AECC911F}" name="Calcul pour graphique" totalsRowFunction="count" dataDxfId="43" totalsRowDxfId="42"/>
    <tableColumn id="26" xr3:uid="{38D1F608-1E44-4A58-AF7E-8D407AAC237D}" name="ORIENTATION" totalsRowFunction="count" dataDxfId="41" totalsRowDxfId="40">
      <calculatedColumnFormula>ASSDSEI_FLUX_STOCK[[#This Row],[AS SDSEI / FLUX/STOCK]]</calculatedColumnFormula>
    </tableColumn>
    <tableColumn id="27" xr3:uid="{52712120-CFD8-44B4-A3A5-C66C381154BB}" name="HORS SECTEUR" totalsRowFunction="count" dataDxfId="39" totalsRowDxfId="38"/>
    <tableColumn id="28" xr3:uid="{70160981-D27F-452C-8D6C-060A5A5FF6DF}" name="OBSERVATIONS" totalsRowFunction="count" dataDxfId="37" totalsRowDxfId="36"/>
    <tableColumn id="29" xr3:uid="{FD6929E0-CA0B-4830-A8D9-5BBC01DE9591}" name="FREINS REPÉRÉS" totalsRowFunction="count" dataDxfId="35" totalsRowDxfId="34"/>
    <tableColumn id="30" xr3:uid="{3D33CCC3-5A9C-4521-BF09-C9EE6D4238EB}" name="EP ou OK fiche CO" totalsRowFunction="count" dataDxfId="33" totalsRowDxfId="32"/>
    <tableColumn id="31" xr3:uid="{D9EABE79-0E5E-4628-BA42-7F35916213FC}" name="NB D'EP" totalsRowFunction="count" dataDxfId="31" totalsRowDxfId="30">
      <calculatedColumnFormula>IF(AH2="EP",1,"")</calculatedColumnFormula>
    </tableColumn>
    <tableColumn id="32" xr3:uid="{09615E5D-121F-49D5-BE2A-360084756524}" name="NB DE CONVOC 1" totalsRowFunction="count" dataDxfId="29" totalsRowDxfId="28">
      <calculatedColumnFormula>IF(ISERROR(DATEVALUE(TEXT(W2,"jj/mm/aa"))),"",1)</calculatedColumnFormula>
    </tableColumn>
    <tableColumn id="33" xr3:uid="{1E1A5F66-1570-4BB1-AE94-F3382357DD40}" name="NBRE DE CONVOC 2" totalsRowFunction="count" dataDxfId="27" totalsRowDxfId="26">
      <calculatedColumnFormula>IF(ISERROR(DATEVALUE(TEXT(Z2,"jj/mm/aa"))),"",1)</calculatedColumnFormula>
    </tableColumn>
    <tableColumn id="34" xr3:uid="{CCDD62FC-B2DE-4C19-8016-5151135F4971}" name="COMMENTAIRES" totalsRowFunction="count" dataDxfId="25" totalsRowDxfId="24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0FA0BB-E88D-4447-B99E-6E25B57A82B4}" name="ASSDSEI_FLUX_STOCK" displayName="ASSDSEI_FLUX_STOCK" ref="AO4:AO20" totalsRowShown="0" headerRowDxfId="23" dataDxfId="21" headerRowBorderDxfId="22">
  <autoFilter ref="AO4:AO20" xr:uid="{85C90D68-AA1A-4C53-BB57-6F3F0170B9CD}"/>
  <tableColumns count="1">
    <tableColumn id="1" xr3:uid="{30E042B4-B3BD-4E74-848D-0B97B68D55BA}" name="AS SDSEI / FLUX/STOCK" dataDxfId="2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F5F98-A209-45C0-85CC-3B7D6D3207DE}">
  <sheetPr codeName="Feuil1">
    <tabColor rgb="FFFFFF00"/>
  </sheetPr>
  <dimension ref="C1:AU1067"/>
  <sheetViews>
    <sheetView tabSelected="1" topLeftCell="C1" workbookViewId="0">
      <pane ySplit="1" topLeftCell="A2" activePane="bottomLeft" state="frozen"/>
      <selection pane="bottomLeft" activeCell="I24" sqref="I24"/>
    </sheetView>
  </sheetViews>
  <sheetFormatPr baseColWidth="10" defaultRowHeight="15" x14ac:dyDescent="0.25"/>
  <cols>
    <col min="1" max="2" width="11.42578125" style="21"/>
    <col min="3" max="3" width="13.7109375" style="5" customWidth="1"/>
    <col min="4" max="4" width="19.7109375" style="21" customWidth="1"/>
    <col min="5" max="5" width="8.7109375" style="1" customWidth="1"/>
    <col min="6" max="6" width="16.7109375" style="1" customWidth="1"/>
    <col min="7" max="7" width="14.7109375" style="1" customWidth="1"/>
    <col min="8" max="8" width="28.7109375" style="1" customWidth="1"/>
    <col min="9" max="9" width="65.7109375" style="1" customWidth="1"/>
    <col min="10" max="10" width="12.7109375" style="1" customWidth="1"/>
    <col min="11" max="11" width="21.7109375" style="1" customWidth="1"/>
    <col min="12" max="12" width="12.7109375" style="1" bestFit="1" customWidth="1"/>
    <col min="13" max="13" width="18.28515625" style="2" bestFit="1" customWidth="1"/>
    <col min="14" max="14" width="19.7109375" style="3" customWidth="1"/>
    <col min="15" max="15" width="11.28515625" style="3" customWidth="1"/>
    <col min="16" max="16" width="22.42578125" style="3" customWidth="1"/>
    <col min="17" max="17" width="14.7109375" style="1" customWidth="1"/>
    <col min="18" max="18" width="37.28515625" style="1" bestFit="1" customWidth="1"/>
    <col min="19" max="19" width="20" style="1" customWidth="1"/>
    <col min="20" max="20" width="26.5703125" style="1" customWidth="1"/>
    <col min="21" max="21" width="15.5703125" style="42" customWidth="1"/>
    <col min="22" max="22" width="20.140625" style="42" customWidth="1"/>
    <col min="23" max="23" width="14.28515625" style="41" customWidth="1"/>
    <col min="24" max="25" width="11.42578125" style="21"/>
    <col min="26" max="26" width="14.28515625" style="21" customWidth="1"/>
    <col min="27" max="27" width="11.42578125" style="21"/>
    <col min="28" max="28" width="13.28515625" style="21" customWidth="1"/>
    <col min="29" max="29" width="6.140625" style="21" customWidth="1"/>
    <col min="30" max="30" width="17.42578125" style="5" customWidth="1"/>
    <col min="31" max="31" width="11.85546875" style="21" customWidth="1"/>
    <col min="32" max="32" width="30.140625" style="21" customWidth="1"/>
    <col min="33" max="33" width="19.5703125" style="21" bestFit="1" customWidth="1"/>
    <col min="34" max="34" width="14.5703125" style="21" bestFit="1" customWidth="1"/>
    <col min="35" max="35" width="11.85546875" style="21" customWidth="1"/>
    <col min="36" max="37" width="11.42578125" style="21"/>
    <col min="38" max="38" width="37.7109375" style="21" customWidth="1"/>
    <col min="39" max="39" width="11.42578125" style="21"/>
    <col min="40" max="40" width="16.7109375" style="21" bestFit="1" customWidth="1"/>
    <col min="41" max="41" width="24.140625" style="21" customWidth="1"/>
    <col min="42" max="42" width="11.42578125" style="21"/>
    <col min="43" max="43" width="18.140625" style="21" customWidth="1"/>
    <col min="44" max="44" width="12.140625" style="21" customWidth="1"/>
    <col min="45" max="45" width="11.42578125" style="21"/>
    <col min="46" max="46" width="17.42578125" style="21" customWidth="1"/>
    <col min="47" max="16384" width="11.42578125" style="21"/>
  </cols>
  <sheetData>
    <row r="1" spans="3:47" ht="69.75" customHeight="1" x14ac:dyDescent="0.25">
      <c r="C1" s="8" t="s">
        <v>110</v>
      </c>
      <c r="D1" s="8" t="s">
        <v>0</v>
      </c>
      <c r="E1" s="9" t="s">
        <v>105</v>
      </c>
      <c r="F1" s="9" t="s">
        <v>1</v>
      </c>
      <c r="G1" s="9" t="s">
        <v>2</v>
      </c>
      <c r="H1" s="9" t="s">
        <v>3</v>
      </c>
      <c r="I1" s="9" t="s">
        <v>4</v>
      </c>
      <c r="J1" s="9" t="s">
        <v>5</v>
      </c>
      <c r="K1" s="9" t="s">
        <v>6</v>
      </c>
      <c r="L1" s="9" t="s">
        <v>7</v>
      </c>
      <c r="M1" s="10" t="s">
        <v>8</v>
      </c>
      <c r="N1" s="11" t="s">
        <v>51</v>
      </c>
      <c r="O1" s="11" t="s">
        <v>52</v>
      </c>
      <c r="P1" s="11" t="s">
        <v>53</v>
      </c>
      <c r="Q1" s="9" t="s">
        <v>9</v>
      </c>
      <c r="R1" s="9" t="s">
        <v>10</v>
      </c>
      <c r="S1" s="9" t="s">
        <v>109</v>
      </c>
      <c r="T1" s="9" t="s">
        <v>55</v>
      </c>
      <c r="U1" s="9" t="s">
        <v>11</v>
      </c>
      <c r="V1" s="9" t="s">
        <v>88</v>
      </c>
      <c r="W1" s="12" t="s">
        <v>12</v>
      </c>
      <c r="X1" s="13" t="s">
        <v>13</v>
      </c>
      <c r="Y1" s="14" t="s">
        <v>14</v>
      </c>
      <c r="Z1" s="15" t="s">
        <v>15</v>
      </c>
      <c r="AA1" s="15" t="s">
        <v>16</v>
      </c>
      <c r="AB1" s="16" t="s">
        <v>92</v>
      </c>
      <c r="AC1" s="16" t="s">
        <v>58</v>
      </c>
      <c r="AD1" s="17" t="s">
        <v>17</v>
      </c>
      <c r="AE1" s="17" t="s">
        <v>50</v>
      </c>
      <c r="AF1" s="17" t="s">
        <v>18</v>
      </c>
      <c r="AG1" s="18" t="s">
        <v>54</v>
      </c>
      <c r="AH1" s="19" t="s">
        <v>60</v>
      </c>
      <c r="AI1" s="44" t="s">
        <v>97</v>
      </c>
      <c r="AJ1" s="14" t="s">
        <v>19</v>
      </c>
      <c r="AK1" s="20" t="s">
        <v>20</v>
      </c>
      <c r="AL1" s="17" t="s">
        <v>108</v>
      </c>
    </row>
    <row r="2" spans="3:47" ht="18" customHeight="1" x14ac:dyDescent="0.25">
      <c r="C2" s="59" t="s">
        <v>62</v>
      </c>
      <c r="D2" s="7" t="s">
        <v>21</v>
      </c>
      <c r="E2" s="22" t="str">
        <f t="shared" ref="E2:E20" si="0">IF(F2="madame","F","H")</f>
        <v>H</v>
      </c>
      <c r="F2" s="23" t="s">
        <v>27</v>
      </c>
      <c r="G2" s="23"/>
      <c r="H2" s="23"/>
      <c r="I2" s="23"/>
      <c r="J2" s="23">
        <v>64140</v>
      </c>
      <c r="K2" s="23" t="s">
        <v>23</v>
      </c>
      <c r="L2" s="23" t="s">
        <v>24</v>
      </c>
      <c r="M2" s="24"/>
      <c r="N2" s="25">
        <v>21050</v>
      </c>
      <c r="O2" s="26">
        <f ca="1">IF(N2="","",(ROUNDDOWN((TODAY()-N2)/365,0)))</f>
        <v>67</v>
      </c>
      <c r="P2" s="25" t="str">
        <f ca="1">IF(O2="","",IF(O2&lt;=30,"- 30 ans",IF(AND(O2&gt;30,O2&lt;=40),"31 à 40 ans",IF(AND(O2&gt;40,O2&lt;=50),"41 à 50 ans","+ 50 ans"))))</f>
        <v>+ 50 ans</v>
      </c>
      <c r="Q2" s="27"/>
      <c r="R2" s="23"/>
      <c r="S2" s="25">
        <v>43709</v>
      </c>
      <c r="T2" s="25" t="str">
        <f ca="1">IF(S2="","",IF((TODAY()-S2)/365&lt;1,"- de 1 an",IF(AND((TODAY()-S2)/365&gt;=1,(TODAY()-S2)/365&lt;5),"entre 1 et 5 ans",IF(AND((TODAY()-S2)/365&gt;=5,(TODAY()-S2)/365&lt;10),"entre 5 et 9 ans","+ de 10 ans"))))</f>
        <v>entre 5 et 9 ans</v>
      </c>
      <c r="U2" s="28" t="str" cm="1">
        <f t="array" ref="U2">IF(OR($K2=BILLERE),"BILLERE",IF(OR($K2=JURANCON),"JURANCON",""))</f>
        <v>BILLERE</v>
      </c>
      <c r="V2" s="29" t="s">
        <v>100</v>
      </c>
      <c r="W2" s="30">
        <v>45661</v>
      </c>
      <c r="X2" s="30" t="s">
        <v>59</v>
      </c>
      <c r="Y2" s="7">
        <v>1</v>
      </c>
      <c r="Z2" s="45"/>
      <c r="AA2" s="31"/>
      <c r="AB2" s="31"/>
      <c r="AC2" s="7"/>
      <c r="AD2" s="7" t="s">
        <v>25</v>
      </c>
      <c r="AE2" s="7"/>
      <c r="AF2" s="7"/>
      <c r="AG2" s="7" t="s">
        <v>73</v>
      </c>
      <c r="AH2" s="6" t="s">
        <v>79</v>
      </c>
      <c r="AI2" s="7" t="str">
        <f>IF(AH2="EP",1,"")</f>
        <v/>
      </c>
      <c r="AJ2" s="58">
        <f>IF(ISERROR(DATEVALUE(TEXT(W2,"jj/mm/aa"))),"",1)</f>
        <v>1</v>
      </c>
      <c r="AK2" s="58" t="str">
        <f>IF(ISERROR(DATEVALUE(TEXT(Z2,"jj/mm/aa"))),"",1)</f>
        <v/>
      </c>
      <c r="AL2" s="7"/>
    </row>
    <row r="3" spans="3:47" ht="18" customHeight="1" x14ac:dyDescent="0.25">
      <c r="C3" s="59" t="s">
        <v>67</v>
      </c>
      <c r="D3" s="7" t="s">
        <v>21</v>
      </c>
      <c r="E3" s="22" t="str">
        <f t="shared" si="0"/>
        <v>H</v>
      </c>
      <c r="F3" s="32" t="s">
        <v>27</v>
      </c>
      <c r="G3" s="32"/>
      <c r="H3" s="32"/>
      <c r="I3" s="32"/>
      <c r="J3" s="32">
        <v>64110</v>
      </c>
      <c r="K3" s="32" t="s">
        <v>29</v>
      </c>
      <c r="L3" s="32" t="s">
        <v>24</v>
      </c>
      <c r="M3" s="33"/>
      <c r="N3" s="4">
        <v>28790</v>
      </c>
      <c r="O3" s="26">
        <f t="shared" ref="O3:O20" ca="1" si="1">IF(N3="","",(ROUNDDOWN((TODAY()-N3)/365,0)))</f>
        <v>45</v>
      </c>
      <c r="P3" s="4" t="str">
        <f t="shared" ref="P3:P4" ca="1" si="2">IF(O3="","",IF(O3&lt;=30,"- 30 ans",IF(AND(O3&gt;30,O3&lt;=40),"31 à 40 ans",IF(AND(O3&gt;40,O3&lt;=50),"41 à 50 ans","+ 50 ans"))))</f>
        <v>41 à 50 ans</v>
      </c>
      <c r="Q3" s="34"/>
      <c r="R3" s="32"/>
      <c r="S3" s="4">
        <v>42522</v>
      </c>
      <c r="T3" s="4" t="str">
        <f t="shared" ref="T3:T20" ca="1" si="3">IF(S3="","",IF((TODAY()-S3)/365&lt;1,"- de 1 an",IF(AND((TODAY()-S3)/365&gt;=1,(TODAY()-S3)/365&lt;5),"entre 1 et 5 ans",IF(AND((TODAY()-S3)/365&gt;=5,(TODAY()-S3)/365&lt;10),"entre 5 et 9 ans","+ de 10 ans"))))</f>
        <v>entre 5 et 9 ans</v>
      </c>
      <c r="U3" s="35" t="str" cm="1">
        <f t="array" ref="U3">IF(OR($K3=BILLERE),"BILLERE",IF(OR($K3=JURANCON),"JURANCON",""))</f>
        <v>JURANCON</v>
      </c>
      <c r="V3" s="29" t="s">
        <v>57</v>
      </c>
      <c r="W3" s="30">
        <v>45661</v>
      </c>
      <c r="X3" s="30" t="s">
        <v>59</v>
      </c>
      <c r="Y3" s="6">
        <v>1</v>
      </c>
      <c r="Z3" s="46"/>
      <c r="AA3" s="36"/>
      <c r="AB3" s="36"/>
      <c r="AC3" s="6"/>
      <c r="AD3" s="7" t="s">
        <v>46</v>
      </c>
      <c r="AE3" s="6"/>
      <c r="AF3" s="7"/>
      <c r="AG3" s="7" t="s">
        <v>78</v>
      </c>
      <c r="AH3" s="6" t="s">
        <v>79</v>
      </c>
      <c r="AI3" s="7" t="str">
        <f t="shared" ref="AI3:AI20" si="4">IF(AH3="EP",1,"")</f>
        <v/>
      </c>
      <c r="AJ3" s="58">
        <f t="shared" ref="AJ3:AJ20" si="5">IF(ISERROR(DATEVALUE(TEXT(W3,"jj/mm/aa"))),"",1)</f>
        <v>1</v>
      </c>
      <c r="AK3" s="58" t="str">
        <f t="shared" ref="AK3:AK20" si="6">IF(ISERROR(DATEVALUE(TEXT(Z3,"jj/mm/aa"))),"",1)</f>
        <v/>
      </c>
      <c r="AL3" s="6"/>
    </row>
    <row r="4" spans="3:47" ht="18" customHeight="1" x14ac:dyDescent="0.25">
      <c r="C4" s="59">
        <v>2006232</v>
      </c>
      <c r="D4" s="7" t="s">
        <v>21</v>
      </c>
      <c r="E4" s="22" t="str">
        <f t="shared" si="0"/>
        <v>F</v>
      </c>
      <c r="F4" s="32" t="s">
        <v>22</v>
      </c>
      <c r="G4" s="32"/>
      <c r="H4" s="32"/>
      <c r="I4" s="32"/>
      <c r="J4" s="32">
        <v>64140</v>
      </c>
      <c r="K4" s="32" t="s">
        <v>26</v>
      </c>
      <c r="L4" s="32" t="s">
        <v>24</v>
      </c>
      <c r="M4" s="33"/>
      <c r="N4" s="4">
        <v>35753</v>
      </c>
      <c r="O4" s="26">
        <f t="shared" ca="1" si="1"/>
        <v>26</v>
      </c>
      <c r="P4" s="4" t="str">
        <f t="shared" ca="1" si="2"/>
        <v>- 30 ans</v>
      </c>
      <c r="Q4" s="34"/>
      <c r="R4" s="32"/>
      <c r="S4" s="4">
        <v>45139</v>
      </c>
      <c r="T4" s="4" t="str">
        <f t="shared" ca="1" si="3"/>
        <v>entre 1 et 5 ans</v>
      </c>
      <c r="U4" s="35" t="str" cm="1">
        <f t="array" ref="U4">IF(OR($K4=BILLERE),"BILLERE",IF(OR($K4=JURANCON),"JURANCON",""))</f>
        <v>BILLERE</v>
      </c>
      <c r="V4" s="29" t="s">
        <v>100</v>
      </c>
      <c r="W4" s="30" t="s">
        <v>98</v>
      </c>
      <c r="X4" s="30"/>
      <c r="Y4" s="6">
        <v>0</v>
      </c>
      <c r="Z4" s="46">
        <v>45703</v>
      </c>
      <c r="AA4" s="36" t="s">
        <v>59</v>
      </c>
      <c r="AB4" s="36">
        <v>0</v>
      </c>
      <c r="AC4" s="6"/>
      <c r="AD4" s="7"/>
      <c r="AE4" s="6">
        <v>1</v>
      </c>
      <c r="AF4" s="7" t="s">
        <v>82</v>
      </c>
      <c r="AG4" s="7"/>
      <c r="AH4" s="6" t="s">
        <v>74</v>
      </c>
      <c r="AI4" s="7" t="str">
        <f t="shared" si="4"/>
        <v/>
      </c>
      <c r="AJ4" s="58" t="str">
        <f t="shared" si="5"/>
        <v/>
      </c>
      <c r="AK4" s="58">
        <f t="shared" si="6"/>
        <v>1</v>
      </c>
      <c r="AL4" s="6"/>
      <c r="AO4" s="55" t="s">
        <v>104</v>
      </c>
      <c r="AQ4" s="21" t="s">
        <v>93</v>
      </c>
      <c r="AR4" s="21" t="s">
        <v>94</v>
      </c>
      <c r="AT4" s="21" t="s">
        <v>93</v>
      </c>
      <c r="AU4" s="21" t="s">
        <v>94</v>
      </c>
    </row>
    <row r="5" spans="3:47" ht="18" customHeight="1" x14ac:dyDescent="0.25">
      <c r="C5" s="59" t="s">
        <v>71</v>
      </c>
      <c r="D5" s="7" t="s">
        <v>21</v>
      </c>
      <c r="E5" s="22" t="str">
        <f t="shared" si="0"/>
        <v>F</v>
      </c>
      <c r="F5" s="32" t="s">
        <v>22</v>
      </c>
      <c r="G5" s="32"/>
      <c r="H5" s="32"/>
      <c r="I5" s="32"/>
      <c r="J5" s="32">
        <v>64230</v>
      </c>
      <c r="K5" s="32" t="s">
        <v>34</v>
      </c>
      <c r="L5" s="32" t="s">
        <v>24</v>
      </c>
      <c r="M5" s="33"/>
      <c r="N5" s="4">
        <v>34584</v>
      </c>
      <c r="O5" s="26">
        <f t="shared" ca="1" si="1"/>
        <v>30</v>
      </c>
      <c r="P5" s="4" t="str">
        <f ca="1">IF(O5="","",IF(O5&lt;=30,"- 30 ans",IF(AND(O5&gt;30,O5&lt;=40),"31 à 40 ans",IF(AND(O5&gt;40,O5&lt;=50),"41 à 50 ans","+ 50 ans"))))</f>
        <v>- 30 ans</v>
      </c>
      <c r="Q5" s="34"/>
      <c r="R5" s="32"/>
      <c r="S5" s="4">
        <v>40878</v>
      </c>
      <c r="T5" s="4" t="str">
        <f t="shared" ca="1" si="3"/>
        <v>+ de 10 ans</v>
      </c>
      <c r="U5" s="35" t="str" cm="1">
        <f t="array" ref="U5">IF(OR($K5=BILLERE),"BILLERE",IF(OR($K5=JURANCON),"JURANCON",""))</f>
        <v>BILLERE</v>
      </c>
      <c r="V5" s="29" t="s">
        <v>101</v>
      </c>
      <c r="W5" s="30">
        <v>45661</v>
      </c>
      <c r="X5" s="30" t="s">
        <v>59</v>
      </c>
      <c r="Y5" s="6">
        <v>1</v>
      </c>
      <c r="Z5" s="46"/>
      <c r="AA5" s="36"/>
      <c r="AB5" s="36"/>
      <c r="AC5" s="6"/>
      <c r="AD5" s="7" t="s">
        <v>81</v>
      </c>
      <c r="AE5" s="6"/>
      <c r="AF5" s="7"/>
      <c r="AG5" s="7"/>
      <c r="AH5" s="6" t="s">
        <v>79</v>
      </c>
      <c r="AI5" s="7" t="str">
        <f t="shared" si="4"/>
        <v/>
      </c>
      <c r="AJ5" s="58">
        <f t="shared" si="5"/>
        <v>1</v>
      </c>
      <c r="AK5" s="58" t="str">
        <f t="shared" si="6"/>
        <v/>
      </c>
      <c r="AL5" s="6"/>
      <c r="AO5" s="49" t="s">
        <v>25</v>
      </c>
      <c r="AQ5" s="47" t="s">
        <v>26</v>
      </c>
      <c r="AR5" s="21" t="s">
        <v>26</v>
      </c>
      <c r="AT5" s="21" t="s">
        <v>28</v>
      </c>
      <c r="AU5" s="21" t="s">
        <v>29</v>
      </c>
    </row>
    <row r="6" spans="3:47" ht="18" customHeight="1" x14ac:dyDescent="0.25">
      <c r="C6" s="59">
        <v>7132330</v>
      </c>
      <c r="D6" s="7" t="s">
        <v>21</v>
      </c>
      <c r="E6" s="22" t="str">
        <f t="shared" si="0"/>
        <v>H</v>
      </c>
      <c r="F6" s="32" t="s">
        <v>27</v>
      </c>
      <c r="G6" s="32"/>
      <c r="H6" s="32"/>
      <c r="I6" s="32"/>
      <c r="J6" s="32">
        <v>64110</v>
      </c>
      <c r="K6" s="32" t="s">
        <v>42</v>
      </c>
      <c r="L6" s="32" t="s">
        <v>24</v>
      </c>
      <c r="M6" s="33"/>
      <c r="N6" s="4">
        <v>35923</v>
      </c>
      <c r="O6" s="26">
        <f t="shared" ca="1" si="1"/>
        <v>26</v>
      </c>
      <c r="P6" s="4" t="str">
        <f t="shared" ref="P6:P20" ca="1" si="7">IF(O6="","",IF(O6&lt;=30,"- 30 ans",IF(AND(O6&gt;30,O6&lt;=40),"31 à 40 ans",IF(AND(O6&gt;40,O6&lt;=50),"41 à 50 ans","+ 50 ans"))))</f>
        <v>- 30 ans</v>
      </c>
      <c r="Q6" s="34"/>
      <c r="R6" s="32"/>
      <c r="S6" s="4">
        <v>45139</v>
      </c>
      <c r="T6" s="4" t="str">
        <f t="shared" ca="1" si="3"/>
        <v>entre 1 et 5 ans</v>
      </c>
      <c r="U6" s="35" t="str" cm="1">
        <f t="array" ref="U6">IF(OR($K6=BILLERE),"BILLERE",IF(OR($K6=JURANCON),"JURANCON",""))</f>
        <v>BILLERE</v>
      </c>
      <c r="V6" s="29" t="s">
        <v>57</v>
      </c>
      <c r="W6" s="30">
        <v>45661</v>
      </c>
      <c r="X6" s="30" t="s">
        <v>59</v>
      </c>
      <c r="Y6" s="6">
        <v>0</v>
      </c>
      <c r="Z6" s="46">
        <v>45677</v>
      </c>
      <c r="AA6" s="36" t="s">
        <v>59</v>
      </c>
      <c r="AB6" s="36">
        <v>1</v>
      </c>
      <c r="AC6" s="6"/>
      <c r="AD6" s="7" t="s">
        <v>39</v>
      </c>
      <c r="AE6" s="6"/>
      <c r="AF6" s="7"/>
      <c r="AG6" s="7"/>
      <c r="AH6" s="6" t="s">
        <v>79</v>
      </c>
      <c r="AI6" s="7" t="str">
        <f t="shared" si="4"/>
        <v/>
      </c>
      <c r="AJ6" s="58">
        <f t="shared" si="5"/>
        <v>1</v>
      </c>
      <c r="AK6" s="58">
        <f t="shared" si="6"/>
        <v>1</v>
      </c>
      <c r="AL6" s="6"/>
      <c r="AO6" s="50" t="s">
        <v>95</v>
      </c>
      <c r="AQ6" s="48" t="s">
        <v>38</v>
      </c>
      <c r="AT6" s="21" t="s">
        <v>29</v>
      </c>
    </row>
    <row r="7" spans="3:47" ht="18" customHeight="1" x14ac:dyDescent="0.25">
      <c r="C7" s="59">
        <v>7121475</v>
      </c>
      <c r="D7" s="7" t="s">
        <v>21</v>
      </c>
      <c r="E7" s="22" t="str">
        <f t="shared" si="0"/>
        <v>F</v>
      </c>
      <c r="F7" s="32" t="s">
        <v>22</v>
      </c>
      <c r="G7" s="32"/>
      <c r="H7" s="32"/>
      <c r="I7" s="32"/>
      <c r="J7" s="32">
        <v>64110</v>
      </c>
      <c r="K7" s="32" t="s">
        <v>28</v>
      </c>
      <c r="L7" s="32" t="s">
        <v>24</v>
      </c>
      <c r="M7" s="33"/>
      <c r="N7" s="4">
        <v>35959</v>
      </c>
      <c r="O7" s="26">
        <f t="shared" ca="1" si="1"/>
        <v>26</v>
      </c>
      <c r="P7" s="4" t="str">
        <f t="shared" ca="1" si="7"/>
        <v>- 30 ans</v>
      </c>
      <c r="Q7" s="34"/>
      <c r="R7" s="32"/>
      <c r="S7" s="4">
        <v>45170</v>
      </c>
      <c r="T7" s="4" t="str">
        <f t="shared" ca="1" si="3"/>
        <v>entre 1 et 5 ans</v>
      </c>
      <c r="U7" s="35" t="str" cm="1">
        <f t="array" ref="U7">IF(OR($K7=BILLERE),"BILLERE",IF(OR($K7=JURANCON),"JURANCON",""))</f>
        <v>JURANCON</v>
      </c>
      <c r="V7" s="29" t="s">
        <v>100</v>
      </c>
      <c r="W7" s="30" t="s">
        <v>99</v>
      </c>
      <c r="X7" s="30"/>
      <c r="Y7" s="6">
        <v>0</v>
      </c>
      <c r="Z7" s="46">
        <v>45677</v>
      </c>
      <c r="AA7" s="36" t="s">
        <v>59</v>
      </c>
      <c r="AB7" s="36">
        <v>1</v>
      </c>
      <c r="AC7" s="6"/>
      <c r="AD7" s="7" t="s">
        <v>49</v>
      </c>
      <c r="AE7" s="6"/>
      <c r="AF7" s="7"/>
      <c r="AG7" s="7" t="s">
        <v>85</v>
      </c>
      <c r="AH7" s="6" t="s">
        <v>79</v>
      </c>
      <c r="AI7" s="7" t="str">
        <f t="shared" si="4"/>
        <v/>
      </c>
      <c r="AJ7" s="58" t="str">
        <f t="shared" si="5"/>
        <v/>
      </c>
      <c r="AK7" s="58">
        <f t="shared" si="6"/>
        <v>1</v>
      </c>
      <c r="AL7" s="6"/>
      <c r="AO7" s="50" t="s">
        <v>46</v>
      </c>
      <c r="AQ7" s="47" t="s">
        <v>45</v>
      </c>
      <c r="AT7" s="21" t="s">
        <v>40</v>
      </c>
    </row>
    <row r="8" spans="3:47" ht="18" customHeight="1" x14ac:dyDescent="0.25">
      <c r="C8" s="59">
        <v>586369</v>
      </c>
      <c r="D8" s="7" t="s">
        <v>21</v>
      </c>
      <c r="E8" s="22" t="str">
        <f t="shared" si="0"/>
        <v>H</v>
      </c>
      <c r="F8" s="32" t="s">
        <v>27</v>
      </c>
      <c r="G8" s="32"/>
      <c r="H8" s="32"/>
      <c r="I8" s="32"/>
      <c r="J8" s="32">
        <v>64140</v>
      </c>
      <c r="K8" s="32" t="s">
        <v>26</v>
      </c>
      <c r="L8" s="32" t="s">
        <v>24</v>
      </c>
      <c r="M8" s="33"/>
      <c r="N8" s="4">
        <v>35421</v>
      </c>
      <c r="O8" s="26">
        <f t="shared" ca="1" si="1"/>
        <v>27</v>
      </c>
      <c r="P8" s="4" t="str">
        <f t="shared" ca="1" si="7"/>
        <v>- 30 ans</v>
      </c>
      <c r="Q8" s="34"/>
      <c r="R8" s="32"/>
      <c r="S8" s="4">
        <v>42309</v>
      </c>
      <c r="T8" s="4" t="str">
        <f t="shared" ca="1" si="3"/>
        <v>entre 5 et 9 ans</v>
      </c>
      <c r="U8" s="35" t="str" cm="1">
        <f t="array" ref="U8">IF(OR($K8=BILLERE),"BILLERE",IF(OR($K8=JURANCON),"JURANCON",""))</f>
        <v>BILLERE</v>
      </c>
      <c r="V8" s="29" t="s">
        <v>101</v>
      </c>
      <c r="W8" s="30">
        <v>45661</v>
      </c>
      <c r="X8" s="30" t="s">
        <v>59</v>
      </c>
      <c r="Y8" s="6">
        <v>0</v>
      </c>
      <c r="Z8" s="46">
        <v>45677</v>
      </c>
      <c r="AA8" s="36" t="s">
        <v>59</v>
      </c>
      <c r="AB8" s="36">
        <v>0</v>
      </c>
      <c r="AC8" s="6"/>
      <c r="AD8" s="7"/>
      <c r="AE8" s="6"/>
      <c r="AF8" s="7"/>
      <c r="AG8" s="7"/>
      <c r="AH8" s="6" t="s">
        <v>87</v>
      </c>
      <c r="AI8" s="7">
        <f t="shared" si="4"/>
        <v>1</v>
      </c>
      <c r="AJ8" s="58">
        <f t="shared" si="5"/>
        <v>1</v>
      </c>
      <c r="AK8" s="58">
        <f t="shared" si="6"/>
        <v>1</v>
      </c>
      <c r="AL8" s="6"/>
      <c r="AO8" s="50" t="s">
        <v>77</v>
      </c>
      <c r="AQ8" s="48" t="s">
        <v>31</v>
      </c>
      <c r="AT8" s="21" t="s">
        <v>41</v>
      </c>
    </row>
    <row r="9" spans="3:47" ht="18" customHeight="1" x14ac:dyDescent="0.25">
      <c r="C9" s="59" t="s">
        <v>68</v>
      </c>
      <c r="D9" s="7" t="s">
        <v>21</v>
      </c>
      <c r="E9" s="22" t="str">
        <f t="shared" si="0"/>
        <v>H</v>
      </c>
      <c r="F9" s="32" t="s">
        <v>27</v>
      </c>
      <c r="G9" s="32"/>
      <c r="H9" s="32"/>
      <c r="I9" s="32"/>
      <c r="J9" s="32">
        <v>64140</v>
      </c>
      <c r="K9" s="32" t="s">
        <v>26</v>
      </c>
      <c r="L9" s="32" t="s">
        <v>24</v>
      </c>
      <c r="M9" s="33"/>
      <c r="N9" s="4">
        <v>31048</v>
      </c>
      <c r="O9" s="26">
        <f t="shared" ca="1" si="1"/>
        <v>39</v>
      </c>
      <c r="P9" s="4" t="str">
        <f t="shared" ca="1" si="7"/>
        <v>31 à 40 ans</v>
      </c>
      <c r="Q9" s="34"/>
      <c r="R9" s="32"/>
      <c r="S9" s="4">
        <v>43678</v>
      </c>
      <c r="T9" s="4" t="str">
        <f t="shared" ca="1" si="3"/>
        <v>entre 5 et 9 ans</v>
      </c>
      <c r="U9" s="35" t="str" cm="1">
        <f t="array" ref="U9">IF(OR($K9=BILLERE),"BILLERE",IF(OR($K9=JURANCON),"JURANCON",""))</f>
        <v>BILLERE</v>
      </c>
      <c r="V9" s="29" t="s">
        <v>100</v>
      </c>
      <c r="W9" s="30">
        <v>45661</v>
      </c>
      <c r="X9" s="30" t="s">
        <v>59</v>
      </c>
      <c r="Y9" s="6">
        <v>1</v>
      </c>
      <c r="Z9" s="46"/>
      <c r="AA9" s="36"/>
      <c r="AB9" s="36"/>
      <c r="AC9" s="6"/>
      <c r="AD9" s="7" t="s">
        <v>91</v>
      </c>
      <c r="AE9" s="6"/>
      <c r="AF9" s="7"/>
      <c r="AG9" s="7" t="s">
        <v>78</v>
      </c>
      <c r="AH9" s="6" t="s">
        <v>79</v>
      </c>
      <c r="AI9" s="7" t="str">
        <f t="shared" si="4"/>
        <v/>
      </c>
      <c r="AJ9" s="58">
        <f t="shared" si="5"/>
        <v>1</v>
      </c>
      <c r="AK9" s="58" t="str">
        <f t="shared" si="6"/>
        <v/>
      </c>
      <c r="AL9" s="6"/>
      <c r="AO9" s="50" t="s">
        <v>91</v>
      </c>
      <c r="AQ9" s="47" t="s">
        <v>36</v>
      </c>
      <c r="AT9" s="21" t="s">
        <v>61</v>
      </c>
    </row>
    <row r="10" spans="3:47" ht="18" customHeight="1" x14ac:dyDescent="0.25">
      <c r="C10" s="59" t="s">
        <v>70</v>
      </c>
      <c r="D10" s="7" t="s">
        <v>21</v>
      </c>
      <c r="E10" s="22" t="str">
        <f t="shared" si="0"/>
        <v>F</v>
      </c>
      <c r="F10" s="32" t="s">
        <v>22</v>
      </c>
      <c r="G10" s="32"/>
      <c r="H10" s="32"/>
      <c r="I10" s="32"/>
      <c r="J10" s="32">
        <v>64230</v>
      </c>
      <c r="K10" s="32" t="s">
        <v>44</v>
      </c>
      <c r="L10" s="32" t="s">
        <v>24</v>
      </c>
      <c r="M10" s="33"/>
      <c r="N10" s="4">
        <v>30730</v>
      </c>
      <c r="O10" s="26">
        <f t="shared" ca="1" si="1"/>
        <v>40</v>
      </c>
      <c r="P10" s="4" t="str">
        <f t="shared" ca="1" si="7"/>
        <v>31 à 40 ans</v>
      </c>
      <c r="Q10" s="34"/>
      <c r="R10" s="32"/>
      <c r="S10" s="4">
        <v>39965</v>
      </c>
      <c r="T10" s="4" t="str">
        <f t="shared" ca="1" si="3"/>
        <v>+ de 10 ans</v>
      </c>
      <c r="U10" s="35" t="str" cm="1">
        <f t="array" ref="U10">IF(OR($K10=BILLERE),"BILLERE",IF(OR($K10=JURANCON),"JURANCON",""))</f>
        <v>BILLERE</v>
      </c>
      <c r="V10" s="29" t="s">
        <v>100</v>
      </c>
      <c r="W10" s="30">
        <v>45661</v>
      </c>
      <c r="X10" s="30" t="s">
        <v>59</v>
      </c>
      <c r="Y10" s="6">
        <v>0</v>
      </c>
      <c r="Z10" s="46">
        <v>45677</v>
      </c>
      <c r="AA10" s="36" t="s">
        <v>59</v>
      </c>
      <c r="AB10" s="36">
        <v>1</v>
      </c>
      <c r="AC10" s="6"/>
      <c r="AD10" s="7" t="s">
        <v>95</v>
      </c>
      <c r="AE10" s="6"/>
      <c r="AF10" s="7" t="s">
        <v>83</v>
      </c>
      <c r="AG10" s="7" t="s">
        <v>76</v>
      </c>
      <c r="AH10" s="6" t="s">
        <v>79</v>
      </c>
      <c r="AI10" s="7" t="str">
        <f t="shared" si="4"/>
        <v/>
      </c>
      <c r="AJ10" s="58">
        <f t="shared" si="5"/>
        <v>1</v>
      </c>
      <c r="AK10" s="58">
        <f t="shared" si="6"/>
        <v>1</v>
      </c>
      <c r="AL10" s="6"/>
      <c r="AO10" s="50" t="s">
        <v>39</v>
      </c>
      <c r="AQ10" s="48" t="s">
        <v>37</v>
      </c>
      <c r="AT10" s="21" t="s">
        <v>32</v>
      </c>
    </row>
    <row r="11" spans="3:47" ht="18" customHeight="1" x14ac:dyDescent="0.25">
      <c r="C11" s="59" t="s">
        <v>69</v>
      </c>
      <c r="D11" s="7" t="s">
        <v>21</v>
      </c>
      <c r="E11" s="22" t="str">
        <f t="shared" si="0"/>
        <v>H</v>
      </c>
      <c r="F11" s="32" t="s">
        <v>27</v>
      </c>
      <c r="G11" s="32"/>
      <c r="H11" s="32"/>
      <c r="I11" s="32"/>
      <c r="J11" s="32">
        <v>64140</v>
      </c>
      <c r="K11" s="32" t="s">
        <v>23</v>
      </c>
      <c r="L11" s="32" t="s">
        <v>24</v>
      </c>
      <c r="M11" s="33"/>
      <c r="N11" s="4">
        <v>32068</v>
      </c>
      <c r="O11" s="26">
        <f t="shared" ca="1" si="1"/>
        <v>36</v>
      </c>
      <c r="P11" s="4" t="str">
        <f t="shared" ca="1" si="7"/>
        <v>31 à 40 ans</v>
      </c>
      <c r="Q11" s="34"/>
      <c r="R11" s="32"/>
      <c r="S11" s="4">
        <v>40087</v>
      </c>
      <c r="T11" s="4" t="str">
        <f t="shared" ca="1" si="3"/>
        <v>+ de 10 ans</v>
      </c>
      <c r="U11" s="35" t="str" cm="1">
        <f t="array" ref="U11">IF(OR($K11=BILLERE),"BILLERE",IF(OR($K11=JURANCON),"JURANCON",""))</f>
        <v>BILLERE</v>
      </c>
      <c r="V11" s="29" t="s">
        <v>100</v>
      </c>
      <c r="W11" s="30">
        <v>45672</v>
      </c>
      <c r="X11" s="30" t="s">
        <v>59</v>
      </c>
      <c r="Y11" s="6">
        <v>0</v>
      </c>
      <c r="Z11" s="46">
        <v>45677</v>
      </c>
      <c r="AA11" s="36" t="s">
        <v>59</v>
      </c>
      <c r="AB11" s="36">
        <v>1</v>
      </c>
      <c r="AC11" s="6"/>
      <c r="AD11" s="7" t="s">
        <v>80</v>
      </c>
      <c r="AE11" s="6"/>
      <c r="AF11" s="7"/>
      <c r="AG11" s="7"/>
      <c r="AH11" s="6" t="s">
        <v>79</v>
      </c>
      <c r="AI11" s="7" t="str">
        <f t="shared" si="4"/>
        <v/>
      </c>
      <c r="AJ11" s="58">
        <f t="shared" si="5"/>
        <v>1</v>
      </c>
      <c r="AK11" s="58">
        <f t="shared" si="6"/>
        <v>1</v>
      </c>
      <c r="AL11" s="6"/>
      <c r="AO11" s="50" t="s">
        <v>81</v>
      </c>
      <c r="AQ11" s="47" t="s">
        <v>34</v>
      </c>
      <c r="AT11" s="21" t="s">
        <v>47</v>
      </c>
    </row>
    <row r="12" spans="3:47" ht="18" customHeight="1" x14ac:dyDescent="0.25">
      <c r="C12" s="59">
        <v>7133749</v>
      </c>
      <c r="D12" s="7" t="s">
        <v>21</v>
      </c>
      <c r="E12" s="22" t="str">
        <f t="shared" si="0"/>
        <v>H</v>
      </c>
      <c r="F12" s="32" t="s">
        <v>27</v>
      </c>
      <c r="G12" s="32"/>
      <c r="H12" s="32"/>
      <c r="I12" s="32"/>
      <c r="J12" s="32">
        <v>64290</v>
      </c>
      <c r="K12" s="32" t="s">
        <v>28</v>
      </c>
      <c r="L12" s="32" t="s">
        <v>24</v>
      </c>
      <c r="M12" s="33"/>
      <c r="N12" s="4">
        <v>27334</v>
      </c>
      <c r="O12" s="26">
        <f t="shared" ca="1" si="1"/>
        <v>49</v>
      </c>
      <c r="P12" s="4" t="str">
        <f t="shared" ca="1" si="7"/>
        <v>41 à 50 ans</v>
      </c>
      <c r="Q12" s="34"/>
      <c r="R12" s="34"/>
      <c r="S12" s="4">
        <v>45170</v>
      </c>
      <c r="T12" s="4" t="str">
        <f t="shared" ca="1" si="3"/>
        <v>entre 1 et 5 ans</v>
      </c>
      <c r="U12" s="35" t="str" cm="1">
        <f t="array" ref="U12">IF(OR($K12=BILLERE),"BILLERE",IF(OR($K12=JURANCON),"JURANCON",""))</f>
        <v>JURANCON</v>
      </c>
      <c r="V12" s="29" t="s">
        <v>57</v>
      </c>
      <c r="W12" s="30">
        <v>45661</v>
      </c>
      <c r="X12" s="30" t="s">
        <v>59</v>
      </c>
      <c r="Y12" s="6">
        <v>0</v>
      </c>
      <c r="Z12" s="46">
        <v>45677</v>
      </c>
      <c r="AA12" s="36" t="s">
        <v>59</v>
      </c>
      <c r="AB12" s="36">
        <v>0</v>
      </c>
      <c r="AC12" s="6"/>
      <c r="AD12" s="7"/>
      <c r="AE12" s="6"/>
      <c r="AF12" s="7"/>
      <c r="AG12" s="7" t="s">
        <v>86</v>
      </c>
      <c r="AH12" s="6" t="s">
        <v>87</v>
      </c>
      <c r="AI12" s="7">
        <f t="shared" si="4"/>
        <v>1</v>
      </c>
      <c r="AJ12" s="58">
        <f t="shared" si="5"/>
        <v>1</v>
      </c>
      <c r="AK12" s="58">
        <f t="shared" si="6"/>
        <v>1</v>
      </c>
      <c r="AL12" s="6"/>
      <c r="AO12" s="50" t="s">
        <v>49</v>
      </c>
      <c r="AQ12" s="48" t="s">
        <v>23</v>
      </c>
      <c r="AT12" s="21" t="s">
        <v>35</v>
      </c>
    </row>
    <row r="13" spans="3:47" ht="18" customHeight="1" x14ac:dyDescent="0.25">
      <c r="C13" s="59">
        <v>7136073</v>
      </c>
      <c r="D13" s="7" t="s">
        <v>21</v>
      </c>
      <c r="E13" s="22" t="str">
        <f t="shared" si="0"/>
        <v>F</v>
      </c>
      <c r="F13" s="32" t="s">
        <v>22</v>
      </c>
      <c r="G13" s="32"/>
      <c r="H13" s="32"/>
      <c r="I13" s="32"/>
      <c r="J13" s="32">
        <v>64140</v>
      </c>
      <c r="K13" s="32" t="s">
        <v>26</v>
      </c>
      <c r="L13" s="32" t="s">
        <v>24</v>
      </c>
      <c r="M13" s="33"/>
      <c r="N13" s="4">
        <v>37755</v>
      </c>
      <c r="O13" s="26">
        <f t="shared" ca="1" si="1"/>
        <v>21</v>
      </c>
      <c r="P13" s="4" t="str">
        <f t="shared" ca="1" si="7"/>
        <v>- 30 ans</v>
      </c>
      <c r="Q13" s="34"/>
      <c r="R13" s="32"/>
      <c r="S13" s="4">
        <v>45170</v>
      </c>
      <c r="T13" s="4" t="str">
        <f t="shared" ca="1" si="3"/>
        <v>entre 1 et 5 ans</v>
      </c>
      <c r="U13" s="35" t="str" cm="1">
        <f t="array" ref="U13">IF(OR($K13=BILLERE),"BILLERE",IF(OR($K13=JURANCON),"JURANCON",""))</f>
        <v>BILLERE</v>
      </c>
      <c r="V13" s="29" t="s">
        <v>100</v>
      </c>
      <c r="W13" s="30">
        <v>45672</v>
      </c>
      <c r="X13" s="30" t="s">
        <v>59</v>
      </c>
      <c r="Y13" s="6">
        <v>0</v>
      </c>
      <c r="Z13" s="46">
        <v>45703</v>
      </c>
      <c r="AA13" s="36" t="s">
        <v>59</v>
      </c>
      <c r="AB13" s="36">
        <v>1</v>
      </c>
      <c r="AC13" s="6"/>
      <c r="AD13" s="7" t="s">
        <v>25</v>
      </c>
      <c r="AE13" s="6"/>
      <c r="AF13" s="7"/>
      <c r="AG13" s="7" t="s">
        <v>72</v>
      </c>
      <c r="AH13" s="6" t="s">
        <v>79</v>
      </c>
      <c r="AI13" s="7" t="str">
        <f t="shared" si="4"/>
        <v/>
      </c>
      <c r="AJ13" s="58">
        <f t="shared" si="5"/>
        <v>1</v>
      </c>
      <c r="AK13" s="58">
        <f t="shared" si="6"/>
        <v>1</v>
      </c>
      <c r="AL13" s="6"/>
      <c r="AO13" s="50" t="s">
        <v>80</v>
      </c>
      <c r="AQ13" s="47" t="s">
        <v>42</v>
      </c>
      <c r="AT13" s="21" t="s">
        <v>33</v>
      </c>
    </row>
    <row r="14" spans="3:47" ht="18" customHeight="1" x14ac:dyDescent="0.25">
      <c r="C14" s="59" t="s">
        <v>64</v>
      </c>
      <c r="D14" s="7" t="s">
        <v>21</v>
      </c>
      <c r="E14" s="22" t="str">
        <f t="shared" si="0"/>
        <v>H</v>
      </c>
      <c r="F14" s="32" t="s">
        <v>27</v>
      </c>
      <c r="G14" s="32"/>
      <c r="H14" s="32"/>
      <c r="I14" s="32"/>
      <c r="J14" s="32">
        <v>64140</v>
      </c>
      <c r="K14" s="32" t="s">
        <v>26</v>
      </c>
      <c r="L14" s="32" t="s">
        <v>24</v>
      </c>
      <c r="M14" s="33"/>
      <c r="N14" s="4">
        <v>27141</v>
      </c>
      <c r="O14" s="26">
        <f t="shared" ca="1" si="1"/>
        <v>50</v>
      </c>
      <c r="P14" s="4" t="str">
        <f t="shared" ca="1" si="7"/>
        <v>41 à 50 ans</v>
      </c>
      <c r="Q14" s="34"/>
      <c r="R14" s="32"/>
      <c r="S14" s="4">
        <v>42614</v>
      </c>
      <c r="T14" s="4" t="str">
        <f t="shared" ca="1" si="3"/>
        <v>entre 5 et 9 ans</v>
      </c>
      <c r="U14" s="35" t="str" cm="1">
        <f t="array" ref="U14">IF(OR($K14=BILLERE),"BILLERE",IF(OR($K14=JURANCON),"JURANCON",""))</f>
        <v>BILLERE</v>
      </c>
      <c r="V14" s="29" t="s">
        <v>102</v>
      </c>
      <c r="W14" s="30">
        <v>45672</v>
      </c>
      <c r="X14" s="30" t="s">
        <v>59</v>
      </c>
      <c r="Y14" s="6">
        <v>1</v>
      </c>
      <c r="Z14" s="46"/>
      <c r="AA14" s="36"/>
      <c r="AB14" s="36"/>
      <c r="AC14" s="6"/>
      <c r="AD14" s="7" t="s">
        <v>49</v>
      </c>
      <c r="AE14" s="6"/>
      <c r="AF14" s="7" t="s">
        <v>84</v>
      </c>
      <c r="AG14" s="7"/>
      <c r="AH14" s="6" t="s">
        <v>79</v>
      </c>
      <c r="AI14" s="7" t="str">
        <f t="shared" si="4"/>
        <v/>
      </c>
      <c r="AJ14" s="58">
        <f t="shared" si="5"/>
        <v>1</v>
      </c>
      <c r="AK14" s="58" t="str">
        <f t="shared" si="6"/>
        <v/>
      </c>
      <c r="AL14" s="6"/>
      <c r="AO14" s="51" t="s">
        <v>96</v>
      </c>
      <c r="AQ14" s="48" t="s">
        <v>30</v>
      </c>
      <c r="AT14" s="21" t="s">
        <v>75</v>
      </c>
    </row>
    <row r="15" spans="3:47" ht="18" customHeight="1" x14ac:dyDescent="0.25">
      <c r="C15" s="59">
        <v>7071102</v>
      </c>
      <c r="D15" s="7" t="s">
        <v>21</v>
      </c>
      <c r="E15" s="22" t="str">
        <f t="shared" si="0"/>
        <v>H</v>
      </c>
      <c r="F15" s="32" t="s">
        <v>27</v>
      </c>
      <c r="G15" s="32"/>
      <c r="H15" s="32"/>
      <c r="I15" s="32"/>
      <c r="J15" s="32">
        <v>64110</v>
      </c>
      <c r="K15" s="32" t="s">
        <v>33</v>
      </c>
      <c r="L15" s="32" t="s">
        <v>24</v>
      </c>
      <c r="M15" s="33"/>
      <c r="N15" s="4">
        <v>35034</v>
      </c>
      <c r="O15" s="26">
        <f t="shared" ca="1" si="1"/>
        <v>28</v>
      </c>
      <c r="P15" s="4" t="str">
        <f t="shared" ca="1" si="7"/>
        <v>- 30 ans</v>
      </c>
      <c r="Q15" s="34"/>
      <c r="R15" s="32"/>
      <c r="S15" s="4">
        <v>44197</v>
      </c>
      <c r="T15" s="4" t="str">
        <f t="shared" ca="1" si="3"/>
        <v>entre 1 et 5 ans</v>
      </c>
      <c r="U15" s="35" t="str" cm="1">
        <f t="array" ref="U15">IF(OR($K15=BILLERE),"BILLERE",IF(OR($K15=JURANCON),"JURANCON",""))</f>
        <v>JURANCON</v>
      </c>
      <c r="V15" s="29" t="s">
        <v>57</v>
      </c>
      <c r="W15" s="30">
        <v>45672</v>
      </c>
      <c r="X15" s="30" t="s">
        <v>59</v>
      </c>
      <c r="Y15" s="6">
        <v>0</v>
      </c>
      <c r="Z15" s="46">
        <v>45703</v>
      </c>
      <c r="AA15" s="36" t="s">
        <v>59</v>
      </c>
      <c r="AB15" s="36">
        <v>0</v>
      </c>
      <c r="AC15" s="6"/>
      <c r="AD15" s="7"/>
      <c r="AE15" s="6"/>
      <c r="AF15" s="7"/>
      <c r="AG15" s="7"/>
      <c r="AH15" s="6" t="s">
        <v>87</v>
      </c>
      <c r="AI15" s="7">
        <f t="shared" si="4"/>
        <v>1</v>
      </c>
      <c r="AJ15" s="58">
        <f t="shared" si="5"/>
        <v>1</v>
      </c>
      <c r="AK15" s="58">
        <f t="shared" si="6"/>
        <v>1</v>
      </c>
      <c r="AL15" s="6"/>
      <c r="AO15" s="57"/>
      <c r="AQ15" s="47" t="s">
        <v>43</v>
      </c>
    </row>
    <row r="16" spans="3:47" ht="18" customHeight="1" x14ac:dyDescent="0.25">
      <c r="C16" s="59" t="s">
        <v>66</v>
      </c>
      <c r="D16" s="7" t="s">
        <v>21</v>
      </c>
      <c r="E16" s="22" t="str">
        <f t="shared" si="0"/>
        <v>H</v>
      </c>
      <c r="F16" s="32" t="s">
        <v>27</v>
      </c>
      <c r="G16" s="32"/>
      <c r="H16" s="32"/>
      <c r="I16" s="32"/>
      <c r="J16" s="32">
        <v>64140</v>
      </c>
      <c r="K16" s="32" t="s">
        <v>26</v>
      </c>
      <c r="L16" s="32" t="s">
        <v>24</v>
      </c>
      <c r="M16" s="33"/>
      <c r="N16" s="4">
        <v>36698</v>
      </c>
      <c r="O16" s="26">
        <f t="shared" ca="1" si="1"/>
        <v>24</v>
      </c>
      <c r="P16" s="4" t="str">
        <f t="shared" ca="1" si="7"/>
        <v>- 30 ans</v>
      </c>
      <c r="Q16" s="34"/>
      <c r="R16" s="32"/>
      <c r="S16" s="4">
        <v>44621</v>
      </c>
      <c r="T16" s="4" t="str">
        <f t="shared" ca="1" si="3"/>
        <v>entre 1 et 5 ans</v>
      </c>
      <c r="U16" s="35" t="str" cm="1">
        <f t="array" ref="U16">IF(OR($K16=BILLERE),"BILLERE",IF(OR($K16=JURANCON),"JURANCON",""))</f>
        <v>BILLERE</v>
      </c>
      <c r="V16" s="29" t="s">
        <v>100</v>
      </c>
      <c r="W16" s="30">
        <v>45672</v>
      </c>
      <c r="X16" s="30" t="s">
        <v>59</v>
      </c>
      <c r="Y16" s="6">
        <v>1</v>
      </c>
      <c r="Z16" s="46"/>
      <c r="AA16" s="36"/>
      <c r="AB16" s="36"/>
      <c r="AC16" s="6"/>
      <c r="AD16" s="7" t="s">
        <v>96</v>
      </c>
      <c r="AE16" s="6"/>
      <c r="AF16" s="7"/>
      <c r="AG16" s="7"/>
      <c r="AH16" s="6" t="s">
        <v>79</v>
      </c>
      <c r="AI16" s="7" t="str">
        <f t="shared" si="4"/>
        <v/>
      </c>
      <c r="AJ16" s="58">
        <f t="shared" si="5"/>
        <v>1</v>
      </c>
      <c r="AK16" s="58" t="str">
        <f t="shared" si="6"/>
        <v/>
      </c>
      <c r="AL16" s="6"/>
      <c r="AO16" s="56" t="s">
        <v>103</v>
      </c>
      <c r="AQ16" s="48" t="s">
        <v>44</v>
      </c>
    </row>
    <row r="17" spans="3:41" ht="18" customHeight="1" x14ac:dyDescent="0.25">
      <c r="C17" s="59">
        <v>481946</v>
      </c>
      <c r="D17" s="7" t="s">
        <v>21</v>
      </c>
      <c r="E17" s="22" t="str">
        <f t="shared" si="0"/>
        <v>H</v>
      </c>
      <c r="F17" s="32" t="s">
        <v>27</v>
      </c>
      <c r="G17" s="32"/>
      <c r="H17" s="32"/>
      <c r="I17" s="32"/>
      <c r="J17" s="32">
        <v>64140</v>
      </c>
      <c r="K17" s="32" t="s">
        <v>26</v>
      </c>
      <c r="L17" s="32" t="s">
        <v>24</v>
      </c>
      <c r="M17" s="33"/>
      <c r="N17" s="4">
        <v>31909</v>
      </c>
      <c r="O17" s="26">
        <f t="shared" ca="1" si="1"/>
        <v>37</v>
      </c>
      <c r="P17" s="4" t="str">
        <f t="shared" ca="1" si="7"/>
        <v>31 à 40 ans</v>
      </c>
      <c r="Q17" s="34"/>
      <c r="R17" s="32"/>
      <c r="S17" s="4">
        <v>42278</v>
      </c>
      <c r="T17" s="4" t="str">
        <f t="shared" ca="1" si="3"/>
        <v>entre 5 et 9 ans</v>
      </c>
      <c r="U17" s="35" t="str" cm="1">
        <f t="array" ref="U17">IF(OR($K17=BILLERE),"BILLERE",IF(OR($K17=JURANCON),"JURANCON",""))</f>
        <v>BILLERE</v>
      </c>
      <c r="V17" s="29" t="s">
        <v>100</v>
      </c>
      <c r="W17" s="30">
        <v>45661</v>
      </c>
      <c r="X17" s="30" t="s">
        <v>59</v>
      </c>
      <c r="Y17" s="6">
        <v>0</v>
      </c>
      <c r="Z17" s="46">
        <v>45703</v>
      </c>
      <c r="AA17" s="36" t="s">
        <v>59</v>
      </c>
      <c r="AB17" s="36">
        <v>1</v>
      </c>
      <c r="AC17" s="6"/>
      <c r="AD17" s="7" t="s">
        <v>96</v>
      </c>
      <c r="AE17" s="6"/>
      <c r="AF17" s="7"/>
      <c r="AG17" s="7"/>
      <c r="AH17" s="6" t="s">
        <v>79</v>
      </c>
      <c r="AI17" s="7" t="str">
        <f t="shared" si="4"/>
        <v/>
      </c>
      <c r="AJ17" s="58">
        <f t="shared" si="5"/>
        <v>1</v>
      </c>
      <c r="AK17" s="58">
        <f t="shared" si="6"/>
        <v>1</v>
      </c>
      <c r="AL17" s="6"/>
      <c r="AO17" s="52" t="s">
        <v>100</v>
      </c>
    </row>
    <row r="18" spans="3:41" ht="18" customHeight="1" x14ac:dyDescent="0.25">
      <c r="C18" s="59" t="s">
        <v>63</v>
      </c>
      <c r="D18" s="7" t="s">
        <v>21</v>
      </c>
      <c r="E18" s="22" t="str">
        <f t="shared" si="0"/>
        <v>H</v>
      </c>
      <c r="F18" s="32" t="s">
        <v>27</v>
      </c>
      <c r="G18" s="32"/>
      <c r="H18" s="32"/>
      <c r="I18" s="32"/>
      <c r="J18" s="32">
        <v>64140</v>
      </c>
      <c r="K18" s="32" t="s">
        <v>26</v>
      </c>
      <c r="L18" s="32" t="s">
        <v>24</v>
      </c>
      <c r="M18" s="33"/>
      <c r="N18" s="4">
        <v>34702</v>
      </c>
      <c r="O18" s="26">
        <f t="shared" ca="1" si="1"/>
        <v>29</v>
      </c>
      <c r="P18" s="4" t="str">
        <f t="shared" ca="1" si="7"/>
        <v>- 30 ans</v>
      </c>
      <c r="Q18" s="34"/>
      <c r="R18" s="32"/>
      <c r="S18" s="4">
        <v>43831</v>
      </c>
      <c r="T18" s="4" t="str">
        <f t="shared" ca="1" si="3"/>
        <v>entre 1 et 5 ans</v>
      </c>
      <c r="U18" s="35" t="str" cm="1">
        <f t="array" ref="U18">IF(OR($K18=BILLERE),"BILLERE",IF(OR($K18=JURANCON),"JURANCON",""))</f>
        <v>BILLERE</v>
      </c>
      <c r="V18" s="29" t="s">
        <v>100</v>
      </c>
      <c r="W18" s="30">
        <v>45661</v>
      </c>
      <c r="X18" s="30" t="s">
        <v>59</v>
      </c>
      <c r="Y18" s="6">
        <v>0</v>
      </c>
      <c r="Z18" s="46">
        <v>45677</v>
      </c>
      <c r="AA18" s="36" t="s">
        <v>59</v>
      </c>
      <c r="AB18" s="36">
        <v>0</v>
      </c>
      <c r="AC18" s="6"/>
      <c r="AD18" s="7"/>
      <c r="AE18" s="6"/>
      <c r="AF18" s="7"/>
      <c r="AG18" s="7" t="s">
        <v>85</v>
      </c>
      <c r="AH18" s="6" t="s">
        <v>87</v>
      </c>
      <c r="AI18" s="7">
        <f t="shared" si="4"/>
        <v>1</v>
      </c>
      <c r="AJ18" s="58">
        <f t="shared" si="5"/>
        <v>1</v>
      </c>
      <c r="AK18" s="58">
        <f t="shared" si="6"/>
        <v>1</v>
      </c>
      <c r="AL18" s="6"/>
      <c r="AO18" s="53" t="s">
        <v>57</v>
      </c>
    </row>
    <row r="19" spans="3:41" ht="18" customHeight="1" x14ac:dyDescent="0.25">
      <c r="C19" s="59" t="s">
        <v>65</v>
      </c>
      <c r="D19" s="7" t="s">
        <v>21</v>
      </c>
      <c r="E19" s="22" t="str">
        <f t="shared" si="0"/>
        <v>H</v>
      </c>
      <c r="F19" s="32" t="s">
        <v>27</v>
      </c>
      <c r="G19" s="32"/>
      <c r="H19" s="32"/>
      <c r="I19" s="32"/>
      <c r="J19" s="32">
        <v>64140</v>
      </c>
      <c r="K19" s="32" t="s">
        <v>26</v>
      </c>
      <c r="L19" s="32" t="s">
        <v>24</v>
      </c>
      <c r="M19" s="33"/>
      <c r="N19" s="4">
        <v>32926</v>
      </c>
      <c r="O19" s="26">
        <f t="shared" ca="1" si="1"/>
        <v>34</v>
      </c>
      <c r="P19" s="4" t="str">
        <f t="shared" ca="1" si="7"/>
        <v>31 à 40 ans</v>
      </c>
      <c r="Q19" s="34"/>
      <c r="R19" s="32"/>
      <c r="S19" s="4">
        <v>40848</v>
      </c>
      <c r="T19" s="4" t="str">
        <f t="shared" ca="1" si="3"/>
        <v>+ de 10 ans</v>
      </c>
      <c r="U19" s="35" t="str" cm="1">
        <f t="array" ref="U19">IF(OR($K19=BILLERE),"BILLERE",IF(OR($K19=JURANCON),"JURANCON",""))</f>
        <v>BILLERE</v>
      </c>
      <c r="V19" s="29" t="s">
        <v>100</v>
      </c>
      <c r="W19" s="30">
        <v>45672</v>
      </c>
      <c r="X19" s="30" t="s">
        <v>59</v>
      </c>
      <c r="Y19" s="6">
        <v>1</v>
      </c>
      <c r="Z19" s="46"/>
      <c r="AA19" s="36"/>
      <c r="AB19" s="36"/>
      <c r="AC19" s="6"/>
      <c r="AD19" s="7" t="s">
        <v>77</v>
      </c>
      <c r="AE19" s="6"/>
      <c r="AF19" s="7"/>
      <c r="AG19" s="7"/>
      <c r="AH19" s="6" t="s">
        <v>79</v>
      </c>
      <c r="AI19" s="7" t="str">
        <f t="shared" si="4"/>
        <v/>
      </c>
      <c r="AJ19" s="58">
        <f t="shared" si="5"/>
        <v>1</v>
      </c>
      <c r="AK19" s="58" t="str">
        <f t="shared" si="6"/>
        <v/>
      </c>
      <c r="AL19" s="6"/>
      <c r="AO19" s="53" t="s">
        <v>101</v>
      </c>
    </row>
    <row r="20" spans="3:41" ht="18" customHeight="1" x14ac:dyDescent="0.25">
      <c r="C20" s="59">
        <v>523753</v>
      </c>
      <c r="D20" s="7" t="s">
        <v>21</v>
      </c>
      <c r="E20" s="22" t="str">
        <f t="shared" si="0"/>
        <v>F</v>
      </c>
      <c r="F20" s="32" t="s">
        <v>22</v>
      </c>
      <c r="G20" s="37"/>
      <c r="H20" s="37"/>
      <c r="I20" s="37"/>
      <c r="J20" s="37">
        <v>64110</v>
      </c>
      <c r="K20" s="37" t="s">
        <v>29</v>
      </c>
      <c r="L20" s="37" t="s">
        <v>24</v>
      </c>
      <c r="M20" s="38"/>
      <c r="N20" s="39">
        <v>32440</v>
      </c>
      <c r="O20" s="26">
        <f t="shared" ca="1" si="1"/>
        <v>35</v>
      </c>
      <c r="P20" s="4" t="str">
        <f t="shared" ca="1" si="7"/>
        <v>31 à 40 ans</v>
      </c>
      <c r="Q20" s="40"/>
      <c r="R20" s="37"/>
      <c r="S20" s="39">
        <v>43101</v>
      </c>
      <c r="T20" s="4" t="str">
        <f t="shared" ca="1" si="3"/>
        <v>entre 5 et 9 ans</v>
      </c>
      <c r="U20" s="35" t="str" cm="1">
        <f t="array" ref="U20">IF(OR($K20=BILLERE),"BILLERE",IF(OR($K20=JURANCON),"JURANCON",""))</f>
        <v>JURANCON</v>
      </c>
      <c r="V20" s="29" t="s">
        <v>57</v>
      </c>
      <c r="W20" s="30">
        <v>45672</v>
      </c>
      <c r="X20" s="30" t="s">
        <v>59</v>
      </c>
      <c r="Y20" s="6">
        <v>0</v>
      </c>
      <c r="Z20" s="46">
        <v>45677</v>
      </c>
      <c r="AA20" s="36" t="s">
        <v>59</v>
      </c>
      <c r="AB20" s="36">
        <v>1</v>
      </c>
      <c r="AC20" s="6"/>
      <c r="AD20" s="7" t="s">
        <v>80</v>
      </c>
      <c r="AE20" s="6"/>
      <c r="AF20" s="7"/>
      <c r="AG20" s="7" t="s">
        <v>76</v>
      </c>
      <c r="AH20" s="6" t="s">
        <v>79</v>
      </c>
      <c r="AI20" s="7" t="str">
        <f t="shared" si="4"/>
        <v/>
      </c>
      <c r="AJ20" s="58">
        <f t="shared" si="5"/>
        <v>1</v>
      </c>
      <c r="AK20" s="58">
        <f t="shared" si="6"/>
        <v>1</v>
      </c>
      <c r="AL20" s="43"/>
      <c r="AO20" s="54" t="s">
        <v>102</v>
      </c>
    </row>
    <row r="21" spans="3:41" ht="18" customHeight="1" x14ac:dyDescent="0.25">
      <c r="C21" s="60">
        <v>459748</v>
      </c>
      <c r="D21" s="63" t="s">
        <v>48</v>
      </c>
      <c r="E21" s="37" t="s">
        <v>90</v>
      </c>
      <c r="F21" s="37" t="s">
        <v>22</v>
      </c>
      <c r="G21" s="37"/>
      <c r="H21" s="37"/>
      <c r="I21" s="37"/>
      <c r="J21" s="37">
        <v>64140</v>
      </c>
      <c r="K21" s="37" t="s">
        <v>23</v>
      </c>
      <c r="L21" s="37" t="s">
        <v>24</v>
      </c>
      <c r="M21" s="38"/>
      <c r="N21" s="39">
        <v>32191</v>
      </c>
      <c r="O21" s="64">
        <v>36</v>
      </c>
      <c r="P21" s="39" t="s">
        <v>56</v>
      </c>
      <c r="Q21" s="40"/>
      <c r="R21" s="37"/>
      <c r="S21" s="39">
        <v>42522</v>
      </c>
      <c r="T21" s="39" t="s">
        <v>89</v>
      </c>
      <c r="U21" s="65" t="s">
        <v>26</v>
      </c>
      <c r="V21" s="66" t="s">
        <v>57</v>
      </c>
      <c r="W21" s="30">
        <v>45672</v>
      </c>
      <c r="X21" s="30" t="s">
        <v>59</v>
      </c>
      <c r="Y21" s="43">
        <v>0</v>
      </c>
      <c r="Z21" s="67">
        <v>45703</v>
      </c>
      <c r="AA21" s="36" t="s">
        <v>59</v>
      </c>
      <c r="AB21" s="43">
        <v>1</v>
      </c>
      <c r="AC21" s="43"/>
      <c r="AD21" s="43" t="s">
        <v>80</v>
      </c>
      <c r="AE21" s="43"/>
      <c r="AF21" s="7"/>
      <c r="AG21" s="43"/>
      <c r="AH21" s="6" t="s">
        <v>79</v>
      </c>
      <c r="AI21" s="43" t="s">
        <v>107</v>
      </c>
      <c r="AJ21" s="61">
        <v>1</v>
      </c>
      <c r="AK21" s="61" t="s">
        <v>107</v>
      </c>
      <c r="AL21" s="43"/>
    </row>
    <row r="22" spans="3:41" ht="18" customHeight="1" x14ac:dyDescent="0.25">
      <c r="C22" s="60">
        <v>1</v>
      </c>
      <c r="D22" s="63"/>
      <c r="E22" s="37" t="str">
        <f>IF(F22="madame","F","H")</f>
        <v>H</v>
      </c>
      <c r="F22" s="37"/>
      <c r="G22" s="37"/>
      <c r="H22" s="37"/>
      <c r="I22" s="37"/>
      <c r="J22" s="37"/>
      <c r="K22" s="37"/>
      <c r="L22" s="37"/>
      <c r="M22" s="38"/>
      <c r="N22" s="39"/>
      <c r="O22" s="64" t="str">
        <f ca="1">IF(N22="","",(ROUNDDOWN((TODAY()-N22)/365,0)))</f>
        <v/>
      </c>
      <c r="P22" s="39" t="str">
        <f ca="1">IF(O22="","",IF(O22&lt;=30,"- 30 ans",IF(AND(O22&gt;30,O22&lt;=40),"31 à 40 ans",IF(AND(O22&gt;40,O22&lt;=50),"41 à 50 ans","+ 50 ans"))))</f>
        <v/>
      </c>
      <c r="Q22" s="40"/>
      <c r="R22" s="37"/>
      <c r="S22" s="39"/>
      <c r="T22" s="39" t="str">
        <f ca="1">IF(S22="","",IF((TODAY()-S22)/365&lt;1,"- de 1 an",IF(AND((TODAY()-S22)/365&gt;=1,(TODAY()-S22)/365&lt;5),"entre 1 et 5 ans",IF(AND((TODAY()-S22)/365&gt;=5,(TODAY()-S22)/365&lt;10),"entre 5 et 9 ans","+ de 10 ans"))))</f>
        <v/>
      </c>
      <c r="U22" s="65" t="str" cm="1">
        <f t="array" ref="U22">IF(OR($K22=BILLERE),"BILLERE",IF(OR($K22=JURANCON),"JURANCON",""))</f>
        <v/>
      </c>
      <c r="V22" s="66"/>
      <c r="W22" s="68"/>
      <c r="X22" s="69"/>
      <c r="Y22" s="43"/>
      <c r="Z22" s="67"/>
      <c r="AA22" s="43"/>
      <c r="AB22" s="43"/>
      <c r="AC22" s="43"/>
      <c r="AD22" s="43" t="e">
        <f>ASSDSEI_FLUX_STOCK[[#This Row],[AS SDSEI / FLUX/STOCK]]</f>
        <v>#VALUE!</v>
      </c>
      <c r="AE22" s="43"/>
      <c r="AF22" s="43"/>
      <c r="AG22" s="43"/>
      <c r="AH22" s="43"/>
      <c r="AI22" s="43" t="str">
        <f>IF(AH22="EP",1,"")</f>
        <v/>
      </c>
      <c r="AJ22" s="61" t="str">
        <f>IF(ISERROR(DATEVALUE(TEXT(W22,"jj/mm/aa"))),"",1)</f>
        <v/>
      </c>
      <c r="AK22" s="61" t="str">
        <f>IF(ISERROR(DATEVALUE(TEXT(Z22,"jj/mm/aa"))),"",1)</f>
        <v/>
      </c>
      <c r="AL22" s="43"/>
    </row>
    <row r="23" spans="3:41" ht="18" customHeight="1" x14ac:dyDescent="0.25">
      <c r="C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AD23" s="21"/>
    </row>
    <row r="24" spans="3:41" ht="18" customHeight="1" x14ac:dyDescent="0.25">
      <c r="C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AD24" s="21"/>
    </row>
    <row r="25" spans="3:41" ht="18" customHeight="1" x14ac:dyDescent="0.25">
      <c r="C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AD25" s="21"/>
    </row>
    <row r="26" spans="3:41" ht="18" customHeight="1" x14ac:dyDescent="0.25"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AD26" s="62"/>
    </row>
    <row r="27" spans="3:41" ht="18" customHeight="1" x14ac:dyDescent="0.25"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AD27" s="21"/>
    </row>
    <row r="28" spans="3:41" ht="18" customHeight="1" x14ac:dyDescent="0.25"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AD28" s="21"/>
    </row>
    <row r="29" spans="3:41" ht="18" customHeight="1" x14ac:dyDescent="0.25"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AD29" s="21"/>
    </row>
    <row r="30" spans="3:41" ht="18" customHeight="1" x14ac:dyDescent="0.25"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AD30" s="21"/>
    </row>
    <row r="31" spans="3:41" ht="18" customHeight="1" x14ac:dyDescent="0.25"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AD31" s="21"/>
    </row>
    <row r="32" spans="3:41" ht="18" customHeight="1" x14ac:dyDescent="0.25"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AD32" s="21"/>
    </row>
    <row r="33" spans="5:30" ht="18" customHeight="1" x14ac:dyDescent="0.25"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AD33" s="21"/>
    </row>
    <row r="34" spans="5:30" ht="18" customHeight="1" x14ac:dyDescent="0.25"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AD34" s="21"/>
    </row>
    <row r="35" spans="5:30" ht="18" customHeight="1" x14ac:dyDescent="0.25"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</row>
    <row r="36" spans="5:30" ht="18" customHeight="1" x14ac:dyDescent="0.25"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</row>
    <row r="37" spans="5:30" ht="18" customHeight="1" x14ac:dyDescent="0.25">
      <c r="E37" s="21"/>
      <c r="F37" s="21"/>
      <c r="G37" s="21"/>
      <c r="H37" s="21"/>
      <c r="I37" s="21"/>
      <c r="J37" s="21"/>
      <c r="K37" s="21"/>
      <c r="L37" s="21" t="s">
        <v>106</v>
      </c>
      <c r="M37" s="21"/>
      <c r="N37" s="21"/>
      <c r="O37" s="21"/>
      <c r="P37" s="21"/>
      <c r="Q37" s="21"/>
      <c r="R37" s="21"/>
      <c r="S37" s="21"/>
      <c r="T37" s="21"/>
      <c r="U37" s="21"/>
      <c r="V37" s="21"/>
    </row>
    <row r="38" spans="5:30" ht="18" customHeight="1" x14ac:dyDescent="0.25"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</row>
    <row r="39" spans="5:30" ht="18" customHeight="1" x14ac:dyDescent="0.25"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</row>
    <row r="40" spans="5:30" ht="18" customHeight="1" x14ac:dyDescent="0.25"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</row>
    <row r="41" spans="5:30" ht="18" customHeight="1" x14ac:dyDescent="0.25"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</row>
    <row r="42" spans="5:30" x14ac:dyDescent="0.25"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</row>
    <row r="43" spans="5:30" x14ac:dyDescent="0.25"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</row>
    <row r="44" spans="5:30" x14ac:dyDescent="0.25"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</row>
    <row r="45" spans="5:30" x14ac:dyDescent="0.25"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</row>
    <row r="46" spans="5:30" x14ac:dyDescent="0.25"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</row>
    <row r="47" spans="5:30" x14ac:dyDescent="0.25"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</row>
    <row r="48" spans="5:30" x14ac:dyDescent="0.25"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</row>
    <row r="49" spans="5:22" x14ac:dyDescent="0.25"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</row>
    <row r="50" spans="5:22" x14ac:dyDescent="0.25"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</row>
    <row r="51" spans="5:22" x14ac:dyDescent="0.25"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</row>
    <row r="52" spans="5:22" x14ac:dyDescent="0.25"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</row>
    <row r="53" spans="5:22" x14ac:dyDescent="0.25"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</row>
    <row r="54" spans="5:22" x14ac:dyDescent="0.25"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</row>
    <row r="55" spans="5:22" x14ac:dyDescent="0.25"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</row>
    <row r="56" spans="5:22" x14ac:dyDescent="0.25"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</row>
    <row r="57" spans="5:22" x14ac:dyDescent="0.25"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</row>
    <row r="58" spans="5:22" x14ac:dyDescent="0.25"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</row>
    <row r="59" spans="5:22" x14ac:dyDescent="0.25"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</row>
    <row r="60" spans="5:22" x14ac:dyDescent="0.25"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</row>
    <row r="61" spans="5:22" x14ac:dyDescent="0.25"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</row>
    <row r="62" spans="5:22" x14ac:dyDescent="0.25"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</row>
    <row r="63" spans="5:22" x14ac:dyDescent="0.25"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</row>
    <row r="64" spans="5:22" x14ac:dyDescent="0.25"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</row>
    <row r="65" spans="5:22" x14ac:dyDescent="0.25"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</row>
    <row r="66" spans="5:22" x14ac:dyDescent="0.25"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</row>
    <row r="67" spans="5:22" x14ac:dyDescent="0.25"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</row>
    <row r="68" spans="5:22" x14ac:dyDescent="0.25"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</row>
    <row r="69" spans="5:22" x14ac:dyDescent="0.25"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</row>
    <row r="70" spans="5:22" x14ac:dyDescent="0.25"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</row>
    <row r="71" spans="5:22" x14ac:dyDescent="0.25"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</row>
    <row r="72" spans="5:22" x14ac:dyDescent="0.25"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</row>
    <row r="73" spans="5:22" x14ac:dyDescent="0.25"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</row>
    <row r="74" spans="5:22" x14ac:dyDescent="0.25"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</row>
    <row r="75" spans="5:22" x14ac:dyDescent="0.25"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</row>
    <row r="76" spans="5:22" x14ac:dyDescent="0.25"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</row>
    <row r="77" spans="5:22" x14ac:dyDescent="0.25"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</row>
    <row r="78" spans="5:22" x14ac:dyDescent="0.25"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</row>
    <row r="79" spans="5:22" x14ac:dyDescent="0.25"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</row>
    <row r="80" spans="5:22" x14ac:dyDescent="0.25"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</row>
    <row r="81" spans="5:22" x14ac:dyDescent="0.25"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</row>
    <row r="82" spans="5:22" x14ac:dyDescent="0.25"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</row>
    <row r="83" spans="5:22" x14ac:dyDescent="0.25"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</row>
    <row r="84" spans="5:22" x14ac:dyDescent="0.25"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</row>
    <row r="85" spans="5:22" x14ac:dyDescent="0.25"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</row>
    <row r="86" spans="5:22" x14ac:dyDescent="0.25"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</row>
    <row r="87" spans="5:22" x14ac:dyDescent="0.25"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</row>
    <row r="88" spans="5:22" x14ac:dyDescent="0.25"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</row>
    <row r="89" spans="5:22" x14ac:dyDescent="0.25"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</row>
    <row r="90" spans="5:22" x14ac:dyDescent="0.25"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</row>
    <row r="91" spans="5:22" x14ac:dyDescent="0.25"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</row>
    <row r="92" spans="5:22" x14ac:dyDescent="0.25"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</row>
    <row r="93" spans="5:22" x14ac:dyDescent="0.25"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</row>
    <row r="94" spans="5:22" x14ac:dyDescent="0.25"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</row>
    <row r="95" spans="5:22" x14ac:dyDescent="0.25"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</row>
    <row r="96" spans="5:22" x14ac:dyDescent="0.25"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</row>
    <row r="97" spans="5:22" x14ac:dyDescent="0.25"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</row>
    <row r="98" spans="5:22" x14ac:dyDescent="0.25"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</row>
    <row r="99" spans="5:22" x14ac:dyDescent="0.25"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</row>
    <row r="100" spans="5:22" x14ac:dyDescent="0.25"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</row>
    <row r="101" spans="5:22" x14ac:dyDescent="0.25"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</row>
    <row r="102" spans="5:22" x14ac:dyDescent="0.25"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</row>
    <row r="103" spans="5:22" x14ac:dyDescent="0.25"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</row>
    <row r="104" spans="5:22" x14ac:dyDescent="0.25"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</row>
    <row r="105" spans="5:22" x14ac:dyDescent="0.25"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</row>
    <row r="106" spans="5:22" x14ac:dyDescent="0.25"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</row>
    <row r="107" spans="5:22" x14ac:dyDescent="0.25"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</row>
    <row r="108" spans="5:22" x14ac:dyDescent="0.25"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</row>
    <row r="109" spans="5:22" x14ac:dyDescent="0.25"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</row>
    <row r="110" spans="5:22" x14ac:dyDescent="0.25"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</row>
    <row r="111" spans="5:22" x14ac:dyDescent="0.25"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</row>
    <row r="112" spans="5:22" x14ac:dyDescent="0.25"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</row>
    <row r="113" spans="5:22" x14ac:dyDescent="0.25"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</row>
    <row r="114" spans="5:22" x14ac:dyDescent="0.25"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</row>
    <row r="115" spans="5:22" x14ac:dyDescent="0.25"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</row>
    <row r="116" spans="5:22" x14ac:dyDescent="0.25"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</row>
    <row r="117" spans="5:22" x14ac:dyDescent="0.25"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</row>
    <row r="118" spans="5:22" x14ac:dyDescent="0.25"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</row>
    <row r="119" spans="5:22" x14ac:dyDescent="0.25"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</row>
    <row r="120" spans="5:22" x14ac:dyDescent="0.25"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</row>
    <row r="121" spans="5:22" x14ac:dyDescent="0.25"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</row>
    <row r="122" spans="5:22" x14ac:dyDescent="0.25"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</row>
    <row r="123" spans="5:22" x14ac:dyDescent="0.25"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</row>
    <row r="124" spans="5:22" x14ac:dyDescent="0.25"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</row>
    <row r="125" spans="5:22" x14ac:dyDescent="0.25"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</row>
    <row r="126" spans="5:22" x14ac:dyDescent="0.25"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</row>
    <row r="127" spans="5:22" x14ac:dyDescent="0.25"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</row>
    <row r="128" spans="5:22" x14ac:dyDescent="0.25"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</row>
    <row r="129" spans="5:22" x14ac:dyDescent="0.25"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</row>
    <row r="130" spans="5:22" x14ac:dyDescent="0.25"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</row>
    <row r="131" spans="5:22" x14ac:dyDescent="0.25"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</row>
    <row r="132" spans="5:22" x14ac:dyDescent="0.25"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</row>
    <row r="133" spans="5:22" x14ac:dyDescent="0.25"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</row>
    <row r="134" spans="5:22" x14ac:dyDescent="0.25"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</row>
    <row r="135" spans="5:22" x14ac:dyDescent="0.25"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</row>
    <row r="136" spans="5:22" x14ac:dyDescent="0.25"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</row>
    <row r="137" spans="5:22" x14ac:dyDescent="0.25"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</row>
    <row r="138" spans="5:22" x14ac:dyDescent="0.25"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</row>
    <row r="139" spans="5:22" x14ac:dyDescent="0.25"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</row>
    <row r="140" spans="5:22" x14ac:dyDescent="0.25"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</row>
    <row r="141" spans="5:22" x14ac:dyDescent="0.25"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</row>
    <row r="142" spans="5:22" x14ac:dyDescent="0.25"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</row>
    <row r="143" spans="5:22" x14ac:dyDescent="0.25"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</row>
    <row r="144" spans="5:22" x14ac:dyDescent="0.25"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</row>
    <row r="145" spans="5:22" x14ac:dyDescent="0.25"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</row>
    <row r="146" spans="5:22" x14ac:dyDescent="0.25"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</row>
    <row r="147" spans="5:22" x14ac:dyDescent="0.25"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</row>
    <row r="148" spans="5:22" x14ac:dyDescent="0.25"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</row>
    <row r="149" spans="5:22" x14ac:dyDescent="0.25"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</row>
    <row r="150" spans="5:22" x14ac:dyDescent="0.25"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</row>
    <row r="151" spans="5:22" x14ac:dyDescent="0.25"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</row>
    <row r="152" spans="5:22" x14ac:dyDescent="0.25"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</row>
    <row r="153" spans="5:22" x14ac:dyDescent="0.25"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</row>
    <row r="154" spans="5:22" x14ac:dyDescent="0.25"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</row>
    <row r="155" spans="5:22" x14ac:dyDescent="0.25"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</row>
    <row r="156" spans="5:22" x14ac:dyDescent="0.25"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</row>
    <row r="157" spans="5:22" x14ac:dyDescent="0.25"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</row>
    <row r="158" spans="5:22" x14ac:dyDescent="0.25"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</row>
    <row r="159" spans="5:22" x14ac:dyDescent="0.25"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</row>
    <row r="160" spans="5:22" x14ac:dyDescent="0.25"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</row>
    <row r="161" spans="5:22" x14ac:dyDescent="0.25"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</row>
    <row r="162" spans="5:22" x14ac:dyDescent="0.25"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</row>
    <row r="163" spans="5:22" x14ac:dyDescent="0.25"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</row>
    <row r="164" spans="5:22" x14ac:dyDescent="0.25"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</row>
    <row r="165" spans="5:22" x14ac:dyDescent="0.25"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</row>
    <row r="166" spans="5:22" x14ac:dyDescent="0.25"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</row>
    <row r="167" spans="5:22" x14ac:dyDescent="0.25"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</row>
    <row r="168" spans="5:22" x14ac:dyDescent="0.25"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</row>
    <row r="169" spans="5:22" x14ac:dyDescent="0.25"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</row>
    <row r="170" spans="5:22" x14ac:dyDescent="0.25"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</row>
    <row r="171" spans="5:22" x14ac:dyDescent="0.25"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</row>
    <row r="172" spans="5:22" x14ac:dyDescent="0.25"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</row>
    <row r="173" spans="5:22" x14ac:dyDescent="0.25"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</row>
    <row r="174" spans="5:22" x14ac:dyDescent="0.25"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</row>
    <row r="175" spans="5:22" x14ac:dyDescent="0.25"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</row>
    <row r="176" spans="5:22" x14ac:dyDescent="0.25"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</row>
    <row r="177" spans="5:22" x14ac:dyDescent="0.25"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</row>
    <row r="178" spans="5:22" x14ac:dyDescent="0.25"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</row>
    <row r="179" spans="5:22" x14ac:dyDescent="0.25"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</row>
    <row r="180" spans="5:22" x14ac:dyDescent="0.25"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</row>
    <row r="181" spans="5:22" x14ac:dyDescent="0.25"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</row>
    <row r="182" spans="5:22" x14ac:dyDescent="0.25"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</row>
    <row r="183" spans="5:22" x14ac:dyDescent="0.25"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</row>
    <row r="184" spans="5:22" x14ac:dyDescent="0.25"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</row>
    <row r="185" spans="5:22" x14ac:dyDescent="0.25"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</row>
    <row r="186" spans="5:22" x14ac:dyDescent="0.25"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</row>
    <row r="187" spans="5:22" x14ac:dyDescent="0.25"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</row>
    <row r="188" spans="5:22" x14ac:dyDescent="0.25"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</row>
    <row r="189" spans="5:22" x14ac:dyDescent="0.25"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</row>
    <row r="190" spans="5:22" x14ac:dyDescent="0.25"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</row>
    <row r="191" spans="5:22" x14ac:dyDescent="0.25"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</row>
    <row r="192" spans="5:22" x14ac:dyDescent="0.25"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</row>
    <row r="193" spans="5:22" x14ac:dyDescent="0.25"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</row>
    <row r="194" spans="5:22" x14ac:dyDescent="0.25"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</row>
    <row r="195" spans="5:22" x14ac:dyDescent="0.25"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</row>
    <row r="196" spans="5:22" x14ac:dyDescent="0.25"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</row>
    <row r="197" spans="5:22" x14ac:dyDescent="0.25"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</row>
    <row r="198" spans="5:22" x14ac:dyDescent="0.25"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</row>
    <row r="199" spans="5:22" x14ac:dyDescent="0.25"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</row>
    <row r="200" spans="5:22" x14ac:dyDescent="0.25"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</row>
    <row r="201" spans="5:22" x14ac:dyDescent="0.25"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</row>
    <row r="202" spans="5:22" x14ac:dyDescent="0.25"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</row>
    <row r="203" spans="5:22" x14ac:dyDescent="0.25"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</row>
    <row r="204" spans="5:22" x14ac:dyDescent="0.25"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</row>
    <row r="205" spans="5:22" x14ac:dyDescent="0.25"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</row>
    <row r="206" spans="5:22" x14ac:dyDescent="0.25"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</row>
    <row r="207" spans="5:22" x14ac:dyDescent="0.25"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</row>
    <row r="208" spans="5:22" x14ac:dyDescent="0.25"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</row>
    <row r="209" spans="5:22" x14ac:dyDescent="0.25"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</row>
    <row r="210" spans="5:22" x14ac:dyDescent="0.25"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</row>
    <row r="211" spans="5:22" x14ac:dyDescent="0.25"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</row>
    <row r="212" spans="5:22" x14ac:dyDescent="0.25"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</row>
    <row r="213" spans="5:22" x14ac:dyDescent="0.25"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</row>
    <row r="214" spans="5:22" x14ac:dyDescent="0.25"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</row>
    <row r="215" spans="5:22" x14ac:dyDescent="0.25"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</row>
    <row r="216" spans="5:22" x14ac:dyDescent="0.25"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</row>
    <row r="217" spans="5:22" x14ac:dyDescent="0.25"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</row>
    <row r="218" spans="5:22" x14ac:dyDescent="0.25"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</row>
    <row r="219" spans="5:22" x14ac:dyDescent="0.25"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</row>
    <row r="220" spans="5:22" x14ac:dyDescent="0.25"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</row>
    <row r="221" spans="5:22" x14ac:dyDescent="0.25"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</row>
    <row r="222" spans="5:22" x14ac:dyDescent="0.25"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</row>
    <row r="223" spans="5:22" x14ac:dyDescent="0.25"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</row>
    <row r="224" spans="5:22" x14ac:dyDescent="0.25"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</row>
    <row r="225" spans="5:22" x14ac:dyDescent="0.25"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</row>
    <row r="226" spans="5:22" x14ac:dyDescent="0.25"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</row>
    <row r="227" spans="5:22" x14ac:dyDescent="0.25"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</row>
    <row r="228" spans="5:22" x14ac:dyDescent="0.25"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</row>
    <row r="229" spans="5:22" x14ac:dyDescent="0.25"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</row>
    <row r="230" spans="5:22" x14ac:dyDescent="0.25"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</row>
    <row r="231" spans="5:22" x14ac:dyDescent="0.25"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</row>
    <row r="232" spans="5:22" x14ac:dyDescent="0.25"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</row>
    <row r="233" spans="5:22" x14ac:dyDescent="0.25"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</row>
    <row r="234" spans="5:22" x14ac:dyDescent="0.25"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</row>
    <row r="235" spans="5:22" x14ac:dyDescent="0.25"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</row>
    <row r="236" spans="5:22" x14ac:dyDescent="0.25"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</row>
    <row r="237" spans="5:22" x14ac:dyDescent="0.25"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</row>
    <row r="238" spans="5:22" x14ac:dyDescent="0.25"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</row>
    <row r="239" spans="5:22" x14ac:dyDescent="0.25"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</row>
    <row r="240" spans="5:22" x14ac:dyDescent="0.25"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</row>
    <row r="241" spans="5:22" x14ac:dyDescent="0.25"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</row>
    <row r="242" spans="5:22" x14ac:dyDescent="0.25"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</row>
    <row r="243" spans="5:22" x14ac:dyDescent="0.25"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</row>
    <row r="244" spans="5:22" x14ac:dyDescent="0.25"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</row>
    <row r="245" spans="5:22" x14ac:dyDescent="0.25"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</row>
    <row r="246" spans="5:22" x14ac:dyDescent="0.25"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</row>
    <row r="247" spans="5:22" x14ac:dyDescent="0.25"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</row>
    <row r="248" spans="5:22" x14ac:dyDescent="0.25"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</row>
    <row r="249" spans="5:22" x14ac:dyDescent="0.25"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</row>
    <row r="250" spans="5:22" x14ac:dyDescent="0.25"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</row>
    <row r="251" spans="5:22" x14ac:dyDescent="0.25"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</row>
    <row r="252" spans="5:22" x14ac:dyDescent="0.25"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</row>
    <row r="253" spans="5:22" x14ac:dyDescent="0.25"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</row>
    <row r="254" spans="5:22" x14ac:dyDescent="0.25"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</row>
    <row r="255" spans="5:22" x14ac:dyDescent="0.25"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</row>
    <row r="256" spans="5:22" x14ac:dyDescent="0.25"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</row>
    <row r="257" spans="5:22" x14ac:dyDescent="0.25"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</row>
    <row r="258" spans="5:22" x14ac:dyDescent="0.25"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</row>
    <row r="259" spans="5:22" x14ac:dyDescent="0.25"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</row>
    <row r="260" spans="5:22" x14ac:dyDescent="0.25"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</row>
    <row r="261" spans="5:22" x14ac:dyDescent="0.25"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</row>
    <row r="262" spans="5:22" x14ac:dyDescent="0.25"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</row>
    <row r="263" spans="5:22" x14ac:dyDescent="0.25"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</row>
    <row r="264" spans="5:22" x14ac:dyDescent="0.25"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</row>
    <row r="265" spans="5:22" x14ac:dyDescent="0.25"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</row>
    <row r="266" spans="5:22" x14ac:dyDescent="0.25"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</row>
    <row r="267" spans="5:22" x14ac:dyDescent="0.25"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</row>
    <row r="268" spans="5:22" x14ac:dyDescent="0.25"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</row>
    <row r="269" spans="5:22" x14ac:dyDescent="0.25"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</row>
    <row r="270" spans="5:22" x14ac:dyDescent="0.25"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</row>
    <row r="271" spans="5:22" x14ac:dyDescent="0.25"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</row>
    <row r="272" spans="5:22" x14ac:dyDescent="0.25"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</row>
    <row r="273" spans="5:22" x14ac:dyDescent="0.25"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</row>
    <row r="274" spans="5:22" x14ac:dyDescent="0.25"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</row>
    <row r="275" spans="5:22" x14ac:dyDescent="0.25"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</row>
    <row r="276" spans="5:22" x14ac:dyDescent="0.25"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</row>
    <row r="277" spans="5:22" x14ac:dyDescent="0.25"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</row>
    <row r="278" spans="5:22" x14ac:dyDescent="0.25"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</row>
    <row r="279" spans="5:22" x14ac:dyDescent="0.25"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</row>
    <row r="280" spans="5:22" x14ac:dyDescent="0.25"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</row>
    <row r="281" spans="5:22" x14ac:dyDescent="0.25"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</row>
    <row r="282" spans="5:22" x14ac:dyDescent="0.25"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</row>
    <row r="283" spans="5:22" x14ac:dyDescent="0.25"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</row>
    <row r="284" spans="5:22" x14ac:dyDescent="0.25"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</row>
    <row r="285" spans="5:22" x14ac:dyDescent="0.25"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</row>
    <row r="286" spans="5:22" x14ac:dyDescent="0.25"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</row>
    <row r="287" spans="5:22" x14ac:dyDescent="0.25"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</row>
    <row r="288" spans="5:22" x14ac:dyDescent="0.25"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</row>
    <row r="289" spans="5:22" x14ac:dyDescent="0.25"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</row>
    <row r="290" spans="5:22" x14ac:dyDescent="0.25"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</row>
    <row r="291" spans="5:22" x14ac:dyDescent="0.25"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</row>
    <row r="292" spans="5:22" x14ac:dyDescent="0.25"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</row>
    <row r="293" spans="5:22" x14ac:dyDescent="0.25"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</row>
    <row r="294" spans="5:22" x14ac:dyDescent="0.25"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</row>
    <row r="295" spans="5:22" x14ac:dyDescent="0.25"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</row>
    <row r="296" spans="5:22" x14ac:dyDescent="0.25"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</row>
    <row r="297" spans="5:22" x14ac:dyDescent="0.25"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</row>
    <row r="298" spans="5:22" x14ac:dyDescent="0.25"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</row>
    <row r="299" spans="5:22" x14ac:dyDescent="0.25"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</row>
    <row r="300" spans="5:22" x14ac:dyDescent="0.25"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</row>
    <row r="301" spans="5:22" x14ac:dyDescent="0.25"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</row>
    <row r="302" spans="5:22" x14ac:dyDescent="0.25"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</row>
    <row r="303" spans="5:22" x14ac:dyDescent="0.25"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</row>
    <row r="304" spans="5:22" x14ac:dyDescent="0.25"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</row>
    <row r="305" spans="5:22" x14ac:dyDescent="0.25"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</row>
    <row r="306" spans="5:22" x14ac:dyDescent="0.25"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</row>
    <row r="307" spans="5:22" x14ac:dyDescent="0.25"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</row>
    <row r="308" spans="5:22" x14ac:dyDescent="0.25"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</row>
    <row r="309" spans="5:22" x14ac:dyDescent="0.25"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</row>
    <row r="310" spans="5:22" x14ac:dyDescent="0.25"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</row>
    <row r="311" spans="5:22" x14ac:dyDescent="0.25"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</row>
    <row r="312" spans="5:22" x14ac:dyDescent="0.25"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</row>
    <row r="313" spans="5:22" x14ac:dyDescent="0.25"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</row>
    <row r="314" spans="5:22" x14ac:dyDescent="0.25"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</row>
    <row r="315" spans="5:22" x14ac:dyDescent="0.25"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</row>
    <row r="316" spans="5:22" x14ac:dyDescent="0.25"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</row>
    <row r="317" spans="5:22" x14ac:dyDescent="0.25"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</row>
    <row r="318" spans="5:22" x14ac:dyDescent="0.25"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</row>
    <row r="319" spans="5:22" x14ac:dyDescent="0.25"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</row>
    <row r="320" spans="5:22" x14ac:dyDescent="0.25"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</row>
    <row r="321" spans="5:22" x14ac:dyDescent="0.25"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</row>
    <row r="322" spans="5:22" x14ac:dyDescent="0.25"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</row>
    <row r="323" spans="5:22" x14ac:dyDescent="0.25"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</row>
    <row r="324" spans="5:22" x14ac:dyDescent="0.25"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</row>
    <row r="325" spans="5:22" x14ac:dyDescent="0.25"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</row>
    <row r="326" spans="5:22" x14ac:dyDescent="0.25"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</row>
    <row r="327" spans="5:22" x14ac:dyDescent="0.25"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</row>
    <row r="328" spans="5:22" x14ac:dyDescent="0.25"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</row>
    <row r="329" spans="5:22" x14ac:dyDescent="0.25"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</row>
    <row r="330" spans="5:22" x14ac:dyDescent="0.25"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</row>
    <row r="331" spans="5:22" x14ac:dyDescent="0.25"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</row>
    <row r="332" spans="5:22" x14ac:dyDescent="0.25"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</row>
    <row r="333" spans="5:22" x14ac:dyDescent="0.25"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</row>
    <row r="334" spans="5:22" x14ac:dyDescent="0.25"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</row>
    <row r="335" spans="5:22" x14ac:dyDescent="0.25"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</row>
    <row r="336" spans="5:22" x14ac:dyDescent="0.25"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</row>
    <row r="337" spans="5:22" x14ac:dyDescent="0.25"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</row>
    <row r="338" spans="5:22" x14ac:dyDescent="0.25"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</row>
    <row r="339" spans="5:22" x14ac:dyDescent="0.25"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</row>
    <row r="340" spans="5:22" x14ac:dyDescent="0.25"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</row>
    <row r="341" spans="5:22" x14ac:dyDescent="0.25"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</row>
    <row r="342" spans="5:22" x14ac:dyDescent="0.25"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</row>
    <row r="343" spans="5:22" x14ac:dyDescent="0.25"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</row>
    <row r="344" spans="5:22" x14ac:dyDescent="0.25"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</row>
    <row r="345" spans="5:22" x14ac:dyDescent="0.25"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</row>
    <row r="346" spans="5:22" x14ac:dyDescent="0.25"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</row>
    <row r="347" spans="5:22" x14ac:dyDescent="0.25"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</row>
    <row r="348" spans="5:22" x14ac:dyDescent="0.25"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</row>
    <row r="349" spans="5:22" x14ac:dyDescent="0.25"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</row>
    <row r="350" spans="5:22" x14ac:dyDescent="0.25"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</row>
    <row r="351" spans="5:22" x14ac:dyDescent="0.25"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</row>
    <row r="352" spans="5:22" x14ac:dyDescent="0.25"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</row>
    <row r="353" spans="5:22" x14ac:dyDescent="0.25"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</row>
    <row r="354" spans="5:22" x14ac:dyDescent="0.25"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</row>
    <row r="355" spans="5:22" x14ac:dyDescent="0.25"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</row>
    <row r="356" spans="5:22" x14ac:dyDescent="0.25"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</row>
    <row r="357" spans="5:22" x14ac:dyDescent="0.25"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</row>
    <row r="358" spans="5:22" x14ac:dyDescent="0.25"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</row>
    <row r="359" spans="5:22" x14ac:dyDescent="0.25"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</row>
    <row r="360" spans="5:22" x14ac:dyDescent="0.25"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</row>
    <row r="361" spans="5:22" x14ac:dyDescent="0.25"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</row>
    <row r="362" spans="5:22" x14ac:dyDescent="0.25"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</row>
    <row r="363" spans="5:22" x14ac:dyDescent="0.25"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</row>
    <row r="364" spans="5:22" x14ac:dyDescent="0.25"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</row>
    <row r="365" spans="5:22" x14ac:dyDescent="0.25"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</row>
    <row r="366" spans="5:22" x14ac:dyDescent="0.25"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</row>
    <row r="367" spans="5:22" x14ac:dyDescent="0.25"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</row>
    <row r="368" spans="5:22" x14ac:dyDescent="0.25"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</row>
    <row r="369" spans="5:22" x14ac:dyDescent="0.25"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</row>
    <row r="370" spans="5:22" x14ac:dyDescent="0.25"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</row>
    <row r="371" spans="5:22" x14ac:dyDescent="0.25"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</row>
    <row r="372" spans="5:22" x14ac:dyDescent="0.25"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</row>
    <row r="373" spans="5:22" x14ac:dyDescent="0.25"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</row>
    <row r="374" spans="5:22" x14ac:dyDescent="0.25"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</row>
    <row r="375" spans="5:22" x14ac:dyDescent="0.25"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</row>
    <row r="376" spans="5:22" x14ac:dyDescent="0.25"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</row>
    <row r="377" spans="5:22" x14ac:dyDescent="0.25"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</row>
    <row r="378" spans="5:22" x14ac:dyDescent="0.25"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</row>
    <row r="379" spans="5:22" x14ac:dyDescent="0.25"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</row>
    <row r="380" spans="5:22" x14ac:dyDescent="0.25"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</row>
    <row r="381" spans="5:22" x14ac:dyDescent="0.25"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</row>
    <row r="382" spans="5:22" x14ac:dyDescent="0.25"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</row>
    <row r="383" spans="5:22" x14ac:dyDescent="0.25"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</row>
    <row r="384" spans="5:22" x14ac:dyDescent="0.25"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</row>
    <row r="385" spans="5:22" x14ac:dyDescent="0.25"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</row>
    <row r="386" spans="5:22" x14ac:dyDescent="0.25"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</row>
    <row r="387" spans="5:22" x14ac:dyDescent="0.25"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</row>
    <row r="388" spans="5:22" x14ac:dyDescent="0.25"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</row>
    <row r="389" spans="5:22" x14ac:dyDescent="0.25"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</row>
    <row r="390" spans="5:22" x14ac:dyDescent="0.25"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</row>
    <row r="391" spans="5:22" x14ac:dyDescent="0.25"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</row>
    <row r="392" spans="5:22" x14ac:dyDescent="0.25"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</row>
    <row r="393" spans="5:22" x14ac:dyDescent="0.25"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</row>
    <row r="394" spans="5:22" x14ac:dyDescent="0.25"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</row>
    <row r="395" spans="5:22" x14ac:dyDescent="0.25"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</row>
    <row r="396" spans="5:22" x14ac:dyDescent="0.25"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</row>
    <row r="397" spans="5:22" x14ac:dyDescent="0.25"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</row>
    <row r="398" spans="5:22" x14ac:dyDescent="0.25"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</row>
    <row r="399" spans="5:22" x14ac:dyDescent="0.25"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</row>
    <row r="400" spans="5:22" x14ac:dyDescent="0.25"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</row>
    <row r="401" spans="5:22" x14ac:dyDescent="0.25"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</row>
    <row r="402" spans="5:22" x14ac:dyDescent="0.25"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</row>
    <row r="403" spans="5:22" x14ac:dyDescent="0.25"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</row>
    <row r="404" spans="5:22" x14ac:dyDescent="0.25"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</row>
    <row r="405" spans="5:22" x14ac:dyDescent="0.25"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</row>
    <row r="406" spans="5:22" x14ac:dyDescent="0.25"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</row>
    <row r="407" spans="5:22" x14ac:dyDescent="0.25"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</row>
    <row r="408" spans="5:22" x14ac:dyDescent="0.25"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</row>
    <row r="409" spans="5:22" x14ac:dyDescent="0.25"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</row>
    <row r="410" spans="5:22" x14ac:dyDescent="0.25"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</row>
    <row r="411" spans="5:22" x14ac:dyDescent="0.25"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</row>
    <row r="412" spans="5:22" x14ac:dyDescent="0.25"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</row>
    <row r="413" spans="5:22" x14ac:dyDescent="0.25"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</row>
    <row r="414" spans="5:22" x14ac:dyDescent="0.25"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</row>
    <row r="415" spans="5:22" x14ac:dyDescent="0.25"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</row>
    <row r="416" spans="5:22" x14ac:dyDescent="0.25"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</row>
    <row r="417" spans="5:22" x14ac:dyDescent="0.25"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</row>
    <row r="418" spans="5:22" x14ac:dyDescent="0.25"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</row>
    <row r="419" spans="5:22" x14ac:dyDescent="0.25"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</row>
    <row r="420" spans="5:22" x14ac:dyDescent="0.25"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</row>
    <row r="421" spans="5:22" x14ac:dyDescent="0.25"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</row>
    <row r="422" spans="5:22" x14ac:dyDescent="0.25"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</row>
    <row r="423" spans="5:22" x14ac:dyDescent="0.25"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</row>
    <row r="424" spans="5:22" x14ac:dyDescent="0.25"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</row>
    <row r="425" spans="5:22" x14ac:dyDescent="0.25"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</row>
    <row r="426" spans="5:22" x14ac:dyDescent="0.25"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</row>
    <row r="427" spans="5:22" x14ac:dyDescent="0.25"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</row>
    <row r="428" spans="5:22" x14ac:dyDescent="0.25"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</row>
    <row r="429" spans="5:22" x14ac:dyDescent="0.25"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</row>
    <row r="430" spans="5:22" x14ac:dyDescent="0.25"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</row>
    <row r="431" spans="5:22" x14ac:dyDescent="0.25"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</row>
    <row r="432" spans="5:22" x14ac:dyDescent="0.25"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</row>
    <row r="433" spans="5:22" x14ac:dyDescent="0.25"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</row>
    <row r="434" spans="5:22" x14ac:dyDescent="0.25"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</row>
    <row r="435" spans="5:22" x14ac:dyDescent="0.25"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</row>
    <row r="436" spans="5:22" x14ac:dyDescent="0.25"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</row>
    <row r="437" spans="5:22" x14ac:dyDescent="0.25"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</row>
    <row r="438" spans="5:22" x14ac:dyDescent="0.25"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</row>
    <row r="439" spans="5:22" x14ac:dyDescent="0.25"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</row>
    <row r="440" spans="5:22" x14ac:dyDescent="0.25"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</row>
    <row r="441" spans="5:22" x14ac:dyDescent="0.25"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</row>
    <row r="442" spans="5:22" x14ac:dyDescent="0.25"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</row>
    <row r="443" spans="5:22" x14ac:dyDescent="0.25"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</row>
    <row r="444" spans="5:22" x14ac:dyDescent="0.25"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</row>
    <row r="445" spans="5:22" x14ac:dyDescent="0.25"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</row>
    <row r="446" spans="5:22" x14ac:dyDescent="0.25"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</row>
    <row r="447" spans="5:22" x14ac:dyDescent="0.25"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</row>
    <row r="448" spans="5:22" x14ac:dyDescent="0.25"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</row>
    <row r="449" spans="5:22" x14ac:dyDescent="0.25"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</row>
    <row r="450" spans="5:22" x14ac:dyDescent="0.25"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</row>
    <row r="451" spans="5:22" x14ac:dyDescent="0.25"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</row>
    <row r="452" spans="5:22" x14ac:dyDescent="0.25"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</row>
    <row r="453" spans="5:22" x14ac:dyDescent="0.25"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</row>
    <row r="454" spans="5:22" x14ac:dyDescent="0.25"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</row>
    <row r="455" spans="5:22" x14ac:dyDescent="0.25"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</row>
    <row r="456" spans="5:22" x14ac:dyDescent="0.25"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</row>
    <row r="457" spans="5:22" x14ac:dyDescent="0.25"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</row>
    <row r="458" spans="5:22" x14ac:dyDescent="0.25"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</row>
    <row r="459" spans="5:22" x14ac:dyDescent="0.25"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</row>
    <row r="460" spans="5:22" x14ac:dyDescent="0.25"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</row>
    <row r="461" spans="5:22" x14ac:dyDescent="0.25"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</row>
    <row r="462" spans="5:22" x14ac:dyDescent="0.25"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</row>
    <row r="463" spans="5:22" x14ac:dyDescent="0.25"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</row>
    <row r="464" spans="5:22" x14ac:dyDescent="0.25"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</row>
    <row r="465" spans="5:22" x14ac:dyDescent="0.25"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</row>
    <row r="466" spans="5:22" x14ac:dyDescent="0.25"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</row>
    <row r="467" spans="5:22" x14ac:dyDescent="0.25"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</row>
    <row r="468" spans="5:22" x14ac:dyDescent="0.25"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</row>
    <row r="469" spans="5:22" x14ac:dyDescent="0.25"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</row>
    <row r="470" spans="5:22" x14ac:dyDescent="0.25"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</row>
    <row r="471" spans="5:22" x14ac:dyDescent="0.25"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</row>
    <row r="472" spans="5:22" x14ac:dyDescent="0.25"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</row>
    <row r="473" spans="5:22" x14ac:dyDescent="0.25"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</row>
    <row r="474" spans="5:22" x14ac:dyDescent="0.25"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</row>
    <row r="475" spans="5:22" x14ac:dyDescent="0.25"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</row>
    <row r="476" spans="5:22" x14ac:dyDescent="0.25"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</row>
    <row r="477" spans="5:22" x14ac:dyDescent="0.25"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</row>
    <row r="478" spans="5:22" x14ac:dyDescent="0.25"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</row>
    <row r="479" spans="5:22" x14ac:dyDescent="0.25"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</row>
    <row r="480" spans="5:22" x14ac:dyDescent="0.25"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</row>
    <row r="481" spans="5:22" x14ac:dyDescent="0.25"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</row>
    <row r="482" spans="5:22" x14ac:dyDescent="0.25"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</row>
    <row r="483" spans="5:22" x14ac:dyDescent="0.25"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</row>
    <row r="484" spans="5:22" x14ac:dyDescent="0.25"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</row>
    <row r="485" spans="5:22" x14ac:dyDescent="0.25"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</row>
    <row r="486" spans="5:22" x14ac:dyDescent="0.25"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</row>
    <row r="487" spans="5:22" x14ac:dyDescent="0.25"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</row>
    <row r="488" spans="5:22" x14ac:dyDescent="0.25"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</row>
    <row r="489" spans="5:22" x14ac:dyDescent="0.25"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</row>
    <row r="490" spans="5:22" x14ac:dyDescent="0.25"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</row>
    <row r="491" spans="5:22" x14ac:dyDescent="0.25"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</row>
    <row r="492" spans="5:22" x14ac:dyDescent="0.25"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</row>
    <row r="493" spans="5:22" x14ac:dyDescent="0.25"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</row>
    <row r="494" spans="5:22" x14ac:dyDescent="0.25"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</row>
    <row r="495" spans="5:22" x14ac:dyDescent="0.25"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</row>
    <row r="496" spans="5:22" x14ac:dyDescent="0.25"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</row>
    <row r="497" spans="5:22" x14ac:dyDescent="0.25"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</row>
    <row r="498" spans="5:22" x14ac:dyDescent="0.25"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</row>
    <row r="499" spans="5:22" x14ac:dyDescent="0.25"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</row>
    <row r="500" spans="5:22" x14ac:dyDescent="0.25"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</row>
    <row r="501" spans="5:22" x14ac:dyDescent="0.25"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</row>
    <row r="502" spans="5:22" x14ac:dyDescent="0.25"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</row>
    <row r="503" spans="5:22" x14ac:dyDescent="0.25"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</row>
    <row r="504" spans="5:22" x14ac:dyDescent="0.25"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</row>
    <row r="505" spans="5:22" x14ac:dyDescent="0.25"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</row>
    <row r="506" spans="5:22" x14ac:dyDescent="0.25"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</row>
    <row r="507" spans="5:22" x14ac:dyDescent="0.25"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</row>
    <row r="508" spans="5:22" x14ac:dyDescent="0.25"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</row>
    <row r="509" spans="5:22" x14ac:dyDescent="0.25"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</row>
    <row r="510" spans="5:22" x14ac:dyDescent="0.25"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</row>
    <row r="511" spans="5:22" x14ac:dyDescent="0.25"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</row>
    <row r="512" spans="5:22" x14ac:dyDescent="0.25"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</row>
    <row r="513" spans="5:22" x14ac:dyDescent="0.25"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</row>
    <row r="514" spans="5:22" x14ac:dyDescent="0.25"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</row>
    <row r="515" spans="5:22" x14ac:dyDescent="0.25"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</row>
    <row r="516" spans="5:22" x14ac:dyDescent="0.25"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</row>
    <row r="517" spans="5:22" x14ac:dyDescent="0.25"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</row>
    <row r="518" spans="5:22" x14ac:dyDescent="0.25"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</row>
    <row r="519" spans="5:22" x14ac:dyDescent="0.25"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</row>
    <row r="520" spans="5:22" x14ac:dyDescent="0.25"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</row>
    <row r="521" spans="5:22" x14ac:dyDescent="0.25"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</row>
    <row r="522" spans="5:22" x14ac:dyDescent="0.25"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</row>
    <row r="523" spans="5:22" x14ac:dyDescent="0.25"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</row>
    <row r="524" spans="5:22" x14ac:dyDescent="0.25"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</row>
    <row r="525" spans="5:22" x14ac:dyDescent="0.25"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</row>
    <row r="526" spans="5:22" x14ac:dyDescent="0.25"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</row>
    <row r="527" spans="5:22" x14ac:dyDescent="0.25"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</row>
    <row r="528" spans="5:22" x14ac:dyDescent="0.25"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</row>
    <row r="529" spans="5:22" x14ac:dyDescent="0.25"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</row>
    <row r="530" spans="5:22" x14ac:dyDescent="0.25"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</row>
    <row r="531" spans="5:22" x14ac:dyDescent="0.25"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</row>
    <row r="532" spans="5:22" x14ac:dyDescent="0.25"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</row>
    <row r="533" spans="5:22" x14ac:dyDescent="0.25"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</row>
    <row r="534" spans="5:22" x14ac:dyDescent="0.25"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</row>
    <row r="535" spans="5:22" x14ac:dyDescent="0.25"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</row>
    <row r="536" spans="5:22" x14ac:dyDescent="0.25"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</row>
    <row r="537" spans="5:22" x14ac:dyDescent="0.25"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</row>
    <row r="538" spans="5:22" x14ac:dyDescent="0.25"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</row>
    <row r="539" spans="5:22" x14ac:dyDescent="0.25"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</row>
    <row r="540" spans="5:22" x14ac:dyDescent="0.25"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</row>
    <row r="541" spans="5:22" x14ac:dyDescent="0.25"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</row>
    <row r="542" spans="5:22" x14ac:dyDescent="0.25"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</row>
    <row r="543" spans="5:22" x14ac:dyDescent="0.25"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</row>
    <row r="544" spans="5:22" x14ac:dyDescent="0.25"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</row>
    <row r="545" spans="5:22" x14ac:dyDescent="0.25"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</row>
    <row r="546" spans="5:22" x14ac:dyDescent="0.25"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</row>
    <row r="547" spans="5:22" x14ac:dyDescent="0.25"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</row>
    <row r="548" spans="5:22" x14ac:dyDescent="0.25"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</row>
    <row r="549" spans="5:22" x14ac:dyDescent="0.25"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</row>
    <row r="550" spans="5:22" x14ac:dyDescent="0.25"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</row>
    <row r="551" spans="5:22" x14ac:dyDescent="0.25"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</row>
    <row r="552" spans="5:22" x14ac:dyDescent="0.25"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</row>
    <row r="553" spans="5:22" x14ac:dyDescent="0.25"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</row>
    <row r="554" spans="5:22" x14ac:dyDescent="0.25"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</row>
    <row r="555" spans="5:22" x14ac:dyDescent="0.25"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</row>
    <row r="556" spans="5:22" x14ac:dyDescent="0.25"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</row>
    <row r="557" spans="5:22" x14ac:dyDescent="0.25"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</row>
    <row r="558" spans="5:22" x14ac:dyDescent="0.25"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</row>
    <row r="559" spans="5:22" x14ac:dyDescent="0.25"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</row>
    <row r="560" spans="5:22" x14ac:dyDescent="0.25"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</row>
    <row r="561" spans="5:22" x14ac:dyDescent="0.25"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</row>
    <row r="562" spans="5:22" x14ac:dyDescent="0.25"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</row>
    <row r="563" spans="5:22" x14ac:dyDescent="0.25"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</row>
    <row r="564" spans="5:22" x14ac:dyDescent="0.25"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</row>
    <row r="565" spans="5:22" x14ac:dyDescent="0.25"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</row>
    <row r="566" spans="5:22" x14ac:dyDescent="0.25"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</row>
    <row r="567" spans="5:22" x14ac:dyDescent="0.25"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</row>
    <row r="568" spans="5:22" x14ac:dyDescent="0.25"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</row>
    <row r="569" spans="5:22" x14ac:dyDescent="0.25"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</row>
    <row r="570" spans="5:22" x14ac:dyDescent="0.25"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</row>
    <row r="571" spans="5:22" x14ac:dyDescent="0.25"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</row>
    <row r="572" spans="5:22" x14ac:dyDescent="0.25"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</row>
    <row r="573" spans="5:22" x14ac:dyDescent="0.25"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</row>
    <row r="574" spans="5:22" x14ac:dyDescent="0.25"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</row>
    <row r="575" spans="5:22" x14ac:dyDescent="0.25"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</row>
    <row r="576" spans="5:22" x14ac:dyDescent="0.25"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</row>
    <row r="577" spans="5:22" x14ac:dyDescent="0.25"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</row>
    <row r="578" spans="5:22" x14ac:dyDescent="0.25"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</row>
    <row r="579" spans="5:22" x14ac:dyDescent="0.25"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</row>
    <row r="580" spans="5:22" x14ac:dyDescent="0.25"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</row>
    <row r="581" spans="5:22" x14ac:dyDescent="0.25"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</row>
    <row r="582" spans="5:22" x14ac:dyDescent="0.25"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</row>
    <row r="583" spans="5:22" x14ac:dyDescent="0.25"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</row>
    <row r="584" spans="5:22" x14ac:dyDescent="0.25"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</row>
    <row r="585" spans="5:22" x14ac:dyDescent="0.25"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</row>
    <row r="586" spans="5:22" x14ac:dyDescent="0.25"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</row>
    <row r="587" spans="5:22" x14ac:dyDescent="0.25"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</row>
    <row r="588" spans="5:22" x14ac:dyDescent="0.25"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</row>
    <row r="589" spans="5:22" x14ac:dyDescent="0.25"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</row>
    <row r="590" spans="5:22" x14ac:dyDescent="0.25"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</row>
    <row r="591" spans="5:22" x14ac:dyDescent="0.25"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</row>
    <row r="592" spans="5:22" x14ac:dyDescent="0.25"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</row>
    <row r="593" spans="5:22" x14ac:dyDescent="0.25"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</row>
    <row r="594" spans="5:22" x14ac:dyDescent="0.25"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</row>
    <row r="595" spans="5:22" x14ac:dyDescent="0.25"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</row>
    <row r="596" spans="5:22" x14ac:dyDescent="0.25"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</row>
    <row r="597" spans="5:22" x14ac:dyDescent="0.25"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</row>
    <row r="598" spans="5:22" x14ac:dyDescent="0.25"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</row>
    <row r="599" spans="5:22" x14ac:dyDescent="0.25"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</row>
    <row r="600" spans="5:22" x14ac:dyDescent="0.25"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</row>
    <row r="601" spans="5:22" x14ac:dyDescent="0.25"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</row>
    <row r="602" spans="5:22" x14ac:dyDescent="0.25"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</row>
    <row r="603" spans="5:22" x14ac:dyDescent="0.25"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</row>
    <row r="604" spans="5:22" x14ac:dyDescent="0.25"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</row>
    <row r="605" spans="5:22" x14ac:dyDescent="0.25"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</row>
    <row r="606" spans="5:22" x14ac:dyDescent="0.25"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</row>
    <row r="607" spans="5:22" x14ac:dyDescent="0.25"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</row>
    <row r="608" spans="5:22" x14ac:dyDescent="0.25"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</row>
    <row r="609" spans="5:22" x14ac:dyDescent="0.25"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</row>
    <row r="610" spans="5:22" x14ac:dyDescent="0.25"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</row>
    <row r="611" spans="5:22" x14ac:dyDescent="0.25"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</row>
    <row r="612" spans="5:22" x14ac:dyDescent="0.25"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</row>
    <row r="613" spans="5:22" x14ac:dyDescent="0.25"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</row>
    <row r="614" spans="5:22" x14ac:dyDescent="0.25"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</row>
    <row r="615" spans="5:22" x14ac:dyDescent="0.25"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</row>
    <row r="616" spans="5:22" x14ac:dyDescent="0.25"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</row>
    <row r="617" spans="5:22" x14ac:dyDescent="0.25"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</row>
    <row r="618" spans="5:22" x14ac:dyDescent="0.25"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</row>
    <row r="619" spans="5:22" x14ac:dyDescent="0.25"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</row>
    <row r="620" spans="5:22" x14ac:dyDescent="0.25"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</row>
    <row r="621" spans="5:22" x14ac:dyDescent="0.25"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</row>
    <row r="622" spans="5:22" x14ac:dyDescent="0.25"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</row>
    <row r="623" spans="5:22" x14ac:dyDescent="0.25"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</row>
    <row r="624" spans="5:22" x14ac:dyDescent="0.25"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</row>
    <row r="625" spans="5:22" x14ac:dyDescent="0.25"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</row>
    <row r="626" spans="5:22" x14ac:dyDescent="0.25"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</row>
    <row r="627" spans="5:22" x14ac:dyDescent="0.25"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</row>
    <row r="628" spans="5:22" x14ac:dyDescent="0.25"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</row>
    <row r="629" spans="5:22" x14ac:dyDescent="0.25"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</row>
    <row r="630" spans="5:22" x14ac:dyDescent="0.25"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</row>
    <row r="631" spans="5:22" x14ac:dyDescent="0.25"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</row>
    <row r="632" spans="5:22" x14ac:dyDescent="0.25"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</row>
    <row r="633" spans="5:22" x14ac:dyDescent="0.25"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</row>
    <row r="634" spans="5:22" x14ac:dyDescent="0.25"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</row>
    <row r="635" spans="5:22" x14ac:dyDescent="0.25"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</row>
    <row r="636" spans="5:22" x14ac:dyDescent="0.25"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</row>
    <row r="637" spans="5:22" x14ac:dyDescent="0.25"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</row>
    <row r="638" spans="5:22" x14ac:dyDescent="0.25"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</row>
    <row r="639" spans="5:22" x14ac:dyDescent="0.25"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</row>
    <row r="640" spans="5:22" x14ac:dyDescent="0.25"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</row>
    <row r="641" spans="5:22" x14ac:dyDescent="0.25"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</row>
    <row r="642" spans="5:22" x14ac:dyDescent="0.25"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</row>
    <row r="643" spans="5:22" x14ac:dyDescent="0.25"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</row>
    <row r="644" spans="5:22" x14ac:dyDescent="0.25"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</row>
    <row r="645" spans="5:22" x14ac:dyDescent="0.25"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</row>
    <row r="646" spans="5:22" x14ac:dyDescent="0.25"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</row>
    <row r="647" spans="5:22" x14ac:dyDescent="0.25"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</row>
    <row r="648" spans="5:22" x14ac:dyDescent="0.25"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</row>
    <row r="649" spans="5:22" x14ac:dyDescent="0.25"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</row>
    <row r="650" spans="5:22" x14ac:dyDescent="0.25"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</row>
    <row r="651" spans="5:22" x14ac:dyDescent="0.25"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</row>
    <row r="652" spans="5:22" x14ac:dyDescent="0.25"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</row>
    <row r="653" spans="5:22" x14ac:dyDescent="0.25"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</row>
    <row r="654" spans="5:22" x14ac:dyDescent="0.25"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</row>
    <row r="655" spans="5:22" x14ac:dyDescent="0.25"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</row>
    <row r="656" spans="5:22" x14ac:dyDescent="0.25"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</row>
    <row r="657" spans="5:22" x14ac:dyDescent="0.25"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</row>
    <row r="658" spans="5:22" x14ac:dyDescent="0.25"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</row>
    <row r="659" spans="5:22" x14ac:dyDescent="0.25"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</row>
    <row r="660" spans="5:22" x14ac:dyDescent="0.25"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</row>
    <row r="661" spans="5:22" x14ac:dyDescent="0.25"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</row>
    <row r="662" spans="5:22" x14ac:dyDescent="0.25"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</row>
    <row r="663" spans="5:22" x14ac:dyDescent="0.25"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</row>
    <row r="664" spans="5:22" x14ac:dyDescent="0.25"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</row>
    <row r="665" spans="5:22" x14ac:dyDescent="0.25"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</row>
    <row r="666" spans="5:22" x14ac:dyDescent="0.25"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</row>
    <row r="667" spans="5:22" x14ac:dyDescent="0.25"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</row>
    <row r="668" spans="5:22" x14ac:dyDescent="0.25"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</row>
    <row r="669" spans="5:22" x14ac:dyDescent="0.25"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</row>
    <row r="670" spans="5:22" x14ac:dyDescent="0.25"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</row>
    <row r="671" spans="5:22" x14ac:dyDescent="0.25"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</row>
    <row r="672" spans="5:22" x14ac:dyDescent="0.25"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</row>
    <row r="673" spans="5:22" x14ac:dyDescent="0.25"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</row>
    <row r="674" spans="5:22" x14ac:dyDescent="0.25"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</row>
    <row r="675" spans="5:22" x14ac:dyDescent="0.25"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</row>
    <row r="676" spans="5:22" x14ac:dyDescent="0.25"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</row>
    <row r="677" spans="5:22" x14ac:dyDescent="0.25"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</row>
    <row r="678" spans="5:22" x14ac:dyDescent="0.25"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</row>
    <row r="679" spans="5:22" x14ac:dyDescent="0.25"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</row>
    <row r="680" spans="5:22" x14ac:dyDescent="0.25"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</row>
    <row r="681" spans="5:22" x14ac:dyDescent="0.25"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</row>
    <row r="682" spans="5:22" x14ac:dyDescent="0.25"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</row>
    <row r="683" spans="5:22" x14ac:dyDescent="0.25"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</row>
    <row r="684" spans="5:22" x14ac:dyDescent="0.25"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</row>
    <row r="685" spans="5:22" x14ac:dyDescent="0.25"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</row>
    <row r="686" spans="5:22" x14ac:dyDescent="0.25"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</row>
    <row r="687" spans="5:22" x14ac:dyDescent="0.25"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</row>
    <row r="688" spans="5:22" x14ac:dyDescent="0.25"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</row>
    <row r="689" spans="5:22" x14ac:dyDescent="0.25"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</row>
    <row r="690" spans="5:22" x14ac:dyDescent="0.25"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</row>
    <row r="691" spans="5:22" x14ac:dyDescent="0.25"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</row>
    <row r="692" spans="5:22" x14ac:dyDescent="0.25"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</row>
    <row r="693" spans="5:22" x14ac:dyDescent="0.25"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</row>
    <row r="694" spans="5:22" x14ac:dyDescent="0.25"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</row>
    <row r="695" spans="5:22" x14ac:dyDescent="0.25"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</row>
    <row r="696" spans="5:22" x14ac:dyDescent="0.25"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</row>
    <row r="697" spans="5:22" x14ac:dyDescent="0.25"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</row>
    <row r="698" spans="5:22" x14ac:dyDescent="0.25"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</row>
    <row r="699" spans="5:22" x14ac:dyDescent="0.25"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</row>
    <row r="700" spans="5:22" x14ac:dyDescent="0.25"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</row>
    <row r="701" spans="5:22" x14ac:dyDescent="0.25"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</row>
    <row r="702" spans="5:22" x14ac:dyDescent="0.25"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</row>
    <row r="703" spans="5:22" x14ac:dyDescent="0.25"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</row>
    <row r="704" spans="5:22" x14ac:dyDescent="0.25"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</row>
    <row r="705" spans="5:22" x14ac:dyDescent="0.25"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</row>
    <row r="706" spans="5:22" x14ac:dyDescent="0.25"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</row>
    <row r="707" spans="5:22" x14ac:dyDescent="0.25"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</row>
    <row r="708" spans="5:22" x14ac:dyDescent="0.25"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</row>
    <row r="709" spans="5:22" x14ac:dyDescent="0.25"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</row>
    <row r="710" spans="5:22" x14ac:dyDescent="0.25"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</row>
    <row r="711" spans="5:22" x14ac:dyDescent="0.25"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</row>
    <row r="712" spans="5:22" x14ac:dyDescent="0.25"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</row>
    <row r="713" spans="5:22" x14ac:dyDescent="0.25"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</row>
    <row r="714" spans="5:22" x14ac:dyDescent="0.25"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</row>
    <row r="715" spans="5:22" x14ac:dyDescent="0.25"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</row>
    <row r="716" spans="5:22" x14ac:dyDescent="0.25"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</row>
    <row r="717" spans="5:22" x14ac:dyDescent="0.25"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</row>
    <row r="718" spans="5:22" x14ac:dyDescent="0.25"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</row>
    <row r="719" spans="5:22" x14ac:dyDescent="0.25"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</row>
    <row r="720" spans="5:22" x14ac:dyDescent="0.25"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</row>
    <row r="721" spans="5:22" x14ac:dyDescent="0.25"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</row>
    <row r="722" spans="5:22" x14ac:dyDescent="0.25"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</row>
    <row r="723" spans="5:22" x14ac:dyDescent="0.25"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</row>
    <row r="724" spans="5:22" x14ac:dyDescent="0.25"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</row>
    <row r="725" spans="5:22" x14ac:dyDescent="0.25"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</row>
    <row r="726" spans="5:22" x14ac:dyDescent="0.25"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</row>
    <row r="727" spans="5:22" x14ac:dyDescent="0.25"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</row>
    <row r="728" spans="5:22" x14ac:dyDescent="0.25"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</row>
    <row r="729" spans="5:22" x14ac:dyDescent="0.25"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</row>
    <row r="730" spans="5:22" x14ac:dyDescent="0.25"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</row>
    <row r="731" spans="5:22" x14ac:dyDescent="0.25"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</row>
    <row r="732" spans="5:22" x14ac:dyDescent="0.25"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</row>
    <row r="733" spans="5:22" x14ac:dyDescent="0.25"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</row>
    <row r="734" spans="5:22" x14ac:dyDescent="0.25"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</row>
    <row r="735" spans="5:22" x14ac:dyDescent="0.25"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</row>
    <row r="736" spans="5:22" x14ac:dyDescent="0.25"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</row>
    <row r="737" spans="5:22" x14ac:dyDescent="0.25"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</row>
    <row r="738" spans="5:22" x14ac:dyDescent="0.25"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</row>
    <row r="739" spans="5:22" x14ac:dyDescent="0.25"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</row>
    <row r="740" spans="5:22" x14ac:dyDescent="0.25"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</row>
    <row r="741" spans="5:22" x14ac:dyDescent="0.25"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</row>
    <row r="742" spans="5:22" x14ac:dyDescent="0.25"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</row>
    <row r="743" spans="5:22" x14ac:dyDescent="0.25"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</row>
    <row r="744" spans="5:22" x14ac:dyDescent="0.25"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</row>
    <row r="745" spans="5:22" x14ac:dyDescent="0.25"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</row>
    <row r="746" spans="5:22" x14ac:dyDescent="0.25"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</row>
    <row r="747" spans="5:22" x14ac:dyDescent="0.25"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</row>
    <row r="748" spans="5:22" x14ac:dyDescent="0.25"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</row>
    <row r="749" spans="5:22" x14ac:dyDescent="0.25"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</row>
    <row r="750" spans="5:22" x14ac:dyDescent="0.25"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</row>
    <row r="751" spans="5:22" x14ac:dyDescent="0.25"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</row>
    <row r="752" spans="5:22" x14ac:dyDescent="0.25"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</row>
    <row r="753" spans="5:22" x14ac:dyDescent="0.25"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</row>
    <row r="754" spans="5:22" x14ac:dyDescent="0.25"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</row>
    <row r="755" spans="5:22" x14ac:dyDescent="0.25"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</row>
    <row r="756" spans="5:22" x14ac:dyDescent="0.25"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</row>
    <row r="757" spans="5:22" x14ac:dyDescent="0.25"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</row>
    <row r="758" spans="5:22" x14ac:dyDescent="0.25"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</row>
    <row r="759" spans="5:22" x14ac:dyDescent="0.25"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</row>
    <row r="760" spans="5:22" x14ac:dyDescent="0.25"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</row>
    <row r="761" spans="5:22" x14ac:dyDescent="0.25"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</row>
    <row r="762" spans="5:22" x14ac:dyDescent="0.25"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</row>
    <row r="763" spans="5:22" x14ac:dyDescent="0.25"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</row>
    <row r="764" spans="5:22" x14ac:dyDescent="0.25"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</row>
    <row r="765" spans="5:22" x14ac:dyDescent="0.25"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</row>
    <row r="766" spans="5:22" x14ac:dyDescent="0.25"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</row>
    <row r="767" spans="5:22" x14ac:dyDescent="0.25"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</row>
    <row r="768" spans="5:22" x14ac:dyDescent="0.25"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</row>
    <row r="769" spans="5:22" x14ac:dyDescent="0.25"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</row>
    <row r="770" spans="5:22" x14ac:dyDescent="0.25"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</row>
    <row r="771" spans="5:22" x14ac:dyDescent="0.25"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</row>
    <row r="772" spans="5:22" x14ac:dyDescent="0.25"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</row>
    <row r="773" spans="5:22" x14ac:dyDescent="0.25"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</row>
    <row r="774" spans="5:22" x14ac:dyDescent="0.25"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</row>
    <row r="775" spans="5:22" x14ac:dyDescent="0.25"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</row>
    <row r="776" spans="5:22" x14ac:dyDescent="0.25"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</row>
    <row r="777" spans="5:22" x14ac:dyDescent="0.25"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</row>
    <row r="778" spans="5:22" x14ac:dyDescent="0.25"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</row>
    <row r="779" spans="5:22" x14ac:dyDescent="0.25"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</row>
    <row r="780" spans="5:22" x14ac:dyDescent="0.25"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</row>
    <row r="781" spans="5:22" x14ac:dyDescent="0.25"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</row>
    <row r="782" spans="5:22" x14ac:dyDescent="0.25"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</row>
    <row r="783" spans="5:22" x14ac:dyDescent="0.25"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</row>
    <row r="784" spans="5:22" x14ac:dyDescent="0.25"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</row>
    <row r="785" spans="5:22" x14ac:dyDescent="0.25"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</row>
    <row r="786" spans="5:22" x14ac:dyDescent="0.25"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</row>
    <row r="787" spans="5:22" x14ac:dyDescent="0.25"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</row>
    <row r="788" spans="5:22" x14ac:dyDescent="0.25"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</row>
    <row r="789" spans="5:22" x14ac:dyDescent="0.25"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</row>
    <row r="790" spans="5:22" x14ac:dyDescent="0.25"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</row>
    <row r="791" spans="5:22" x14ac:dyDescent="0.25"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</row>
    <row r="792" spans="5:22" x14ac:dyDescent="0.25"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</row>
    <row r="793" spans="5:22" x14ac:dyDescent="0.25"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</row>
    <row r="794" spans="5:22" x14ac:dyDescent="0.25"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</row>
    <row r="795" spans="5:22" x14ac:dyDescent="0.25"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</row>
    <row r="796" spans="5:22" x14ac:dyDescent="0.25"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</row>
    <row r="797" spans="5:22" x14ac:dyDescent="0.25"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</row>
    <row r="798" spans="5:22" x14ac:dyDescent="0.25"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</row>
    <row r="799" spans="5:22" x14ac:dyDescent="0.25"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</row>
    <row r="800" spans="5:22" x14ac:dyDescent="0.25"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</row>
    <row r="801" spans="5:22" x14ac:dyDescent="0.25"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</row>
    <row r="802" spans="5:22" x14ac:dyDescent="0.25"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</row>
    <row r="803" spans="5:22" x14ac:dyDescent="0.25"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</row>
    <row r="804" spans="5:22" x14ac:dyDescent="0.25"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</row>
    <row r="805" spans="5:22" x14ac:dyDescent="0.25"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</row>
    <row r="806" spans="5:22" x14ac:dyDescent="0.25"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</row>
    <row r="807" spans="5:22" x14ac:dyDescent="0.25"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</row>
    <row r="808" spans="5:22" x14ac:dyDescent="0.25"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</row>
    <row r="809" spans="5:22" x14ac:dyDescent="0.25"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</row>
    <row r="810" spans="5:22" x14ac:dyDescent="0.25"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</row>
    <row r="811" spans="5:22" x14ac:dyDescent="0.25"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</row>
    <row r="812" spans="5:22" x14ac:dyDescent="0.25"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</row>
    <row r="813" spans="5:22" x14ac:dyDescent="0.25"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</row>
    <row r="814" spans="5:22" x14ac:dyDescent="0.25"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</row>
    <row r="815" spans="5:22" x14ac:dyDescent="0.25"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</row>
    <row r="816" spans="5:22" x14ac:dyDescent="0.25"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</row>
    <row r="817" spans="5:22" x14ac:dyDescent="0.25"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</row>
    <row r="818" spans="5:22" x14ac:dyDescent="0.25"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</row>
    <row r="819" spans="5:22" x14ac:dyDescent="0.25"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</row>
    <row r="820" spans="5:22" x14ac:dyDescent="0.25"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</row>
    <row r="821" spans="5:22" x14ac:dyDescent="0.25"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</row>
    <row r="822" spans="5:22" x14ac:dyDescent="0.25"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</row>
    <row r="823" spans="5:22" x14ac:dyDescent="0.25"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</row>
    <row r="824" spans="5:22" x14ac:dyDescent="0.25"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</row>
    <row r="825" spans="5:22" x14ac:dyDescent="0.25"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</row>
    <row r="826" spans="5:22" x14ac:dyDescent="0.25"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</row>
    <row r="827" spans="5:22" x14ac:dyDescent="0.25"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</row>
    <row r="828" spans="5:22" x14ac:dyDescent="0.25"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</row>
    <row r="829" spans="5:22" x14ac:dyDescent="0.25"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</row>
    <row r="830" spans="5:22" x14ac:dyDescent="0.25"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</row>
    <row r="831" spans="5:22" x14ac:dyDescent="0.25"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</row>
    <row r="832" spans="5:22" x14ac:dyDescent="0.25"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</row>
    <row r="833" spans="5:22" x14ac:dyDescent="0.25"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</row>
    <row r="834" spans="5:22" x14ac:dyDescent="0.25"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</row>
    <row r="835" spans="5:22" x14ac:dyDescent="0.25"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</row>
    <row r="836" spans="5:22" x14ac:dyDescent="0.25"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</row>
    <row r="837" spans="5:22" x14ac:dyDescent="0.25"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</row>
    <row r="838" spans="5:22" x14ac:dyDescent="0.25"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</row>
    <row r="839" spans="5:22" x14ac:dyDescent="0.25"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</row>
    <row r="840" spans="5:22" x14ac:dyDescent="0.25"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</row>
    <row r="841" spans="5:22" x14ac:dyDescent="0.25"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</row>
    <row r="842" spans="5:22" x14ac:dyDescent="0.25"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</row>
    <row r="843" spans="5:22" x14ac:dyDescent="0.25"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</row>
    <row r="844" spans="5:22" x14ac:dyDescent="0.25"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</row>
    <row r="845" spans="5:22" x14ac:dyDescent="0.25"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</row>
    <row r="846" spans="5:22" x14ac:dyDescent="0.25"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</row>
    <row r="847" spans="5:22" x14ac:dyDescent="0.25"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</row>
    <row r="848" spans="5:22" x14ac:dyDescent="0.25"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</row>
    <row r="849" spans="5:22" x14ac:dyDescent="0.25"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</row>
    <row r="850" spans="5:22" x14ac:dyDescent="0.25"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</row>
    <row r="851" spans="5:22" x14ac:dyDescent="0.25"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</row>
    <row r="852" spans="5:22" x14ac:dyDescent="0.25"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</row>
    <row r="853" spans="5:22" x14ac:dyDescent="0.25"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</row>
    <row r="854" spans="5:22" x14ac:dyDescent="0.25"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</row>
    <row r="855" spans="5:22" x14ac:dyDescent="0.25"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</row>
    <row r="856" spans="5:22" x14ac:dyDescent="0.25"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</row>
    <row r="857" spans="5:22" x14ac:dyDescent="0.25"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</row>
    <row r="858" spans="5:22" x14ac:dyDescent="0.25"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</row>
    <row r="859" spans="5:22" x14ac:dyDescent="0.25"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</row>
    <row r="860" spans="5:22" x14ac:dyDescent="0.25"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</row>
    <row r="861" spans="5:22" x14ac:dyDescent="0.25"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</row>
    <row r="862" spans="5:22" x14ac:dyDescent="0.25"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</row>
    <row r="863" spans="5:22" x14ac:dyDescent="0.25"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</row>
    <row r="864" spans="5:22" x14ac:dyDescent="0.25"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</row>
    <row r="865" spans="5:22" x14ac:dyDescent="0.25"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</row>
    <row r="866" spans="5:22" x14ac:dyDescent="0.25"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</row>
    <row r="867" spans="5:22" x14ac:dyDescent="0.25"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</row>
    <row r="868" spans="5:22" x14ac:dyDescent="0.25"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</row>
    <row r="869" spans="5:22" x14ac:dyDescent="0.25"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</row>
    <row r="870" spans="5:22" x14ac:dyDescent="0.25"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</row>
    <row r="871" spans="5:22" x14ac:dyDescent="0.25"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</row>
    <row r="872" spans="5:22" x14ac:dyDescent="0.25"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</row>
    <row r="873" spans="5:22" x14ac:dyDescent="0.25"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</row>
    <row r="874" spans="5:22" x14ac:dyDescent="0.25"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</row>
    <row r="875" spans="5:22" x14ac:dyDescent="0.25"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</row>
    <row r="876" spans="5:22" x14ac:dyDescent="0.25"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</row>
    <row r="877" spans="5:22" x14ac:dyDescent="0.25"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</row>
    <row r="878" spans="5:22" x14ac:dyDescent="0.25"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</row>
    <row r="879" spans="5:22" x14ac:dyDescent="0.25"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</row>
    <row r="880" spans="5:22" x14ac:dyDescent="0.25"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</row>
    <row r="881" spans="5:22" x14ac:dyDescent="0.25"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</row>
    <row r="882" spans="5:22" x14ac:dyDescent="0.25"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</row>
    <row r="883" spans="5:22" x14ac:dyDescent="0.25"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</row>
    <row r="884" spans="5:22" x14ac:dyDescent="0.25"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</row>
    <row r="885" spans="5:22" x14ac:dyDescent="0.25"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</row>
    <row r="886" spans="5:22" x14ac:dyDescent="0.25"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</row>
    <row r="887" spans="5:22" x14ac:dyDescent="0.25"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</row>
    <row r="888" spans="5:22" x14ac:dyDescent="0.25"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</row>
    <row r="889" spans="5:22" x14ac:dyDescent="0.25"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</row>
    <row r="890" spans="5:22" x14ac:dyDescent="0.25"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</row>
    <row r="891" spans="5:22" x14ac:dyDescent="0.25"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</row>
    <row r="892" spans="5:22" x14ac:dyDescent="0.25"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</row>
    <row r="893" spans="5:22" x14ac:dyDescent="0.25"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</row>
    <row r="894" spans="5:22" x14ac:dyDescent="0.25"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</row>
    <row r="895" spans="5:22" x14ac:dyDescent="0.25"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</row>
    <row r="896" spans="5:22" x14ac:dyDescent="0.25"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</row>
    <row r="897" spans="5:22" x14ac:dyDescent="0.25"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</row>
    <row r="898" spans="5:22" x14ac:dyDescent="0.25"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</row>
    <row r="899" spans="5:22" x14ac:dyDescent="0.25"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</row>
    <row r="900" spans="5:22" x14ac:dyDescent="0.25"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</row>
    <row r="901" spans="5:22" x14ac:dyDescent="0.25"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</row>
    <row r="902" spans="5:22" x14ac:dyDescent="0.25"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</row>
    <row r="903" spans="5:22" x14ac:dyDescent="0.25"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</row>
    <row r="904" spans="5:22" x14ac:dyDescent="0.25"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</row>
    <row r="905" spans="5:22" x14ac:dyDescent="0.25"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</row>
    <row r="906" spans="5:22" x14ac:dyDescent="0.25"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</row>
    <row r="907" spans="5:22" x14ac:dyDescent="0.25"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</row>
    <row r="908" spans="5:22" x14ac:dyDescent="0.25"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</row>
    <row r="909" spans="5:22" x14ac:dyDescent="0.25"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</row>
    <row r="910" spans="5:22" x14ac:dyDescent="0.25"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</row>
    <row r="911" spans="5:22" x14ac:dyDescent="0.25"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</row>
    <row r="912" spans="5:22" x14ac:dyDescent="0.25"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</row>
    <row r="913" spans="5:22" x14ac:dyDescent="0.25"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</row>
    <row r="914" spans="5:22" x14ac:dyDescent="0.25"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</row>
    <row r="915" spans="5:22" x14ac:dyDescent="0.25"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</row>
    <row r="916" spans="5:22" x14ac:dyDescent="0.25"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</row>
    <row r="917" spans="5:22" x14ac:dyDescent="0.25"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</row>
    <row r="918" spans="5:22" x14ac:dyDescent="0.25"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</row>
    <row r="919" spans="5:22" x14ac:dyDescent="0.25"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</row>
    <row r="920" spans="5:22" x14ac:dyDescent="0.25"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</row>
    <row r="921" spans="5:22" x14ac:dyDescent="0.25"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</row>
    <row r="922" spans="5:22" x14ac:dyDescent="0.25"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</row>
    <row r="923" spans="5:22" x14ac:dyDescent="0.25"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</row>
    <row r="924" spans="5:22" x14ac:dyDescent="0.25"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</row>
    <row r="925" spans="5:22" x14ac:dyDescent="0.25"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</row>
    <row r="926" spans="5:22" x14ac:dyDescent="0.25"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</row>
    <row r="927" spans="5:22" x14ac:dyDescent="0.25"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</row>
    <row r="928" spans="5:22" x14ac:dyDescent="0.25"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</row>
    <row r="929" spans="5:22" x14ac:dyDescent="0.25"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</row>
    <row r="930" spans="5:22" x14ac:dyDescent="0.25"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</row>
    <row r="931" spans="5:22" x14ac:dyDescent="0.25"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</row>
    <row r="932" spans="5:22" x14ac:dyDescent="0.25"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</row>
    <row r="933" spans="5:22" x14ac:dyDescent="0.25"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</row>
    <row r="934" spans="5:22" x14ac:dyDescent="0.25"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</row>
    <row r="935" spans="5:22" x14ac:dyDescent="0.25"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</row>
    <row r="936" spans="5:22" x14ac:dyDescent="0.25"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</row>
    <row r="937" spans="5:22" x14ac:dyDescent="0.25"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</row>
    <row r="938" spans="5:22" x14ac:dyDescent="0.25"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</row>
    <row r="939" spans="5:22" x14ac:dyDescent="0.25"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</row>
    <row r="940" spans="5:22" x14ac:dyDescent="0.25"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</row>
    <row r="941" spans="5:22" x14ac:dyDescent="0.25"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</row>
    <row r="942" spans="5:22" x14ac:dyDescent="0.25">
      <c r="E942" s="21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</row>
    <row r="943" spans="5:22" x14ac:dyDescent="0.25"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</row>
    <row r="944" spans="5:22" x14ac:dyDescent="0.25">
      <c r="E944" s="21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</row>
    <row r="945" spans="5:22" x14ac:dyDescent="0.25"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</row>
    <row r="946" spans="5:22" x14ac:dyDescent="0.25">
      <c r="E946" s="21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</row>
    <row r="947" spans="5:22" x14ac:dyDescent="0.25"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</row>
    <row r="948" spans="5:22" x14ac:dyDescent="0.25">
      <c r="E948" s="21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</row>
    <row r="949" spans="5:22" x14ac:dyDescent="0.25"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</row>
    <row r="950" spans="5:22" x14ac:dyDescent="0.25">
      <c r="E950" s="21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</row>
    <row r="951" spans="5:22" x14ac:dyDescent="0.25"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</row>
    <row r="952" spans="5:22" x14ac:dyDescent="0.25">
      <c r="E952" s="21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</row>
    <row r="953" spans="5:22" x14ac:dyDescent="0.25"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</row>
    <row r="954" spans="5:22" x14ac:dyDescent="0.25">
      <c r="E954" s="21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</row>
    <row r="955" spans="5:22" x14ac:dyDescent="0.25"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</row>
    <row r="956" spans="5:22" x14ac:dyDescent="0.25">
      <c r="E956" s="21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</row>
    <row r="957" spans="5:22" x14ac:dyDescent="0.25"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</row>
    <row r="958" spans="5:22" x14ac:dyDescent="0.25">
      <c r="E958" s="21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</row>
    <row r="959" spans="5:22" x14ac:dyDescent="0.25"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</row>
    <row r="960" spans="5:22" x14ac:dyDescent="0.25">
      <c r="E960" s="21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</row>
    <row r="961" spans="5:22" x14ac:dyDescent="0.25"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</row>
    <row r="962" spans="5:22" x14ac:dyDescent="0.25">
      <c r="E962" s="21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</row>
    <row r="963" spans="5:22" x14ac:dyDescent="0.25"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</row>
    <row r="964" spans="5:22" x14ac:dyDescent="0.25">
      <c r="E964" s="21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</row>
    <row r="965" spans="5:22" x14ac:dyDescent="0.25"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</row>
    <row r="966" spans="5:22" x14ac:dyDescent="0.25">
      <c r="E966" s="21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</row>
    <row r="967" spans="5:22" x14ac:dyDescent="0.25"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</row>
    <row r="968" spans="5:22" x14ac:dyDescent="0.25">
      <c r="E968" s="21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</row>
    <row r="969" spans="5:22" x14ac:dyDescent="0.25"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</row>
    <row r="970" spans="5:22" x14ac:dyDescent="0.25">
      <c r="E970" s="21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</row>
    <row r="971" spans="5:22" x14ac:dyDescent="0.25"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</row>
    <row r="972" spans="5:22" x14ac:dyDescent="0.25">
      <c r="E972" s="21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</row>
    <row r="973" spans="5:22" x14ac:dyDescent="0.25">
      <c r="E973" s="21"/>
      <c r="F973" s="21"/>
      <c r="G973" s="21"/>
      <c r="H973" s="21"/>
      <c r="I973" s="21"/>
      <c r="J973" s="2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</row>
    <row r="974" spans="5:22" x14ac:dyDescent="0.25">
      <c r="E974" s="21"/>
      <c r="F974" s="21"/>
      <c r="G974" s="21"/>
      <c r="H974" s="21"/>
      <c r="I974" s="21"/>
      <c r="J974" s="2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</row>
    <row r="975" spans="5:22" x14ac:dyDescent="0.25">
      <c r="E975" s="21"/>
      <c r="F975" s="21"/>
      <c r="G975" s="21"/>
      <c r="H975" s="21"/>
      <c r="I975" s="21"/>
      <c r="J975" s="2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</row>
    <row r="976" spans="5:22" x14ac:dyDescent="0.25">
      <c r="E976" s="21"/>
      <c r="F976" s="21"/>
      <c r="G976" s="21"/>
      <c r="H976" s="21"/>
      <c r="I976" s="21"/>
      <c r="J976" s="2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</row>
    <row r="977" spans="5:22" x14ac:dyDescent="0.25">
      <c r="E977" s="21"/>
      <c r="F977" s="21"/>
      <c r="G977" s="21"/>
      <c r="H977" s="21"/>
      <c r="I977" s="21"/>
      <c r="J977" s="2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</row>
    <row r="978" spans="5:22" x14ac:dyDescent="0.25">
      <c r="E978" s="21"/>
      <c r="F978" s="21"/>
      <c r="G978" s="21"/>
      <c r="H978" s="21"/>
      <c r="I978" s="21"/>
      <c r="J978" s="2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</row>
    <row r="979" spans="5:22" x14ac:dyDescent="0.25">
      <c r="E979" s="21"/>
      <c r="F979" s="21"/>
      <c r="G979" s="21"/>
      <c r="H979" s="21"/>
      <c r="I979" s="21"/>
      <c r="J979" s="2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</row>
    <row r="980" spans="5:22" x14ac:dyDescent="0.25">
      <c r="E980" s="21"/>
      <c r="F980" s="21"/>
      <c r="G980" s="21"/>
      <c r="H980" s="21"/>
      <c r="I980" s="21"/>
      <c r="J980" s="2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</row>
    <row r="981" spans="5:22" x14ac:dyDescent="0.25">
      <c r="E981" s="21"/>
      <c r="F981" s="21"/>
      <c r="G981" s="21"/>
      <c r="H981" s="21"/>
      <c r="I981" s="21"/>
      <c r="J981" s="2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</row>
    <row r="982" spans="5:22" x14ac:dyDescent="0.25">
      <c r="E982" s="21"/>
      <c r="F982" s="21"/>
      <c r="G982" s="21"/>
      <c r="H982" s="21"/>
      <c r="I982" s="21"/>
      <c r="J982" s="2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</row>
    <row r="983" spans="5:22" x14ac:dyDescent="0.25">
      <c r="E983" s="21"/>
      <c r="F983" s="21"/>
      <c r="G983" s="21"/>
      <c r="H983" s="21"/>
      <c r="I983" s="21"/>
      <c r="J983" s="2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</row>
    <row r="984" spans="5:22" x14ac:dyDescent="0.25">
      <c r="E984" s="21"/>
      <c r="F984" s="21"/>
      <c r="G984" s="21"/>
      <c r="H984" s="21"/>
      <c r="I984" s="21"/>
      <c r="J984" s="2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</row>
    <row r="985" spans="5:22" x14ac:dyDescent="0.25">
      <c r="E985" s="21"/>
      <c r="F985" s="21"/>
      <c r="G985" s="21"/>
      <c r="H985" s="21"/>
      <c r="I985" s="21"/>
      <c r="J985" s="2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</row>
    <row r="986" spans="5:22" x14ac:dyDescent="0.25">
      <c r="E986" s="21"/>
      <c r="F986" s="21"/>
      <c r="G986" s="21"/>
      <c r="H986" s="21"/>
      <c r="I986" s="21"/>
      <c r="J986" s="2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</row>
    <row r="987" spans="5:22" x14ac:dyDescent="0.25">
      <c r="E987" s="21"/>
      <c r="F987" s="21"/>
      <c r="G987" s="21"/>
      <c r="H987" s="21"/>
      <c r="I987" s="21"/>
      <c r="J987" s="2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</row>
    <row r="988" spans="5:22" x14ac:dyDescent="0.25">
      <c r="E988" s="21"/>
      <c r="F988" s="21"/>
      <c r="G988" s="21"/>
      <c r="H988" s="21"/>
      <c r="I988" s="21"/>
      <c r="J988" s="2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</row>
    <row r="989" spans="5:22" x14ac:dyDescent="0.25">
      <c r="E989" s="21"/>
      <c r="F989" s="21"/>
      <c r="G989" s="21"/>
      <c r="H989" s="21"/>
      <c r="I989" s="21"/>
      <c r="J989" s="2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</row>
    <row r="990" spans="5:22" x14ac:dyDescent="0.25">
      <c r="E990" s="21"/>
      <c r="F990" s="21"/>
      <c r="G990" s="21"/>
      <c r="H990" s="21"/>
      <c r="I990" s="21"/>
      <c r="J990" s="2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</row>
    <row r="991" spans="5:22" x14ac:dyDescent="0.25">
      <c r="E991" s="21"/>
      <c r="F991" s="21"/>
      <c r="G991" s="21"/>
      <c r="H991" s="21"/>
      <c r="I991" s="21"/>
      <c r="J991" s="2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</row>
    <row r="992" spans="5:22" x14ac:dyDescent="0.25">
      <c r="E992" s="21"/>
      <c r="F992" s="21"/>
      <c r="G992" s="21"/>
      <c r="H992" s="21"/>
      <c r="I992" s="21"/>
      <c r="J992" s="2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</row>
    <row r="993" spans="5:22" x14ac:dyDescent="0.25">
      <c r="E993" s="21"/>
      <c r="F993" s="21"/>
      <c r="G993" s="21"/>
      <c r="H993" s="21"/>
      <c r="I993" s="21"/>
      <c r="J993" s="2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</row>
    <row r="994" spans="5:22" x14ac:dyDescent="0.25">
      <c r="E994" s="21"/>
      <c r="F994" s="21"/>
      <c r="G994" s="21"/>
      <c r="H994" s="21"/>
      <c r="I994" s="21"/>
      <c r="J994" s="2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</row>
    <row r="995" spans="5:22" x14ac:dyDescent="0.25">
      <c r="E995" s="21"/>
      <c r="F995" s="21"/>
      <c r="G995" s="21"/>
      <c r="H995" s="21"/>
      <c r="I995" s="21"/>
      <c r="J995" s="2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</row>
    <row r="996" spans="5:22" x14ac:dyDescent="0.25">
      <c r="E996" s="21"/>
      <c r="F996" s="21"/>
      <c r="G996" s="21"/>
      <c r="H996" s="21"/>
      <c r="I996" s="21"/>
      <c r="J996" s="2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</row>
    <row r="997" spans="5:22" x14ac:dyDescent="0.25">
      <c r="E997" s="21"/>
      <c r="F997" s="21"/>
      <c r="G997" s="21"/>
      <c r="H997" s="21"/>
      <c r="I997" s="21"/>
      <c r="J997" s="2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</row>
    <row r="998" spans="5:22" x14ac:dyDescent="0.25">
      <c r="E998" s="21"/>
      <c r="F998" s="21"/>
      <c r="G998" s="21"/>
      <c r="H998" s="21"/>
      <c r="I998" s="21"/>
      <c r="J998" s="2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</row>
    <row r="999" spans="5:22" x14ac:dyDescent="0.25">
      <c r="E999" s="21"/>
      <c r="F999" s="21"/>
      <c r="G999" s="21"/>
      <c r="H999" s="21"/>
      <c r="I999" s="21"/>
      <c r="J999" s="2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</row>
    <row r="1000" spans="5:22" x14ac:dyDescent="0.25">
      <c r="E1000" s="21"/>
      <c r="F1000" s="21"/>
      <c r="G1000" s="21"/>
      <c r="H1000" s="21"/>
      <c r="I1000" s="21"/>
      <c r="J1000" s="2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</row>
    <row r="1001" spans="5:22" x14ac:dyDescent="0.25">
      <c r="E1001" s="21"/>
      <c r="F1001" s="21"/>
      <c r="G1001" s="21"/>
      <c r="H1001" s="21"/>
      <c r="I1001" s="21"/>
      <c r="J1001" s="21"/>
      <c r="K1001" s="21"/>
      <c r="L1001" s="21"/>
      <c r="M1001" s="21"/>
      <c r="N1001" s="21"/>
      <c r="O1001" s="21"/>
      <c r="P1001" s="21"/>
      <c r="Q1001" s="21"/>
      <c r="R1001" s="21"/>
      <c r="S1001" s="21"/>
      <c r="T1001" s="21"/>
      <c r="U1001" s="21"/>
      <c r="V1001" s="21"/>
    </row>
    <row r="1002" spans="5:22" x14ac:dyDescent="0.25">
      <c r="E1002" s="21"/>
      <c r="F1002" s="21"/>
      <c r="G1002" s="21"/>
      <c r="H1002" s="21"/>
      <c r="I1002" s="21"/>
      <c r="J1002" s="21"/>
      <c r="K1002" s="21"/>
      <c r="L1002" s="21"/>
      <c r="M1002" s="21"/>
      <c r="N1002" s="21"/>
      <c r="O1002" s="21"/>
      <c r="P1002" s="21"/>
      <c r="Q1002" s="21"/>
      <c r="R1002" s="21"/>
      <c r="S1002" s="21"/>
      <c r="T1002" s="21"/>
      <c r="U1002" s="21"/>
      <c r="V1002" s="21"/>
    </row>
    <row r="1003" spans="5:22" x14ac:dyDescent="0.25">
      <c r="E1003" s="21"/>
      <c r="F1003" s="21"/>
      <c r="G1003" s="21"/>
      <c r="H1003" s="21"/>
      <c r="I1003" s="21"/>
      <c r="J1003" s="21"/>
      <c r="K1003" s="21"/>
      <c r="L1003" s="21"/>
      <c r="M1003" s="21"/>
      <c r="N1003" s="21"/>
      <c r="O1003" s="21"/>
      <c r="P1003" s="21"/>
      <c r="Q1003" s="21"/>
      <c r="R1003" s="21"/>
      <c r="S1003" s="21"/>
      <c r="T1003" s="21"/>
      <c r="U1003" s="21"/>
      <c r="V1003" s="21"/>
    </row>
    <row r="1004" spans="5:22" x14ac:dyDescent="0.25">
      <c r="E1004" s="21"/>
      <c r="F1004" s="21"/>
      <c r="G1004" s="21"/>
      <c r="H1004" s="21"/>
      <c r="I1004" s="21"/>
      <c r="J1004" s="21"/>
      <c r="K1004" s="21"/>
      <c r="L1004" s="21"/>
      <c r="M1004" s="21"/>
      <c r="N1004" s="21"/>
      <c r="O1004" s="21"/>
      <c r="P1004" s="21"/>
      <c r="Q1004" s="21"/>
      <c r="R1004" s="21"/>
      <c r="S1004" s="21"/>
      <c r="T1004" s="21"/>
      <c r="U1004" s="21"/>
      <c r="V1004" s="21"/>
    </row>
    <row r="1005" spans="5:22" x14ac:dyDescent="0.25">
      <c r="E1005" s="21"/>
      <c r="F1005" s="21"/>
      <c r="G1005" s="21"/>
      <c r="H1005" s="21"/>
      <c r="I1005" s="21"/>
      <c r="J1005" s="21"/>
      <c r="K1005" s="21"/>
      <c r="L1005" s="21"/>
      <c r="M1005" s="21"/>
      <c r="N1005" s="21"/>
      <c r="O1005" s="21"/>
      <c r="P1005" s="21"/>
      <c r="Q1005" s="21"/>
      <c r="R1005" s="21"/>
      <c r="S1005" s="21"/>
      <c r="T1005" s="21"/>
      <c r="U1005" s="21"/>
      <c r="V1005" s="21"/>
    </row>
    <row r="1006" spans="5:22" x14ac:dyDescent="0.25">
      <c r="E1006" s="21"/>
      <c r="F1006" s="21"/>
      <c r="G1006" s="21"/>
      <c r="H1006" s="21"/>
      <c r="I1006" s="21"/>
      <c r="J1006" s="21"/>
      <c r="K1006" s="21"/>
      <c r="L1006" s="21"/>
      <c r="M1006" s="21"/>
      <c r="N1006" s="21"/>
      <c r="O1006" s="21"/>
      <c r="P1006" s="21"/>
      <c r="Q1006" s="21"/>
      <c r="R1006" s="21"/>
      <c r="S1006" s="21"/>
      <c r="T1006" s="21"/>
      <c r="U1006" s="21"/>
      <c r="V1006" s="21"/>
    </row>
    <row r="1007" spans="5:22" x14ac:dyDescent="0.25">
      <c r="E1007" s="21"/>
      <c r="F1007" s="21"/>
      <c r="G1007" s="21"/>
      <c r="H1007" s="21"/>
      <c r="I1007" s="21"/>
      <c r="J1007" s="21"/>
      <c r="K1007" s="21"/>
      <c r="L1007" s="21"/>
      <c r="M1007" s="21"/>
      <c r="N1007" s="21"/>
      <c r="O1007" s="21"/>
      <c r="P1007" s="21"/>
      <c r="Q1007" s="21"/>
      <c r="R1007" s="21"/>
      <c r="S1007" s="21"/>
      <c r="T1007" s="21"/>
      <c r="U1007" s="21"/>
      <c r="V1007" s="21"/>
    </row>
    <row r="1008" spans="5:22" x14ac:dyDescent="0.25">
      <c r="E1008" s="21"/>
      <c r="F1008" s="21"/>
      <c r="G1008" s="21"/>
      <c r="H1008" s="21"/>
      <c r="I1008" s="21"/>
      <c r="J1008" s="21"/>
      <c r="K1008" s="21"/>
      <c r="L1008" s="21"/>
      <c r="M1008" s="21"/>
      <c r="N1008" s="21"/>
      <c r="O1008" s="21"/>
      <c r="P1008" s="21"/>
      <c r="Q1008" s="21"/>
      <c r="R1008" s="21"/>
      <c r="S1008" s="21"/>
      <c r="T1008" s="21"/>
      <c r="U1008" s="21"/>
      <c r="V1008" s="21"/>
    </row>
    <row r="1009" spans="5:22" x14ac:dyDescent="0.25">
      <c r="E1009" s="21"/>
      <c r="F1009" s="21"/>
      <c r="G1009" s="21"/>
      <c r="H1009" s="21"/>
      <c r="I1009" s="21"/>
      <c r="J1009" s="21"/>
      <c r="K1009" s="21"/>
      <c r="L1009" s="21"/>
      <c r="M1009" s="21"/>
      <c r="N1009" s="21"/>
      <c r="O1009" s="21"/>
      <c r="P1009" s="21"/>
      <c r="Q1009" s="21"/>
      <c r="R1009" s="21"/>
      <c r="S1009" s="21"/>
      <c r="T1009" s="21"/>
      <c r="U1009" s="21"/>
      <c r="V1009" s="21"/>
    </row>
    <row r="1010" spans="5:22" x14ac:dyDescent="0.25">
      <c r="E1010" s="21"/>
      <c r="F1010" s="21"/>
      <c r="G1010" s="21"/>
      <c r="H1010" s="21"/>
      <c r="I1010" s="21"/>
      <c r="J1010" s="21"/>
      <c r="K1010" s="21"/>
      <c r="L1010" s="21"/>
      <c r="M1010" s="21"/>
      <c r="N1010" s="21"/>
      <c r="O1010" s="21"/>
      <c r="P1010" s="21"/>
      <c r="Q1010" s="21"/>
      <c r="R1010" s="21"/>
      <c r="S1010" s="21"/>
      <c r="T1010" s="21"/>
      <c r="U1010" s="21"/>
      <c r="V1010" s="21"/>
    </row>
    <row r="1011" spans="5:22" x14ac:dyDescent="0.25">
      <c r="E1011" s="21"/>
      <c r="F1011" s="21"/>
      <c r="G1011" s="21"/>
      <c r="H1011" s="21"/>
      <c r="I1011" s="21"/>
      <c r="J1011" s="21"/>
      <c r="K1011" s="21"/>
      <c r="L1011" s="21"/>
      <c r="M1011" s="21"/>
      <c r="N1011" s="21"/>
      <c r="O1011" s="21"/>
      <c r="P1011" s="21"/>
      <c r="Q1011" s="21"/>
      <c r="R1011" s="21"/>
      <c r="S1011" s="21"/>
      <c r="T1011" s="21"/>
      <c r="U1011" s="21"/>
      <c r="V1011" s="21"/>
    </row>
    <row r="1012" spans="5:22" x14ac:dyDescent="0.25">
      <c r="E1012" s="21"/>
      <c r="F1012" s="21"/>
      <c r="G1012" s="21"/>
      <c r="H1012" s="21"/>
      <c r="I1012" s="21"/>
      <c r="J1012" s="21"/>
      <c r="K1012" s="21"/>
      <c r="L1012" s="21"/>
      <c r="M1012" s="21"/>
      <c r="N1012" s="21"/>
      <c r="O1012" s="21"/>
      <c r="P1012" s="21"/>
      <c r="Q1012" s="21"/>
      <c r="R1012" s="21"/>
      <c r="S1012" s="21"/>
      <c r="T1012" s="21"/>
      <c r="U1012" s="21"/>
      <c r="V1012" s="21"/>
    </row>
    <row r="1013" spans="5:22" x14ac:dyDescent="0.25">
      <c r="E1013" s="21"/>
      <c r="F1013" s="21"/>
      <c r="G1013" s="21"/>
      <c r="H1013" s="21"/>
      <c r="I1013" s="21"/>
      <c r="J1013" s="21"/>
      <c r="K1013" s="21"/>
      <c r="L1013" s="21"/>
      <c r="M1013" s="21"/>
      <c r="N1013" s="21"/>
      <c r="O1013" s="21"/>
      <c r="P1013" s="21"/>
      <c r="Q1013" s="21"/>
      <c r="R1013" s="21"/>
      <c r="S1013" s="21"/>
      <c r="T1013" s="21"/>
      <c r="U1013" s="21"/>
      <c r="V1013" s="21"/>
    </row>
    <row r="1014" spans="5:22" x14ac:dyDescent="0.25">
      <c r="E1014" s="21"/>
      <c r="F1014" s="21"/>
      <c r="G1014" s="21"/>
      <c r="H1014" s="21"/>
      <c r="I1014" s="21"/>
      <c r="J1014" s="21"/>
      <c r="K1014" s="21"/>
      <c r="L1014" s="21"/>
      <c r="M1014" s="21"/>
      <c r="N1014" s="21"/>
      <c r="O1014" s="21"/>
      <c r="P1014" s="21"/>
      <c r="Q1014" s="21"/>
      <c r="R1014" s="21"/>
      <c r="S1014" s="21"/>
      <c r="T1014" s="21"/>
      <c r="U1014" s="21"/>
      <c r="V1014" s="21"/>
    </row>
    <row r="1015" spans="5:22" x14ac:dyDescent="0.25">
      <c r="E1015" s="21"/>
      <c r="F1015" s="21"/>
      <c r="G1015" s="21"/>
      <c r="H1015" s="21"/>
      <c r="I1015" s="21"/>
      <c r="J1015" s="21"/>
      <c r="K1015" s="21"/>
      <c r="L1015" s="21"/>
      <c r="M1015" s="21"/>
      <c r="N1015" s="21"/>
      <c r="O1015" s="21"/>
      <c r="P1015" s="21"/>
      <c r="Q1015" s="21"/>
      <c r="R1015" s="21"/>
      <c r="S1015" s="21"/>
      <c r="T1015" s="21"/>
      <c r="U1015" s="21"/>
      <c r="V1015" s="21"/>
    </row>
    <row r="1016" spans="5:22" x14ac:dyDescent="0.25">
      <c r="E1016" s="21"/>
      <c r="F1016" s="21"/>
      <c r="G1016" s="21"/>
      <c r="H1016" s="21"/>
      <c r="I1016" s="21"/>
      <c r="J1016" s="21"/>
      <c r="K1016" s="21"/>
      <c r="L1016" s="21"/>
      <c r="M1016" s="21"/>
      <c r="N1016" s="21"/>
      <c r="O1016" s="21"/>
      <c r="P1016" s="21"/>
      <c r="Q1016" s="21"/>
      <c r="R1016" s="21"/>
      <c r="S1016" s="21"/>
      <c r="T1016" s="21"/>
      <c r="U1016" s="21"/>
      <c r="V1016" s="21"/>
    </row>
    <row r="1017" spans="5:22" x14ac:dyDescent="0.25">
      <c r="E1017" s="21"/>
      <c r="F1017" s="21"/>
      <c r="G1017" s="21"/>
      <c r="H1017" s="21"/>
      <c r="I1017" s="21"/>
      <c r="J1017" s="21"/>
      <c r="K1017" s="21"/>
      <c r="L1017" s="21"/>
      <c r="M1017" s="21"/>
      <c r="N1017" s="21"/>
      <c r="O1017" s="21"/>
      <c r="P1017" s="21"/>
      <c r="Q1017" s="21"/>
      <c r="R1017" s="21"/>
      <c r="S1017" s="21"/>
      <c r="T1017" s="21"/>
      <c r="U1017" s="21"/>
      <c r="V1017" s="21"/>
    </row>
    <row r="1018" spans="5:22" x14ac:dyDescent="0.25">
      <c r="E1018" s="21"/>
      <c r="F1018" s="21"/>
      <c r="G1018" s="21"/>
      <c r="H1018" s="21"/>
      <c r="I1018" s="21"/>
      <c r="J1018" s="21"/>
      <c r="K1018" s="21"/>
      <c r="L1018" s="21"/>
      <c r="M1018" s="21"/>
      <c r="N1018" s="21"/>
      <c r="O1018" s="21"/>
      <c r="P1018" s="21"/>
      <c r="Q1018" s="21"/>
      <c r="R1018" s="21"/>
      <c r="S1018" s="21"/>
      <c r="T1018" s="21"/>
      <c r="U1018" s="21"/>
      <c r="V1018" s="21"/>
    </row>
    <row r="1019" spans="5:22" x14ac:dyDescent="0.25">
      <c r="E1019" s="21"/>
      <c r="F1019" s="21"/>
      <c r="G1019" s="21"/>
      <c r="H1019" s="21"/>
      <c r="I1019" s="21"/>
      <c r="J1019" s="21"/>
      <c r="K1019" s="21"/>
      <c r="L1019" s="21"/>
      <c r="M1019" s="21"/>
      <c r="N1019" s="21"/>
      <c r="O1019" s="21"/>
      <c r="P1019" s="21"/>
      <c r="Q1019" s="21"/>
      <c r="R1019" s="21"/>
      <c r="S1019" s="21"/>
      <c r="T1019" s="21"/>
      <c r="U1019" s="21"/>
      <c r="V1019" s="21"/>
    </row>
    <row r="1020" spans="5:22" x14ac:dyDescent="0.25">
      <c r="E1020" s="21"/>
      <c r="F1020" s="21"/>
      <c r="G1020" s="21"/>
      <c r="H1020" s="21"/>
      <c r="I1020" s="21"/>
      <c r="J1020" s="21"/>
      <c r="K1020" s="21"/>
      <c r="L1020" s="21"/>
      <c r="M1020" s="21"/>
      <c r="N1020" s="21"/>
      <c r="O1020" s="21"/>
      <c r="P1020" s="21"/>
      <c r="Q1020" s="21"/>
      <c r="R1020" s="21"/>
      <c r="S1020" s="21"/>
      <c r="T1020" s="21"/>
      <c r="U1020" s="21"/>
      <c r="V1020" s="21"/>
    </row>
    <row r="1021" spans="5:22" x14ac:dyDescent="0.25">
      <c r="E1021" s="21"/>
      <c r="F1021" s="21"/>
      <c r="G1021" s="21"/>
      <c r="H1021" s="21"/>
      <c r="I1021" s="21"/>
      <c r="J1021" s="21"/>
      <c r="K1021" s="21"/>
      <c r="L1021" s="21"/>
      <c r="M1021" s="21"/>
      <c r="N1021" s="21"/>
      <c r="O1021" s="21"/>
      <c r="P1021" s="21"/>
      <c r="Q1021" s="21"/>
      <c r="R1021" s="21"/>
      <c r="S1021" s="21"/>
      <c r="T1021" s="21"/>
      <c r="U1021" s="21"/>
      <c r="V1021" s="21"/>
    </row>
    <row r="1022" spans="5:22" x14ac:dyDescent="0.25">
      <c r="E1022" s="21"/>
      <c r="F1022" s="21"/>
      <c r="G1022" s="21"/>
      <c r="H1022" s="21"/>
      <c r="I1022" s="21"/>
      <c r="J1022" s="21"/>
      <c r="K1022" s="21"/>
      <c r="L1022" s="21"/>
      <c r="M1022" s="21"/>
      <c r="N1022" s="21"/>
      <c r="O1022" s="21"/>
      <c r="P1022" s="21"/>
      <c r="Q1022" s="21"/>
      <c r="R1022" s="21"/>
      <c r="S1022" s="21"/>
      <c r="T1022" s="21"/>
      <c r="U1022" s="21"/>
      <c r="V1022" s="21"/>
    </row>
    <row r="1023" spans="5:22" x14ac:dyDescent="0.25">
      <c r="E1023" s="21"/>
      <c r="F1023" s="21"/>
      <c r="G1023" s="21"/>
      <c r="H1023" s="21"/>
      <c r="I1023" s="21"/>
      <c r="J1023" s="21"/>
      <c r="K1023" s="21"/>
      <c r="L1023" s="21"/>
      <c r="M1023" s="21"/>
      <c r="N1023" s="21"/>
      <c r="O1023" s="21"/>
      <c r="P1023" s="21"/>
      <c r="Q1023" s="21"/>
      <c r="R1023" s="21"/>
      <c r="S1023" s="21"/>
      <c r="T1023" s="21"/>
      <c r="U1023" s="21"/>
      <c r="V1023" s="21"/>
    </row>
    <row r="1024" spans="5:22" x14ac:dyDescent="0.25">
      <c r="E1024" s="21"/>
      <c r="F1024" s="21"/>
      <c r="G1024" s="21"/>
      <c r="H1024" s="21"/>
      <c r="I1024" s="21"/>
      <c r="J1024" s="21"/>
      <c r="K1024" s="21"/>
      <c r="L1024" s="21"/>
      <c r="M1024" s="21"/>
      <c r="N1024" s="21"/>
      <c r="O1024" s="21"/>
      <c r="P1024" s="21"/>
      <c r="Q1024" s="21"/>
      <c r="R1024" s="21"/>
      <c r="S1024" s="21"/>
      <c r="T1024" s="21"/>
      <c r="U1024" s="21"/>
      <c r="V1024" s="21"/>
    </row>
    <row r="1025" spans="5:22" x14ac:dyDescent="0.25">
      <c r="E1025" s="21"/>
      <c r="F1025" s="21"/>
      <c r="G1025" s="21"/>
      <c r="H1025" s="21"/>
      <c r="I1025" s="21"/>
      <c r="J1025" s="21"/>
      <c r="K1025" s="21"/>
      <c r="L1025" s="21"/>
      <c r="M1025" s="21"/>
      <c r="N1025" s="21"/>
      <c r="O1025" s="21"/>
      <c r="P1025" s="21"/>
      <c r="Q1025" s="21"/>
      <c r="R1025" s="21"/>
      <c r="S1025" s="21"/>
      <c r="T1025" s="21"/>
      <c r="U1025" s="21"/>
      <c r="V1025" s="21"/>
    </row>
    <row r="1026" spans="5:22" x14ac:dyDescent="0.25">
      <c r="E1026" s="21"/>
      <c r="F1026" s="21"/>
      <c r="G1026" s="21"/>
      <c r="H1026" s="21"/>
      <c r="I1026" s="21"/>
      <c r="J1026" s="21"/>
      <c r="K1026" s="21"/>
      <c r="L1026" s="21"/>
      <c r="M1026" s="21"/>
      <c r="N1026" s="21"/>
      <c r="O1026" s="21"/>
      <c r="P1026" s="21"/>
      <c r="Q1026" s="21"/>
      <c r="R1026" s="21"/>
      <c r="S1026" s="21"/>
      <c r="T1026" s="21"/>
      <c r="U1026" s="21"/>
      <c r="V1026" s="21"/>
    </row>
    <row r="1027" spans="5:22" x14ac:dyDescent="0.25">
      <c r="E1027" s="21"/>
      <c r="F1027" s="21"/>
      <c r="G1027" s="21"/>
      <c r="H1027" s="21"/>
      <c r="I1027" s="21"/>
      <c r="J1027" s="21"/>
      <c r="K1027" s="21"/>
      <c r="L1027" s="21"/>
      <c r="M1027" s="21"/>
      <c r="N1027" s="21"/>
      <c r="O1027" s="21"/>
      <c r="P1027" s="21"/>
      <c r="Q1027" s="21"/>
      <c r="R1027" s="21"/>
      <c r="S1027" s="21"/>
      <c r="T1027" s="21"/>
      <c r="U1027" s="21"/>
      <c r="V1027" s="21"/>
    </row>
    <row r="1028" spans="5:22" x14ac:dyDescent="0.25">
      <c r="E1028" s="21"/>
      <c r="F1028" s="21"/>
      <c r="G1028" s="21"/>
      <c r="H1028" s="21"/>
      <c r="I1028" s="21"/>
      <c r="J1028" s="21"/>
      <c r="K1028" s="21"/>
      <c r="L1028" s="21"/>
      <c r="M1028" s="21"/>
      <c r="N1028" s="21"/>
      <c r="O1028" s="21"/>
      <c r="P1028" s="21"/>
      <c r="Q1028" s="21"/>
      <c r="R1028" s="21"/>
      <c r="S1028" s="21"/>
      <c r="T1028" s="21"/>
      <c r="U1028" s="21"/>
      <c r="V1028" s="21"/>
    </row>
    <row r="1029" spans="5:22" x14ac:dyDescent="0.25">
      <c r="E1029" s="21"/>
      <c r="F1029" s="21"/>
      <c r="G1029" s="21"/>
      <c r="H1029" s="21"/>
      <c r="I1029" s="21"/>
      <c r="J1029" s="21"/>
      <c r="K1029" s="21"/>
      <c r="L1029" s="21"/>
      <c r="M1029" s="21"/>
      <c r="N1029" s="21"/>
      <c r="O1029" s="21"/>
      <c r="P1029" s="21"/>
      <c r="Q1029" s="21"/>
      <c r="R1029" s="21"/>
      <c r="S1029" s="21"/>
      <c r="T1029" s="21"/>
      <c r="U1029" s="21"/>
      <c r="V1029" s="21"/>
    </row>
    <row r="1030" spans="5:22" x14ac:dyDescent="0.25">
      <c r="E1030" s="21"/>
      <c r="F1030" s="21"/>
      <c r="G1030" s="21"/>
      <c r="H1030" s="21"/>
      <c r="I1030" s="21"/>
      <c r="J1030" s="21"/>
      <c r="K1030" s="21"/>
      <c r="L1030" s="21"/>
      <c r="M1030" s="21"/>
      <c r="N1030" s="21"/>
      <c r="O1030" s="21"/>
      <c r="P1030" s="21"/>
      <c r="Q1030" s="21"/>
      <c r="R1030" s="21"/>
      <c r="S1030" s="21"/>
      <c r="T1030" s="21"/>
      <c r="U1030" s="21"/>
      <c r="V1030" s="21"/>
    </row>
    <row r="1031" spans="5:22" x14ac:dyDescent="0.25">
      <c r="E1031" s="21"/>
      <c r="F1031" s="21"/>
      <c r="G1031" s="21"/>
      <c r="H1031" s="21"/>
      <c r="I1031" s="21"/>
      <c r="J1031" s="21"/>
      <c r="K1031" s="21"/>
      <c r="L1031" s="21"/>
      <c r="M1031" s="21"/>
      <c r="N1031" s="21"/>
      <c r="O1031" s="21"/>
      <c r="P1031" s="21"/>
      <c r="Q1031" s="21"/>
      <c r="R1031" s="21"/>
      <c r="S1031" s="21"/>
      <c r="T1031" s="21"/>
      <c r="U1031" s="21"/>
      <c r="V1031" s="21"/>
    </row>
    <row r="1032" spans="5:22" x14ac:dyDescent="0.25">
      <c r="E1032" s="21"/>
      <c r="F1032" s="21"/>
      <c r="G1032" s="21"/>
      <c r="H1032" s="21"/>
      <c r="I1032" s="21"/>
      <c r="J1032" s="21"/>
      <c r="K1032" s="21"/>
      <c r="L1032" s="21"/>
      <c r="M1032" s="21"/>
      <c r="N1032" s="21"/>
      <c r="O1032" s="21"/>
      <c r="P1032" s="21"/>
      <c r="Q1032" s="21"/>
      <c r="R1032" s="21"/>
      <c r="S1032" s="21"/>
      <c r="T1032" s="21"/>
      <c r="U1032" s="21"/>
      <c r="V1032" s="21"/>
    </row>
    <row r="1033" spans="5:22" x14ac:dyDescent="0.25">
      <c r="E1033" s="21"/>
      <c r="F1033" s="21"/>
      <c r="G1033" s="21"/>
      <c r="H1033" s="21"/>
      <c r="I1033" s="21"/>
      <c r="J1033" s="21"/>
      <c r="K1033" s="21"/>
      <c r="L1033" s="21"/>
      <c r="M1033" s="21"/>
      <c r="N1033" s="21"/>
      <c r="O1033" s="21"/>
      <c r="P1033" s="21"/>
      <c r="Q1033" s="21"/>
      <c r="R1033" s="21"/>
      <c r="S1033" s="21"/>
      <c r="T1033" s="21"/>
      <c r="U1033" s="21"/>
      <c r="V1033" s="21"/>
    </row>
    <row r="1034" spans="5:22" x14ac:dyDescent="0.25">
      <c r="E1034" s="21"/>
      <c r="F1034" s="21"/>
      <c r="G1034" s="21"/>
      <c r="H1034" s="21"/>
      <c r="I1034" s="21"/>
      <c r="J1034" s="21"/>
      <c r="K1034" s="21"/>
      <c r="L1034" s="21"/>
      <c r="M1034" s="21"/>
      <c r="N1034" s="21"/>
      <c r="O1034" s="21"/>
      <c r="P1034" s="21"/>
      <c r="Q1034" s="21"/>
      <c r="R1034" s="21"/>
      <c r="S1034" s="21"/>
      <c r="T1034" s="21"/>
      <c r="U1034" s="21"/>
      <c r="V1034" s="21"/>
    </row>
    <row r="1035" spans="5:22" x14ac:dyDescent="0.25">
      <c r="E1035" s="21"/>
      <c r="F1035" s="21"/>
      <c r="G1035" s="21"/>
      <c r="H1035" s="21"/>
      <c r="I1035" s="21"/>
      <c r="J1035" s="21"/>
      <c r="K1035" s="21"/>
      <c r="L1035" s="21"/>
      <c r="M1035" s="21"/>
      <c r="N1035" s="21"/>
      <c r="O1035" s="21"/>
      <c r="P1035" s="21"/>
      <c r="Q1035" s="21"/>
      <c r="R1035" s="21"/>
      <c r="S1035" s="21"/>
      <c r="T1035" s="21"/>
      <c r="U1035" s="21"/>
      <c r="V1035" s="21"/>
    </row>
    <row r="1036" spans="5:22" x14ac:dyDescent="0.25">
      <c r="E1036" s="21"/>
      <c r="F1036" s="21"/>
      <c r="G1036" s="21"/>
      <c r="H1036" s="21"/>
      <c r="I1036" s="21"/>
      <c r="J1036" s="21"/>
      <c r="K1036" s="21"/>
      <c r="L1036" s="21"/>
      <c r="M1036" s="21"/>
      <c r="N1036" s="21"/>
      <c r="O1036" s="21"/>
      <c r="P1036" s="21"/>
      <c r="Q1036" s="21"/>
      <c r="R1036" s="21"/>
      <c r="S1036" s="21"/>
      <c r="T1036" s="21"/>
      <c r="U1036" s="21"/>
      <c r="V1036" s="21"/>
    </row>
    <row r="1037" spans="5:22" x14ac:dyDescent="0.25">
      <c r="E1037" s="21"/>
      <c r="F1037" s="21"/>
      <c r="G1037" s="21"/>
      <c r="H1037" s="21"/>
      <c r="I1037" s="21"/>
      <c r="J1037" s="21"/>
      <c r="K1037" s="21"/>
      <c r="L1037" s="21"/>
      <c r="M1037" s="21"/>
      <c r="N1037" s="21"/>
      <c r="O1037" s="21"/>
      <c r="P1037" s="21"/>
      <c r="Q1037" s="21"/>
      <c r="R1037" s="21"/>
      <c r="S1037" s="21"/>
      <c r="T1037" s="21"/>
      <c r="U1037" s="21"/>
      <c r="V1037" s="21"/>
    </row>
    <row r="1038" spans="5:22" x14ac:dyDescent="0.25">
      <c r="E1038" s="21"/>
      <c r="F1038" s="21"/>
      <c r="G1038" s="21"/>
      <c r="H1038" s="21"/>
      <c r="I1038" s="21"/>
      <c r="J1038" s="21"/>
      <c r="K1038" s="21"/>
      <c r="L1038" s="21"/>
      <c r="M1038" s="21"/>
      <c r="N1038" s="21"/>
      <c r="O1038" s="21"/>
      <c r="P1038" s="21"/>
      <c r="Q1038" s="21"/>
      <c r="R1038" s="21"/>
      <c r="S1038" s="21"/>
      <c r="T1038" s="21"/>
      <c r="U1038" s="21"/>
      <c r="V1038" s="21"/>
    </row>
    <row r="1039" spans="5:22" x14ac:dyDescent="0.25">
      <c r="E1039" s="21"/>
      <c r="F1039" s="21"/>
      <c r="G1039" s="21"/>
      <c r="H1039" s="21"/>
      <c r="I1039" s="21"/>
      <c r="J1039" s="21"/>
      <c r="K1039" s="21"/>
      <c r="L1039" s="21"/>
      <c r="M1039" s="21"/>
      <c r="N1039" s="21"/>
      <c r="O1039" s="21"/>
      <c r="P1039" s="21"/>
      <c r="Q1039" s="21"/>
      <c r="R1039" s="21"/>
      <c r="S1039" s="21"/>
      <c r="T1039" s="21"/>
      <c r="U1039" s="21"/>
      <c r="V1039" s="21"/>
    </row>
    <row r="1040" spans="5:22" x14ac:dyDescent="0.25">
      <c r="E1040" s="21"/>
      <c r="F1040" s="21"/>
      <c r="G1040" s="21"/>
      <c r="H1040" s="21"/>
      <c r="I1040" s="21"/>
      <c r="J1040" s="21"/>
      <c r="K1040" s="21"/>
      <c r="L1040" s="21"/>
      <c r="M1040" s="21"/>
      <c r="N1040" s="21"/>
      <c r="O1040" s="21"/>
      <c r="P1040" s="21"/>
      <c r="Q1040" s="21"/>
      <c r="R1040" s="21"/>
      <c r="S1040" s="21"/>
      <c r="T1040" s="21"/>
      <c r="U1040" s="21"/>
      <c r="V1040" s="21"/>
    </row>
    <row r="1041" spans="5:22" x14ac:dyDescent="0.25">
      <c r="E1041" s="21"/>
      <c r="F1041" s="21"/>
      <c r="G1041" s="21"/>
      <c r="H1041" s="21"/>
      <c r="I1041" s="21"/>
      <c r="J1041" s="21"/>
      <c r="K1041" s="21"/>
      <c r="L1041" s="21"/>
      <c r="M1041" s="21"/>
      <c r="N1041" s="21"/>
      <c r="O1041" s="21"/>
      <c r="P1041" s="21"/>
      <c r="Q1041" s="21"/>
      <c r="R1041" s="21"/>
      <c r="S1041" s="21"/>
      <c r="T1041" s="21"/>
      <c r="U1041" s="21"/>
      <c r="V1041" s="21"/>
    </row>
    <row r="1042" spans="5:22" x14ac:dyDescent="0.25">
      <c r="E1042" s="21"/>
      <c r="F1042" s="21"/>
      <c r="G1042" s="21"/>
      <c r="H1042" s="21"/>
      <c r="I1042" s="21"/>
      <c r="J1042" s="21"/>
      <c r="K1042" s="21"/>
      <c r="L1042" s="21"/>
      <c r="M1042" s="21"/>
      <c r="N1042" s="21"/>
      <c r="O1042" s="21"/>
      <c r="P1042" s="21"/>
      <c r="Q1042" s="21"/>
      <c r="R1042" s="21"/>
      <c r="S1042" s="21"/>
      <c r="T1042" s="21"/>
      <c r="U1042" s="21"/>
      <c r="V1042" s="21"/>
    </row>
    <row r="1043" spans="5:22" x14ac:dyDescent="0.25">
      <c r="E1043" s="21"/>
      <c r="F1043" s="21"/>
      <c r="G1043" s="21"/>
      <c r="H1043" s="21"/>
      <c r="I1043" s="21"/>
      <c r="J1043" s="21"/>
      <c r="K1043" s="21"/>
      <c r="L1043" s="21"/>
      <c r="M1043" s="21"/>
      <c r="N1043" s="21"/>
      <c r="O1043" s="21"/>
      <c r="P1043" s="21"/>
      <c r="Q1043" s="21"/>
      <c r="R1043" s="21"/>
      <c r="S1043" s="21"/>
      <c r="T1043" s="21"/>
      <c r="U1043" s="21"/>
      <c r="V1043" s="21"/>
    </row>
    <row r="1044" spans="5:22" x14ac:dyDescent="0.25">
      <c r="E1044" s="21"/>
      <c r="F1044" s="21"/>
      <c r="G1044" s="21"/>
      <c r="H1044" s="21"/>
      <c r="I1044" s="21"/>
      <c r="J1044" s="21"/>
      <c r="K1044" s="21"/>
      <c r="L1044" s="21"/>
      <c r="M1044" s="21"/>
      <c r="N1044" s="21"/>
      <c r="O1044" s="21"/>
      <c r="P1044" s="21"/>
      <c r="Q1044" s="21"/>
      <c r="R1044" s="21"/>
      <c r="S1044" s="21"/>
      <c r="T1044" s="21"/>
      <c r="U1044" s="21"/>
      <c r="V1044" s="21"/>
    </row>
    <row r="1045" spans="5:22" x14ac:dyDescent="0.25">
      <c r="E1045" s="21"/>
      <c r="F1045" s="21"/>
      <c r="G1045" s="21"/>
      <c r="H1045" s="21"/>
      <c r="I1045" s="21"/>
      <c r="J1045" s="21"/>
      <c r="K1045" s="21"/>
      <c r="L1045" s="21"/>
      <c r="M1045" s="21"/>
      <c r="N1045" s="21"/>
      <c r="O1045" s="21"/>
      <c r="P1045" s="21"/>
      <c r="Q1045" s="21"/>
      <c r="R1045" s="21"/>
      <c r="S1045" s="21"/>
      <c r="T1045" s="21"/>
      <c r="U1045" s="21"/>
      <c r="V1045" s="21"/>
    </row>
    <row r="1046" spans="5:22" x14ac:dyDescent="0.25">
      <c r="E1046" s="21"/>
      <c r="F1046" s="21"/>
      <c r="G1046" s="21"/>
      <c r="H1046" s="21"/>
      <c r="I1046" s="21"/>
      <c r="J1046" s="21"/>
      <c r="K1046" s="21"/>
      <c r="L1046" s="21"/>
      <c r="M1046" s="21"/>
      <c r="N1046" s="21"/>
      <c r="O1046" s="21"/>
      <c r="P1046" s="21"/>
      <c r="Q1046" s="21"/>
      <c r="R1046" s="21"/>
      <c r="S1046" s="21"/>
      <c r="T1046" s="21"/>
      <c r="U1046" s="21"/>
      <c r="V1046" s="21"/>
    </row>
    <row r="1047" spans="5:22" x14ac:dyDescent="0.25">
      <c r="E1047" s="21"/>
      <c r="F1047" s="21"/>
      <c r="G1047" s="21"/>
      <c r="H1047" s="21"/>
      <c r="I1047" s="21"/>
      <c r="J1047" s="21"/>
      <c r="K1047" s="21"/>
      <c r="L1047" s="21"/>
      <c r="M1047" s="21"/>
      <c r="N1047" s="21"/>
      <c r="O1047" s="21"/>
      <c r="P1047" s="21"/>
      <c r="Q1047" s="21"/>
      <c r="R1047" s="21"/>
      <c r="S1047" s="21"/>
      <c r="T1047" s="21"/>
      <c r="U1047" s="21"/>
      <c r="V1047" s="21"/>
    </row>
    <row r="1048" spans="5:22" x14ac:dyDescent="0.25">
      <c r="E1048" s="21"/>
      <c r="F1048" s="21"/>
      <c r="G1048" s="21"/>
      <c r="H1048" s="21"/>
      <c r="I1048" s="21"/>
      <c r="J1048" s="21"/>
      <c r="K1048" s="21"/>
      <c r="L1048" s="21"/>
      <c r="M1048" s="21"/>
      <c r="N1048" s="21"/>
      <c r="O1048" s="21"/>
      <c r="P1048" s="21"/>
      <c r="Q1048" s="21"/>
      <c r="R1048" s="21"/>
      <c r="S1048" s="21"/>
      <c r="T1048" s="21"/>
      <c r="U1048" s="21"/>
      <c r="V1048" s="21"/>
    </row>
    <row r="1049" spans="5:22" x14ac:dyDescent="0.25">
      <c r="E1049" s="21"/>
      <c r="F1049" s="21"/>
      <c r="G1049" s="21"/>
      <c r="H1049" s="21"/>
      <c r="I1049" s="21"/>
      <c r="J1049" s="21"/>
      <c r="K1049" s="21"/>
      <c r="L1049" s="21"/>
      <c r="M1049" s="21"/>
      <c r="N1049" s="21"/>
      <c r="O1049" s="21"/>
      <c r="P1049" s="21"/>
      <c r="Q1049" s="21"/>
      <c r="R1049" s="21"/>
      <c r="S1049" s="21"/>
      <c r="T1049" s="21"/>
      <c r="U1049" s="21"/>
      <c r="V1049" s="21"/>
    </row>
    <row r="1050" spans="5:22" x14ac:dyDescent="0.25">
      <c r="E1050" s="21"/>
      <c r="F1050" s="21"/>
      <c r="G1050" s="21"/>
      <c r="H1050" s="21"/>
      <c r="I1050" s="21"/>
      <c r="J1050" s="21"/>
      <c r="K1050" s="21"/>
      <c r="L1050" s="21"/>
      <c r="M1050" s="21"/>
      <c r="N1050" s="21"/>
      <c r="O1050" s="21"/>
      <c r="P1050" s="21"/>
      <c r="Q1050" s="21"/>
      <c r="R1050" s="21"/>
      <c r="S1050" s="21"/>
      <c r="T1050" s="21"/>
      <c r="U1050" s="21"/>
      <c r="V1050" s="21"/>
    </row>
    <row r="1051" spans="5:22" x14ac:dyDescent="0.25">
      <c r="E1051" s="21"/>
      <c r="F1051" s="21"/>
      <c r="G1051" s="21"/>
      <c r="H1051" s="21"/>
      <c r="I1051" s="21"/>
      <c r="J1051" s="21"/>
      <c r="K1051" s="21"/>
      <c r="L1051" s="21"/>
      <c r="M1051" s="21"/>
      <c r="N1051" s="21"/>
      <c r="O1051" s="21"/>
      <c r="P1051" s="21"/>
      <c r="Q1051" s="21"/>
      <c r="R1051" s="21"/>
      <c r="S1051" s="21"/>
      <c r="T1051" s="21"/>
      <c r="U1051" s="21"/>
      <c r="V1051" s="21"/>
    </row>
    <row r="1052" spans="5:22" x14ac:dyDescent="0.25">
      <c r="E1052" s="21"/>
      <c r="F1052" s="21"/>
      <c r="G1052" s="21"/>
      <c r="H1052" s="21"/>
      <c r="I1052" s="21"/>
      <c r="J1052" s="21"/>
      <c r="K1052" s="21"/>
      <c r="L1052" s="21"/>
      <c r="M1052" s="21"/>
      <c r="N1052" s="21"/>
      <c r="O1052" s="21"/>
      <c r="P1052" s="21"/>
      <c r="Q1052" s="21"/>
      <c r="R1052" s="21"/>
      <c r="S1052" s="21"/>
      <c r="T1052" s="21"/>
      <c r="U1052" s="21"/>
      <c r="V1052" s="21"/>
    </row>
    <row r="1053" spans="5:22" x14ac:dyDescent="0.25">
      <c r="E1053" s="21"/>
      <c r="F1053" s="21"/>
      <c r="G1053" s="21"/>
      <c r="H1053" s="21"/>
      <c r="I1053" s="21"/>
      <c r="J1053" s="21"/>
      <c r="K1053" s="21"/>
      <c r="L1053" s="21"/>
      <c r="M1053" s="21"/>
      <c r="N1053" s="21"/>
      <c r="O1053" s="21"/>
      <c r="P1053" s="21"/>
      <c r="Q1053" s="21"/>
      <c r="R1053" s="21"/>
      <c r="S1053" s="21"/>
      <c r="T1053" s="21"/>
      <c r="U1053" s="21"/>
      <c r="V1053" s="21"/>
    </row>
    <row r="1054" spans="5:22" x14ac:dyDescent="0.25">
      <c r="E1054" s="21"/>
      <c r="F1054" s="21"/>
      <c r="G1054" s="21"/>
      <c r="H1054" s="21"/>
      <c r="I1054" s="21"/>
      <c r="J1054" s="21"/>
      <c r="K1054" s="21"/>
      <c r="L1054" s="21"/>
      <c r="M1054" s="21"/>
      <c r="N1054" s="21"/>
      <c r="O1054" s="21"/>
      <c r="P1054" s="21"/>
      <c r="Q1054" s="21"/>
      <c r="R1054" s="21"/>
      <c r="S1054" s="21"/>
      <c r="T1054" s="21"/>
      <c r="U1054" s="21"/>
      <c r="V1054" s="21"/>
    </row>
    <row r="1055" spans="5:22" x14ac:dyDescent="0.25">
      <c r="E1055" s="21"/>
      <c r="F1055" s="21"/>
      <c r="G1055" s="21"/>
      <c r="H1055" s="21"/>
      <c r="I1055" s="21"/>
      <c r="J1055" s="21"/>
      <c r="K1055" s="21"/>
      <c r="L1055" s="21"/>
      <c r="M1055" s="21"/>
      <c r="N1055" s="21"/>
      <c r="O1055" s="21"/>
      <c r="P1055" s="21"/>
      <c r="Q1055" s="21"/>
      <c r="R1055" s="21"/>
      <c r="S1055" s="21"/>
      <c r="T1055" s="21"/>
      <c r="U1055" s="21"/>
      <c r="V1055" s="21"/>
    </row>
    <row r="1056" spans="5:22" x14ac:dyDescent="0.25">
      <c r="E1056" s="21"/>
      <c r="F1056" s="21"/>
      <c r="G1056" s="21"/>
      <c r="H1056" s="21"/>
      <c r="I1056" s="21"/>
      <c r="J1056" s="21"/>
      <c r="K1056" s="21"/>
      <c r="L1056" s="21"/>
      <c r="M1056" s="21"/>
      <c r="N1056" s="21"/>
      <c r="O1056" s="21"/>
      <c r="P1056" s="21"/>
      <c r="Q1056" s="21"/>
      <c r="R1056" s="21"/>
      <c r="S1056" s="21"/>
      <c r="T1056" s="21"/>
      <c r="U1056" s="21"/>
      <c r="V1056" s="21"/>
    </row>
    <row r="1057" spans="5:22" x14ac:dyDescent="0.25">
      <c r="E1057" s="21"/>
      <c r="F1057" s="21"/>
      <c r="G1057" s="21"/>
      <c r="H1057" s="21"/>
      <c r="I1057" s="21"/>
      <c r="J1057" s="21"/>
      <c r="K1057" s="21"/>
      <c r="L1057" s="21"/>
      <c r="M1057" s="21"/>
      <c r="N1057" s="21"/>
      <c r="O1057" s="21"/>
      <c r="P1057" s="21"/>
      <c r="Q1057" s="21"/>
      <c r="R1057" s="21"/>
      <c r="S1057" s="21"/>
      <c r="T1057" s="21"/>
      <c r="U1057" s="21"/>
      <c r="V1057" s="21"/>
    </row>
    <row r="1058" spans="5:22" x14ac:dyDescent="0.25">
      <c r="E1058" s="21"/>
      <c r="F1058" s="21"/>
      <c r="G1058" s="21"/>
      <c r="H1058" s="21"/>
      <c r="I1058" s="21"/>
      <c r="J1058" s="21"/>
      <c r="K1058" s="21"/>
      <c r="L1058" s="21"/>
      <c r="M1058" s="21"/>
      <c r="N1058" s="21"/>
      <c r="O1058" s="21"/>
      <c r="P1058" s="21"/>
      <c r="Q1058" s="21"/>
      <c r="R1058" s="21"/>
      <c r="S1058" s="21"/>
      <c r="T1058" s="21"/>
      <c r="U1058" s="21"/>
      <c r="V1058" s="21"/>
    </row>
    <row r="1059" spans="5:22" x14ac:dyDescent="0.25">
      <c r="E1059" s="21"/>
      <c r="F1059" s="21"/>
      <c r="G1059" s="21"/>
      <c r="H1059" s="21"/>
      <c r="I1059" s="21"/>
      <c r="J1059" s="21"/>
      <c r="K1059" s="21"/>
      <c r="L1059" s="21"/>
      <c r="M1059" s="21"/>
      <c r="N1059" s="21"/>
      <c r="O1059" s="21"/>
      <c r="P1059" s="21"/>
      <c r="Q1059" s="21"/>
      <c r="R1059" s="21"/>
      <c r="S1059" s="21"/>
      <c r="T1059" s="21"/>
      <c r="U1059" s="21"/>
      <c r="V1059" s="21"/>
    </row>
    <row r="1060" spans="5:22" x14ac:dyDescent="0.25">
      <c r="E1060" s="21"/>
      <c r="F1060" s="21"/>
      <c r="G1060" s="21"/>
      <c r="H1060" s="21"/>
      <c r="I1060" s="21"/>
      <c r="J1060" s="21"/>
      <c r="K1060" s="21"/>
      <c r="L1060" s="21"/>
      <c r="M1060" s="21"/>
      <c r="N1060" s="21"/>
      <c r="O1060" s="21"/>
      <c r="P1060" s="21"/>
      <c r="Q1060" s="21"/>
      <c r="R1060" s="21"/>
      <c r="S1060" s="21"/>
      <c r="T1060" s="21"/>
      <c r="U1060" s="21"/>
      <c r="V1060" s="21"/>
    </row>
    <row r="1061" spans="5:22" x14ac:dyDescent="0.25">
      <c r="E1061" s="21"/>
      <c r="F1061" s="21"/>
      <c r="G1061" s="21"/>
      <c r="H1061" s="21"/>
      <c r="I1061" s="21"/>
      <c r="J1061" s="21"/>
      <c r="K1061" s="21"/>
      <c r="L1061" s="21"/>
      <c r="M1061" s="21"/>
      <c r="N1061" s="21"/>
      <c r="O1061" s="21"/>
      <c r="P1061" s="21"/>
      <c r="Q1061" s="21"/>
      <c r="R1061" s="21"/>
      <c r="S1061" s="21"/>
      <c r="T1061" s="21"/>
      <c r="U1061" s="21"/>
      <c r="V1061" s="21"/>
    </row>
    <row r="1062" spans="5:22" x14ac:dyDescent="0.25">
      <c r="E1062" s="21"/>
      <c r="F1062" s="21"/>
      <c r="G1062" s="21"/>
      <c r="H1062" s="21"/>
      <c r="I1062" s="21"/>
      <c r="J1062" s="21"/>
      <c r="K1062" s="21"/>
      <c r="L1062" s="21"/>
      <c r="M1062" s="21"/>
      <c r="N1062" s="21"/>
      <c r="O1062" s="21"/>
      <c r="P1062" s="21"/>
      <c r="Q1062" s="21"/>
      <c r="R1062" s="21"/>
      <c r="S1062" s="21"/>
      <c r="T1062" s="21"/>
      <c r="U1062" s="21"/>
      <c r="V1062" s="21"/>
    </row>
    <row r="1063" spans="5:22" x14ac:dyDescent="0.25">
      <c r="E1063" s="21"/>
      <c r="F1063" s="21"/>
      <c r="G1063" s="21"/>
      <c r="H1063" s="21"/>
      <c r="I1063" s="21"/>
      <c r="J1063" s="21"/>
      <c r="K1063" s="21"/>
      <c r="L1063" s="21"/>
      <c r="M1063" s="21"/>
      <c r="N1063" s="21"/>
      <c r="O1063" s="21"/>
      <c r="P1063" s="21"/>
      <c r="Q1063" s="21"/>
      <c r="R1063" s="21"/>
      <c r="S1063" s="21"/>
      <c r="T1063" s="21"/>
      <c r="U1063" s="21"/>
      <c r="V1063" s="21"/>
    </row>
    <row r="1064" spans="5:22" x14ac:dyDescent="0.25">
      <c r="E1064" s="21"/>
      <c r="F1064" s="21"/>
      <c r="G1064" s="21"/>
      <c r="H1064" s="21"/>
      <c r="I1064" s="21"/>
      <c r="J1064" s="21"/>
      <c r="K1064" s="21"/>
      <c r="L1064" s="21"/>
      <c r="M1064" s="21"/>
      <c r="N1064" s="21"/>
      <c r="O1064" s="21"/>
      <c r="P1064" s="21"/>
      <c r="Q1064" s="21"/>
      <c r="R1064" s="21"/>
      <c r="S1064" s="21"/>
      <c r="T1064" s="21"/>
      <c r="U1064" s="21"/>
      <c r="V1064" s="21"/>
    </row>
    <row r="1065" spans="5:22" x14ac:dyDescent="0.25">
      <c r="E1065" s="21"/>
      <c r="F1065" s="21"/>
      <c r="G1065" s="21"/>
      <c r="H1065" s="21"/>
      <c r="I1065" s="21"/>
      <c r="J1065" s="21"/>
      <c r="K1065" s="21"/>
      <c r="L1065" s="21"/>
      <c r="M1065" s="21"/>
      <c r="N1065" s="21"/>
      <c r="O1065" s="21"/>
      <c r="P1065" s="21"/>
      <c r="Q1065" s="21"/>
      <c r="R1065" s="21"/>
      <c r="S1065" s="21"/>
      <c r="T1065" s="21"/>
      <c r="U1065" s="21"/>
      <c r="V1065" s="21"/>
    </row>
    <row r="1066" spans="5:22" x14ac:dyDescent="0.25">
      <c r="E1066" s="21"/>
      <c r="F1066" s="21"/>
      <c r="G1066" s="21"/>
      <c r="H1066" s="21"/>
      <c r="I1066" s="21"/>
      <c r="J1066" s="21"/>
      <c r="K1066" s="21"/>
      <c r="L1066" s="21"/>
      <c r="M1066" s="21"/>
      <c r="N1066" s="21"/>
      <c r="O1066" s="21"/>
      <c r="P1066" s="21"/>
      <c r="Q1066" s="21"/>
      <c r="R1066" s="21"/>
      <c r="S1066" s="21"/>
      <c r="T1066" s="21"/>
      <c r="U1066" s="21"/>
      <c r="V1066" s="21"/>
    </row>
    <row r="1067" spans="5:22" x14ac:dyDescent="0.25">
      <c r="E1067" s="21"/>
      <c r="F1067" s="21"/>
      <c r="G1067" s="21"/>
      <c r="H1067" s="21"/>
      <c r="I1067" s="21"/>
      <c r="J1067" s="21"/>
      <c r="K1067" s="21"/>
      <c r="L1067" s="21"/>
      <c r="M1067" s="21"/>
      <c r="N1067" s="21"/>
      <c r="O1067" s="21"/>
      <c r="P1067" s="21"/>
      <c r="Q1067" s="21"/>
      <c r="R1067" s="21"/>
      <c r="S1067" s="21"/>
      <c r="T1067" s="21"/>
      <c r="U1067" s="21"/>
      <c r="V1067" s="21"/>
    </row>
  </sheetData>
  <phoneticPr fontId="7" type="noConversion"/>
  <conditionalFormatting sqref="C2:C22">
    <cfRule type="duplicateValues" dxfId="19" priority="62"/>
    <cfRule type="expression" dxfId="18" priority="77" stopIfTrue="1">
      <formula>$U2="PAU"</formula>
    </cfRule>
    <cfRule type="duplicateValues" dxfId="17" priority="78" stopIfTrue="1"/>
    <cfRule type="duplicateValues" dxfId="16" priority="79" stopIfTrue="1"/>
  </conditionalFormatting>
  <conditionalFormatting sqref="D2:D22">
    <cfRule type="expression" dxfId="15" priority="53">
      <formula>D2="Auto-Saisine par le RU"</formula>
    </cfRule>
    <cfRule type="expression" dxfId="14" priority="54">
      <formula>D2="CO TEL"</formula>
    </cfRule>
  </conditionalFormatting>
  <conditionalFormatting sqref="E14:E20">
    <cfRule type="expression" dxfId="13" priority="72" stopIfTrue="1">
      <formula>$U14="JURANCON"</formula>
    </cfRule>
  </conditionalFormatting>
  <conditionalFormatting sqref="E2:V22">
    <cfRule type="expression" dxfId="12" priority="94">
      <formula>OR($K2=JURANCON)</formula>
    </cfRule>
    <cfRule type="expression" dxfId="11" priority="95">
      <formula>OR($K2=BILLERE)</formula>
    </cfRule>
  </conditionalFormatting>
  <conditionalFormatting sqref="W2:W22">
    <cfRule type="expression" dxfId="10" priority="86" stopIfTrue="1">
      <formula>ISNUMBER(SEARCH("nv",W2))</formula>
    </cfRule>
    <cfRule type="expression" dxfId="9" priority="87" stopIfTrue="1">
      <formula>ISNUMBER(SEARCH("dv",W2))</formula>
    </cfRule>
  </conditionalFormatting>
  <conditionalFormatting sqref="Y2:Y22">
    <cfRule type="colorScale" priority="71">
      <colorScale>
        <cfvo type="num" val="0"/>
        <cfvo type="num" val="1"/>
        <color rgb="FFFF0000"/>
        <color rgb="FF00B050"/>
      </colorScale>
    </cfRule>
  </conditionalFormatting>
  <conditionalFormatting sqref="Z2:Z22">
    <cfRule type="expression" dxfId="8" priority="96">
      <formula>OR($Y2=1)</formula>
    </cfRule>
  </conditionalFormatting>
  <conditionalFormatting sqref="AA2:AB22">
    <cfRule type="expression" dxfId="7" priority="68">
      <formula>OR($Y2=1)</formula>
    </cfRule>
  </conditionalFormatting>
  <conditionalFormatting sqref="AB2:AB22">
    <cfRule type="colorScale" priority="70">
      <colorScale>
        <cfvo type="num" val="0"/>
        <cfvo type="num" val="1"/>
        <color rgb="FFFF0000"/>
        <color rgb="FF00B050"/>
      </colorScale>
    </cfRule>
  </conditionalFormatting>
  <conditionalFormatting sqref="AD2:AD22">
    <cfRule type="expression" dxfId="6" priority="69">
      <formula>AD2=""</formula>
    </cfRule>
  </conditionalFormatting>
  <conditionalFormatting sqref="AF2:AF22">
    <cfRule type="expression" dxfId="5" priority="63">
      <formula>AF2="Auto-Saisine par le RU"</formula>
    </cfRule>
    <cfRule type="expression" dxfId="4" priority="64">
      <formula>AF2="CO TEL"</formula>
    </cfRule>
  </conditionalFormatting>
  <conditionalFormatting sqref="AH2:AH22">
    <cfRule type="expression" dxfId="3" priority="1">
      <formula>AH2="A reconvoquer"</formula>
    </cfRule>
    <cfRule type="expression" dxfId="2" priority="65">
      <formula>AH2="sortie dispo"</formula>
    </cfRule>
    <cfRule type="expression" dxfId="1" priority="66">
      <formula>AH2="EP"</formula>
    </cfRule>
    <cfRule type="expression" dxfId="0" priority="67">
      <formula>AH2="OK"</formula>
    </cfRule>
  </conditionalFormatting>
  <dataValidations count="7">
    <dataValidation type="list" allowBlank="1" showInputMessage="1" showErrorMessage="1" sqref="AF2:AF22" xr:uid="{043FC044-0C0C-4D15-B75D-37B1FB01D356}">
      <mc:AlternateContent xmlns:x12ac="http://schemas.microsoft.com/office/spreadsheetml/2011/1/ac" xmlns:mc="http://schemas.openxmlformats.org/markup-compatibility/2006">
        <mc:Choice Requires="x12ac">
          <x12ac:list>Plus de RSA,Déménagement,En intérim/CDD/emploi,ASSEDIC,AAH,Auto-Saisine par le RU,CO TEL,Retraite,Garde enfant,"Santé (hospitalisation, maladie)"</x12ac:list>
        </mc:Choice>
        <mc:Fallback>
          <formula1>"Plus de RSA,Déménagement,En intérim/CDD/emploi,ASSEDIC,AAH,Auto-Saisine par le RU,CO TEL,Retraite,Garde enfant,Santé (hospitalisation, maladie)"</formula1>
        </mc:Fallback>
      </mc:AlternateContent>
    </dataValidation>
    <dataValidation type="list" allowBlank="1" showInputMessage="1" showErrorMessage="1" sqref="AG2:AG22" xr:uid="{12AFE153-E217-4D99-BDFF-12E6D18E6D87}">
      <formula1>"MOBILITE,GARDE D ENFANT,CONTEXTE FAMILIAL,AIDANT FAMILIAL,SANTE,LANGUES,LOGEMENT,FINANCIER,ADMINISTRATIFS"</formula1>
    </dataValidation>
    <dataValidation type="list" allowBlank="1" showInputMessage="1" showErrorMessage="1" sqref="AY4" xr:uid="{29C5952A-7C69-40E0-97B0-E39AC05CABD4}">
      <formula1>INDIRECT("ASSDSEI[AS SDSEI]")</formula1>
    </dataValidation>
    <dataValidation type="list" allowBlank="1" showInputMessage="1" showErrorMessage="1" sqref="AB2:AB22 Y2:Y22" xr:uid="{1F9C66AF-97A5-47D1-96EC-28C2643D230E}">
      <formula1>"0,1"</formula1>
    </dataValidation>
    <dataValidation type="list" allowBlank="1" showInputMessage="1" showErrorMessage="1" sqref="AD2:AD22" xr:uid="{84924813-D541-4C65-8DB3-838CCE32C035}">
      <formula1>$AO$5:$AO$14</formula1>
    </dataValidation>
    <dataValidation type="list" allowBlank="1" showInputMessage="1" showErrorMessage="1" sqref="V2:V22" xr:uid="{03F81B67-AD06-402F-8A23-7A5EB676C0BE}">
      <formula1>$AO$17:$AO$20</formula1>
    </dataValidation>
    <dataValidation type="list" allowBlank="1" showInputMessage="1" showErrorMessage="1" sqref="AH2:AH21" xr:uid="{29335BCE-A6C2-4507-BAD1-83929E7E9E94}">
      <formula1>"OK,EP,sortie dispo,A reconvoquer"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tableau de suivi</vt:lpstr>
      <vt:lpstr>BILLERE</vt:lpstr>
      <vt:lpstr>JURANCON</vt:lpstr>
    </vt:vector>
  </TitlesOfParts>
  <Company>Conseil Départemental des Pyrénées-Atlantiques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Tial Jemaa</dc:creator>
  <cp:lastModifiedBy>Pepite</cp:lastModifiedBy>
  <cp:lastPrinted>2023-11-16T15:17:55Z</cp:lastPrinted>
  <dcterms:created xsi:type="dcterms:W3CDTF">2023-04-25T12:27:48Z</dcterms:created>
  <dcterms:modified xsi:type="dcterms:W3CDTF">2024-09-25T10:06:04Z</dcterms:modified>
</cp:coreProperties>
</file>