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000" windowHeight="9885"/>
  </bookViews>
  <sheets>
    <sheet name="Synthèse" sheetId="6" r:id="rId1"/>
    <sheet name="Synthèse mois" sheetId="7" r:id="rId2"/>
    <sheet name="Test suivi jour" sheetId="3" r:id="rId3"/>
    <sheet name=",,," sheetId="4" r:id="rId4"/>
  </sheets>
  <definedNames>
    <definedName name="_xlnm._FilterDatabase" localSheetId="2" hidden="1">'Test suivi jour'!$A$2:$NB$6</definedName>
    <definedName name="FERIES">#REF!</definedName>
    <definedName name="HEURES">#REF!</definedName>
    <definedName name="Suivi_Consultants">'Test suivi jour'!$A$8:$A$26</definedName>
    <definedName name="Suivi_Jours">'Test suivi jour'!$B$8:$NB$26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9" i="6" l="1"/>
  <c r="M19" i="6"/>
  <c r="L19" i="6"/>
  <c r="K19" i="6"/>
  <c r="J19" i="6"/>
  <c r="I19" i="6"/>
  <c r="H19" i="6"/>
  <c r="G19" i="6"/>
  <c r="F19" i="6"/>
  <c r="E19" i="6"/>
  <c r="D19" i="6"/>
  <c r="C19" i="6"/>
  <c r="N18" i="6"/>
  <c r="M18" i="6"/>
  <c r="L18" i="6"/>
  <c r="K18" i="6"/>
  <c r="J18" i="6"/>
  <c r="I18" i="6"/>
  <c r="H18" i="6"/>
  <c r="G18" i="6"/>
  <c r="F18" i="6"/>
  <c r="E18" i="6"/>
  <c r="D18" i="6"/>
  <c r="C18" i="6"/>
  <c r="N17" i="6"/>
  <c r="M17" i="6"/>
  <c r="L17" i="6"/>
  <c r="K17" i="6"/>
  <c r="J17" i="6"/>
  <c r="I17" i="6"/>
  <c r="H17" i="6"/>
  <c r="G17" i="6"/>
  <c r="F17" i="6"/>
  <c r="E17" i="6"/>
  <c r="D17" i="6"/>
  <c r="C17" i="6"/>
  <c r="N16" i="6"/>
  <c r="M16" i="6"/>
  <c r="L16" i="6"/>
  <c r="K16" i="6"/>
  <c r="J16" i="6"/>
  <c r="I16" i="6"/>
  <c r="H16" i="6"/>
  <c r="G16" i="6"/>
  <c r="F16" i="6"/>
  <c r="E16" i="6"/>
  <c r="D16" i="6"/>
  <c r="C16" i="6"/>
  <c r="N15" i="6"/>
  <c r="M15" i="6"/>
  <c r="L15" i="6"/>
  <c r="K15" i="6"/>
  <c r="J15" i="6"/>
  <c r="I15" i="6"/>
  <c r="H15" i="6"/>
  <c r="G15" i="6"/>
  <c r="F15" i="6"/>
  <c r="E15" i="6"/>
  <c r="D15" i="6"/>
  <c r="C15" i="6"/>
  <c r="N14" i="6"/>
  <c r="M14" i="6"/>
  <c r="L14" i="6"/>
  <c r="K14" i="6"/>
  <c r="J14" i="6"/>
  <c r="I14" i="6"/>
  <c r="H14" i="6"/>
  <c r="G14" i="6"/>
  <c r="F14" i="6"/>
  <c r="E14" i="6"/>
  <c r="D14" i="6"/>
  <c r="C14" i="6"/>
  <c r="N13" i="6"/>
  <c r="M13" i="6"/>
  <c r="L13" i="6"/>
  <c r="K13" i="6"/>
  <c r="J13" i="6"/>
  <c r="I13" i="6"/>
  <c r="H13" i="6"/>
  <c r="G13" i="6"/>
  <c r="F13" i="6"/>
  <c r="E13" i="6"/>
  <c r="D13" i="6"/>
  <c r="C13" i="6"/>
  <c r="N12" i="6"/>
  <c r="M12" i="6"/>
  <c r="L12" i="6"/>
  <c r="K12" i="6"/>
  <c r="J12" i="6"/>
  <c r="I12" i="6"/>
  <c r="H12" i="6"/>
  <c r="G12" i="6"/>
  <c r="F12" i="6"/>
  <c r="E12" i="6"/>
  <c r="D12" i="6"/>
  <c r="C12" i="6"/>
  <c r="N11" i="6"/>
  <c r="M11" i="6"/>
  <c r="L11" i="6"/>
  <c r="K11" i="6"/>
  <c r="J11" i="6"/>
  <c r="I11" i="6"/>
  <c r="H11" i="6"/>
  <c r="G11" i="6"/>
  <c r="F11" i="6"/>
  <c r="E11" i="6"/>
  <c r="D11" i="6"/>
  <c r="C11" i="6"/>
  <c r="N10" i="6"/>
  <c r="M10" i="6"/>
  <c r="L10" i="6"/>
  <c r="K10" i="6"/>
  <c r="J10" i="6"/>
  <c r="I10" i="6"/>
  <c r="H10" i="6"/>
  <c r="G10" i="6"/>
  <c r="F10" i="6"/>
  <c r="E10" i="6"/>
  <c r="D10" i="6"/>
  <c r="C10" i="6"/>
  <c r="N9" i="6"/>
  <c r="M9" i="6"/>
  <c r="L9" i="6"/>
  <c r="K9" i="6"/>
  <c r="J9" i="6"/>
  <c r="I9" i="6"/>
  <c r="H9" i="6"/>
  <c r="G9" i="6"/>
  <c r="F9" i="6"/>
  <c r="E9" i="6"/>
  <c r="D9" i="6"/>
  <c r="C9" i="6"/>
  <c r="N8" i="6"/>
  <c r="M8" i="6"/>
  <c r="L8" i="6"/>
  <c r="K8" i="6"/>
  <c r="J8" i="6"/>
  <c r="I8" i="6"/>
  <c r="H8" i="6"/>
  <c r="G8" i="6"/>
  <c r="F8" i="6"/>
  <c r="E8" i="6"/>
  <c r="D8" i="6"/>
  <c r="C8" i="6"/>
  <c r="N7" i="6"/>
  <c r="M7" i="6"/>
  <c r="L7" i="6"/>
  <c r="K7" i="6"/>
  <c r="J7" i="6"/>
  <c r="I7" i="6"/>
  <c r="H7" i="6"/>
  <c r="G7" i="6"/>
  <c r="F7" i="6"/>
  <c r="E7" i="6"/>
  <c r="D7" i="6"/>
  <c r="C7" i="6"/>
  <c r="N6" i="6"/>
  <c r="M6" i="6"/>
  <c r="L6" i="6"/>
  <c r="K6" i="6"/>
  <c r="J6" i="6"/>
  <c r="I6" i="6"/>
  <c r="H6" i="6"/>
  <c r="G6" i="6"/>
  <c r="F6" i="6"/>
  <c r="E6" i="6"/>
  <c r="D6" i="6"/>
  <c r="C6" i="6"/>
  <c r="N5" i="6"/>
  <c r="M5" i="6"/>
  <c r="L5" i="6"/>
  <c r="K5" i="6"/>
  <c r="J5" i="6"/>
  <c r="I5" i="6"/>
  <c r="H5" i="6"/>
  <c r="G5" i="6"/>
  <c r="F5" i="6"/>
  <c r="E5" i="6"/>
  <c r="D5" i="6"/>
  <c r="C5" i="6"/>
  <c r="N4" i="6"/>
  <c r="M4" i="6"/>
  <c r="L4" i="6"/>
  <c r="K4" i="6"/>
  <c r="J4" i="6"/>
  <c r="I4" i="6"/>
  <c r="H4" i="6"/>
  <c r="G4" i="6"/>
  <c r="F4" i="6"/>
  <c r="E4" i="6"/>
  <c r="D4" i="6"/>
  <c r="C4" i="6"/>
  <c r="N3" i="6"/>
  <c r="M3" i="6"/>
  <c r="L3" i="6"/>
  <c r="K3" i="6"/>
  <c r="J3" i="6"/>
  <c r="I3" i="6"/>
  <c r="H3" i="6"/>
  <c r="G3" i="6"/>
  <c r="F3" i="6"/>
  <c r="E3" i="6"/>
  <c r="D3" i="6"/>
  <c r="C3" i="6"/>
  <c r="N2" i="6"/>
  <c r="M2" i="6"/>
  <c r="L2" i="6"/>
  <c r="K2" i="6"/>
  <c r="J2" i="6"/>
  <c r="I2" i="6"/>
  <c r="H2" i="6"/>
  <c r="G2" i="6"/>
  <c r="F2" i="6"/>
  <c r="E2" i="6"/>
  <c r="D2" i="6"/>
  <c r="C2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B3" i="6"/>
  <c r="B2" i="6"/>
  <c r="D28" i="3"/>
  <c r="AK4" i="7" l="1"/>
  <c r="AK5" i="7"/>
  <c r="AK6" i="7"/>
  <c r="AK7" i="7"/>
  <c r="AK8" i="7"/>
  <c r="AK9" i="7"/>
  <c r="AK10" i="7"/>
  <c r="AK11" i="7"/>
  <c r="AK12" i="7"/>
  <c r="AK13" i="7"/>
  <c r="AK14" i="7"/>
  <c r="AK15" i="7"/>
  <c r="AK16" i="7"/>
  <c r="AK17" i="7"/>
  <c r="AK18" i="7"/>
  <c r="AK19" i="7"/>
  <c r="AM3" i="7"/>
  <c r="AN3" i="7"/>
  <c r="AM4" i="7"/>
  <c r="AN4" i="7"/>
  <c r="AM5" i="7"/>
  <c r="AN5" i="7"/>
  <c r="AM6" i="7"/>
  <c r="AN6" i="7"/>
  <c r="AM7" i="7"/>
  <c r="AN7" i="7"/>
  <c r="AM8" i="7"/>
  <c r="AN8" i="7"/>
  <c r="AM9" i="7"/>
  <c r="AN9" i="7"/>
  <c r="AM10" i="7"/>
  <c r="AL10" i="7" s="1"/>
  <c r="AN10" i="7"/>
  <c r="AM11" i="7"/>
  <c r="AN11" i="7"/>
  <c r="AM12" i="7"/>
  <c r="AN12" i="7"/>
  <c r="AM13" i="7"/>
  <c r="AN13" i="7"/>
  <c r="AM14" i="7"/>
  <c r="AN14" i="7"/>
  <c r="AM15" i="7"/>
  <c r="AN15" i="7"/>
  <c r="AM16" i="7"/>
  <c r="AN16" i="7"/>
  <c r="AM17" i="7"/>
  <c r="AN17" i="7"/>
  <c r="AM18" i="7"/>
  <c r="AL18" i="7" s="1"/>
  <c r="AN18" i="7"/>
  <c r="AM19" i="7"/>
  <c r="AN19" i="7"/>
  <c r="AP3" i="7"/>
  <c r="AQ3" i="7"/>
  <c r="AP4" i="7"/>
  <c r="AQ4" i="7"/>
  <c r="AP5" i="7"/>
  <c r="AQ5" i="7"/>
  <c r="AP6" i="7"/>
  <c r="AQ6" i="7"/>
  <c r="AP7" i="7"/>
  <c r="AQ7" i="7"/>
  <c r="AP8" i="7"/>
  <c r="AQ8" i="7"/>
  <c r="AP9" i="7"/>
  <c r="AQ9" i="7"/>
  <c r="AP10" i="7"/>
  <c r="AQ10" i="7"/>
  <c r="AP11" i="7"/>
  <c r="AQ11" i="7"/>
  <c r="AP12" i="7"/>
  <c r="AQ12" i="7"/>
  <c r="AP13" i="7"/>
  <c r="AQ13" i="7"/>
  <c r="AP14" i="7"/>
  <c r="AQ14" i="7"/>
  <c r="AP15" i="7"/>
  <c r="AQ15" i="7"/>
  <c r="AP16" i="7"/>
  <c r="AQ16" i="7"/>
  <c r="AP17" i="7"/>
  <c r="AQ17" i="7"/>
  <c r="AP18" i="7"/>
  <c r="AQ18" i="7"/>
  <c r="AP19" i="7"/>
  <c r="AQ19" i="7"/>
  <c r="AR3" i="7"/>
  <c r="AS3" i="7"/>
  <c r="AR4" i="7"/>
  <c r="AS4" i="7"/>
  <c r="AR5" i="7"/>
  <c r="AS5" i="7"/>
  <c r="AR6" i="7"/>
  <c r="AS6" i="7"/>
  <c r="AR7" i="7"/>
  <c r="AS7" i="7"/>
  <c r="AR8" i="7"/>
  <c r="AS8" i="7"/>
  <c r="AR9" i="7"/>
  <c r="AS9" i="7"/>
  <c r="AR10" i="7"/>
  <c r="AS10" i="7"/>
  <c r="AR11" i="7"/>
  <c r="AS11" i="7"/>
  <c r="AR12" i="7"/>
  <c r="AS12" i="7"/>
  <c r="AR13" i="7"/>
  <c r="AS13" i="7"/>
  <c r="AR14" i="7"/>
  <c r="AS14" i="7"/>
  <c r="AR15" i="7"/>
  <c r="AS15" i="7"/>
  <c r="AR16" i="7"/>
  <c r="AS16" i="7"/>
  <c r="AR17" i="7"/>
  <c r="AS17" i="7"/>
  <c r="AR18" i="7"/>
  <c r="AS18" i="7"/>
  <c r="AR19" i="7"/>
  <c r="AS19" i="7"/>
  <c r="AU3" i="7"/>
  <c r="AV3" i="7"/>
  <c r="AU4" i="7"/>
  <c r="AV4" i="7"/>
  <c r="AU5" i="7"/>
  <c r="AV5" i="7"/>
  <c r="AU6" i="7"/>
  <c r="AV6" i="7"/>
  <c r="AU7" i="7"/>
  <c r="AV7" i="7"/>
  <c r="AU8" i="7"/>
  <c r="AV8" i="7"/>
  <c r="AU9" i="7"/>
  <c r="AT9" i="7" s="1"/>
  <c r="AV9" i="7"/>
  <c r="AU10" i="7"/>
  <c r="AV10" i="7"/>
  <c r="AU11" i="7"/>
  <c r="AV11" i="7"/>
  <c r="AU12" i="7"/>
  <c r="AV12" i="7"/>
  <c r="AU13" i="7"/>
  <c r="AV13" i="7"/>
  <c r="AU14" i="7"/>
  <c r="AV14" i="7"/>
  <c r="AU15" i="7"/>
  <c r="AT15" i="7" s="1"/>
  <c r="AV15" i="7"/>
  <c r="AU16" i="7"/>
  <c r="AV16" i="7"/>
  <c r="AU17" i="7"/>
  <c r="AV17" i="7"/>
  <c r="AU18" i="7"/>
  <c r="AV18" i="7"/>
  <c r="AU19" i="7"/>
  <c r="AV19" i="7"/>
  <c r="AX3" i="7"/>
  <c r="AY3" i="7"/>
  <c r="AZ3" i="7"/>
  <c r="AX4" i="7"/>
  <c r="AY4" i="7"/>
  <c r="AZ4" i="7"/>
  <c r="AX5" i="7"/>
  <c r="AY5" i="7"/>
  <c r="AZ5" i="7"/>
  <c r="AX6" i="7"/>
  <c r="AY6" i="7"/>
  <c r="AZ6" i="7"/>
  <c r="AX7" i="7"/>
  <c r="AY7" i="7"/>
  <c r="AZ7" i="7"/>
  <c r="AX8" i="7"/>
  <c r="AY8" i="7"/>
  <c r="AZ8" i="7"/>
  <c r="AX9" i="7"/>
  <c r="AY9" i="7"/>
  <c r="AZ9" i="7"/>
  <c r="AX10" i="7"/>
  <c r="AY10" i="7"/>
  <c r="AZ10" i="7"/>
  <c r="AX11" i="7"/>
  <c r="AW11" i="7" s="1"/>
  <c r="AY11" i="7"/>
  <c r="AZ11" i="7"/>
  <c r="AX12" i="7"/>
  <c r="AY12" i="7"/>
  <c r="AZ12" i="7"/>
  <c r="AX13" i="7"/>
  <c r="AY13" i="7"/>
  <c r="AZ13" i="7"/>
  <c r="AX14" i="7"/>
  <c r="AY14" i="7"/>
  <c r="AW14" i="7" s="1"/>
  <c r="AZ14" i="7"/>
  <c r="AX15" i="7"/>
  <c r="AW15" i="7" s="1"/>
  <c r="AY15" i="7"/>
  <c r="AZ15" i="7"/>
  <c r="AX16" i="7"/>
  <c r="AY16" i="7"/>
  <c r="AZ16" i="7"/>
  <c r="AX17" i="7"/>
  <c r="AY17" i="7"/>
  <c r="AZ17" i="7"/>
  <c r="AX18" i="7"/>
  <c r="AY18" i="7"/>
  <c r="AW18" i="7" s="1"/>
  <c r="AZ18" i="7"/>
  <c r="AX19" i="7"/>
  <c r="AW19" i="7" s="1"/>
  <c r="AY19" i="7"/>
  <c r="AZ19" i="7"/>
  <c r="AL3" i="7"/>
  <c r="AK3" i="7"/>
  <c r="T3" i="7"/>
  <c r="AL19" i="7"/>
  <c r="AT18" i="7"/>
  <c r="AO18" i="7"/>
  <c r="AL17" i="7"/>
  <c r="AT16" i="7"/>
  <c r="AO16" i="7"/>
  <c r="AO15" i="7"/>
  <c r="AL15" i="7"/>
  <c r="AT14" i="7"/>
  <c r="AO14" i="7"/>
  <c r="AL13" i="7"/>
  <c r="AO12" i="7"/>
  <c r="AL12" i="7"/>
  <c r="AL11" i="7"/>
  <c r="AT10" i="7"/>
  <c r="AO10" i="7"/>
  <c r="AL9" i="7"/>
  <c r="AT8" i="7"/>
  <c r="AO8" i="7"/>
  <c r="AW7" i="7"/>
  <c r="AL7" i="7"/>
  <c r="AT6" i="7"/>
  <c r="AO6" i="7"/>
  <c r="AL6" i="7"/>
  <c r="AL5" i="7"/>
  <c r="AO4" i="7"/>
  <c r="AL4" i="7"/>
  <c r="AW3" i="7"/>
  <c r="AO3" i="7"/>
  <c r="AW10" i="7" l="1"/>
  <c r="AW6" i="7"/>
  <c r="AT12" i="7"/>
  <c r="AT4" i="7"/>
  <c r="AW17" i="7"/>
  <c r="AW16" i="7"/>
  <c r="AW13" i="7"/>
  <c r="AW12" i="7"/>
  <c r="AW9" i="7"/>
  <c r="AW8" i="7"/>
  <c r="AW5" i="7"/>
  <c r="AT19" i="7"/>
  <c r="AT17" i="7"/>
  <c r="AT13" i="7"/>
  <c r="AT11" i="7"/>
  <c r="AT7" i="7"/>
  <c r="AT5" i="7"/>
  <c r="AT3" i="7"/>
  <c r="AO19" i="7"/>
  <c r="AO17" i="7"/>
  <c r="AO13" i="7"/>
  <c r="AO11" i="7"/>
  <c r="AO9" i="7"/>
  <c r="AO7" i="7"/>
  <c r="AO5" i="7"/>
  <c r="AL16" i="7"/>
  <c r="AL14" i="7"/>
  <c r="AL8" i="7"/>
  <c r="AW4" i="7"/>
  <c r="O19" i="6" l="1"/>
  <c r="S19" i="6"/>
  <c r="AI4" i="7"/>
  <c r="AI5" i="7"/>
  <c r="AI6" i="7"/>
  <c r="AI7" i="7"/>
  <c r="AI8" i="7"/>
  <c r="AI9" i="7"/>
  <c r="AI10" i="7"/>
  <c r="AI11" i="7"/>
  <c r="AI12" i="7"/>
  <c r="AI13" i="7"/>
  <c r="AI14" i="7"/>
  <c r="AI15" i="7"/>
  <c r="AI16" i="7"/>
  <c r="AI17" i="7"/>
  <c r="AI18" i="7"/>
  <c r="AI19" i="7"/>
  <c r="AI3" i="7"/>
  <c r="R4" i="7"/>
  <c r="R5" i="7"/>
  <c r="R6" i="7"/>
  <c r="R7" i="7"/>
  <c r="R8" i="7"/>
  <c r="R9" i="7"/>
  <c r="R10" i="7"/>
  <c r="R11" i="7"/>
  <c r="R12" i="7"/>
  <c r="R13" i="7"/>
  <c r="R14" i="7"/>
  <c r="R15" i="7"/>
  <c r="R16" i="7"/>
  <c r="R17" i="7"/>
  <c r="R18" i="7"/>
  <c r="R19" i="7"/>
  <c r="R3" i="7"/>
  <c r="AH4" i="7"/>
  <c r="AH5" i="7"/>
  <c r="AH6" i="7"/>
  <c r="AH7" i="7"/>
  <c r="AH8" i="7"/>
  <c r="AH9" i="7"/>
  <c r="AH10" i="7"/>
  <c r="AH11" i="7"/>
  <c r="AF11" i="7" s="1"/>
  <c r="AH12" i="7"/>
  <c r="AH13" i="7"/>
  <c r="AH14" i="7"/>
  <c r="AH15" i="7"/>
  <c r="AH16" i="7"/>
  <c r="AH17" i="7"/>
  <c r="AH18" i="7"/>
  <c r="AH19" i="7"/>
  <c r="AH3" i="7"/>
  <c r="AG4" i="7"/>
  <c r="AG5" i="7"/>
  <c r="AG6" i="7"/>
  <c r="AG7" i="7"/>
  <c r="AG8" i="7"/>
  <c r="AF8" i="7" s="1"/>
  <c r="AG9" i="7"/>
  <c r="AG10" i="7"/>
  <c r="AF10" i="7" s="1"/>
  <c r="AG11" i="7"/>
  <c r="AG12" i="7"/>
  <c r="AG13" i="7"/>
  <c r="AG14" i="7"/>
  <c r="AG15" i="7"/>
  <c r="AG16" i="7"/>
  <c r="AG17" i="7"/>
  <c r="AG18" i="7"/>
  <c r="AG19" i="7"/>
  <c r="AG3" i="7"/>
  <c r="AE4" i="7"/>
  <c r="AE5" i="7"/>
  <c r="AE6" i="7"/>
  <c r="AE7" i="7"/>
  <c r="AE8" i="7"/>
  <c r="AE9" i="7"/>
  <c r="AE10" i="7"/>
  <c r="AE11" i="7"/>
  <c r="AE12" i="7"/>
  <c r="AE13" i="7"/>
  <c r="AE14" i="7"/>
  <c r="AE15" i="7"/>
  <c r="AE16" i="7"/>
  <c r="AE17" i="7"/>
  <c r="AE18" i="7"/>
  <c r="AE19" i="7"/>
  <c r="AE3" i="7"/>
  <c r="AD4" i="7"/>
  <c r="AC4" i="7" s="1"/>
  <c r="AD5" i="7"/>
  <c r="AD6" i="7"/>
  <c r="AD7" i="7"/>
  <c r="AD8" i="7"/>
  <c r="AD9" i="7"/>
  <c r="AD10" i="7"/>
  <c r="AD11" i="7"/>
  <c r="AD12" i="7"/>
  <c r="AD13" i="7"/>
  <c r="AD14" i="7"/>
  <c r="AC14" i="7" s="1"/>
  <c r="AD15" i="7"/>
  <c r="AD16" i="7"/>
  <c r="AC16" i="7" s="1"/>
  <c r="AD17" i="7"/>
  <c r="AD18" i="7"/>
  <c r="AD19" i="7"/>
  <c r="AD3" i="7"/>
  <c r="AB4" i="7"/>
  <c r="AB5" i="7"/>
  <c r="AB6" i="7"/>
  <c r="AB7" i="7"/>
  <c r="AB8" i="7"/>
  <c r="AB9" i="7"/>
  <c r="AB10" i="7"/>
  <c r="AB11" i="7"/>
  <c r="AB12" i="7"/>
  <c r="AB13" i="7"/>
  <c r="AB14" i="7"/>
  <c r="AB15" i="7"/>
  <c r="AB16" i="7"/>
  <c r="AB17" i="7"/>
  <c r="AB18" i="7"/>
  <c r="AB19" i="7"/>
  <c r="AB3" i="7"/>
  <c r="AA4" i="7"/>
  <c r="AA5" i="7"/>
  <c r="AA6" i="7"/>
  <c r="AA7" i="7"/>
  <c r="AA8" i="7"/>
  <c r="AA9" i="7"/>
  <c r="AA10" i="7"/>
  <c r="AA11" i="7"/>
  <c r="AA12" i="7"/>
  <c r="AA13" i="7"/>
  <c r="AA14" i="7"/>
  <c r="AA15" i="7"/>
  <c r="AA16" i="7"/>
  <c r="AA17" i="7"/>
  <c r="AA18" i="7"/>
  <c r="AA19" i="7"/>
  <c r="AA3" i="7"/>
  <c r="Z4" i="7"/>
  <c r="Z5" i="7"/>
  <c r="Z6" i="7"/>
  <c r="Z7" i="7"/>
  <c r="Z8" i="7"/>
  <c r="Z9" i="7"/>
  <c r="Z10" i="7"/>
  <c r="Z11" i="7"/>
  <c r="Z12" i="7"/>
  <c r="Z13" i="7"/>
  <c r="Z14" i="7"/>
  <c r="Z15" i="7"/>
  <c r="Z16" i="7"/>
  <c r="Z17" i="7"/>
  <c r="Z18" i="7"/>
  <c r="Z19" i="7"/>
  <c r="Z3" i="7"/>
  <c r="Y4" i="7"/>
  <c r="Y5" i="7"/>
  <c r="Y6" i="7"/>
  <c r="Y7" i="7"/>
  <c r="Y8" i="7"/>
  <c r="Y9" i="7"/>
  <c r="Y10" i="7"/>
  <c r="X10" i="7" s="1"/>
  <c r="Y11" i="7"/>
  <c r="Y12" i="7"/>
  <c r="Y13" i="7"/>
  <c r="Y14" i="7"/>
  <c r="Y15" i="7"/>
  <c r="Y16" i="7"/>
  <c r="Y17" i="7"/>
  <c r="Y18" i="7"/>
  <c r="Y19" i="7"/>
  <c r="Y3" i="7"/>
  <c r="W4" i="7"/>
  <c r="W5" i="7"/>
  <c r="W6" i="7"/>
  <c r="W7" i="7"/>
  <c r="W8" i="7"/>
  <c r="W9" i="7"/>
  <c r="W10" i="7"/>
  <c r="W11" i="7"/>
  <c r="W12" i="7"/>
  <c r="W13" i="7"/>
  <c r="W14" i="7"/>
  <c r="W15" i="7"/>
  <c r="W16" i="7"/>
  <c r="W17" i="7"/>
  <c r="W18" i="7"/>
  <c r="W19" i="7"/>
  <c r="W3" i="7"/>
  <c r="V4" i="7"/>
  <c r="U4" i="7" s="1"/>
  <c r="V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3" i="7"/>
  <c r="T4" i="7"/>
  <c r="T5" i="7"/>
  <c r="T6" i="7"/>
  <c r="T7" i="7"/>
  <c r="T8" i="7"/>
  <c r="T9" i="7"/>
  <c r="T10" i="7"/>
  <c r="T11" i="7"/>
  <c r="T12" i="7"/>
  <c r="T13" i="7"/>
  <c r="T14" i="7"/>
  <c r="T15" i="7"/>
  <c r="T16" i="7"/>
  <c r="T17" i="7"/>
  <c r="T18" i="7"/>
  <c r="T19" i="7"/>
  <c r="AF14" i="7"/>
  <c r="Q4" i="7"/>
  <c r="Q5" i="7"/>
  <c r="Q6" i="7"/>
  <c r="Q7" i="7"/>
  <c r="Q8" i="7"/>
  <c r="Q9" i="7"/>
  <c r="Q10" i="7"/>
  <c r="Q11" i="7"/>
  <c r="Q12" i="7"/>
  <c r="Q13" i="7"/>
  <c r="Q14" i="7"/>
  <c r="Q15" i="7"/>
  <c r="Q16" i="7"/>
  <c r="Q17" i="7"/>
  <c r="Q18" i="7"/>
  <c r="Q19" i="7"/>
  <c r="Q3" i="7"/>
  <c r="P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3" i="7"/>
  <c r="N4" i="7"/>
  <c r="N5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3" i="7"/>
  <c r="M4" i="7"/>
  <c r="M5" i="7"/>
  <c r="M6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3" i="7"/>
  <c r="K4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3" i="7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3" i="7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3" i="7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3" i="7"/>
  <c r="AW1" i="3"/>
  <c r="AX1" i="3"/>
  <c r="AY1" i="3"/>
  <c r="AZ1" i="3"/>
  <c r="BA1" i="3"/>
  <c r="BB1" i="3"/>
  <c r="BC1" i="3"/>
  <c r="BD1" i="3"/>
  <c r="BE1" i="3"/>
  <c r="BF1" i="3"/>
  <c r="BG1" i="3"/>
  <c r="BH1" i="3"/>
  <c r="BI1" i="3"/>
  <c r="BJ1" i="3"/>
  <c r="BK1" i="3"/>
  <c r="BL1" i="3"/>
  <c r="BM1" i="3"/>
  <c r="BN1" i="3"/>
  <c r="BO1" i="3"/>
  <c r="BP1" i="3"/>
  <c r="BQ1" i="3"/>
  <c r="BR1" i="3"/>
  <c r="BS1" i="3"/>
  <c r="BT1" i="3"/>
  <c r="BU1" i="3"/>
  <c r="BV1" i="3"/>
  <c r="BW1" i="3"/>
  <c r="BX1" i="3"/>
  <c r="BY1" i="3"/>
  <c r="BZ1" i="3"/>
  <c r="CA1" i="3"/>
  <c r="CB1" i="3"/>
  <c r="CC1" i="3"/>
  <c r="CD1" i="3"/>
  <c r="CE1" i="3"/>
  <c r="CF1" i="3"/>
  <c r="CG1" i="3"/>
  <c r="CH1" i="3"/>
  <c r="CI1" i="3"/>
  <c r="CJ1" i="3"/>
  <c r="CK1" i="3"/>
  <c r="CL1" i="3"/>
  <c r="CM1" i="3"/>
  <c r="CN1" i="3"/>
  <c r="CO1" i="3"/>
  <c r="CP1" i="3"/>
  <c r="CQ1" i="3"/>
  <c r="CR1" i="3"/>
  <c r="CS1" i="3"/>
  <c r="CT1" i="3"/>
  <c r="CU1" i="3"/>
  <c r="CV1" i="3"/>
  <c r="CW1" i="3"/>
  <c r="CX1" i="3"/>
  <c r="CY1" i="3"/>
  <c r="CZ1" i="3"/>
  <c r="DA1" i="3"/>
  <c r="DB1" i="3"/>
  <c r="DC1" i="3"/>
  <c r="DD1" i="3"/>
  <c r="DE1" i="3"/>
  <c r="DF1" i="3"/>
  <c r="DG1" i="3"/>
  <c r="DH1" i="3"/>
  <c r="DI1" i="3"/>
  <c r="DJ1" i="3"/>
  <c r="DK1" i="3"/>
  <c r="DL1" i="3"/>
  <c r="DM1" i="3"/>
  <c r="DN1" i="3"/>
  <c r="DO1" i="3"/>
  <c r="DP1" i="3"/>
  <c r="DQ1" i="3"/>
  <c r="DR1" i="3"/>
  <c r="DS1" i="3"/>
  <c r="DT1" i="3"/>
  <c r="DU1" i="3"/>
  <c r="DV1" i="3"/>
  <c r="DW1" i="3"/>
  <c r="DX1" i="3"/>
  <c r="DY1" i="3"/>
  <c r="DZ1" i="3"/>
  <c r="EA1" i="3"/>
  <c r="EB1" i="3"/>
  <c r="EC1" i="3"/>
  <c r="ED1" i="3"/>
  <c r="EE1" i="3"/>
  <c r="EF1" i="3"/>
  <c r="EG1" i="3"/>
  <c r="EH1" i="3"/>
  <c r="EI1" i="3"/>
  <c r="EJ1" i="3"/>
  <c r="EK1" i="3"/>
  <c r="EL1" i="3"/>
  <c r="EM1" i="3"/>
  <c r="EN1" i="3"/>
  <c r="EO1" i="3"/>
  <c r="EP1" i="3"/>
  <c r="EQ1" i="3"/>
  <c r="ER1" i="3"/>
  <c r="ES1" i="3"/>
  <c r="ET1" i="3"/>
  <c r="EU1" i="3"/>
  <c r="EV1" i="3"/>
  <c r="EW1" i="3"/>
  <c r="EX1" i="3"/>
  <c r="EY1" i="3"/>
  <c r="EZ1" i="3"/>
  <c r="FA1" i="3"/>
  <c r="FB1" i="3"/>
  <c r="FC1" i="3"/>
  <c r="FD1" i="3"/>
  <c r="FE1" i="3"/>
  <c r="FF1" i="3"/>
  <c r="FG1" i="3"/>
  <c r="FH1" i="3"/>
  <c r="FI1" i="3"/>
  <c r="FJ1" i="3"/>
  <c r="FK1" i="3"/>
  <c r="FL1" i="3"/>
  <c r="FM1" i="3"/>
  <c r="FN1" i="3"/>
  <c r="FO1" i="3"/>
  <c r="FP1" i="3"/>
  <c r="FQ1" i="3"/>
  <c r="FR1" i="3"/>
  <c r="FS1" i="3"/>
  <c r="FT1" i="3"/>
  <c r="FU1" i="3"/>
  <c r="FV1" i="3"/>
  <c r="FW1" i="3"/>
  <c r="FX1" i="3"/>
  <c r="FY1" i="3"/>
  <c r="FZ1" i="3"/>
  <c r="GA1" i="3"/>
  <c r="GB1" i="3"/>
  <c r="GC1" i="3"/>
  <c r="GD1" i="3"/>
  <c r="GE1" i="3"/>
  <c r="GF1" i="3"/>
  <c r="GG1" i="3"/>
  <c r="GH1" i="3"/>
  <c r="GI1" i="3"/>
  <c r="GJ1" i="3"/>
  <c r="GK1" i="3"/>
  <c r="GL1" i="3"/>
  <c r="GM1" i="3"/>
  <c r="GN1" i="3"/>
  <c r="GO1" i="3"/>
  <c r="GP1" i="3"/>
  <c r="GQ1" i="3"/>
  <c r="GR1" i="3"/>
  <c r="GS1" i="3"/>
  <c r="GT1" i="3"/>
  <c r="GU1" i="3"/>
  <c r="GV1" i="3"/>
  <c r="GW1" i="3"/>
  <c r="GX1" i="3"/>
  <c r="GY1" i="3"/>
  <c r="GZ1" i="3"/>
  <c r="HA1" i="3"/>
  <c r="HB1" i="3"/>
  <c r="HC1" i="3"/>
  <c r="HD1" i="3"/>
  <c r="HE1" i="3"/>
  <c r="HF1" i="3"/>
  <c r="HG1" i="3"/>
  <c r="HH1" i="3"/>
  <c r="HI1" i="3"/>
  <c r="HJ1" i="3"/>
  <c r="HK1" i="3"/>
  <c r="HL1" i="3"/>
  <c r="HM1" i="3"/>
  <c r="HN1" i="3"/>
  <c r="HO1" i="3"/>
  <c r="HP1" i="3"/>
  <c r="HQ1" i="3"/>
  <c r="HR1" i="3"/>
  <c r="HS1" i="3"/>
  <c r="HT1" i="3"/>
  <c r="HU1" i="3"/>
  <c r="HV1" i="3"/>
  <c r="HW1" i="3"/>
  <c r="HX1" i="3"/>
  <c r="HY1" i="3"/>
  <c r="HZ1" i="3"/>
  <c r="IA1" i="3"/>
  <c r="IB1" i="3"/>
  <c r="IC1" i="3"/>
  <c r="ID1" i="3"/>
  <c r="IE1" i="3"/>
  <c r="IF1" i="3"/>
  <c r="IG1" i="3"/>
  <c r="IH1" i="3"/>
  <c r="II1" i="3"/>
  <c r="IJ1" i="3"/>
  <c r="IK1" i="3"/>
  <c r="IL1" i="3"/>
  <c r="IM1" i="3"/>
  <c r="IN1" i="3"/>
  <c r="IO1" i="3"/>
  <c r="IP1" i="3"/>
  <c r="IQ1" i="3"/>
  <c r="IR1" i="3"/>
  <c r="IS1" i="3"/>
  <c r="IT1" i="3"/>
  <c r="IU1" i="3"/>
  <c r="IV1" i="3"/>
  <c r="IW1" i="3"/>
  <c r="IX1" i="3"/>
  <c r="IY1" i="3"/>
  <c r="IZ1" i="3"/>
  <c r="JA1" i="3"/>
  <c r="JB1" i="3"/>
  <c r="JC1" i="3"/>
  <c r="JD1" i="3"/>
  <c r="JE1" i="3"/>
  <c r="JF1" i="3"/>
  <c r="JG1" i="3"/>
  <c r="JH1" i="3"/>
  <c r="JI1" i="3"/>
  <c r="JJ1" i="3"/>
  <c r="JK1" i="3"/>
  <c r="JL1" i="3"/>
  <c r="JM1" i="3"/>
  <c r="JN1" i="3"/>
  <c r="JO1" i="3"/>
  <c r="JP1" i="3"/>
  <c r="JQ1" i="3"/>
  <c r="JR1" i="3"/>
  <c r="JS1" i="3"/>
  <c r="JT1" i="3"/>
  <c r="JU1" i="3"/>
  <c r="JV1" i="3"/>
  <c r="JW1" i="3"/>
  <c r="JX1" i="3"/>
  <c r="JY1" i="3"/>
  <c r="JZ1" i="3"/>
  <c r="KA1" i="3"/>
  <c r="KB1" i="3"/>
  <c r="KC1" i="3"/>
  <c r="KD1" i="3"/>
  <c r="KE1" i="3"/>
  <c r="KF1" i="3"/>
  <c r="KG1" i="3"/>
  <c r="KH1" i="3"/>
  <c r="KI1" i="3"/>
  <c r="KJ1" i="3"/>
  <c r="KK1" i="3"/>
  <c r="KL1" i="3"/>
  <c r="KM1" i="3"/>
  <c r="KN1" i="3"/>
  <c r="KO1" i="3"/>
  <c r="KP1" i="3"/>
  <c r="KQ1" i="3"/>
  <c r="KR1" i="3"/>
  <c r="KS1" i="3"/>
  <c r="KT1" i="3"/>
  <c r="KU1" i="3"/>
  <c r="KV1" i="3"/>
  <c r="KW1" i="3"/>
  <c r="KX1" i="3"/>
  <c r="KY1" i="3"/>
  <c r="KZ1" i="3"/>
  <c r="LA1" i="3"/>
  <c r="LB1" i="3"/>
  <c r="LC1" i="3"/>
  <c r="LD1" i="3"/>
  <c r="LE1" i="3"/>
  <c r="LF1" i="3"/>
  <c r="LG1" i="3"/>
  <c r="LH1" i="3"/>
  <c r="LI1" i="3"/>
  <c r="LJ1" i="3"/>
  <c r="LK1" i="3"/>
  <c r="LL1" i="3"/>
  <c r="LM1" i="3"/>
  <c r="LN1" i="3"/>
  <c r="LO1" i="3"/>
  <c r="LP1" i="3"/>
  <c r="LQ1" i="3"/>
  <c r="LR1" i="3"/>
  <c r="LS1" i="3"/>
  <c r="LT1" i="3"/>
  <c r="LU1" i="3"/>
  <c r="LV1" i="3"/>
  <c r="LW1" i="3"/>
  <c r="LX1" i="3"/>
  <c r="LY1" i="3"/>
  <c r="LZ1" i="3"/>
  <c r="MA1" i="3"/>
  <c r="MB1" i="3"/>
  <c r="MC1" i="3"/>
  <c r="MD1" i="3"/>
  <c r="ME1" i="3"/>
  <c r="MF1" i="3"/>
  <c r="MG1" i="3"/>
  <c r="MH1" i="3"/>
  <c r="MI1" i="3"/>
  <c r="MJ1" i="3"/>
  <c r="MK1" i="3"/>
  <c r="ML1" i="3"/>
  <c r="MM1" i="3"/>
  <c r="MN1" i="3"/>
  <c r="MO1" i="3"/>
  <c r="MP1" i="3"/>
  <c r="MQ1" i="3"/>
  <c r="MR1" i="3"/>
  <c r="MS1" i="3"/>
  <c r="MT1" i="3"/>
  <c r="MU1" i="3"/>
  <c r="MV1" i="3"/>
  <c r="MW1" i="3"/>
  <c r="MX1" i="3"/>
  <c r="MY1" i="3"/>
  <c r="MZ1" i="3"/>
  <c r="NA1" i="3"/>
  <c r="NB1" i="3"/>
  <c r="C1" i="3"/>
  <c r="D1" i="3"/>
  <c r="E1" i="3"/>
  <c r="F1" i="3"/>
  <c r="G1" i="3"/>
  <c r="H1" i="3"/>
  <c r="I1" i="3"/>
  <c r="J1" i="3"/>
  <c r="K1" i="3"/>
  <c r="L1" i="3"/>
  <c r="M1" i="3"/>
  <c r="N1" i="3"/>
  <c r="O1" i="3"/>
  <c r="P1" i="3"/>
  <c r="Q1" i="3"/>
  <c r="R1" i="3"/>
  <c r="S1" i="3"/>
  <c r="T1" i="3"/>
  <c r="U1" i="3"/>
  <c r="V1" i="3"/>
  <c r="W1" i="3"/>
  <c r="X1" i="3"/>
  <c r="Y1" i="3"/>
  <c r="Z1" i="3"/>
  <c r="AA1" i="3"/>
  <c r="AB1" i="3"/>
  <c r="AC1" i="3"/>
  <c r="AD1" i="3"/>
  <c r="AE1" i="3"/>
  <c r="AF1" i="3"/>
  <c r="AG1" i="3"/>
  <c r="AH1" i="3"/>
  <c r="AI1" i="3"/>
  <c r="AJ1" i="3"/>
  <c r="AK1" i="3"/>
  <c r="AL1" i="3"/>
  <c r="AM1" i="3"/>
  <c r="AN1" i="3"/>
  <c r="AO1" i="3"/>
  <c r="AP1" i="3"/>
  <c r="AQ1" i="3"/>
  <c r="AR1" i="3"/>
  <c r="AS1" i="3"/>
  <c r="AT1" i="3"/>
  <c r="AU1" i="3"/>
  <c r="AV1" i="3"/>
  <c r="B1" i="3"/>
  <c r="X4" i="7" l="1"/>
  <c r="X11" i="7"/>
  <c r="AF17" i="7"/>
  <c r="AF9" i="7"/>
  <c r="U15" i="7"/>
  <c r="AF13" i="7"/>
  <c r="O10" i="6"/>
  <c r="O6" i="6"/>
  <c r="S18" i="6"/>
  <c r="O18" i="6"/>
  <c r="S17" i="6"/>
  <c r="O17" i="6"/>
  <c r="S13" i="6"/>
  <c r="O13" i="6"/>
  <c r="S9" i="6"/>
  <c r="O9" i="6"/>
  <c r="O5" i="6"/>
  <c r="S14" i="6"/>
  <c r="O14" i="6"/>
  <c r="O16" i="6"/>
  <c r="O8" i="6"/>
  <c r="S12" i="6"/>
  <c r="O12" i="6"/>
  <c r="O4" i="6"/>
  <c r="S2" i="6"/>
  <c r="O2" i="6"/>
  <c r="O15" i="6"/>
  <c r="O11" i="6"/>
  <c r="S7" i="6"/>
  <c r="O7" i="6"/>
  <c r="O3" i="6"/>
  <c r="AF16" i="7"/>
  <c r="U11" i="7"/>
  <c r="AF12" i="7"/>
  <c r="O5" i="7"/>
  <c r="AF5" i="7"/>
  <c r="O13" i="7"/>
  <c r="AC12" i="7"/>
  <c r="AC8" i="7"/>
  <c r="AC13" i="7"/>
  <c r="AF6" i="7"/>
  <c r="O8" i="7"/>
  <c r="U7" i="7"/>
  <c r="X17" i="7"/>
  <c r="X13" i="7"/>
  <c r="X9" i="7"/>
  <c r="X5" i="7"/>
  <c r="AC17" i="7"/>
  <c r="AC9" i="7"/>
  <c r="AC5" i="7"/>
  <c r="AF15" i="7"/>
  <c r="U6" i="7"/>
  <c r="X16" i="7"/>
  <c r="X8" i="7"/>
  <c r="L3" i="7"/>
  <c r="L16" i="7"/>
  <c r="L12" i="7"/>
  <c r="L8" i="7"/>
  <c r="L4" i="7"/>
  <c r="U13" i="7"/>
  <c r="U5" i="7"/>
  <c r="L19" i="7"/>
  <c r="L15" i="7"/>
  <c r="L11" i="7"/>
  <c r="O12" i="7"/>
  <c r="O4" i="7"/>
  <c r="U14" i="7"/>
  <c r="U10" i="7"/>
  <c r="X12" i="7"/>
  <c r="L18" i="7"/>
  <c r="L14" i="7"/>
  <c r="L10" i="7"/>
  <c r="L6" i="7"/>
  <c r="O18" i="7"/>
  <c r="O14" i="7"/>
  <c r="O10" i="7"/>
  <c r="O6" i="7"/>
  <c r="U17" i="7"/>
  <c r="U9" i="7"/>
  <c r="X7" i="7"/>
  <c r="U12" i="7"/>
  <c r="U8" i="7"/>
  <c r="X18" i="7"/>
  <c r="X14" i="7"/>
  <c r="X6" i="7"/>
  <c r="AC18" i="7"/>
  <c r="AC10" i="7"/>
  <c r="AC6" i="7"/>
  <c r="AF4" i="7"/>
  <c r="S3" i="6"/>
  <c r="S16" i="6"/>
  <c r="S11" i="6"/>
  <c r="S5" i="6"/>
  <c r="G18" i="7"/>
  <c r="G14" i="7"/>
  <c r="U18" i="7"/>
  <c r="AF18" i="7"/>
  <c r="S15" i="6"/>
  <c r="S10" i="6"/>
  <c r="S4" i="6"/>
  <c r="D19" i="7"/>
  <c r="D15" i="7"/>
  <c r="D11" i="7"/>
  <c r="D7" i="7"/>
  <c r="G17" i="7"/>
  <c r="G13" i="7"/>
  <c r="G9" i="7"/>
  <c r="G5" i="7"/>
  <c r="L17" i="7"/>
  <c r="L13" i="7"/>
  <c r="L9" i="7"/>
  <c r="L5" i="7"/>
  <c r="O15" i="7"/>
  <c r="O11" i="7"/>
  <c r="O16" i="7"/>
  <c r="X15" i="7"/>
  <c r="AC11" i="7"/>
  <c r="O9" i="7"/>
  <c r="S8" i="6"/>
  <c r="AF7" i="7"/>
  <c r="L7" i="7"/>
  <c r="S6" i="6"/>
  <c r="O7" i="7"/>
  <c r="AC7" i="7"/>
  <c r="AF19" i="7"/>
  <c r="AF3" i="7"/>
  <c r="AC19" i="7"/>
  <c r="AC15" i="7"/>
  <c r="AC3" i="7"/>
  <c r="X19" i="7"/>
  <c r="X3" i="7"/>
  <c r="U19" i="7"/>
  <c r="U16" i="7"/>
  <c r="U3" i="7"/>
  <c r="O17" i="7"/>
  <c r="O19" i="7"/>
  <c r="O3" i="7"/>
  <c r="G11" i="7"/>
  <c r="G7" i="7"/>
  <c r="G19" i="7"/>
  <c r="G15" i="7"/>
  <c r="D18" i="7"/>
  <c r="D14" i="7"/>
  <c r="D10" i="7"/>
  <c r="D6" i="7"/>
  <c r="G16" i="7"/>
  <c r="G12" i="7"/>
  <c r="G8" i="7"/>
  <c r="G4" i="7"/>
  <c r="G3" i="7"/>
  <c r="G10" i="7"/>
  <c r="G6" i="7"/>
  <c r="D17" i="7"/>
  <c r="D13" i="7"/>
  <c r="D9" i="7"/>
  <c r="D5" i="7"/>
  <c r="D3" i="7"/>
  <c r="D16" i="7"/>
  <c r="D12" i="7"/>
  <c r="D8" i="7"/>
  <c r="D4" i="7"/>
  <c r="MR4" i="3"/>
  <c r="MS4" i="3"/>
  <c r="MT4" i="3"/>
  <c r="MU4" i="3"/>
  <c r="MV4" i="3"/>
  <c r="MW4" i="3"/>
  <c r="MX4" i="3"/>
  <c r="MY4" i="3"/>
  <c r="MZ4" i="3"/>
  <c r="NA4" i="3"/>
  <c r="NB4" i="3"/>
  <c r="MR5" i="3"/>
  <c r="MU5" i="3"/>
  <c r="MV5" i="3"/>
  <c r="MY5" i="3"/>
  <c r="MZ5" i="3"/>
  <c r="KR4" i="3"/>
  <c r="KS4" i="3"/>
  <c r="KT4" i="3"/>
  <c r="KU4" i="3"/>
  <c r="KV4" i="3"/>
  <c r="KW4" i="3"/>
  <c r="KX4" i="3"/>
  <c r="KY4" i="3"/>
  <c r="KZ4" i="3"/>
  <c r="LA4" i="3"/>
  <c r="LB4" i="3"/>
  <c r="LC4" i="3"/>
  <c r="LD4" i="3"/>
  <c r="LE4" i="3"/>
  <c r="LF4" i="3"/>
  <c r="LG4" i="3"/>
  <c r="LH4" i="3"/>
  <c r="LI4" i="3"/>
  <c r="LJ4" i="3"/>
  <c r="LK4" i="3"/>
  <c r="LL4" i="3"/>
  <c r="LM4" i="3"/>
  <c r="LN4" i="3"/>
  <c r="LO4" i="3"/>
  <c r="LP4" i="3"/>
  <c r="LQ4" i="3"/>
  <c r="LR4" i="3"/>
  <c r="LS4" i="3"/>
  <c r="LT4" i="3"/>
  <c r="LU4" i="3"/>
  <c r="LV4" i="3"/>
  <c r="LW4" i="3"/>
  <c r="LX4" i="3"/>
  <c r="LY4" i="3"/>
  <c r="LZ4" i="3"/>
  <c r="MA4" i="3"/>
  <c r="MB4" i="3"/>
  <c r="MC4" i="3"/>
  <c r="MD4" i="3"/>
  <c r="ME4" i="3"/>
  <c r="MF4" i="3"/>
  <c r="MG4" i="3"/>
  <c r="MH4" i="3"/>
  <c r="MI4" i="3"/>
  <c r="MJ4" i="3"/>
  <c r="MK4" i="3"/>
  <c r="ML4" i="3"/>
  <c r="MM4" i="3"/>
  <c r="MN4" i="3"/>
  <c r="MO4" i="3"/>
  <c r="MP4" i="3"/>
  <c r="MQ4" i="3"/>
  <c r="KU5" i="3"/>
  <c r="KY5" i="3"/>
  <c r="LC5" i="3"/>
  <c r="LG5" i="3"/>
  <c r="LK5" i="3"/>
  <c r="LO5" i="3"/>
  <c r="LS5" i="3"/>
  <c r="LW5" i="3"/>
  <c r="MA5" i="3"/>
  <c r="ME5" i="3"/>
  <c r="MI5" i="3"/>
  <c r="MM5" i="3"/>
  <c r="MQ5" i="3"/>
  <c r="EA4" i="3"/>
  <c r="EB4" i="3"/>
  <c r="EC4" i="3"/>
  <c r="ED4" i="3"/>
  <c r="EE4" i="3"/>
  <c r="EF4" i="3"/>
  <c r="EG4" i="3"/>
  <c r="EH4" i="3"/>
  <c r="EI4" i="3"/>
  <c r="EJ4" i="3"/>
  <c r="EK4" i="3"/>
  <c r="EL4" i="3"/>
  <c r="EM4" i="3"/>
  <c r="EN4" i="3"/>
  <c r="EO4" i="3"/>
  <c r="EP4" i="3"/>
  <c r="EQ4" i="3"/>
  <c r="ER4" i="3"/>
  <c r="ES4" i="3"/>
  <c r="ET4" i="3"/>
  <c r="EU4" i="3"/>
  <c r="EV4" i="3"/>
  <c r="EW4" i="3"/>
  <c r="EX4" i="3"/>
  <c r="EY4" i="3"/>
  <c r="EZ4" i="3"/>
  <c r="FA4" i="3"/>
  <c r="FB4" i="3"/>
  <c r="FC4" i="3"/>
  <c r="FD4" i="3"/>
  <c r="FE4" i="3"/>
  <c r="FF4" i="3"/>
  <c r="FG4" i="3"/>
  <c r="FH4" i="3"/>
  <c r="FI4" i="3"/>
  <c r="FJ4" i="3"/>
  <c r="FK4" i="3"/>
  <c r="FL4" i="3"/>
  <c r="FM4" i="3"/>
  <c r="FN4" i="3"/>
  <c r="FO4" i="3"/>
  <c r="FP4" i="3"/>
  <c r="FQ4" i="3"/>
  <c r="FR4" i="3"/>
  <c r="FS4" i="3"/>
  <c r="FT4" i="3"/>
  <c r="FU4" i="3"/>
  <c r="FV4" i="3"/>
  <c r="FW4" i="3"/>
  <c r="FX4" i="3"/>
  <c r="FY4" i="3"/>
  <c r="FZ4" i="3"/>
  <c r="GA4" i="3"/>
  <c r="GB4" i="3"/>
  <c r="GC4" i="3"/>
  <c r="GD4" i="3"/>
  <c r="GE4" i="3"/>
  <c r="GF4" i="3"/>
  <c r="GG4" i="3"/>
  <c r="GH4" i="3"/>
  <c r="GI4" i="3"/>
  <c r="GJ4" i="3"/>
  <c r="GK4" i="3"/>
  <c r="GL4" i="3"/>
  <c r="GM4" i="3"/>
  <c r="GN4" i="3"/>
  <c r="GO4" i="3"/>
  <c r="GP4" i="3"/>
  <c r="GQ4" i="3"/>
  <c r="GR4" i="3"/>
  <c r="GS4" i="3"/>
  <c r="GT4" i="3"/>
  <c r="GU4" i="3"/>
  <c r="GV4" i="3"/>
  <c r="GW4" i="3"/>
  <c r="GX4" i="3"/>
  <c r="GY4" i="3"/>
  <c r="GZ4" i="3"/>
  <c r="HA4" i="3"/>
  <c r="HB4" i="3"/>
  <c r="HC4" i="3"/>
  <c r="HD4" i="3"/>
  <c r="HE4" i="3"/>
  <c r="HF4" i="3"/>
  <c r="HG4" i="3"/>
  <c r="HH4" i="3"/>
  <c r="HI4" i="3"/>
  <c r="HJ4" i="3"/>
  <c r="HK4" i="3"/>
  <c r="HL4" i="3"/>
  <c r="HM4" i="3"/>
  <c r="HN4" i="3"/>
  <c r="HO4" i="3"/>
  <c r="HP4" i="3"/>
  <c r="HQ4" i="3"/>
  <c r="HR4" i="3"/>
  <c r="HS4" i="3"/>
  <c r="HT4" i="3"/>
  <c r="HU4" i="3"/>
  <c r="HV4" i="3"/>
  <c r="HW4" i="3"/>
  <c r="HX4" i="3"/>
  <c r="HY4" i="3"/>
  <c r="HZ4" i="3"/>
  <c r="IA4" i="3"/>
  <c r="IB4" i="3"/>
  <c r="IC4" i="3"/>
  <c r="ID4" i="3"/>
  <c r="IE4" i="3"/>
  <c r="IF4" i="3"/>
  <c r="IG4" i="3"/>
  <c r="IH4" i="3"/>
  <c r="II4" i="3"/>
  <c r="IJ4" i="3"/>
  <c r="IK4" i="3"/>
  <c r="IL4" i="3"/>
  <c r="IM4" i="3"/>
  <c r="IN4" i="3"/>
  <c r="IO4" i="3"/>
  <c r="IP4" i="3"/>
  <c r="IQ4" i="3"/>
  <c r="IR4" i="3"/>
  <c r="IS4" i="3"/>
  <c r="IT4" i="3"/>
  <c r="IU4" i="3"/>
  <c r="IV4" i="3"/>
  <c r="IW4" i="3"/>
  <c r="IX4" i="3"/>
  <c r="IY4" i="3"/>
  <c r="IZ4" i="3"/>
  <c r="JA4" i="3"/>
  <c r="JB4" i="3"/>
  <c r="JC4" i="3"/>
  <c r="JD4" i="3"/>
  <c r="JE4" i="3"/>
  <c r="JF4" i="3"/>
  <c r="JG4" i="3"/>
  <c r="JH4" i="3"/>
  <c r="JI4" i="3"/>
  <c r="JJ4" i="3"/>
  <c r="JK4" i="3"/>
  <c r="JL4" i="3"/>
  <c r="JM4" i="3"/>
  <c r="JN4" i="3"/>
  <c r="JO4" i="3"/>
  <c r="JP4" i="3"/>
  <c r="JQ4" i="3"/>
  <c r="JR4" i="3"/>
  <c r="JS4" i="3"/>
  <c r="JT4" i="3"/>
  <c r="JU4" i="3"/>
  <c r="JV4" i="3"/>
  <c r="JW4" i="3"/>
  <c r="JX4" i="3"/>
  <c r="JY4" i="3"/>
  <c r="JZ4" i="3"/>
  <c r="KA4" i="3"/>
  <c r="KB4" i="3"/>
  <c r="KC4" i="3"/>
  <c r="KD4" i="3"/>
  <c r="KE4" i="3"/>
  <c r="KF4" i="3"/>
  <c r="KG4" i="3"/>
  <c r="KH4" i="3"/>
  <c r="KI4" i="3"/>
  <c r="KJ4" i="3"/>
  <c r="KK4" i="3"/>
  <c r="KL4" i="3"/>
  <c r="KM4" i="3"/>
  <c r="KN4" i="3"/>
  <c r="KO4" i="3"/>
  <c r="KP4" i="3"/>
  <c r="KQ4" i="3"/>
  <c r="EC5" i="3"/>
  <c r="EG5" i="3"/>
  <c r="EK5" i="3"/>
  <c r="EO5" i="3"/>
  <c r="ES5" i="3"/>
  <c r="EW5" i="3"/>
  <c r="FA5" i="3"/>
  <c r="FE5" i="3"/>
  <c r="FI5" i="3"/>
  <c r="FM5" i="3"/>
  <c r="FQ5" i="3"/>
  <c r="FU5" i="3"/>
  <c r="FY5" i="3"/>
  <c r="GC5" i="3"/>
  <c r="GG5" i="3"/>
  <c r="GK5" i="3"/>
  <c r="GO5" i="3"/>
  <c r="GS5" i="3"/>
  <c r="GW5" i="3"/>
  <c r="HA5" i="3"/>
  <c r="HE5" i="3"/>
  <c r="HI5" i="3"/>
  <c r="HM5" i="3"/>
  <c r="HQ5" i="3"/>
  <c r="HU5" i="3"/>
  <c r="HY5" i="3"/>
  <c r="IC5" i="3"/>
  <c r="IG5" i="3"/>
  <c r="IK5" i="3"/>
  <c r="IO5" i="3"/>
  <c r="IS5" i="3"/>
  <c r="IW5" i="3"/>
  <c r="JA5" i="3"/>
  <c r="JE5" i="3"/>
  <c r="JI5" i="3"/>
  <c r="JM5" i="3"/>
  <c r="JQ5" i="3"/>
  <c r="JU5" i="3"/>
  <c r="JY5" i="3"/>
  <c r="KC5" i="3"/>
  <c r="KG5" i="3"/>
  <c r="KK5" i="3"/>
  <c r="KO5" i="3"/>
  <c r="DR4" i="3"/>
  <c r="DS4" i="3"/>
  <c r="DT4" i="3"/>
  <c r="DU4" i="3"/>
  <c r="DV4" i="3"/>
  <c r="DW4" i="3"/>
  <c r="DX4" i="3"/>
  <c r="DY4" i="3"/>
  <c r="DZ4" i="3"/>
  <c r="DT5" i="3"/>
  <c r="DX5" i="3"/>
  <c r="BI4" i="3"/>
  <c r="BJ4" i="3"/>
  <c r="BK4" i="3"/>
  <c r="BL4" i="3"/>
  <c r="BM4" i="3"/>
  <c r="BN4" i="3"/>
  <c r="BO4" i="3"/>
  <c r="BP4" i="3"/>
  <c r="BQ4" i="3"/>
  <c r="BR4" i="3"/>
  <c r="BS4" i="3"/>
  <c r="BT4" i="3"/>
  <c r="BU4" i="3"/>
  <c r="BV4" i="3"/>
  <c r="BW4" i="3"/>
  <c r="BX4" i="3"/>
  <c r="BY4" i="3"/>
  <c r="BZ4" i="3"/>
  <c r="CA4" i="3"/>
  <c r="CB4" i="3"/>
  <c r="CC4" i="3"/>
  <c r="CD4" i="3"/>
  <c r="CE4" i="3"/>
  <c r="CF4" i="3"/>
  <c r="CG4" i="3"/>
  <c r="CH4" i="3"/>
  <c r="CI4" i="3"/>
  <c r="CJ4" i="3"/>
  <c r="CK4" i="3"/>
  <c r="CL4" i="3"/>
  <c r="CM4" i="3"/>
  <c r="CN4" i="3"/>
  <c r="CO4" i="3"/>
  <c r="CP4" i="3"/>
  <c r="CQ4" i="3"/>
  <c r="CR4" i="3"/>
  <c r="CS4" i="3"/>
  <c r="CT4" i="3"/>
  <c r="CU4" i="3"/>
  <c r="CV4" i="3"/>
  <c r="CW4" i="3"/>
  <c r="CX4" i="3"/>
  <c r="CY4" i="3"/>
  <c r="CZ4" i="3"/>
  <c r="DA4" i="3"/>
  <c r="DB4" i="3"/>
  <c r="DC4" i="3"/>
  <c r="DD4" i="3"/>
  <c r="DE4" i="3"/>
  <c r="DF4" i="3"/>
  <c r="DG4" i="3"/>
  <c r="DH4" i="3"/>
  <c r="DI4" i="3"/>
  <c r="DJ4" i="3"/>
  <c r="DK4" i="3"/>
  <c r="DL4" i="3"/>
  <c r="DM4" i="3"/>
  <c r="DN4" i="3"/>
  <c r="DO4" i="3"/>
  <c r="DP4" i="3"/>
  <c r="DQ4" i="3"/>
  <c r="BK5" i="3"/>
  <c r="BO5" i="3"/>
  <c r="BS5" i="3"/>
  <c r="BW5" i="3"/>
  <c r="CA5" i="3"/>
  <c r="CE5" i="3"/>
  <c r="CI5" i="3"/>
  <c r="CM5" i="3"/>
  <c r="CQ5" i="3"/>
  <c r="CU5" i="3"/>
  <c r="CY5" i="3"/>
  <c r="DC5" i="3"/>
  <c r="DG5" i="3"/>
  <c r="DK5" i="3"/>
  <c r="DO5" i="3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BC4" i="3"/>
  <c r="BD4" i="3"/>
  <c r="BE4" i="3"/>
  <c r="BF4" i="3"/>
  <c r="BG4" i="3"/>
  <c r="BH4" i="3"/>
  <c r="B4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B5" i="3"/>
  <c r="AI3" i="3"/>
  <c r="AI5" i="3" s="1"/>
  <c r="AJ3" i="3"/>
  <c r="AJ5" i="3" s="1"/>
  <c r="AK3" i="3"/>
  <c r="AK5" i="3" s="1"/>
  <c r="AL3" i="3"/>
  <c r="AL5" i="3" s="1"/>
  <c r="AM3" i="3"/>
  <c r="AM5" i="3" s="1"/>
  <c r="AN3" i="3"/>
  <c r="AN5" i="3" s="1"/>
  <c r="AO3" i="3"/>
  <c r="AO5" i="3" s="1"/>
  <c r="AP3" i="3"/>
  <c r="AP5" i="3" s="1"/>
  <c r="AQ3" i="3"/>
  <c r="AQ5" i="3" s="1"/>
  <c r="AR3" i="3"/>
  <c r="AR5" i="3" s="1"/>
  <c r="AS3" i="3"/>
  <c r="AS5" i="3" s="1"/>
  <c r="AT3" i="3"/>
  <c r="AT5" i="3" s="1"/>
  <c r="AU3" i="3"/>
  <c r="AU5" i="3" s="1"/>
  <c r="AV3" i="3"/>
  <c r="AV5" i="3" s="1"/>
  <c r="AW3" i="3"/>
  <c r="AW5" i="3" s="1"/>
  <c r="AX3" i="3"/>
  <c r="AX5" i="3" s="1"/>
  <c r="AY3" i="3"/>
  <c r="AY5" i="3" s="1"/>
  <c r="AZ3" i="3"/>
  <c r="AZ5" i="3" s="1"/>
  <c r="BA3" i="3"/>
  <c r="BA5" i="3" s="1"/>
  <c r="BB3" i="3"/>
  <c r="BB5" i="3" s="1"/>
  <c r="BC3" i="3"/>
  <c r="BC5" i="3" s="1"/>
  <c r="BD3" i="3"/>
  <c r="BD5" i="3" s="1"/>
  <c r="BE3" i="3"/>
  <c r="BE5" i="3" s="1"/>
  <c r="BF3" i="3"/>
  <c r="BF5" i="3" s="1"/>
  <c r="BG3" i="3"/>
  <c r="BG5" i="3" s="1"/>
  <c r="BH3" i="3"/>
  <c r="BH5" i="3" s="1"/>
  <c r="BI3" i="3"/>
  <c r="BI5" i="3" s="1"/>
  <c r="BJ3" i="3"/>
  <c r="BJ5" i="3" s="1"/>
  <c r="BK3" i="3"/>
  <c r="BL3" i="3"/>
  <c r="BL5" i="3" s="1"/>
  <c r="BM3" i="3"/>
  <c r="BM5" i="3" s="1"/>
  <c r="BN3" i="3"/>
  <c r="BN5" i="3" s="1"/>
  <c r="BO3" i="3"/>
  <c r="BP3" i="3"/>
  <c r="BP5" i="3" s="1"/>
  <c r="BQ3" i="3"/>
  <c r="BQ5" i="3" s="1"/>
  <c r="BR3" i="3"/>
  <c r="BR5" i="3" s="1"/>
  <c r="BS3" i="3"/>
  <c r="BT3" i="3"/>
  <c r="BT5" i="3" s="1"/>
  <c r="BU3" i="3"/>
  <c r="BU5" i="3" s="1"/>
  <c r="BV3" i="3"/>
  <c r="BV5" i="3" s="1"/>
  <c r="BW3" i="3"/>
  <c r="BX3" i="3"/>
  <c r="BX5" i="3" s="1"/>
  <c r="BY3" i="3"/>
  <c r="BY5" i="3" s="1"/>
  <c r="BZ3" i="3"/>
  <c r="BZ5" i="3" s="1"/>
  <c r="CA3" i="3"/>
  <c r="CB3" i="3"/>
  <c r="CB5" i="3" s="1"/>
  <c r="CC3" i="3"/>
  <c r="CC5" i="3" s="1"/>
  <c r="CD3" i="3"/>
  <c r="CD5" i="3" s="1"/>
  <c r="CE3" i="3"/>
  <c r="CF3" i="3"/>
  <c r="CF5" i="3" s="1"/>
  <c r="CG3" i="3"/>
  <c r="CG5" i="3" s="1"/>
  <c r="CH3" i="3"/>
  <c r="CH5" i="3" s="1"/>
  <c r="CI3" i="3"/>
  <c r="CJ3" i="3"/>
  <c r="CJ5" i="3" s="1"/>
  <c r="CK3" i="3"/>
  <c r="CK5" i="3" s="1"/>
  <c r="CL3" i="3"/>
  <c r="CL5" i="3" s="1"/>
  <c r="CM3" i="3"/>
  <c r="CN3" i="3"/>
  <c r="CN5" i="3" s="1"/>
  <c r="CO3" i="3"/>
  <c r="CO5" i="3" s="1"/>
  <c r="CP3" i="3"/>
  <c r="CP5" i="3" s="1"/>
  <c r="CQ3" i="3"/>
  <c r="CR3" i="3"/>
  <c r="CR5" i="3" s="1"/>
  <c r="CS3" i="3"/>
  <c r="CS5" i="3" s="1"/>
  <c r="CT3" i="3"/>
  <c r="CT5" i="3" s="1"/>
  <c r="CU3" i="3"/>
  <c r="CV3" i="3"/>
  <c r="CV5" i="3" s="1"/>
  <c r="CW3" i="3"/>
  <c r="CW5" i="3" s="1"/>
  <c r="CX3" i="3"/>
  <c r="CX5" i="3" s="1"/>
  <c r="CY3" i="3"/>
  <c r="CZ3" i="3"/>
  <c r="CZ5" i="3" s="1"/>
  <c r="DA3" i="3"/>
  <c r="DA5" i="3" s="1"/>
  <c r="DB3" i="3"/>
  <c r="DB5" i="3" s="1"/>
  <c r="DC3" i="3"/>
  <c r="DD3" i="3"/>
  <c r="DD5" i="3" s="1"/>
  <c r="DE3" i="3"/>
  <c r="DE5" i="3" s="1"/>
  <c r="DF3" i="3"/>
  <c r="DF5" i="3" s="1"/>
  <c r="DG3" i="3"/>
  <c r="DH3" i="3"/>
  <c r="DH5" i="3" s="1"/>
  <c r="DI3" i="3"/>
  <c r="DI5" i="3" s="1"/>
  <c r="DJ3" i="3"/>
  <c r="DJ5" i="3" s="1"/>
  <c r="DK3" i="3"/>
  <c r="DL3" i="3"/>
  <c r="DL5" i="3" s="1"/>
  <c r="DM3" i="3"/>
  <c r="DM5" i="3" s="1"/>
  <c r="DN3" i="3"/>
  <c r="DN5" i="3" s="1"/>
  <c r="DO3" i="3"/>
  <c r="DP3" i="3"/>
  <c r="DP5" i="3" s="1"/>
  <c r="DQ3" i="3"/>
  <c r="DQ5" i="3" s="1"/>
  <c r="DR3" i="3"/>
  <c r="DR5" i="3" s="1"/>
  <c r="DS3" i="3"/>
  <c r="DS5" i="3" s="1"/>
  <c r="DT3" i="3"/>
  <c r="DU3" i="3"/>
  <c r="DU5" i="3" s="1"/>
  <c r="DV3" i="3"/>
  <c r="DV5" i="3" s="1"/>
  <c r="DW3" i="3"/>
  <c r="DW5" i="3" s="1"/>
  <c r="DX3" i="3"/>
  <c r="DY3" i="3"/>
  <c r="DY5" i="3" s="1"/>
  <c r="DZ3" i="3"/>
  <c r="DZ5" i="3" s="1"/>
  <c r="EA3" i="3"/>
  <c r="EA5" i="3" s="1"/>
  <c r="EB3" i="3"/>
  <c r="EB5" i="3" s="1"/>
  <c r="EC3" i="3"/>
  <c r="ED3" i="3"/>
  <c r="ED5" i="3" s="1"/>
  <c r="EE3" i="3"/>
  <c r="EE5" i="3" s="1"/>
  <c r="EF3" i="3"/>
  <c r="EF5" i="3" s="1"/>
  <c r="EG3" i="3"/>
  <c r="EH3" i="3"/>
  <c r="EH5" i="3" s="1"/>
  <c r="EI3" i="3"/>
  <c r="EI5" i="3" s="1"/>
  <c r="EJ3" i="3"/>
  <c r="EJ5" i="3" s="1"/>
  <c r="EK3" i="3"/>
  <c r="EL3" i="3"/>
  <c r="EL5" i="3" s="1"/>
  <c r="EM3" i="3"/>
  <c r="EM5" i="3" s="1"/>
  <c r="EN3" i="3"/>
  <c r="EN5" i="3" s="1"/>
  <c r="EO3" i="3"/>
  <c r="EP3" i="3"/>
  <c r="EP5" i="3" s="1"/>
  <c r="EQ3" i="3"/>
  <c r="EQ5" i="3" s="1"/>
  <c r="ER3" i="3"/>
  <c r="ER5" i="3" s="1"/>
  <c r="ES3" i="3"/>
  <c r="ET3" i="3"/>
  <c r="ET5" i="3" s="1"/>
  <c r="EU3" i="3"/>
  <c r="EU5" i="3" s="1"/>
  <c r="EV3" i="3"/>
  <c r="EV5" i="3" s="1"/>
  <c r="EW3" i="3"/>
  <c r="EX3" i="3"/>
  <c r="EX5" i="3" s="1"/>
  <c r="EY3" i="3"/>
  <c r="EY5" i="3" s="1"/>
  <c r="EZ3" i="3"/>
  <c r="EZ5" i="3" s="1"/>
  <c r="FA3" i="3"/>
  <c r="FB3" i="3"/>
  <c r="FB5" i="3" s="1"/>
  <c r="FC3" i="3"/>
  <c r="FC5" i="3" s="1"/>
  <c r="FD3" i="3"/>
  <c r="FD5" i="3" s="1"/>
  <c r="FE3" i="3"/>
  <c r="FF3" i="3"/>
  <c r="FF5" i="3" s="1"/>
  <c r="FG3" i="3"/>
  <c r="FG5" i="3" s="1"/>
  <c r="FH3" i="3"/>
  <c r="FH5" i="3" s="1"/>
  <c r="FI3" i="3"/>
  <c r="FJ3" i="3"/>
  <c r="FJ5" i="3" s="1"/>
  <c r="FK3" i="3"/>
  <c r="FK5" i="3" s="1"/>
  <c r="FL3" i="3"/>
  <c r="FL5" i="3" s="1"/>
  <c r="FM3" i="3"/>
  <c r="FN3" i="3"/>
  <c r="FN5" i="3" s="1"/>
  <c r="FO3" i="3"/>
  <c r="FO5" i="3" s="1"/>
  <c r="FP3" i="3"/>
  <c r="FP5" i="3" s="1"/>
  <c r="FQ3" i="3"/>
  <c r="FR3" i="3"/>
  <c r="FR5" i="3" s="1"/>
  <c r="FS3" i="3"/>
  <c r="FS5" i="3" s="1"/>
  <c r="FT3" i="3"/>
  <c r="FT5" i="3" s="1"/>
  <c r="FU3" i="3"/>
  <c r="FV3" i="3"/>
  <c r="FV5" i="3" s="1"/>
  <c r="FW3" i="3"/>
  <c r="FW5" i="3" s="1"/>
  <c r="FX3" i="3"/>
  <c r="FX5" i="3" s="1"/>
  <c r="FY3" i="3"/>
  <c r="FZ3" i="3"/>
  <c r="FZ5" i="3" s="1"/>
  <c r="GA3" i="3"/>
  <c r="GA5" i="3" s="1"/>
  <c r="GB3" i="3"/>
  <c r="GB5" i="3" s="1"/>
  <c r="GC3" i="3"/>
  <c r="GD3" i="3"/>
  <c r="GD5" i="3" s="1"/>
  <c r="GE3" i="3"/>
  <c r="GE5" i="3" s="1"/>
  <c r="GF3" i="3"/>
  <c r="GF5" i="3" s="1"/>
  <c r="GG3" i="3"/>
  <c r="GH3" i="3"/>
  <c r="GH5" i="3" s="1"/>
  <c r="GI3" i="3"/>
  <c r="GI5" i="3" s="1"/>
  <c r="GJ3" i="3"/>
  <c r="GJ5" i="3" s="1"/>
  <c r="GK3" i="3"/>
  <c r="GL3" i="3"/>
  <c r="GL5" i="3" s="1"/>
  <c r="GM3" i="3"/>
  <c r="GM5" i="3" s="1"/>
  <c r="GN3" i="3"/>
  <c r="GN5" i="3" s="1"/>
  <c r="GO3" i="3"/>
  <c r="GP3" i="3"/>
  <c r="GP5" i="3" s="1"/>
  <c r="GQ3" i="3"/>
  <c r="GQ5" i="3" s="1"/>
  <c r="GR3" i="3"/>
  <c r="GR5" i="3" s="1"/>
  <c r="GS3" i="3"/>
  <c r="GT3" i="3"/>
  <c r="GT5" i="3" s="1"/>
  <c r="GU3" i="3"/>
  <c r="GU5" i="3" s="1"/>
  <c r="GV3" i="3"/>
  <c r="GV5" i="3" s="1"/>
  <c r="GW3" i="3"/>
  <c r="GX3" i="3"/>
  <c r="GX5" i="3" s="1"/>
  <c r="GY3" i="3"/>
  <c r="GY5" i="3" s="1"/>
  <c r="GZ3" i="3"/>
  <c r="GZ5" i="3" s="1"/>
  <c r="HA3" i="3"/>
  <c r="HB3" i="3"/>
  <c r="HB5" i="3" s="1"/>
  <c r="HC3" i="3"/>
  <c r="HC5" i="3" s="1"/>
  <c r="HD3" i="3"/>
  <c r="HD5" i="3" s="1"/>
  <c r="HE3" i="3"/>
  <c r="HF3" i="3"/>
  <c r="HF5" i="3" s="1"/>
  <c r="HG3" i="3"/>
  <c r="HG5" i="3" s="1"/>
  <c r="HH3" i="3"/>
  <c r="HH5" i="3" s="1"/>
  <c r="HI3" i="3"/>
  <c r="HJ3" i="3"/>
  <c r="HJ5" i="3" s="1"/>
  <c r="HK3" i="3"/>
  <c r="HK5" i="3" s="1"/>
  <c r="HL3" i="3"/>
  <c r="HL5" i="3" s="1"/>
  <c r="HM3" i="3"/>
  <c r="HN3" i="3"/>
  <c r="HN5" i="3" s="1"/>
  <c r="HO3" i="3"/>
  <c r="HO5" i="3" s="1"/>
  <c r="HP3" i="3"/>
  <c r="HP5" i="3" s="1"/>
  <c r="HQ3" i="3"/>
  <c r="HR3" i="3"/>
  <c r="HR5" i="3" s="1"/>
  <c r="HS3" i="3"/>
  <c r="HS5" i="3" s="1"/>
  <c r="HT3" i="3"/>
  <c r="HT5" i="3" s="1"/>
  <c r="HU3" i="3"/>
  <c r="HV3" i="3"/>
  <c r="HV5" i="3" s="1"/>
  <c r="HW3" i="3"/>
  <c r="HW5" i="3" s="1"/>
  <c r="HX3" i="3"/>
  <c r="HX5" i="3" s="1"/>
  <c r="HY3" i="3"/>
  <c r="HZ3" i="3"/>
  <c r="HZ5" i="3" s="1"/>
  <c r="IA3" i="3"/>
  <c r="IA5" i="3" s="1"/>
  <c r="IB3" i="3"/>
  <c r="IB5" i="3" s="1"/>
  <c r="IC3" i="3"/>
  <c r="ID3" i="3"/>
  <c r="ID5" i="3" s="1"/>
  <c r="IE3" i="3"/>
  <c r="IE5" i="3" s="1"/>
  <c r="IF3" i="3"/>
  <c r="IF5" i="3" s="1"/>
  <c r="IG3" i="3"/>
  <c r="IH3" i="3"/>
  <c r="IH5" i="3" s="1"/>
  <c r="II3" i="3"/>
  <c r="II5" i="3" s="1"/>
  <c r="IJ3" i="3"/>
  <c r="IJ5" i="3" s="1"/>
  <c r="IK3" i="3"/>
  <c r="IL3" i="3"/>
  <c r="IL5" i="3" s="1"/>
  <c r="IM3" i="3"/>
  <c r="IM5" i="3" s="1"/>
  <c r="IN3" i="3"/>
  <c r="IN5" i="3" s="1"/>
  <c r="IO3" i="3"/>
  <c r="IP3" i="3"/>
  <c r="IP5" i="3" s="1"/>
  <c r="IQ3" i="3"/>
  <c r="IQ5" i="3" s="1"/>
  <c r="IR3" i="3"/>
  <c r="IR5" i="3" s="1"/>
  <c r="IS3" i="3"/>
  <c r="IT3" i="3"/>
  <c r="IT5" i="3" s="1"/>
  <c r="IU3" i="3"/>
  <c r="IU5" i="3" s="1"/>
  <c r="IV3" i="3"/>
  <c r="IV5" i="3" s="1"/>
  <c r="IW3" i="3"/>
  <c r="IX3" i="3"/>
  <c r="IX5" i="3" s="1"/>
  <c r="IY3" i="3"/>
  <c r="IY5" i="3" s="1"/>
  <c r="IZ3" i="3"/>
  <c r="IZ5" i="3" s="1"/>
  <c r="JA3" i="3"/>
  <c r="JB3" i="3"/>
  <c r="JB5" i="3" s="1"/>
  <c r="JC3" i="3"/>
  <c r="JC5" i="3" s="1"/>
  <c r="JD3" i="3"/>
  <c r="JD5" i="3" s="1"/>
  <c r="JE3" i="3"/>
  <c r="JF3" i="3"/>
  <c r="JF5" i="3" s="1"/>
  <c r="JG3" i="3"/>
  <c r="JG5" i="3" s="1"/>
  <c r="JH3" i="3"/>
  <c r="JH5" i="3" s="1"/>
  <c r="JI3" i="3"/>
  <c r="JJ3" i="3"/>
  <c r="JJ5" i="3" s="1"/>
  <c r="JK3" i="3"/>
  <c r="JK5" i="3" s="1"/>
  <c r="JL3" i="3"/>
  <c r="JL5" i="3" s="1"/>
  <c r="JM3" i="3"/>
  <c r="JN3" i="3"/>
  <c r="JN5" i="3" s="1"/>
  <c r="JO3" i="3"/>
  <c r="JO5" i="3" s="1"/>
  <c r="JP3" i="3"/>
  <c r="JP5" i="3" s="1"/>
  <c r="JQ3" i="3"/>
  <c r="JR3" i="3"/>
  <c r="JR5" i="3" s="1"/>
  <c r="JS3" i="3"/>
  <c r="JS5" i="3" s="1"/>
  <c r="JT3" i="3"/>
  <c r="JT5" i="3" s="1"/>
  <c r="JU3" i="3"/>
  <c r="JV3" i="3"/>
  <c r="JV5" i="3" s="1"/>
  <c r="JW3" i="3"/>
  <c r="JW5" i="3" s="1"/>
  <c r="JX3" i="3"/>
  <c r="JX5" i="3" s="1"/>
  <c r="JY3" i="3"/>
  <c r="JZ3" i="3"/>
  <c r="JZ5" i="3" s="1"/>
  <c r="KA3" i="3"/>
  <c r="KA5" i="3" s="1"/>
  <c r="KB3" i="3"/>
  <c r="KB5" i="3" s="1"/>
  <c r="KC3" i="3"/>
  <c r="KD3" i="3"/>
  <c r="KD5" i="3" s="1"/>
  <c r="KE3" i="3"/>
  <c r="KE5" i="3" s="1"/>
  <c r="KF3" i="3"/>
  <c r="KF5" i="3" s="1"/>
  <c r="KG3" i="3"/>
  <c r="KH3" i="3"/>
  <c r="KH5" i="3" s="1"/>
  <c r="KI3" i="3"/>
  <c r="KI5" i="3" s="1"/>
  <c r="KJ3" i="3"/>
  <c r="KJ5" i="3" s="1"/>
  <c r="KK3" i="3"/>
  <c r="KL3" i="3"/>
  <c r="KL5" i="3" s="1"/>
  <c r="KM3" i="3"/>
  <c r="KM5" i="3" s="1"/>
  <c r="KN3" i="3"/>
  <c r="KN5" i="3" s="1"/>
  <c r="KO3" i="3"/>
  <c r="KP3" i="3"/>
  <c r="KP5" i="3" s="1"/>
  <c r="KQ3" i="3"/>
  <c r="KQ5" i="3" s="1"/>
  <c r="KR3" i="3"/>
  <c r="KR5" i="3" s="1"/>
  <c r="KS3" i="3"/>
  <c r="KS5" i="3" s="1"/>
  <c r="KT3" i="3"/>
  <c r="KT5" i="3" s="1"/>
  <c r="KU3" i="3"/>
  <c r="KV3" i="3"/>
  <c r="KV5" i="3" s="1"/>
  <c r="KW3" i="3"/>
  <c r="KW5" i="3" s="1"/>
  <c r="KX3" i="3"/>
  <c r="KX5" i="3" s="1"/>
  <c r="KY3" i="3"/>
  <c r="KZ3" i="3"/>
  <c r="KZ5" i="3" s="1"/>
  <c r="LA3" i="3"/>
  <c r="LA5" i="3" s="1"/>
  <c r="LB3" i="3"/>
  <c r="LB5" i="3" s="1"/>
  <c r="LC3" i="3"/>
  <c r="LD3" i="3"/>
  <c r="LD5" i="3" s="1"/>
  <c r="LE3" i="3"/>
  <c r="LE5" i="3" s="1"/>
  <c r="LF3" i="3"/>
  <c r="LF5" i="3" s="1"/>
  <c r="LG3" i="3"/>
  <c r="LH3" i="3"/>
  <c r="LH5" i="3" s="1"/>
  <c r="LI3" i="3"/>
  <c r="LI5" i="3" s="1"/>
  <c r="LJ3" i="3"/>
  <c r="LJ5" i="3" s="1"/>
  <c r="LK3" i="3"/>
  <c r="LL3" i="3"/>
  <c r="LL5" i="3" s="1"/>
  <c r="LM3" i="3"/>
  <c r="LM5" i="3" s="1"/>
  <c r="LN3" i="3"/>
  <c r="LN5" i="3" s="1"/>
  <c r="LO3" i="3"/>
  <c r="LP3" i="3"/>
  <c r="LP5" i="3" s="1"/>
  <c r="LQ3" i="3"/>
  <c r="LQ5" i="3" s="1"/>
  <c r="LR3" i="3"/>
  <c r="LR5" i="3" s="1"/>
  <c r="LS3" i="3"/>
  <c r="LT3" i="3"/>
  <c r="LT5" i="3" s="1"/>
  <c r="LU3" i="3"/>
  <c r="LU5" i="3" s="1"/>
  <c r="LV3" i="3"/>
  <c r="LV5" i="3" s="1"/>
  <c r="LW3" i="3"/>
  <c r="LX3" i="3"/>
  <c r="LX5" i="3" s="1"/>
  <c r="LY3" i="3"/>
  <c r="LY5" i="3" s="1"/>
  <c r="LZ3" i="3"/>
  <c r="LZ5" i="3" s="1"/>
  <c r="MA3" i="3"/>
  <c r="MB3" i="3"/>
  <c r="MB5" i="3" s="1"/>
  <c r="MC3" i="3"/>
  <c r="MC5" i="3" s="1"/>
  <c r="MD3" i="3"/>
  <c r="MD5" i="3" s="1"/>
  <c r="ME3" i="3"/>
  <c r="MF3" i="3"/>
  <c r="MF5" i="3" s="1"/>
  <c r="MG3" i="3"/>
  <c r="MG5" i="3" s="1"/>
  <c r="MH3" i="3"/>
  <c r="MH5" i="3" s="1"/>
  <c r="MI3" i="3"/>
  <c r="MJ3" i="3"/>
  <c r="MJ5" i="3" s="1"/>
  <c r="MK3" i="3"/>
  <c r="MK5" i="3" s="1"/>
  <c r="ML3" i="3"/>
  <c r="ML5" i="3" s="1"/>
  <c r="MM3" i="3"/>
  <c r="MN3" i="3"/>
  <c r="MN5" i="3" s="1"/>
  <c r="MO3" i="3"/>
  <c r="MO5" i="3" s="1"/>
  <c r="MP3" i="3"/>
  <c r="MP5" i="3" s="1"/>
  <c r="MQ3" i="3"/>
  <c r="MR3" i="3"/>
  <c r="MS3" i="3"/>
  <c r="MS5" i="3" s="1"/>
  <c r="MT3" i="3"/>
  <c r="MT5" i="3" s="1"/>
  <c r="MU3" i="3"/>
  <c r="MV3" i="3"/>
  <c r="MW3" i="3"/>
  <c r="MW5" i="3" s="1"/>
  <c r="MX3" i="3"/>
  <c r="MX5" i="3" s="1"/>
  <c r="MY3" i="3"/>
  <c r="MZ3" i="3"/>
  <c r="NA3" i="3"/>
  <c r="NA5" i="3" s="1"/>
  <c r="NB3" i="3"/>
  <c r="NB5" i="3" s="1"/>
  <c r="NC3" i="3"/>
  <c r="ND3" i="3"/>
  <c r="NE3" i="3"/>
  <c r="NF3" i="3"/>
  <c r="NG3" i="3"/>
  <c r="NH3" i="3"/>
  <c r="NI3" i="3"/>
  <c r="NJ3" i="3"/>
  <c r="NK3" i="3"/>
  <c r="NL3" i="3"/>
  <c r="NM3" i="3"/>
  <c r="NN3" i="3"/>
  <c r="NO3" i="3"/>
  <c r="NP3" i="3"/>
  <c r="NQ3" i="3"/>
  <c r="NR3" i="3"/>
  <c r="NS3" i="3"/>
  <c r="NT3" i="3"/>
  <c r="NU3" i="3"/>
  <c r="NV3" i="3"/>
  <c r="NW3" i="3"/>
  <c r="NX3" i="3"/>
  <c r="NY3" i="3"/>
  <c r="NZ3" i="3"/>
  <c r="OA3" i="3"/>
  <c r="OB3" i="3"/>
  <c r="OC3" i="3"/>
  <c r="OD3" i="3"/>
  <c r="OE3" i="3"/>
  <c r="OF3" i="3"/>
  <c r="OG3" i="3"/>
  <c r="OH3" i="3"/>
  <c r="OI3" i="3"/>
  <c r="OJ3" i="3"/>
  <c r="OK3" i="3"/>
  <c r="OL3" i="3"/>
  <c r="OM3" i="3"/>
  <c r="ON3" i="3"/>
  <c r="OO3" i="3"/>
  <c r="OP3" i="3"/>
  <c r="OQ3" i="3"/>
  <c r="OR3" i="3"/>
  <c r="OS3" i="3"/>
  <c r="OT3" i="3"/>
  <c r="OU3" i="3"/>
  <c r="OV3" i="3"/>
  <c r="OW3" i="3"/>
  <c r="OX3" i="3"/>
  <c r="OY3" i="3"/>
  <c r="OZ3" i="3"/>
  <c r="PA3" i="3"/>
  <c r="PB3" i="3"/>
  <c r="PC3" i="3"/>
  <c r="PD3" i="3"/>
  <c r="PE3" i="3"/>
  <c r="PF3" i="3"/>
  <c r="PG3" i="3"/>
  <c r="PH3" i="3"/>
  <c r="PI3" i="3"/>
  <c r="PJ3" i="3"/>
  <c r="PK3" i="3"/>
  <c r="PL3" i="3"/>
  <c r="PM3" i="3"/>
  <c r="PN3" i="3"/>
  <c r="PO3" i="3"/>
  <c r="PP3" i="3"/>
  <c r="PQ3" i="3"/>
  <c r="PR3" i="3"/>
  <c r="PS3" i="3"/>
  <c r="PT3" i="3"/>
  <c r="PU3" i="3"/>
  <c r="PV3" i="3"/>
  <c r="PW3" i="3"/>
  <c r="PX3" i="3"/>
  <c r="PY3" i="3"/>
  <c r="PZ3" i="3"/>
  <c r="QA3" i="3"/>
  <c r="QB3" i="3"/>
  <c r="QC3" i="3"/>
  <c r="QD3" i="3"/>
  <c r="QE3" i="3"/>
  <c r="QF3" i="3"/>
  <c r="QG3" i="3"/>
  <c r="QH3" i="3"/>
  <c r="QI3" i="3"/>
  <c r="QJ3" i="3"/>
  <c r="QK3" i="3"/>
  <c r="QL3" i="3"/>
  <c r="QM3" i="3"/>
  <c r="QN3" i="3"/>
  <c r="QO3" i="3"/>
  <c r="QP3" i="3"/>
  <c r="QQ3" i="3"/>
  <c r="QR3" i="3"/>
  <c r="QS3" i="3"/>
  <c r="QT3" i="3"/>
  <c r="QU3" i="3"/>
  <c r="QV3" i="3"/>
  <c r="QW3" i="3"/>
  <c r="QX3" i="3"/>
  <c r="QY3" i="3"/>
  <c r="QZ3" i="3"/>
  <c r="RA3" i="3"/>
  <c r="RB3" i="3"/>
  <c r="RC3" i="3"/>
  <c r="RD3" i="3"/>
  <c r="RE3" i="3"/>
  <c r="RF3" i="3"/>
  <c r="RG3" i="3"/>
  <c r="RH3" i="3"/>
  <c r="RI3" i="3"/>
  <c r="RJ3" i="3"/>
  <c r="RK3" i="3"/>
  <c r="RL3" i="3"/>
  <c r="RM3" i="3"/>
  <c r="RN3" i="3"/>
  <c r="RO3" i="3"/>
  <c r="RP3" i="3"/>
  <c r="RQ3" i="3"/>
  <c r="RR3" i="3"/>
  <c r="RS3" i="3"/>
  <c r="RT3" i="3"/>
  <c r="RU3" i="3"/>
  <c r="RV3" i="3"/>
  <c r="RW3" i="3"/>
  <c r="RX3" i="3"/>
  <c r="RY3" i="3"/>
  <c r="RZ3" i="3"/>
  <c r="SA3" i="3"/>
  <c r="SB3" i="3"/>
  <c r="SC3" i="3"/>
  <c r="SD3" i="3"/>
  <c r="SE3" i="3"/>
  <c r="SF3" i="3"/>
  <c r="SG3" i="3"/>
  <c r="SH3" i="3"/>
  <c r="SI3" i="3"/>
  <c r="SJ3" i="3"/>
  <c r="SK3" i="3"/>
  <c r="SL3" i="3"/>
  <c r="SM3" i="3"/>
  <c r="SN3" i="3"/>
  <c r="SO3" i="3"/>
  <c r="SP3" i="3"/>
  <c r="SQ3" i="3"/>
  <c r="SR3" i="3"/>
  <c r="SS3" i="3"/>
  <c r="ST3" i="3"/>
  <c r="SU3" i="3"/>
  <c r="SV3" i="3"/>
  <c r="SW3" i="3"/>
  <c r="SX3" i="3"/>
  <c r="SY3" i="3"/>
  <c r="SZ3" i="3"/>
  <c r="TA3" i="3"/>
  <c r="TB3" i="3"/>
  <c r="TC3" i="3"/>
  <c r="TD3" i="3"/>
  <c r="TE3" i="3"/>
  <c r="TF3" i="3"/>
  <c r="TG3" i="3"/>
  <c r="TH3" i="3"/>
  <c r="TI3" i="3"/>
  <c r="TJ3" i="3"/>
  <c r="TK3" i="3"/>
  <c r="TL3" i="3"/>
  <c r="TM3" i="3"/>
  <c r="TN3" i="3"/>
  <c r="TO3" i="3"/>
  <c r="TP3" i="3"/>
  <c r="TQ3" i="3"/>
  <c r="TR3" i="3"/>
  <c r="TS3" i="3"/>
  <c r="TT3" i="3"/>
  <c r="TU3" i="3"/>
  <c r="TV3" i="3"/>
  <c r="TW3" i="3"/>
  <c r="TX3" i="3"/>
  <c r="TY3" i="3"/>
  <c r="TZ3" i="3"/>
  <c r="UA3" i="3"/>
  <c r="UB3" i="3"/>
  <c r="UC3" i="3"/>
  <c r="UD3" i="3"/>
  <c r="UE3" i="3"/>
  <c r="UF3" i="3"/>
  <c r="UG3" i="3"/>
  <c r="UH3" i="3"/>
  <c r="UI3" i="3"/>
  <c r="UJ3" i="3"/>
  <c r="UK3" i="3"/>
  <c r="UL3" i="3"/>
  <c r="UM3" i="3"/>
  <c r="UN3" i="3"/>
  <c r="UO3" i="3"/>
  <c r="UP3" i="3"/>
  <c r="UQ3" i="3"/>
  <c r="UR3" i="3"/>
  <c r="US3" i="3"/>
  <c r="UT3" i="3"/>
  <c r="UU3" i="3"/>
  <c r="UV3" i="3"/>
  <c r="UW3" i="3"/>
  <c r="UX3" i="3"/>
  <c r="UY3" i="3"/>
  <c r="UZ3" i="3"/>
  <c r="VA3" i="3"/>
  <c r="VB3" i="3"/>
  <c r="VC3" i="3"/>
  <c r="VD3" i="3"/>
  <c r="VE3" i="3"/>
  <c r="VF3" i="3"/>
  <c r="VG3" i="3"/>
  <c r="VH3" i="3"/>
  <c r="VI3" i="3"/>
  <c r="VJ3" i="3"/>
  <c r="VK3" i="3"/>
  <c r="VL3" i="3"/>
  <c r="VM3" i="3"/>
  <c r="VN3" i="3"/>
  <c r="VO3" i="3"/>
  <c r="VP3" i="3"/>
  <c r="VQ3" i="3"/>
  <c r="VR3" i="3"/>
  <c r="VS3" i="3"/>
  <c r="VT3" i="3"/>
  <c r="VU3" i="3"/>
  <c r="VV3" i="3"/>
  <c r="VW3" i="3"/>
  <c r="VX3" i="3"/>
  <c r="VY3" i="3"/>
  <c r="VZ3" i="3"/>
  <c r="WA3" i="3"/>
  <c r="WB3" i="3"/>
  <c r="WC3" i="3"/>
  <c r="WD3" i="3"/>
  <c r="WE3" i="3"/>
  <c r="WF3" i="3"/>
  <c r="WG3" i="3"/>
  <c r="WH3" i="3"/>
  <c r="WI3" i="3"/>
  <c r="WJ3" i="3"/>
  <c r="WK3" i="3"/>
  <c r="WL3" i="3"/>
  <c r="WM3" i="3"/>
  <c r="WN3" i="3"/>
  <c r="WO3" i="3"/>
  <c r="WP3" i="3"/>
  <c r="WQ3" i="3"/>
  <c r="WR3" i="3"/>
  <c r="WS3" i="3"/>
  <c r="WT3" i="3"/>
  <c r="WU3" i="3"/>
  <c r="WV3" i="3"/>
  <c r="WW3" i="3"/>
  <c r="WX3" i="3"/>
  <c r="WY3" i="3"/>
  <c r="WZ3" i="3"/>
  <c r="XA3" i="3"/>
  <c r="XB3" i="3"/>
  <c r="XC3" i="3"/>
  <c r="XD3" i="3"/>
  <c r="XE3" i="3"/>
  <c r="XF3" i="3"/>
  <c r="XG3" i="3"/>
  <c r="XH3" i="3"/>
  <c r="XI3" i="3"/>
  <c r="XJ3" i="3"/>
  <c r="XK3" i="3"/>
  <c r="XL3" i="3"/>
  <c r="XM3" i="3"/>
  <c r="XN3" i="3"/>
  <c r="XO3" i="3"/>
  <c r="XP3" i="3"/>
  <c r="XQ3" i="3"/>
  <c r="XR3" i="3"/>
  <c r="XS3" i="3"/>
  <c r="XT3" i="3"/>
  <c r="XU3" i="3"/>
  <c r="XV3" i="3"/>
  <c r="XW3" i="3"/>
  <c r="XX3" i="3"/>
  <c r="XY3" i="3"/>
  <c r="XZ3" i="3"/>
  <c r="YA3" i="3"/>
  <c r="YB3" i="3"/>
  <c r="YC3" i="3"/>
  <c r="YD3" i="3"/>
  <c r="YE3" i="3"/>
  <c r="YF3" i="3"/>
  <c r="YG3" i="3"/>
  <c r="YH3" i="3"/>
  <c r="YI3" i="3"/>
  <c r="YJ3" i="3"/>
  <c r="YK3" i="3"/>
  <c r="YL3" i="3"/>
  <c r="YM3" i="3"/>
  <c r="YN3" i="3"/>
  <c r="YO3" i="3"/>
  <c r="YP3" i="3"/>
  <c r="YQ3" i="3"/>
  <c r="YR3" i="3"/>
  <c r="YS3" i="3"/>
  <c r="YT3" i="3"/>
  <c r="YU3" i="3"/>
  <c r="YV3" i="3"/>
  <c r="YW3" i="3"/>
  <c r="YX3" i="3"/>
  <c r="YY3" i="3"/>
  <c r="YZ3" i="3"/>
  <c r="ZA3" i="3"/>
  <c r="ZB3" i="3"/>
  <c r="ZC3" i="3"/>
  <c r="ZD3" i="3"/>
  <c r="ZE3" i="3"/>
  <c r="ZF3" i="3"/>
  <c r="ZG3" i="3"/>
  <c r="ZH3" i="3"/>
  <c r="ZI3" i="3"/>
  <c r="ZJ3" i="3"/>
  <c r="ZK3" i="3"/>
  <c r="ZL3" i="3"/>
  <c r="ZM3" i="3"/>
  <c r="ZN3" i="3"/>
  <c r="ZO3" i="3"/>
  <c r="ZP3" i="3"/>
  <c r="ZQ3" i="3"/>
  <c r="ZR3" i="3"/>
  <c r="ZS3" i="3"/>
  <c r="ZT3" i="3"/>
  <c r="ZU3" i="3"/>
  <c r="ZV3" i="3"/>
  <c r="ZW3" i="3"/>
  <c r="ZX3" i="3"/>
  <c r="ZY3" i="3"/>
  <c r="ZZ3" i="3"/>
  <c r="AAA3" i="3"/>
  <c r="AAB3" i="3"/>
  <c r="AAC3" i="3"/>
  <c r="AAD3" i="3"/>
  <c r="AAE3" i="3"/>
  <c r="AAF3" i="3"/>
  <c r="AAG3" i="3"/>
  <c r="AAH3" i="3"/>
  <c r="AAI3" i="3"/>
  <c r="AAJ3" i="3"/>
  <c r="AAK3" i="3"/>
  <c r="AAL3" i="3"/>
  <c r="AAM3" i="3"/>
  <c r="AAN3" i="3"/>
  <c r="AAO3" i="3"/>
  <c r="AAP3" i="3"/>
  <c r="AAQ3" i="3"/>
  <c r="AAR3" i="3"/>
  <c r="AAS3" i="3"/>
  <c r="AAT3" i="3"/>
  <c r="AAU3" i="3"/>
  <c r="AAV3" i="3"/>
  <c r="AAW3" i="3"/>
  <c r="AAX3" i="3"/>
  <c r="AAY3" i="3"/>
  <c r="AAZ3" i="3"/>
  <c r="ABA3" i="3"/>
  <c r="ABB3" i="3"/>
  <c r="ABC3" i="3"/>
  <c r="ABD3" i="3"/>
  <c r="ABE3" i="3"/>
  <c r="ABF3" i="3"/>
  <c r="ABG3" i="3"/>
  <c r="ABH3" i="3"/>
  <c r="ABI3" i="3"/>
  <c r="ABJ3" i="3"/>
  <c r="ABK3" i="3"/>
  <c r="ABL3" i="3"/>
  <c r="ABM3" i="3"/>
  <c r="ABN3" i="3"/>
  <c r="ABO3" i="3"/>
  <c r="ABP3" i="3"/>
  <c r="ABQ3" i="3"/>
  <c r="ABR3" i="3"/>
  <c r="ABS3" i="3"/>
  <c r="ABT3" i="3"/>
  <c r="ABU3" i="3"/>
  <c r="ABV3" i="3"/>
  <c r="ABW3" i="3"/>
  <c r="ABX3" i="3"/>
  <c r="ABY3" i="3"/>
  <c r="ABZ3" i="3"/>
  <c r="ACA3" i="3"/>
  <c r="ACB3" i="3"/>
  <c r="ACC3" i="3"/>
  <c r="ACD3" i="3"/>
  <c r="ACE3" i="3"/>
  <c r="ACF3" i="3"/>
  <c r="ACG3" i="3"/>
  <c r="ACH3" i="3"/>
  <c r="ACI3" i="3"/>
  <c r="ACJ3" i="3"/>
  <c r="ACK3" i="3"/>
  <c r="ACL3" i="3"/>
  <c r="ACM3" i="3"/>
  <c r="ACN3" i="3"/>
  <c r="ACO3" i="3"/>
  <c r="ACP3" i="3"/>
  <c r="ACQ3" i="3"/>
  <c r="ACR3" i="3"/>
  <c r="ACS3" i="3"/>
  <c r="ACT3" i="3"/>
  <c r="ACU3" i="3"/>
  <c r="ACV3" i="3"/>
  <c r="ACW3" i="3"/>
  <c r="ACX3" i="3"/>
  <c r="ACY3" i="3"/>
  <c r="ACZ3" i="3"/>
  <c r="ADA3" i="3"/>
  <c r="ADB3" i="3"/>
  <c r="ADC3" i="3"/>
  <c r="ADD3" i="3"/>
  <c r="ADE3" i="3"/>
  <c r="ADF3" i="3"/>
  <c r="ADG3" i="3"/>
  <c r="ADH3" i="3"/>
  <c r="ADI3" i="3"/>
  <c r="ADJ3" i="3"/>
  <c r="ADK3" i="3"/>
  <c r="ADL3" i="3"/>
  <c r="ADM3" i="3"/>
  <c r="ADN3" i="3"/>
  <c r="ADO3" i="3"/>
  <c r="ADP3" i="3"/>
  <c r="ADQ3" i="3"/>
  <c r="ADR3" i="3"/>
  <c r="ADS3" i="3"/>
  <c r="ADT3" i="3"/>
  <c r="ADU3" i="3"/>
  <c r="ADV3" i="3"/>
  <c r="ADW3" i="3"/>
  <c r="ADX3" i="3"/>
  <c r="ADY3" i="3"/>
  <c r="ADZ3" i="3"/>
  <c r="AEA3" i="3"/>
  <c r="AEB3" i="3"/>
  <c r="AEC3" i="3"/>
  <c r="AED3" i="3"/>
  <c r="AEE3" i="3"/>
  <c r="AEF3" i="3"/>
  <c r="AEG3" i="3"/>
  <c r="AEH3" i="3"/>
  <c r="AEI3" i="3"/>
  <c r="AEJ3" i="3"/>
  <c r="AEK3" i="3"/>
  <c r="AEL3" i="3"/>
  <c r="AEM3" i="3"/>
  <c r="AEN3" i="3"/>
  <c r="AEO3" i="3"/>
  <c r="AEP3" i="3"/>
  <c r="AEQ3" i="3"/>
  <c r="AER3" i="3"/>
  <c r="AES3" i="3"/>
  <c r="AET3" i="3"/>
  <c r="AEU3" i="3"/>
  <c r="AEV3" i="3"/>
  <c r="AEW3" i="3"/>
  <c r="AEX3" i="3"/>
  <c r="AEY3" i="3"/>
  <c r="AEZ3" i="3"/>
  <c r="AFA3" i="3"/>
  <c r="AFB3" i="3"/>
  <c r="AFC3" i="3"/>
  <c r="AFD3" i="3"/>
  <c r="AFE3" i="3"/>
  <c r="AFF3" i="3"/>
  <c r="AFG3" i="3"/>
  <c r="AFH3" i="3"/>
  <c r="AFI3" i="3"/>
  <c r="AFJ3" i="3"/>
  <c r="AFK3" i="3"/>
  <c r="AFL3" i="3"/>
  <c r="AFM3" i="3"/>
  <c r="AFN3" i="3"/>
  <c r="AFO3" i="3"/>
  <c r="AFP3" i="3"/>
  <c r="AFQ3" i="3"/>
  <c r="AFR3" i="3"/>
  <c r="AFS3" i="3"/>
  <c r="AFT3" i="3"/>
  <c r="AFU3" i="3"/>
  <c r="AFV3" i="3"/>
  <c r="AFW3" i="3"/>
  <c r="AFX3" i="3"/>
  <c r="AFY3" i="3"/>
  <c r="AFZ3" i="3"/>
  <c r="AGA3" i="3"/>
  <c r="AGB3" i="3"/>
  <c r="AGC3" i="3"/>
  <c r="AGD3" i="3"/>
  <c r="AGE3" i="3"/>
  <c r="AGF3" i="3"/>
  <c r="AGG3" i="3"/>
  <c r="AGH3" i="3"/>
  <c r="AGI3" i="3"/>
  <c r="AGJ3" i="3"/>
  <c r="AGK3" i="3"/>
  <c r="AGL3" i="3"/>
  <c r="AGM3" i="3"/>
  <c r="AGN3" i="3"/>
  <c r="AGO3" i="3"/>
  <c r="AGP3" i="3"/>
  <c r="AGQ3" i="3"/>
  <c r="AGR3" i="3"/>
  <c r="AGS3" i="3"/>
  <c r="AGT3" i="3"/>
  <c r="AGU3" i="3"/>
  <c r="AGV3" i="3"/>
  <c r="AGW3" i="3"/>
  <c r="AGX3" i="3"/>
  <c r="AGY3" i="3"/>
  <c r="AGZ3" i="3"/>
  <c r="AHA3" i="3"/>
  <c r="AHB3" i="3"/>
  <c r="AHC3" i="3"/>
  <c r="AHD3" i="3"/>
  <c r="AHE3" i="3"/>
  <c r="AHF3" i="3"/>
  <c r="AHG3" i="3"/>
  <c r="AHH3" i="3"/>
  <c r="AHI3" i="3"/>
  <c r="AHJ3" i="3"/>
  <c r="AHK3" i="3"/>
  <c r="AHL3" i="3"/>
  <c r="AHM3" i="3"/>
  <c r="AHN3" i="3"/>
  <c r="AHO3" i="3"/>
  <c r="AHP3" i="3"/>
  <c r="AHQ3" i="3"/>
  <c r="AHR3" i="3"/>
  <c r="AHS3" i="3"/>
  <c r="AHT3" i="3"/>
  <c r="AHU3" i="3"/>
  <c r="AHV3" i="3"/>
  <c r="AHW3" i="3"/>
  <c r="AHX3" i="3"/>
  <c r="AHY3" i="3"/>
  <c r="AHZ3" i="3"/>
  <c r="AIA3" i="3"/>
  <c r="AIB3" i="3"/>
  <c r="AIC3" i="3"/>
  <c r="AID3" i="3"/>
  <c r="AIE3" i="3"/>
  <c r="AIF3" i="3"/>
  <c r="AG3" i="3"/>
  <c r="AG5" i="3" s="1"/>
  <c r="AH3" i="3"/>
  <c r="AH5" i="3" s="1"/>
  <c r="C3" i="3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B3" i="3"/>
  <c r="S20" i="6" l="1"/>
</calcChain>
</file>

<file path=xl/sharedStrings.xml><?xml version="1.0" encoding="utf-8"?>
<sst xmlns="http://schemas.openxmlformats.org/spreadsheetml/2006/main" count="1278" uniqueCount="62">
  <si>
    <t>JT</t>
  </si>
  <si>
    <t>Maladie</t>
  </si>
  <si>
    <t>JANVIER</t>
  </si>
  <si>
    <t>CP</t>
  </si>
  <si>
    <t>(CP)</t>
  </si>
  <si>
    <t>RTT</t>
  </si>
  <si>
    <t>JF</t>
  </si>
  <si>
    <t>M</t>
  </si>
  <si>
    <t>I</t>
  </si>
  <si>
    <t>Jours travaillés</t>
  </si>
  <si>
    <t>Congés payés</t>
  </si>
  <si>
    <t>demi CP</t>
  </si>
  <si>
    <t>demi RTT</t>
  </si>
  <si>
    <t>Jours fériés</t>
  </si>
  <si>
    <t>Intercontrat</t>
  </si>
  <si>
    <t>R</t>
  </si>
  <si>
    <t>(R)</t>
  </si>
  <si>
    <t>MAI</t>
  </si>
  <si>
    <t>JUILLET</t>
  </si>
  <si>
    <t>JAN</t>
  </si>
  <si>
    <t>FEV</t>
  </si>
  <si>
    <t>MAR</t>
  </si>
  <si>
    <t>AVR</t>
  </si>
  <si>
    <t>JUI</t>
  </si>
  <si>
    <t>AOU</t>
  </si>
  <si>
    <t>SEP</t>
  </si>
  <si>
    <t>OCT</t>
  </si>
  <si>
    <t>NOV</t>
  </si>
  <si>
    <t>DEC</t>
  </si>
  <si>
    <t>SS</t>
  </si>
  <si>
    <t>Sans solde</t>
  </si>
  <si>
    <t>(SS)</t>
  </si>
  <si>
    <t>demi SS</t>
  </si>
  <si>
    <t>CO</t>
  </si>
  <si>
    <t>Congés offerts</t>
  </si>
  <si>
    <t>(CO)</t>
  </si>
  <si>
    <t>total</t>
  </si>
  <si>
    <t>PV</t>
  </si>
  <si>
    <t>FEVRIER</t>
  </si>
  <si>
    <t>EF</t>
  </si>
  <si>
    <t>Evenements familiaux</t>
  </si>
  <si>
    <t>MARS</t>
  </si>
  <si>
    <t>Consultant 1</t>
  </si>
  <si>
    <t>Consultant 2</t>
  </si>
  <si>
    <t>Consultant 3</t>
  </si>
  <si>
    <t>Consultant 4</t>
  </si>
  <si>
    <t>Consultant 5</t>
  </si>
  <si>
    <t>Consultant 6</t>
  </si>
  <si>
    <t>Consultant 7</t>
  </si>
  <si>
    <t>Consultant 8</t>
  </si>
  <si>
    <t>Consultant 9</t>
  </si>
  <si>
    <t>Consultant 10</t>
  </si>
  <si>
    <t>Consultant 11</t>
  </si>
  <si>
    <t>Consultant 12</t>
  </si>
  <si>
    <t>Consultant 13</t>
  </si>
  <si>
    <t>Consultant 14</t>
  </si>
  <si>
    <t>Consultant 15</t>
  </si>
  <si>
    <t>Consultant 16</t>
  </si>
  <si>
    <t>Consultant 17</t>
  </si>
  <si>
    <t>Consultant 18</t>
  </si>
  <si>
    <t>Consultant 19</t>
  </si>
  <si>
    <t>Consultant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</si>
</sst>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/m;@"/>
    <numFmt numFmtId="165" formatCode="&quot;S&quot;#"/>
    <numFmt numFmtId="166" formatCode="dd"/>
    <numFmt numFmtId="167" formatCode="_-* #,##0.00\ [$€-40C]_-;\-* #,##0.00\ [$€-40C]_-;_-* &quot;-&quot;??\ [$€-40C]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11"/>
      <color theme="1"/>
      <name val="HelveticaNeueLT Std Lt"/>
      <family val="2"/>
    </font>
    <font>
      <b/>
      <sz val="10"/>
      <color theme="1"/>
      <name val="HelveticaNeueLT Std Lt"/>
      <family val="2"/>
    </font>
    <font>
      <sz val="9"/>
      <color theme="1"/>
      <name val="HelveticaNeueLT Std Lt"/>
      <family val="2"/>
    </font>
    <font>
      <sz val="8"/>
      <color theme="1"/>
      <name val="HelveticaNeueLT Std Lt"/>
      <family val="2"/>
    </font>
    <font>
      <b/>
      <sz val="9"/>
      <color theme="1"/>
      <name val="HelveticaNeueLT Std Lt"/>
      <family val="2"/>
    </font>
    <font>
      <sz val="8"/>
      <color theme="1"/>
      <name val="Garamond"/>
      <family val="1"/>
    </font>
    <font>
      <sz val="9"/>
      <color theme="1"/>
      <name val="Garamond"/>
      <family val="1"/>
    </font>
    <font>
      <b/>
      <sz val="9"/>
      <color theme="1"/>
      <name val="Garamond"/>
      <family val="1"/>
    </font>
    <font>
      <sz val="10"/>
      <name val="Arial"/>
      <family val="2"/>
    </font>
    <font>
      <b/>
      <sz val="8"/>
      <color theme="1"/>
      <name val="Garamond"/>
      <family val="1"/>
    </font>
    <font>
      <b/>
      <i/>
      <sz val="8"/>
      <color theme="1"/>
      <name val="HelveticaNeueLT Std Lt"/>
      <family val="2"/>
    </font>
    <font>
      <i/>
      <sz val="8"/>
      <color theme="1"/>
      <name val="Calibri"/>
      <family val="2"/>
      <scheme val="minor"/>
    </font>
    <font>
      <i/>
      <sz val="8"/>
      <color theme="0" tint="-0.34998626667073579"/>
      <name val="HelveticaNeueLT Std Lt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lightUp"/>
    </fill>
    <fill>
      <patternFill patternType="solid">
        <fgColor theme="9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B17ED8"/>
        <bgColor indexed="64"/>
      </patternFill>
    </fill>
    <fill>
      <patternFill patternType="solid">
        <fgColor rgb="FF89E0FF"/>
        <bgColor indexed="64"/>
      </patternFill>
    </fill>
    <fill>
      <patternFill patternType="solid">
        <fgColor rgb="FFFFE389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6BE9C"/>
        <bgColor indexed="64"/>
      </patternFill>
    </fill>
    <fill>
      <patternFill patternType="solid">
        <fgColor rgb="FF69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67">
    <xf numFmtId="0" fontId="0" fillId="0" borderId="0" xfId="0"/>
    <xf numFmtId="0" fontId="5" fillId="0" borderId="0" xfId="0" applyFont="1"/>
    <xf numFmtId="0" fontId="8" fillId="0" borderId="1" xfId="0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165" fontId="8" fillId="0" borderId="0" xfId="0" applyNumberFormat="1" applyFont="1" applyAlignment="1">
      <alignment horizontal="center" vertical="center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165" fontId="8" fillId="0" borderId="0" xfId="0" applyNumberFormat="1" applyFont="1" applyFill="1" applyAlignment="1" applyProtection="1">
      <alignment horizontal="center" vertical="center"/>
      <protection locked="0"/>
    </xf>
    <xf numFmtId="164" fontId="8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/>
    <xf numFmtId="0" fontId="8" fillId="0" borderId="1" xfId="0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0" borderId="0" xfId="0" applyFont="1"/>
    <xf numFmtId="0" fontId="1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center" vertical="center" textRotation="90"/>
    </xf>
    <xf numFmtId="0" fontId="4" fillId="0" borderId="8" xfId="1" applyFont="1" applyFill="1" applyBorder="1" applyAlignment="1">
      <alignment horizontal="center" vertical="center" textRotation="90"/>
    </xf>
    <xf numFmtId="0" fontId="4" fillId="0" borderId="5" xfId="1" applyFont="1" applyFill="1" applyBorder="1" applyAlignment="1">
      <alignment horizontal="center" vertical="center" textRotation="90"/>
    </xf>
    <xf numFmtId="0" fontId="0" fillId="0" borderId="0" xfId="0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70"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3300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3300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3300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3300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3300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3300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3300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69FFFF"/>
      <color rgb="FFF6BE9C"/>
      <color rgb="FFFF6969"/>
      <color rgb="FFFFE389"/>
      <color rgb="FF89E0FF"/>
      <color rgb="FF00FFFF"/>
      <color rgb="FFB17ED8"/>
      <color rgb="FF66FF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workbookViewId="0">
      <selection activeCell="Y13" sqref="Y13"/>
    </sheetView>
  </sheetViews>
  <sheetFormatPr baseColWidth="10" defaultColWidth="10.7109375" defaultRowHeight="15"/>
  <cols>
    <col min="1" max="1" width="19.28515625" style="39" bestFit="1" customWidth="1"/>
    <col min="2" max="2" width="8.5703125" style="39" customWidth="1"/>
    <col min="3" max="14" width="5.140625" style="39" customWidth="1"/>
    <col min="15" max="17" width="10.7109375" style="39"/>
    <col min="18" max="18" width="10.7109375" style="42"/>
    <col min="19" max="19" width="14.42578125" style="42" bestFit="1" customWidth="1"/>
    <col min="20" max="16384" width="10.7109375" style="39"/>
  </cols>
  <sheetData>
    <row r="1" spans="1:19" ht="14.25">
      <c r="A1" s="36"/>
      <c r="B1" s="43" t="s">
        <v>0</v>
      </c>
      <c r="C1" s="47" t="s">
        <v>3</v>
      </c>
      <c r="D1" s="47" t="s">
        <v>4</v>
      </c>
      <c r="E1" s="49" t="s">
        <v>15</v>
      </c>
      <c r="F1" s="49" t="s">
        <v>16</v>
      </c>
      <c r="G1" s="45" t="s">
        <v>7</v>
      </c>
      <c r="H1" s="51" t="s">
        <v>8</v>
      </c>
      <c r="I1" s="53" t="s">
        <v>29</v>
      </c>
      <c r="J1" s="53" t="s">
        <v>31</v>
      </c>
      <c r="K1" s="55" t="s">
        <v>33</v>
      </c>
      <c r="L1" s="55" t="s">
        <v>35</v>
      </c>
      <c r="M1" s="37" t="s">
        <v>6</v>
      </c>
      <c r="N1" s="38" t="s">
        <v>39</v>
      </c>
      <c r="O1" s="28" t="s">
        <v>36</v>
      </c>
      <c r="R1" s="27" t="s">
        <v>37</v>
      </c>
      <c r="S1" s="27"/>
    </row>
    <row r="2" spans="1:19" ht="18" customHeight="1">
      <c r="A2" s="57" t="s">
        <v>42</v>
      </c>
      <c r="B2" s="44">
        <f>SUMPRODUCT((Suivi_Consultants=$A2)*(Suivi_Jours=B$1))</f>
        <v>0</v>
      </c>
      <c r="C2" s="48">
        <f>SUMPRODUCT((Suivi_Consultants=$A2)*(Suivi_Jours=C$1))</f>
        <v>0</v>
      </c>
      <c r="D2" s="48">
        <f>SUMPRODUCT((Suivi_Consultants=$A2)*(Suivi_Jours=D$1))</f>
        <v>0</v>
      </c>
      <c r="E2" s="50">
        <f>SUMPRODUCT((Suivi_Consultants=$A2)*(Suivi_Jours=E$1))</f>
        <v>0</v>
      </c>
      <c r="F2" s="50">
        <f>SUMPRODUCT((Suivi_Consultants=$A2)*(Suivi_Jours=F$1))</f>
        <v>0</v>
      </c>
      <c r="G2" s="46">
        <f>SUMPRODUCT((Suivi_Consultants=$A2)*(Suivi_Jours=G$1))</f>
        <v>0</v>
      </c>
      <c r="H2" s="52">
        <f>SUMPRODUCT((Suivi_Consultants=$A2)*(Suivi_Jours=H$1))</f>
        <v>0</v>
      </c>
      <c r="I2" s="54">
        <f>SUMPRODUCT((Suivi_Consultants=$A2)*(Suivi_Jours=I$1))</f>
        <v>0</v>
      </c>
      <c r="J2" s="54">
        <f>SUMPRODUCT((Suivi_Consultants=$A2)*(Suivi_Jours=J$1))</f>
        <v>0</v>
      </c>
      <c r="K2" s="56">
        <f>SUMPRODUCT((Suivi_Consultants=$A2)*(Suivi_Jours=K$1))</f>
        <v>0</v>
      </c>
      <c r="L2" s="56">
        <f>SUMPRODUCT((Suivi_Consultants=$A2)*(Suivi_Jours=L$1))</f>
        <v>0</v>
      </c>
      <c r="M2" s="28">
        <f>SUMPRODUCT((Suivi_Consultants=$A2)*(Suivi_Jours=M$1))</f>
        <v>0</v>
      </c>
      <c r="N2" s="40">
        <f>SUMPRODUCT((Suivi_Consultants=$A2)*(Suivi_Jours=N$1))</f>
        <v>0</v>
      </c>
      <c r="O2" s="28">
        <f>SUM(B2:N2)</f>
        <v>0</v>
      </c>
      <c r="R2" s="28">
        <v>465</v>
      </c>
      <c r="S2" s="28">
        <f>B2*R2</f>
        <v>0</v>
      </c>
    </row>
    <row r="3" spans="1:19" ht="18" customHeight="1">
      <c r="A3" s="57" t="s">
        <v>43</v>
      </c>
      <c r="B3" s="44">
        <f>SUMPRODUCT((Suivi_Consultants=$A3)*(Suivi_Jours=B$1))</f>
        <v>62</v>
      </c>
      <c r="C3" s="48">
        <f>SUMPRODUCT((Suivi_Consultants=$A3)*(Suivi_Jours=C$1))</f>
        <v>0</v>
      </c>
      <c r="D3" s="48">
        <f>SUMPRODUCT((Suivi_Consultants=$A3)*(Suivi_Jours=D$1))</f>
        <v>0</v>
      </c>
      <c r="E3" s="50">
        <f>SUMPRODUCT((Suivi_Consultants=$A3)*(Suivi_Jours=E$1))</f>
        <v>3</v>
      </c>
      <c r="F3" s="50">
        <f>SUMPRODUCT((Suivi_Consultants=$A3)*(Suivi_Jours=F$1))</f>
        <v>0</v>
      </c>
      <c r="G3" s="46">
        <f>SUMPRODUCT((Suivi_Consultants=$A3)*(Suivi_Jours=G$1))</f>
        <v>0</v>
      </c>
      <c r="H3" s="52">
        <f>SUMPRODUCT((Suivi_Consultants=$A3)*(Suivi_Jours=H$1))</f>
        <v>0</v>
      </c>
      <c r="I3" s="54">
        <f>SUMPRODUCT((Suivi_Consultants=$A3)*(Suivi_Jours=I$1))</f>
        <v>0</v>
      </c>
      <c r="J3" s="54">
        <f>SUMPRODUCT((Suivi_Consultants=$A3)*(Suivi_Jours=J$1))</f>
        <v>0</v>
      </c>
      <c r="K3" s="56">
        <f>SUMPRODUCT((Suivi_Consultants=$A3)*(Suivi_Jours=K$1))</f>
        <v>0</v>
      </c>
      <c r="L3" s="56">
        <f>SUMPRODUCT((Suivi_Consultants=$A3)*(Suivi_Jours=L$1))</f>
        <v>0</v>
      </c>
      <c r="M3" s="28">
        <f>SUMPRODUCT((Suivi_Consultants=$A3)*(Suivi_Jours=M$1))</f>
        <v>0</v>
      </c>
      <c r="N3" s="40">
        <f>SUMPRODUCT((Suivi_Consultants=$A3)*(Suivi_Jours=N$1))</f>
        <v>0</v>
      </c>
      <c r="O3" s="28">
        <f t="shared" ref="O3:O19" si="0">SUM(B3:N3)</f>
        <v>65</v>
      </c>
      <c r="R3" s="28">
        <v>260</v>
      </c>
      <c r="S3" s="28">
        <f t="shared" ref="S3:S19" si="1">B3*R3</f>
        <v>16120</v>
      </c>
    </row>
    <row r="4" spans="1:19" ht="18" customHeight="1">
      <c r="A4" s="57" t="s">
        <v>44</v>
      </c>
      <c r="B4" s="44">
        <f>SUMPRODUCT((Suivi_Consultants=$A4)*(Suivi_Jours=B$1))</f>
        <v>41</v>
      </c>
      <c r="C4" s="48">
        <f>SUMPRODUCT((Suivi_Consultants=$A4)*(Suivi_Jours=C$1))</f>
        <v>10</v>
      </c>
      <c r="D4" s="48">
        <f>SUMPRODUCT((Suivi_Consultants=$A4)*(Suivi_Jours=D$1))</f>
        <v>0</v>
      </c>
      <c r="E4" s="50">
        <f>SUMPRODUCT((Suivi_Consultants=$A4)*(Suivi_Jours=E$1))</f>
        <v>5</v>
      </c>
      <c r="F4" s="50">
        <f>SUMPRODUCT((Suivi_Consultants=$A4)*(Suivi_Jours=F$1))</f>
        <v>0</v>
      </c>
      <c r="G4" s="46">
        <f>SUMPRODUCT((Suivi_Consultants=$A4)*(Suivi_Jours=G$1))</f>
        <v>0</v>
      </c>
      <c r="H4" s="52">
        <f>SUMPRODUCT((Suivi_Consultants=$A4)*(Suivi_Jours=H$1))</f>
        <v>9</v>
      </c>
      <c r="I4" s="54">
        <f>SUMPRODUCT((Suivi_Consultants=$A4)*(Suivi_Jours=I$1))</f>
        <v>0</v>
      </c>
      <c r="J4" s="54">
        <f>SUMPRODUCT((Suivi_Consultants=$A4)*(Suivi_Jours=J$1))</f>
        <v>0</v>
      </c>
      <c r="K4" s="56">
        <f>SUMPRODUCT((Suivi_Consultants=$A4)*(Suivi_Jours=K$1))</f>
        <v>0</v>
      </c>
      <c r="L4" s="56">
        <f>SUMPRODUCT((Suivi_Consultants=$A4)*(Suivi_Jours=L$1))</f>
        <v>0</v>
      </c>
      <c r="M4" s="28">
        <f>SUMPRODUCT((Suivi_Consultants=$A4)*(Suivi_Jours=M$1))</f>
        <v>0</v>
      </c>
      <c r="N4" s="40">
        <f>SUMPRODUCT((Suivi_Consultants=$A4)*(Suivi_Jours=N$1))</f>
        <v>0</v>
      </c>
      <c r="O4" s="28">
        <f t="shared" si="0"/>
        <v>65</v>
      </c>
      <c r="R4" s="28">
        <v>260</v>
      </c>
      <c r="S4" s="28">
        <f t="shared" si="1"/>
        <v>10660</v>
      </c>
    </row>
    <row r="5" spans="1:19" ht="18" customHeight="1">
      <c r="A5" s="57" t="s">
        <v>45</v>
      </c>
      <c r="B5" s="44">
        <f>SUMPRODUCT((Suivi_Consultants=$A5)*(Suivi_Jours=B$1))</f>
        <v>64</v>
      </c>
      <c r="C5" s="48">
        <f>SUMPRODUCT((Suivi_Consultants=$A5)*(Suivi_Jours=C$1))</f>
        <v>0</v>
      </c>
      <c r="D5" s="48">
        <f>SUMPRODUCT((Suivi_Consultants=$A5)*(Suivi_Jours=D$1))</f>
        <v>0</v>
      </c>
      <c r="E5" s="50">
        <f>SUMPRODUCT((Suivi_Consultants=$A5)*(Suivi_Jours=E$1))</f>
        <v>1</v>
      </c>
      <c r="F5" s="50">
        <f>SUMPRODUCT((Suivi_Consultants=$A5)*(Suivi_Jours=F$1))</f>
        <v>0</v>
      </c>
      <c r="G5" s="46">
        <f>SUMPRODUCT((Suivi_Consultants=$A5)*(Suivi_Jours=G$1))</f>
        <v>0</v>
      </c>
      <c r="H5" s="52">
        <f>SUMPRODUCT((Suivi_Consultants=$A5)*(Suivi_Jours=H$1))</f>
        <v>0</v>
      </c>
      <c r="I5" s="54">
        <f>SUMPRODUCT((Suivi_Consultants=$A5)*(Suivi_Jours=I$1))</f>
        <v>0</v>
      </c>
      <c r="J5" s="54">
        <f>SUMPRODUCT((Suivi_Consultants=$A5)*(Suivi_Jours=J$1))</f>
        <v>0</v>
      </c>
      <c r="K5" s="56">
        <f>SUMPRODUCT((Suivi_Consultants=$A5)*(Suivi_Jours=K$1))</f>
        <v>0</v>
      </c>
      <c r="L5" s="56">
        <f>SUMPRODUCT((Suivi_Consultants=$A5)*(Suivi_Jours=L$1))</f>
        <v>0</v>
      </c>
      <c r="M5" s="28">
        <f>SUMPRODUCT((Suivi_Consultants=$A5)*(Suivi_Jours=M$1))</f>
        <v>0</v>
      </c>
      <c r="N5" s="40">
        <f>SUMPRODUCT((Suivi_Consultants=$A5)*(Suivi_Jours=N$1))</f>
        <v>0</v>
      </c>
      <c r="O5" s="28">
        <f t="shared" si="0"/>
        <v>65</v>
      </c>
      <c r="R5" s="28">
        <v>330</v>
      </c>
      <c r="S5" s="28">
        <f t="shared" si="1"/>
        <v>21120</v>
      </c>
    </row>
    <row r="6" spans="1:19" ht="18" customHeight="1">
      <c r="A6" s="57" t="s">
        <v>46</v>
      </c>
      <c r="B6" s="44">
        <f>SUMPRODUCT((Suivi_Consultants=$A6)*(Suivi_Jours=B$1))</f>
        <v>62</v>
      </c>
      <c r="C6" s="48">
        <f>SUMPRODUCT((Suivi_Consultants=$A6)*(Suivi_Jours=C$1))</f>
        <v>0</v>
      </c>
      <c r="D6" s="48">
        <f>SUMPRODUCT((Suivi_Consultants=$A6)*(Suivi_Jours=D$1))</f>
        <v>0</v>
      </c>
      <c r="E6" s="50">
        <f>SUMPRODUCT((Suivi_Consultants=$A6)*(Suivi_Jours=E$1))</f>
        <v>0</v>
      </c>
      <c r="F6" s="50">
        <f>SUMPRODUCT((Suivi_Consultants=$A6)*(Suivi_Jours=F$1))</f>
        <v>0</v>
      </c>
      <c r="G6" s="46">
        <f>SUMPRODUCT((Suivi_Consultants=$A6)*(Suivi_Jours=G$1))</f>
        <v>1</v>
      </c>
      <c r="H6" s="52">
        <f>SUMPRODUCT((Suivi_Consultants=$A6)*(Suivi_Jours=H$1))</f>
        <v>2</v>
      </c>
      <c r="I6" s="54">
        <f>SUMPRODUCT((Suivi_Consultants=$A6)*(Suivi_Jours=I$1))</f>
        <v>0</v>
      </c>
      <c r="J6" s="54">
        <f>SUMPRODUCT((Suivi_Consultants=$A6)*(Suivi_Jours=J$1))</f>
        <v>0</v>
      </c>
      <c r="K6" s="56">
        <f>SUMPRODUCT((Suivi_Consultants=$A6)*(Suivi_Jours=K$1))</f>
        <v>0</v>
      </c>
      <c r="L6" s="56">
        <f>SUMPRODUCT((Suivi_Consultants=$A6)*(Suivi_Jours=L$1))</f>
        <v>0</v>
      </c>
      <c r="M6" s="28">
        <f>SUMPRODUCT((Suivi_Consultants=$A6)*(Suivi_Jours=M$1))</f>
        <v>0</v>
      </c>
      <c r="N6" s="40">
        <f>SUMPRODUCT((Suivi_Consultants=$A6)*(Suivi_Jours=N$1))</f>
        <v>0</v>
      </c>
      <c r="O6" s="28">
        <f t="shared" si="0"/>
        <v>65</v>
      </c>
      <c r="R6" s="28">
        <v>290</v>
      </c>
      <c r="S6" s="28">
        <f t="shared" si="1"/>
        <v>17980</v>
      </c>
    </row>
    <row r="7" spans="1:19" ht="18" customHeight="1">
      <c r="A7" s="57" t="s">
        <v>47</v>
      </c>
      <c r="B7" s="44">
        <f>SUMPRODUCT((Suivi_Consultants=$A7)*(Suivi_Jours=B$1))</f>
        <v>64</v>
      </c>
      <c r="C7" s="48">
        <f>SUMPRODUCT((Suivi_Consultants=$A7)*(Suivi_Jours=C$1))</f>
        <v>3</v>
      </c>
      <c r="D7" s="48">
        <f>SUMPRODUCT((Suivi_Consultants=$A7)*(Suivi_Jours=D$1))</f>
        <v>0</v>
      </c>
      <c r="E7" s="50">
        <f>SUMPRODUCT((Suivi_Consultants=$A7)*(Suivi_Jours=E$1))</f>
        <v>0</v>
      </c>
      <c r="F7" s="50">
        <f>SUMPRODUCT((Suivi_Consultants=$A7)*(Suivi_Jours=F$1))</f>
        <v>0</v>
      </c>
      <c r="G7" s="46">
        <f>SUMPRODUCT((Suivi_Consultants=$A7)*(Suivi_Jours=G$1))</f>
        <v>0</v>
      </c>
      <c r="H7" s="52">
        <f>SUMPRODUCT((Suivi_Consultants=$A7)*(Suivi_Jours=H$1))</f>
        <v>0</v>
      </c>
      <c r="I7" s="54">
        <f>SUMPRODUCT((Suivi_Consultants=$A7)*(Suivi_Jours=I$1))</f>
        <v>0</v>
      </c>
      <c r="J7" s="54">
        <f>SUMPRODUCT((Suivi_Consultants=$A7)*(Suivi_Jours=J$1))</f>
        <v>0</v>
      </c>
      <c r="K7" s="56">
        <f>SUMPRODUCT((Suivi_Consultants=$A7)*(Suivi_Jours=K$1))</f>
        <v>0</v>
      </c>
      <c r="L7" s="56">
        <f>SUMPRODUCT((Suivi_Consultants=$A7)*(Suivi_Jours=L$1))</f>
        <v>0</v>
      </c>
      <c r="M7" s="28">
        <f>SUMPRODUCT((Suivi_Consultants=$A7)*(Suivi_Jours=M$1))</f>
        <v>0</v>
      </c>
      <c r="N7" s="40">
        <f>SUMPRODUCT((Suivi_Consultants=$A7)*(Suivi_Jours=N$1))</f>
        <v>0</v>
      </c>
      <c r="O7" s="28">
        <f t="shared" si="0"/>
        <v>67</v>
      </c>
      <c r="R7" s="28">
        <v>290</v>
      </c>
      <c r="S7" s="28">
        <f t="shared" si="1"/>
        <v>18560</v>
      </c>
    </row>
    <row r="8" spans="1:19" ht="18" customHeight="1">
      <c r="A8" s="57" t="s">
        <v>48</v>
      </c>
      <c r="B8" s="44">
        <f>SUMPRODUCT((Suivi_Consultants=$A8)*(Suivi_Jours=B$1))</f>
        <v>64</v>
      </c>
      <c r="C8" s="48">
        <f>SUMPRODUCT((Suivi_Consultants=$A8)*(Suivi_Jours=C$1))</f>
        <v>0</v>
      </c>
      <c r="D8" s="48">
        <f>SUMPRODUCT((Suivi_Consultants=$A8)*(Suivi_Jours=D$1))</f>
        <v>0</v>
      </c>
      <c r="E8" s="50">
        <f>SUMPRODUCT((Suivi_Consultants=$A8)*(Suivi_Jours=E$1))</f>
        <v>1</v>
      </c>
      <c r="F8" s="50">
        <f>SUMPRODUCT((Suivi_Consultants=$A8)*(Suivi_Jours=F$1))</f>
        <v>0</v>
      </c>
      <c r="G8" s="46">
        <f>SUMPRODUCT((Suivi_Consultants=$A8)*(Suivi_Jours=G$1))</f>
        <v>0</v>
      </c>
      <c r="H8" s="52">
        <f>SUMPRODUCT((Suivi_Consultants=$A8)*(Suivi_Jours=H$1))</f>
        <v>0</v>
      </c>
      <c r="I8" s="54">
        <f>SUMPRODUCT((Suivi_Consultants=$A8)*(Suivi_Jours=I$1))</f>
        <v>0</v>
      </c>
      <c r="J8" s="54">
        <f>SUMPRODUCT((Suivi_Consultants=$A8)*(Suivi_Jours=J$1))</f>
        <v>0</v>
      </c>
      <c r="K8" s="56">
        <f>SUMPRODUCT((Suivi_Consultants=$A8)*(Suivi_Jours=K$1))</f>
        <v>0</v>
      </c>
      <c r="L8" s="56">
        <f>SUMPRODUCT((Suivi_Consultants=$A8)*(Suivi_Jours=L$1))</f>
        <v>0</v>
      </c>
      <c r="M8" s="28">
        <f>SUMPRODUCT((Suivi_Consultants=$A8)*(Suivi_Jours=M$1))</f>
        <v>0</v>
      </c>
      <c r="N8" s="40">
        <f>SUMPRODUCT((Suivi_Consultants=$A8)*(Suivi_Jours=N$1))</f>
        <v>0</v>
      </c>
      <c r="O8" s="28">
        <f t="shared" si="0"/>
        <v>65</v>
      </c>
      <c r="R8" s="28">
        <v>290</v>
      </c>
      <c r="S8" s="28">
        <f t="shared" si="1"/>
        <v>18560</v>
      </c>
    </row>
    <row r="9" spans="1:19" ht="18" customHeight="1">
      <c r="A9" s="57" t="s">
        <v>49</v>
      </c>
      <c r="B9" s="44">
        <f>SUMPRODUCT((Suivi_Consultants=$A9)*(Suivi_Jours=B$1))</f>
        <v>62</v>
      </c>
      <c r="C9" s="48">
        <f>SUMPRODUCT((Suivi_Consultants=$A9)*(Suivi_Jours=C$1))</f>
        <v>0</v>
      </c>
      <c r="D9" s="48">
        <f>SUMPRODUCT((Suivi_Consultants=$A9)*(Suivi_Jours=D$1))</f>
        <v>0</v>
      </c>
      <c r="E9" s="50">
        <f>SUMPRODUCT((Suivi_Consultants=$A9)*(Suivi_Jours=E$1))</f>
        <v>2</v>
      </c>
      <c r="F9" s="50">
        <f>SUMPRODUCT((Suivi_Consultants=$A9)*(Suivi_Jours=F$1))</f>
        <v>1</v>
      </c>
      <c r="G9" s="46">
        <f>SUMPRODUCT((Suivi_Consultants=$A9)*(Suivi_Jours=G$1))</f>
        <v>0</v>
      </c>
      <c r="H9" s="52">
        <f>SUMPRODUCT((Suivi_Consultants=$A9)*(Suivi_Jours=H$1))</f>
        <v>0</v>
      </c>
      <c r="I9" s="54">
        <f>SUMPRODUCT((Suivi_Consultants=$A9)*(Suivi_Jours=I$1))</f>
        <v>0</v>
      </c>
      <c r="J9" s="54">
        <f>SUMPRODUCT((Suivi_Consultants=$A9)*(Suivi_Jours=J$1))</f>
        <v>0</v>
      </c>
      <c r="K9" s="56">
        <f>SUMPRODUCT((Suivi_Consultants=$A9)*(Suivi_Jours=K$1))</f>
        <v>0</v>
      </c>
      <c r="L9" s="56">
        <f>SUMPRODUCT((Suivi_Consultants=$A9)*(Suivi_Jours=L$1))</f>
        <v>0</v>
      </c>
      <c r="M9" s="28">
        <f>SUMPRODUCT((Suivi_Consultants=$A9)*(Suivi_Jours=M$1))</f>
        <v>0</v>
      </c>
      <c r="N9" s="40">
        <f>SUMPRODUCT((Suivi_Consultants=$A9)*(Suivi_Jours=N$1))</f>
        <v>0</v>
      </c>
      <c r="O9" s="28">
        <f t="shared" si="0"/>
        <v>65</v>
      </c>
      <c r="R9" s="28">
        <v>280</v>
      </c>
      <c r="S9" s="28">
        <f t="shared" si="1"/>
        <v>17360</v>
      </c>
    </row>
    <row r="10" spans="1:19" ht="18" customHeight="1">
      <c r="A10" s="57" t="s">
        <v>50</v>
      </c>
      <c r="B10" s="44">
        <f>SUMPRODUCT((Suivi_Consultants=$A10)*(Suivi_Jours=B$1))</f>
        <v>60</v>
      </c>
      <c r="C10" s="48">
        <f>SUMPRODUCT((Suivi_Consultants=$A10)*(Suivi_Jours=C$1))</f>
        <v>0</v>
      </c>
      <c r="D10" s="48">
        <f>SUMPRODUCT((Suivi_Consultants=$A10)*(Suivi_Jours=D$1))</f>
        <v>0</v>
      </c>
      <c r="E10" s="50">
        <f>SUMPRODUCT((Suivi_Consultants=$A10)*(Suivi_Jours=E$1))</f>
        <v>0</v>
      </c>
      <c r="F10" s="50">
        <f>SUMPRODUCT((Suivi_Consultants=$A10)*(Suivi_Jours=F$1))</f>
        <v>0</v>
      </c>
      <c r="G10" s="46">
        <f>SUMPRODUCT((Suivi_Consultants=$A10)*(Suivi_Jours=G$1))</f>
        <v>3</v>
      </c>
      <c r="H10" s="52">
        <f>SUMPRODUCT((Suivi_Consultants=$A10)*(Suivi_Jours=H$1))</f>
        <v>0</v>
      </c>
      <c r="I10" s="54">
        <f>SUMPRODUCT((Suivi_Consultants=$A10)*(Suivi_Jours=I$1))</f>
        <v>0</v>
      </c>
      <c r="J10" s="54">
        <f>SUMPRODUCT((Suivi_Consultants=$A10)*(Suivi_Jours=J$1))</f>
        <v>0</v>
      </c>
      <c r="K10" s="56">
        <f>SUMPRODUCT((Suivi_Consultants=$A10)*(Suivi_Jours=K$1))</f>
        <v>2</v>
      </c>
      <c r="L10" s="56">
        <f>SUMPRODUCT((Suivi_Consultants=$A10)*(Suivi_Jours=L$1))</f>
        <v>0</v>
      </c>
      <c r="M10" s="28">
        <f>SUMPRODUCT((Suivi_Consultants=$A10)*(Suivi_Jours=M$1))</f>
        <v>0</v>
      </c>
      <c r="N10" s="40">
        <f>SUMPRODUCT((Suivi_Consultants=$A10)*(Suivi_Jours=N$1))</f>
        <v>0</v>
      </c>
      <c r="O10" s="28">
        <f t="shared" si="0"/>
        <v>65</v>
      </c>
      <c r="R10" s="28">
        <v>285</v>
      </c>
      <c r="S10" s="28">
        <f t="shared" si="1"/>
        <v>17100</v>
      </c>
    </row>
    <row r="11" spans="1:19" ht="18" customHeight="1">
      <c r="A11" s="57" t="s">
        <v>51</v>
      </c>
      <c r="B11" s="44">
        <f>SUMPRODUCT((Suivi_Consultants=$A11)*(Suivi_Jours=B$1))</f>
        <v>51</v>
      </c>
      <c r="C11" s="48">
        <f>SUMPRODUCT((Suivi_Consultants=$A11)*(Suivi_Jours=C$1))</f>
        <v>1</v>
      </c>
      <c r="D11" s="48">
        <f>SUMPRODUCT((Suivi_Consultants=$A11)*(Suivi_Jours=D$1))</f>
        <v>0</v>
      </c>
      <c r="E11" s="50">
        <f>SUMPRODUCT((Suivi_Consultants=$A11)*(Suivi_Jours=E$1))</f>
        <v>1</v>
      </c>
      <c r="F11" s="50">
        <f>SUMPRODUCT((Suivi_Consultants=$A11)*(Suivi_Jours=F$1))</f>
        <v>1</v>
      </c>
      <c r="G11" s="46">
        <f>SUMPRODUCT((Suivi_Consultants=$A11)*(Suivi_Jours=G$1))</f>
        <v>0</v>
      </c>
      <c r="H11" s="52">
        <f>SUMPRODUCT((Suivi_Consultants=$A11)*(Suivi_Jours=H$1))</f>
        <v>0</v>
      </c>
      <c r="I11" s="54">
        <f>SUMPRODUCT((Suivi_Consultants=$A11)*(Suivi_Jours=I$1))</f>
        <v>0</v>
      </c>
      <c r="J11" s="54">
        <f>SUMPRODUCT((Suivi_Consultants=$A11)*(Suivi_Jours=J$1))</f>
        <v>0</v>
      </c>
      <c r="K11" s="56">
        <f>SUMPRODUCT((Suivi_Consultants=$A11)*(Suivi_Jours=K$1))</f>
        <v>0</v>
      </c>
      <c r="L11" s="56">
        <f>SUMPRODUCT((Suivi_Consultants=$A11)*(Suivi_Jours=L$1))</f>
        <v>0</v>
      </c>
      <c r="M11" s="28">
        <f>SUMPRODUCT((Suivi_Consultants=$A11)*(Suivi_Jours=M$1))</f>
        <v>0</v>
      </c>
      <c r="N11" s="40">
        <f>SUMPRODUCT((Suivi_Consultants=$A11)*(Suivi_Jours=N$1))</f>
        <v>11</v>
      </c>
      <c r="O11" s="28">
        <f t="shared" si="0"/>
        <v>65</v>
      </c>
      <c r="R11" s="28">
        <v>330</v>
      </c>
      <c r="S11" s="28">
        <f t="shared" si="1"/>
        <v>16830</v>
      </c>
    </row>
    <row r="12" spans="1:19" ht="18" customHeight="1">
      <c r="A12" s="57" t="s">
        <v>52</v>
      </c>
      <c r="B12" s="44">
        <f>SUMPRODUCT((Suivi_Consultants=$A12)*(Suivi_Jours=B$1))</f>
        <v>63</v>
      </c>
      <c r="C12" s="48">
        <f>SUMPRODUCT((Suivi_Consultants=$A12)*(Suivi_Jours=C$1))</f>
        <v>1</v>
      </c>
      <c r="D12" s="48">
        <f>SUMPRODUCT((Suivi_Consultants=$A12)*(Suivi_Jours=D$1))</f>
        <v>0</v>
      </c>
      <c r="E12" s="50">
        <f>SUMPRODUCT((Suivi_Consultants=$A12)*(Suivi_Jours=E$1))</f>
        <v>1</v>
      </c>
      <c r="F12" s="50">
        <f>SUMPRODUCT((Suivi_Consultants=$A12)*(Suivi_Jours=F$1))</f>
        <v>0</v>
      </c>
      <c r="G12" s="46">
        <f>SUMPRODUCT((Suivi_Consultants=$A12)*(Suivi_Jours=G$1))</f>
        <v>0</v>
      </c>
      <c r="H12" s="52">
        <f>SUMPRODUCT((Suivi_Consultants=$A12)*(Suivi_Jours=H$1))</f>
        <v>0</v>
      </c>
      <c r="I12" s="54">
        <f>SUMPRODUCT((Suivi_Consultants=$A12)*(Suivi_Jours=I$1))</f>
        <v>0</v>
      </c>
      <c r="J12" s="54">
        <f>SUMPRODUCT((Suivi_Consultants=$A12)*(Suivi_Jours=J$1))</f>
        <v>0</v>
      </c>
      <c r="K12" s="56">
        <f>SUMPRODUCT((Suivi_Consultants=$A12)*(Suivi_Jours=K$1))</f>
        <v>0</v>
      </c>
      <c r="L12" s="56">
        <f>SUMPRODUCT((Suivi_Consultants=$A12)*(Suivi_Jours=L$1))</f>
        <v>0</v>
      </c>
      <c r="M12" s="28">
        <f>SUMPRODUCT((Suivi_Consultants=$A12)*(Suivi_Jours=M$1))</f>
        <v>0</v>
      </c>
      <c r="N12" s="40">
        <f>SUMPRODUCT((Suivi_Consultants=$A12)*(Suivi_Jours=N$1))</f>
        <v>0</v>
      </c>
      <c r="O12" s="28">
        <f t="shared" si="0"/>
        <v>65</v>
      </c>
      <c r="R12" s="28">
        <v>220</v>
      </c>
      <c r="S12" s="28">
        <f t="shared" si="1"/>
        <v>13860</v>
      </c>
    </row>
    <row r="13" spans="1:19" ht="18" customHeight="1">
      <c r="A13" s="57" t="s">
        <v>53</v>
      </c>
      <c r="B13" s="44">
        <f>SUMPRODUCT((Suivi_Consultants=$A13)*(Suivi_Jours=B$1))</f>
        <v>64</v>
      </c>
      <c r="C13" s="48">
        <f>SUMPRODUCT((Suivi_Consultants=$A13)*(Suivi_Jours=C$1))</f>
        <v>1</v>
      </c>
      <c r="D13" s="48">
        <f>SUMPRODUCT((Suivi_Consultants=$A13)*(Suivi_Jours=D$1))</f>
        <v>0</v>
      </c>
      <c r="E13" s="50">
        <f>SUMPRODUCT((Suivi_Consultants=$A13)*(Suivi_Jours=E$1))</f>
        <v>0</v>
      </c>
      <c r="F13" s="50">
        <f>SUMPRODUCT((Suivi_Consultants=$A13)*(Suivi_Jours=F$1))</f>
        <v>0</v>
      </c>
      <c r="G13" s="46">
        <f>SUMPRODUCT((Suivi_Consultants=$A13)*(Suivi_Jours=G$1))</f>
        <v>0</v>
      </c>
      <c r="H13" s="52">
        <f>SUMPRODUCT((Suivi_Consultants=$A13)*(Suivi_Jours=H$1))</f>
        <v>0</v>
      </c>
      <c r="I13" s="54">
        <f>SUMPRODUCT((Suivi_Consultants=$A13)*(Suivi_Jours=I$1))</f>
        <v>0</v>
      </c>
      <c r="J13" s="54">
        <f>SUMPRODUCT((Suivi_Consultants=$A13)*(Suivi_Jours=J$1))</f>
        <v>0</v>
      </c>
      <c r="K13" s="56">
        <f>SUMPRODUCT((Suivi_Consultants=$A13)*(Suivi_Jours=K$1))</f>
        <v>0</v>
      </c>
      <c r="L13" s="56">
        <f>SUMPRODUCT((Suivi_Consultants=$A13)*(Suivi_Jours=L$1))</f>
        <v>0</v>
      </c>
      <c r="M13" s="28">
        <f>SUMPRODUCT((Suivi_Consultants=$A13)*(Suivi_Jours=M$1))</f>
        <v>0</v>
      </c>
      <c r="N13" s="40">
        <f>SUMPRODUCT((Suivi_Consultants=$A13)*(Suivi_Jours=N$1))</f>
        <v>0</v>
      </c>
      <c r="O13" s="28">
        <f t="shared" si="0"/>
        <v>65</v>
      </c>
      <c r="R13" s="28"/>
      <c r="S13" s="28">
        <f t="shared" si="1"/>
        <v>0</v>
      </c>
    </row>
    <row r="14" spans="1:19" ht="18" customHeight="1">
      <c r="A14" s="57" t="s">
        <v>54</v>
      </c>
      <c r="B14" s="44">
        <f>SUMPRODUCT((Suivi_Consultants=$A14)*(Suivi_Jours=B$1))</f>
        <v>64</v>
      </c>
      <c r="C14" s="48">
        <f>SUMPRODUCT((Suivi_Consultants=$A14)*(Suivi_Jours=C$1))</f>
        <v>1</v>
      </c>
      <c r="D14" s="48">
        <f>SUMPRODUCT((Suivi_Consultants=$A14)*(Suivi_Jours=D$1))</f>
        <v>0</v>
      </c>
      <c r="E14" s="50">
        <f>SUMPRODUCT((Suivi_Consultants=$A14)*(Suivi_Jours=E$1))</f>
        <v>0</v>
      </c>
      <c r="F14" s="50">
        <f>SUMPRODUCT((Suivi_Consultants=$A14)*(Suivi_Jours=F$1))</f>
        <v>0</v>
      </c>
      <c r="G14" s="46">
        <f>SUMPRODUCT((Suivi_Consultants=$A14)*(Suivi_Jours=G$1))</f>
        <v>0</v>
      </c>
      <c r="H14" s="52">
        <f>SUMPRODUCT((Suivi_Consultants=$A14)*(Suivi_Jours=H$1))</f>
        <v>0</v>
      </c>
      <c r="I14" s="54">
        <f>SUMPRODUCT((Suivi_Consultants=$A14)*(Suivi_Jours=I$1))</f>
        <v>0</v>
      </c>
      <c r="J14" s="54">
        <f>SUMPRODUCT((Suivi_Consultants=$A14)*(Suivi_Jours=J$1))</f>
        <v>0</v>
      </c>
      <c r="K14" s="56">
        <f>SUMPRODUCT((Suivi_Consultants=$A14)*(Suivi_Jours=K$1))</f>
        <v>0</v>
      </c>
      <c r="L14" s="56">
        <f>SUMPRODUCT((Suivi_Consultants=$A14)*(Suivi_Jours=L$1))</f>
        <v>0</v>
      </c>
      <c r="M14" s="28">
        <f>SUMPRODUCT((Suivi_Consultants=$A14)*(Suivi_Jours=M$1))</f>
        <v>0</v>
      </c>
      <c r="N14" s="40">
        <f>SUMPRODUCT((Suivi_Consultants=$A14)*(Suivi_Jours=N$1))</f>
        <v>0</v>
      </c>
      <c r="O14" s="28">
        <f t="shared" si="0"/>
        <v>65</v>
      </c>
      <c r="R14" s="28">
        <v>385</v>
      </c>
      <c r="S14" s="28">
        <f t="shared" si="1"/>
        <v>24640</v>
      </c>
    </row>
    <row r="15" spans="1:19" ht="18" customHeight="1">
      <c r="A15" s="57" t="s">
        <v>55</v>
      </c>
      <c r="B15" s="44">
        <f>SUMPRODUCT((Suivi_Consultants=$A15)*(Suivi_Jours=B$1))</f>
        <v>63</v>
      </c>
      <c r="C15" s="48">
        <f>SUMPRODUCT((Suivi_Consultants=$A15)*(Suivi_Jours=C$1))</f>
        <v>0</v>
      </c>
      <c r="D15" s="48">
        <f>SUMPRODUCT((Suivi_Consultants=$A15)*(Suivi_Jours=D$1))</f>
        <v>0</v>
      </c>
      <c r="E15" s="50">
        <f>SUMPRODUCT((Suivi_Consultants=$A15)*(Suivi_Jours=E$1))</f>
        <v>2</v>
      </c>
      <c r="F15" s="50">
        <f>SUMPRODUCT((Suivi_Consultants=$A15)*(Suivi_Jours=F$1))</f>
        <v>0</v>
      </c>
      <c r="G15" s="46">
        <f>SUMPRODUCT((Suivi_Consultants=$A15)*(Suivi_Jours=G$1))</f>
        <v>0</v>
      </c>
      <c r="H15" s="52">
        <f>SUMPRODUCT((Suivi_Consultants=$A15)*(Suivi_Jours=H$1))</f>
        <v>0</v>
      </c>
      <c r="I15" s="54">
        <f>SUMPRODUCT((Suivi_Consultants=$A15)*(Suivi_Jours=I$1))</f>
        <v>0</v>
      </c>
      <c r="J15" s="54">
        <f>SUMPRODUCT((Suivi_Consultants=$A15)*(Suivi_Jours=J$1))</f>
        <v>0</v>
      </c>
      <c r="K15" s="56">
        <f>SUMPRODUCT((Suivi_Consultants=$A15)*(Suivi_Jours=K$1))</f>
        <v>0</v>
      </c>
      <c r="L15" s="56">
        <f>SUMPRODUCT((Suivi_Consultants=$A15)*(Suivi_Jours=L$1))</f>
        <v>0</v>
      </c>
      <c r="M15" s="28">
        <f>SUMPRODUCT((Suivi_Consultants=$A15)*(Suivi_Jours=M$1))</f>
        <v>0</v>
      </c>
      <c r="N15" s="40">
        <f>SUMPRODUCT((Suivi_Consultants=$A15)*(Suivi_Jours=N$1))</f>
        <v>0</v>
      </c>
      <c r="O15" s="28">
        <f t="shared" si="0"/>
        <v>65</v>
      </c>
      <c r="R15" s="28">
        <v>380</v>
      </c>
      <c r="S15" s="28">
        <f t="shared" si="1"/>
        <v>23940</v>
      </c>
    </row>
    <row r="16" spans="1:19" ht="18" customHeight="1">
      <c r="A16" s="57" t="s">
        <v>56</v>
      </c>
      <c r="B16" s="44">
        <f>SUMPRODUCT((Suivi_Consultants=$A16)*(Suivi_Jours=B$1))</f>
        <v>35</v>
      </c>
      <c r="C16" s="48">
        <f>SUMPRODUCT((Suivi_Consultants=$A16)*(Suivi_Jours=C$1))</f>
        <v>0</v>
      </c>
      <c r="D16" s="48">
        <f>SUMPRODUCT((Suivi_Consultants=$A16)*(Suivi_Jours=D$1))</f>
        <v>0</v>
      </c>
      <c r="E16" s="50">
        <f>SUMPRODUCT((Suivi_Consultants=$A16)*(Suivi_Jours=E$1))</f>
        <v>5</v>
      </c>
      <c r="F16" s="50">
        <f>SUMPRODUCT((Suivi_Consultants=$A16)*(Suivi_Jours=F$1))</f>
        <v>0</v>
      </c>
      <c r="G16" s="46">
        <f>SUMPRODUCT((Suivi_Consultants=$A16)*(Suivi_Jours=G$1))</f>
        <v>25</v>
      </c>
      <c r="H16" s="52">
        <f>SUMPRODUCT((Suivi_Consultants=$A16)*(Suivi_Jours=H$1))</f>
        <v>0</v>
      </c>
      <c r="I16" s="54">
        <f>SUMPRODUCT((Suivi_Consultants=$A16)*(Suivi_Jours=I$1))</f>
        <v>0</v>
      </c>
      <c r="J16" s="54">
        <f>SUMPRODUCT((Suivi_Consultants=$A16)*(Suivi_Jours=J$1))</f>
        <v>0</v>
      </c>
      <c r="K16" s="56">
        <f>SUMPRODUCT((Suivi_Consultants=$A16)*(Suivi_Jours=K$1))</f>
        <v>0</v>
      </c>
      <c r="L16" s="56">
        <f>SUMPRODUCT((Suivi_Consultants=$A16)*(Suivi_Jours=L$1))</f>
        <v>0</v>
      </c>
      <c r="M16" s="28">
        <f>SUMPRODUCT((Suivi_Consultants=$A16)*(Suivi_Jours=M$1))</f>
        <v>0</v>
      </c>
      <c r="N16" s="40">
        <f>SUMPRODUCT((Suivi_Consultants=$A16)*(Suivi_Jours=N$1))</f>
        <v>0</v>
      </c>
      <c r="O16" s="28">
        <f t="shared" si="0"/>
        <v>65</v>
      </c>
      <c r="R16" s="28">
        <v>290</v>
      </c>
      <c r="S16" s="28">
        <f t="shared" si="1"/>
        <v>10150</v>
      </c>
    </row>
    <row r="17" spans="1:19" ht="18" customHeight="1">
      <c r="A17" s="57" t="s">
        <v>57</v>
      </c>
      <c r="B17" s="44">
        <f>SUMPRODUCT((Suivi_Consultants=$A17)*(Suivi_Jours=B$1))</f>
        <v>62</v>
      </c>
      <c r="C17" s="48">
        <f>SUMPRODUCT((Suivi_Consultants=$A17)*(Suivi_Jours=C$1))</f>
        <v>0</v>
      </c>
      <c r="D17" s="48">
        <f>SUMPRODUCT((Suivi_Consultants=$A17)*(Suivi_Jours=D$1))</f>
        <v>0</v>
      </c>
      <c r="E17" s="50">
        <f>SUMPRODUCT((Suivi_Consultants=$A17)*(Suivi_Jours=E$1))</f>
        <v>1</v>
      </c>
      <c r="F17" s="50">
        <f>SUMPRODUCT((Suivi_Consultants=$A17)*(Suivi_Jours=F$1))</f>
        <v>0</v>
      </c>
      <c r="G17" s="46">
        <f>SUMPRODUCT((Suivi_Consultants=$A17)*(Suivi_Jours=G$1))</f>
        <v>0</v>
      </c>
      <c r="H17" s="52">
        <f>SUMPRODUCT((Suivi_Consultants=$A17)*(Suivi_Jours=H$1))</f>
        <v>0</v>
      </c>
      <c r="I17" s="54">
        <f>SUMPRODUCT((Suivi_Consultants=$A17)*(Suivi_Jours=I$1))</f>
        <v>0</v>
      </c>
      <c r="J17" s="54">
        <f>SUMPRODUCT((Suivi_Consultants=$A17)*(Suivi_Jours=J$1))</f>
        <v>0</v>
      </c>
      <c r="K17" s="56">
        <f>SUMPRODUCT((Suivi_Consultants=$A17)*(Suivi_Jours=K$1))</f>
        <v>2</v>
      </c>
      <c r="L17" s="56">
        <f>SUMPRODUCT((Suivi_Consultants=$A17)*(Suivi_Jours=L$1))</f>
        <v>0</v>
      </c>
      <c r="M17" s="28">
        <f>SUMPRODUCT((Suivi_Consultants=$A17)*(Suivi_Jours=M$1))</f>
        <v>0</v>
      </c>
      <c r="N17" s="40">
        <f>SUMPRODUCT((Suivi_Consultants=$A17)*(Suivi_Jours=N$1))</f>
        <v>0</v>
      </c>
      <c r="O17" s="28">
        <f t="shared" si="0"/>
        <v>65</v>
      </c>
      <c r="R17" s="28">
        <v>300</v>
      </c>
      <c r="S17" s="28">
        <f t="shared" si="1"/>
        <v>18600</v>
      </c>
    </row>
    <row r="18" spans="1:19" ht="18" customHeight="1">
      <c r="A18" s="57" t="s">
        <v>58</v>
      </c>
      <c r="B18" s="44">
        <f>SUMPRODUCT((Suivi_Consultants=$A18)*(Suivi_Jours=B$1))</f>
        <v>59</v>
      </c>
      <c r="C18" s="48">
        <f>SUMPRODUCT((Suivi_Consultants=$A18)*(Suivi_Jours=C$1))</f>
        <v>0</v>
      </c>
      <c r="D18" s="48">
        <f>SUMPRODUCT((Suivi_Consultants=$A18)*(Suivi_Jours=D$1))</f>
        <v>0</v>
      </c>
      <c r="E18" s="50">
        <f>SUMPRODUCT((Suivi_Consultants=$A18)*(Suivi_Jours=E$1))</f>
        <v>1</v>
      </c>
      <c r="F18" s="50">
        <f>SUMPRODUCT((Suivi_Consultants=$A18)*(Suivi_Jours=F$1))</f>
        <v>0</v>
      </c>
      <c r="G18" s="46">
        <f>SUMPRODUCT((Suivi_Consultants=$A18)*(Suivi_Jours=G$1))</f>
        <v>0</v>
      </c>
      <c r="H18" s="52">
        <f>SUMPRODUCT((Suivi_Consultants=$A18)*(Suivi_Jours=H$1))</f>
        <v>3</v>
      </c>
      <c r="I18" s="54">
        <f>SUMPRODUCT((Suivi_Consultants=$A18)*(Suivi_Jours=I$1))</f>
        <v>0</v>
      </c>
      <c r="J18" s="54">
        <f>SUMPRODUCT((Suivi_Consultants=$A18)*(Suivi_Jours=J$1))</f>
        <v>0</v>
      </c>
      <c r="K18" s="56">
        <f>SUMPRODUCT((Suivi_Consultants=$A18)*(Suivi_Jours=K$1))</f>
        <v>2</v>
      </c>
      <c r="L18" s="56">
        <f>SUMPRODUCT((Suivi_Consultants=$A18)*(Suivi_Jours=L$1))</f>
        <v>0</v>
      </c>
      <c r="M18" s="28">
        <f>SUMPRODUCT((Suivi_Consultants=$A18)*(Suivi_Jours=M$1))</f>
        <v>0</v>
      </c>
      <c r="N18" s="40">
        <f>SUMPRODUCT((Suivi_Consultants=$A18)*(Suivi_Jours=N$1))</f>
        <v>0</v>
      </c>
      <c r="O18" s="28">
        <f t="shared" si="0"/>
        <v>65</v>
      </c>
      <c r="R18" s="28">
        <v>260</v>
      </c>
      <c r="S18" s="28">
        <f t="shared" si="1"/>
        <v>15340</v>
      </c>
    </row>
    <row r="19" spans="1:19" ht="18" customHeight="1">
      <c r="A19" s="57" t="s">
        <v>59</v>
      </c>
      <c r="B19" s="44">
        <f>SUMPRODUCT((Suivi_Consultants=$A19)*(Suivi_Jours=B$1))</f>
        <v>5</v>
      </c>
      <c r="C19" s="48">
        <f>SUMPRODUCT((Suivi_Consultants=$A19)*(Suivi_Jours=C$1))</f>
        <v>0</v>
      </c>
      <c r="D19" s="48">
        <f>SUMPRODUCT((Suivi_Consultants=$A19)*(Suivi_Jours=D$1))</f>
        <v>0</v>
      </c>
      <c r="E19" s="50">
        <f>SUMPRODUCT((Suivi_Consultants=$A19)*(Suivi_Jours=E$1))</f>
        <v>0</v>
      </c>
      <c r="F19" s="50">
        <f>SUMPRODUCT((Suivi_Consultants=$A19)*(Suivi_Jours=F$1))</f>
        <v>0</v>
      </c>
      <c r="G19" s="46">
        <f>SUMPRODUCT((Suivi_Consultants=$A19)*(Suivi_Jours=G$1))</f>
        <v>0</v>
      </c>
      <c r="H19" s="52">
        <f>SUMPRODUCT((Suivi_Consultants=$A19)*(Suivi_Jours=H$1))</f>
        <v>0</v>
      </c>
      <c r="I19" s="54">
        <f>SUMPRODUCT((Suivi_Consultants=$A19)*(Suivi_Jours=I$1))</f>
        <v>0</v>
      </c>
      <c r="J19" s="54">
        <f>SUMPRODUCT((Suivi_Consultants=$A19)*(Suivi_Jours=J$1))</f>
        <v>0</v>
      </c>
      <c r="K19" s="56">
        <f>SUMPRODUCT((Suivi_Consultants=$A19)*(Suivi_Jours=K$1))</f>
        <v>0</v>
      </c>
      <c r="L19" s="56">
        <f>SUMPRODUCT((Suivi_Consultants=$A19)*(Suivi_Jours=L$1))</f>
        <v>0</v>
      </c>
      <c r="M19" s="28">
        <f>SUMPRODUCT((Suivi_Consultants=$A19)*(Suivi_Jours=M$1))</f>
        <v>0</v>
      </c>
      <c r="N19" s="40">
        <f>SUMPRODUCT((Suivi_Consultants=$A19)*(Suivi_Jours=N$1))</f>
        <v>0</v>
      </c>
      <c r="O19" s="28">
        <f t="shared" si="0"/>
        <v>5</v>
      </c>
      <c r="R19" s="28">
        <v>265</v>
      </c>
      <c r="S19" s="28">
        <f t="shared" si="1"/>
        <v>1325</v>
      </c>
    </row>
    <row r="20" spans="1:19" ht="14.25">
      <c r="A20" s="57" t="s">
        <v>60</v>
      </c>
      <c r="R20" s="36"/>
      <c r="S20" s="41">
        <f>SUM(S2:S19)</f>
        <v>262145</v>
      </c>
    </row>
    <row r="21" spans="1:19" ht="14.25">
      <c r="A21" s="57" t="s">
        <v>61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Z22"/>
  <sheetViews>
    <sheetView workbookViewId="0">
      <selection activeCell="D23" sqref="D23"/>
    </sheetView>
  </sheetViews>
  <sheetFormatPr baseColWidth="10" defaultRowHeight="15" outlineLevelCol="2"/>
  <cols>
    <col min="1" max="1" width="19.140625" bestFit="1" customWidth="1"/>
    <col min="2" max="2" width="4" style="15" customWidth="1"/>
    <col min="3" max="3" width="4" customWidth="1" outlineLevel="1"/>
    <col min="4" max="4" width="3.85546875" style="15" customWidth="1" outlineLevel="1" collapsed="1"/>
    <col min="5" max="6" width="3.28515625" hidden="1" customWidth="1" outlineLevel="2"/>
    <col min="7" max="7" width="3.85546875" style="15" customWidth="1" outlineLevel="1" collapsed="1"/>
    <col min="8" max="9" width="2.85546875" style="31" hidden="1" customWidth="1" outlineLevel="2"/>
    <col min="10" max="11" width="3.85546875" customWidth="1" outlineLevel="1"/>
    <col min="12" max="12" width="3.85546875" style="15" customWidth="1" outlineLevel="1" collapsed="1"/>
    <col min="13" max="14" width="2.85546875" style="31" hidden="1" customWidth="1" outlineLevel="2"/>
    <col min="15" max="15" width="3.85546875" style="15" customWidth="1" outlineLevel="1" collapsed="1"/>
    <col min="16" max="17" width="2.85546875" style="31" hidden="1" customWidth="1" outlineLevel="2"/>
    <col min="18" max="18" width="3.85546875" customWidth="1" outlineLevel="1"/>
    <col min="19" max="19" width="4" style="15" customWidth="1"/>
    <col min="20" max="20" width="4" style="15" customWidth="1" outlineLevel="1"/>
    <col min="21" max="21" width="3.85546875" style="15" customWidth="1" outlineLevel="1" collapsed="1"/>
    <col min="22" max="23" width="3.28515625" style="15" hidden="1" customWidth="1" outlineLevel="2"/>
    <col min="24" max="24" width="3.85546875" style="15" customWidth="1" outlineLevel="1" collapsed="1"/>
    <col min="25" max="26" width="2.85546875" style="31" hidden="1" customWidth="1" outlineLevel="2"/>
    <col min="27" max="28" width="3.85546875" style="15" customWidth="1" outlineLevel="1"/>
    <col min="29" max="29" width="3.85546875" style="15" customWidth="1" outlineLevel="1" collapsed="1"/>
    <col min="30" max="31" width="2.85546875" style="31" hidden="1" customWidth="1" outlineLevel="2"/>
    <col min="32" max="32" width="3.85546875" style="15" customWidth="1" outlineLevel="1" collapsed="1"/>
    <col min="33" max="34" width="2.85546875" style="31" hidden="1" customWidth="1" outlineLevel="2"/>
    <col min="35" max="35" width="3.85546875" style="15" customWidth="1" outlineLevel="1"/>
    <col min="36" max="36" width="4.42578125" customWidth="1"/>
    <col min="37" max="38" width="4.42578125" customWidth="1" outlineLevel="1"/>
    <col min="39" max="40" width="4.42578125" customWidth="1" outlineLevel="2"/>
    <col min="41" max="41" width="4.42578125" customWidth="1" outlineLevel="1"/>
    <col min="42" max="43" width="4.42578125" customWidth="1" outlineLevel="2"/>
    <col min="44" max="46" width="4.42578125" customWidth="1" outlineLevel="1"/>
    <col min="47" max="48" width="4.42578125" customWidth="1" outlineLevel="2"/>
    <col min="49" max="49" width="4.42578125" customWidth="1" outlineLevel="1"/>
    <col min="50" max="51" width="4.42578125" customWidth="1" outlineLevel="2"/>
    <col min="52" max="52" width="4.42578125" customWidth="1" outlineLevel="1"/>
  </cols>
  <sheetData>
    <row r="1" spans="1:52" s="15" customFormat="1" ht="14.25">
      <c r="B1" s="61" t="s">
        <v>2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 t="s">
        <v>38</v>
      </c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 t="s">
        <v>41</v>
      </c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</row>
    <row r="2" spans="1:52" ht="14.25">
      <c r="A2" s="1"/>
      <c r="B2" s="1"/>
      <c r="C2" s="29" t="s">
        <v>0</v>
      </c>
      <c r="D2" s="29" t="s">
        <v>3</v>
      </c>
      <c r="E2" s="30" t="s">
        <v>3</v>
      </c>
      <c r="F2" s="30" t="s">
        <v>4</v>
      </c>
      <c r="G2" s="29" t="s">
        <v>15</v>
      </c>
      <c r="H2" s="30" t="s">
        <v>15</v>
      </c>
      <c r="I2" s="30" t="s">
        <v>16</v>
      </c>
      <c r="J2" s="29" t="s">
        <v>7</v>
      </c>
      <c r="K2" s="29" t="s">
        <v>8</v>
      </c>
      <c r="L2" s="29" t="s">
        <v>29</v>
      </c>
      <c r="M2" s="30" t="s">
        <v>29</v>
      </c>
      <c r="N2" s="30" t="s">
        <v>31</v>
      </c>
      <c r="O2" s="29" t="s">
        <v>33</v>
      </c>
      <c r="P2" s="30" t="s">
        <v>33</v>
      </c>
      <c r="Q2" s="30" t="s">
        <v>35</v>
      </c>
      <c r="R2" s="29" t="s">
        <v>6</v>
      </c>
      <c r="S2" s="1"/>
      <c r="T2" s="29" t="s">
        <v>0</v>
      </c>
      <c r="U2" s="29" t="s">
        <v>3</v>
      </c>
      <c r="V2" s="30" t="s">
        <v>3</v>
      </c>
      <c r="W2" s="30" t="s">
        <v>4</v>
      </c>
      <c r="X2" s="29" t="s">
        <v>15</v>
      </c>
      <c r="Y2" s="30" t="s">
        <v>15</v>
      </c>
      <c r="Z2" s="30" t="s">
        <v>16</v>
      </c>
      <c r="AA2" s="29" t="s">
        <v>7</v>
      </c>
      <c r="AB2" s="29" t="s">
        <v>8</v>
      </c>
      <c r="AC2" s="29" t="s">
        <v>29</v>
      </c>
      <c r="AD2" s="30" t="s">
        <v>29</v>
      </c>
      <c r="AE2" s="30" t="s">
        <v>31</v>
      </c>
      <c r="AF2" s="29" t="s">
        <v>33</v>
      </c>
      <c r="AG2" s="30" t="s">
        <v>33</v>
      </c>
      <c r="AH2" s="30" t="s">
        <v>35</v>
      </c>
      <c r="AI2" s="29" t="s">
        <v>6</v>
      </c>
      <c r="AJ2" s="1"/>
      <c r="AK2" s="29" t="s">
        <v>0</v>
      </c>
      <c r="AL2" s="29" t="s">
        <v>3</v>
      </c>
      <c r="AM2" s="30" t="s">
        <v>3</v>
      </c>
      <c r="AN2" s="30" t="s">
        <v>4</v>
      </c>
      <c r="AO2" s="29" t="s">
        <v>15</v>
      </c>
      <c r="AP2" s="30" t="s">
        <v>15</v>
      </c>
      <c r="AQ2" s="30" t="s">
        <v>16</v>
      </c>
      <c r="AR2" s="29" t="s">
        <v>7</v>
      </c>
      <c r="AS2" s="29" t="s">
        <v>8</v>
      </c>
      <c r="AT2" s="29" t="s">
        <v>29</v>
      </c>
      <c r="AU2" s="30" t="s">
        <v>29</v>
      </c>
      <c r="AV2" s="30" t="s">
        <v>31</v>
      </c>
      <c r="AW2" s="29" t="s">
        <v>33</v>
      </c>
      <c r="AX2" s="30" t="s">
        <v>33</v>
      </c>
      <c r="AY2" s="30" t="s">
        <v>35</v>
      </c>
      <c r="AZ2" s="29" t="s">
        <v>6</v>
      </c>
    </row>
    <row r="3" spans="1:52" ht="18" customHeight="1">
      <c r="A3" s="57" t="s">
        <v>42</v>
      </c>
      <c r="B3" s="58" t="s">
        <v>2</v>
      </c>
      <c r="C3" s="26">
        <f>COUNTIFS('Test suivi jour'!7:7,"JT",'Test suivi jour'!$1:$1,1)</f>
        <v>21</v>
      </c>
      <c r="D3" s="26">
        <f t="shared" ref="D3:D19" si="0">E3+F3</f>
        <v>0</v>
      </c>
      <c r="E3" s="32">
        <f>COUNTIFS('Test suivi jour'!7:7,"CP",'Test suivi jour'!$1:$1,1)</f>
        <v>0</v>
      </c>
      <c r="F3" s="32">
        <f>(COUNTIFS('Test suivi jour'!7:7,"(CP)",'Test suivi jour'!$1:$1,1))/2</f>
        <v>0</v>
      </c>
      <c r="G3" s="26">
        <f t="shared" ref="G3:G19" si="1">H3+I3</f>
        <v>0</v>
      </c>
      <c r="H3" s="32">
        <f>COUNTIFS('Test suivi jour'!7:7,"r",'Test suivi jour'!$1:$1,1)</f>
        <v>0</v>
      </c>
      <c r="I3" s="32">
        <f>(COUNTIFS('Test suivi jour'!7:7,"(r)",'Test suivi jour'!$1:$1,1))/2</f>
        <v>0</v>
      </c>
      <c r="J3" s="26">
        <f>COUNTIFS('Test suivi jour'!7:7,"m",'Test suivi jour'!$1:$1,1)</f>
        <v>0</v>
      </c>
      <c r="K3" s="26">
        <f>COUNTIFS('Test suivi jour'!7:7,"i",'Test suivi jour'!$1:$1,1)</f>
        <v>0</v>
      </c>
      <c r="L3" s="26">
        <f>M3+N3</f>
        <v>1</v>
      </c>
      <c r="M3" s="32">
        <f>COUNTIFS('Test suivi jour'!7:7,"ss",'Test suivi jour'!$1:$1,1)</f>
        <v>1</v>
      </c>
      <c r="N3" s="32">
        <f>(COUNTIFS('Test suivi jour'!7:7,"(ss)",'Test suivi jour'!$1:$1,1))/2</f>
        <v>0</v>
      </c>
      <c r="O3" s="26">
        <f>P3+Q3</f>
        <v>0</v>
      </c>
      <c r="P3" s="32">
        <f>COUNTIFS('Test suivi jour'!7:7,"co",'Test suivi jour'!$1:$1,1)</f>
        <v>0</v>
      </c>
      <c r="Q3" s="32">
        <f>(COUNTIFS('Test suivi jour'!7:7,"(co)",'Test suivi jour'!$1:$1,1))/2</f>
        <v>0</v>
      </c>
      <c r="R3" s="26">
        <f>COUNTIFS('Test suivi jour'!7:7,"JF",'Test suivi jour'!$1:$1,1)</f>
        <v>0</v>
      </c>
      <c r="S3" s="58" t="s">
        <v>38</v>
      </c>
      <c r="T3" s="26">
        <f>COUNTIFS('Test suivi jour'!7:7,"JT",'Test suivi jour'!$1:$1,2)</f>
        <v>20</v>
      </c>
      <c r="U3" s="26">
        <f t="shared" ref="U3:U19" si="2">V3+W3</f>
        <v>0</v>
      </c>
      <c r="V3" s="32">
        <f>COUNTIFS('Test suivi jour'!7:7,"CP",'Test suivi jour'!$1:$1,2)</f>
        <v>0</v>
      </c>
      <c r="W3" s="32">
        <f>(COUNTIFS('Test suivi jour'!7:7,"(CP)",'Test suivi jour'!$1:$1,2))/2</f>
        <v>0</v>
      </c>
      <c r="X3" s="26">
        <f t="shared" ref="X3:X19" si="3">Y3+Z3</f>
        <v>0</v>
      </c>
      <c r="Y3" s="32">
        <f>COUNTIFS('Test suivi jour'!7:7,"r",'Test suivi jour'!$1:$1,2)</f>
        <v>0</v>
      </c>
      <c r="Z3" s="32">
        <f>(COUNTIFS('Test suivi jour'!7:7,"(r)",'Test suivi jour'!$1:$1,2))/2</f>
        <v>0</v>
      </c>
      <c r="AA3" s="26">
        <f>COUNTIFS('Test suivi jour'!7:7,"m",'Test suivi jour'!$1:$1,2)</f>
        <v>0</v>
      </c>
      <c r="AB3" s="26">
        <f>COUNTIFS('Test suivi jour'!7:7,"i",'Test suivi jour'!$1:$1,2)</f>
        <v>0</v>
      </c>
      <c r="AC3" s="26">
        <f>AD3+AE3</f>
        <v>0</v>
      </c>
      <c r="AD3" s="32">
        <f>COUNTIFS('Test suivi jour'!7:7,"ss",'Test suivi jour'!$1:$1,2)</f>
        <v>0</v>
      </c>
      <c r="AE3" s="32">
        <f>(COUNTIFS('Test suivi jour'!7:7,"(ss)",'Test suivi jour'!$1:$1,2))/2</f>
        <v>0</v>
      </c>
      <c r="AF3" s="26">
        <f>AG3+AH3</f>
        <v>0</v>
      </c>
      <c r="AG3" s="32">
        <f>COUNTIFS('Test suivi jour'!7:7,"co",'Test suivi jour'!$1:$1,2)</f>
        <v>0</v>
      </c>
      <c r="AH3" s="32">
        <f>(COUNTIFS('Test suivi jour'!7:7,"(co)",'Test suivi jour'!$1:$1,2))/2</f>
        <v>0</v>
      </c>
      <c r="AI3" s="26">
        <f>COUNTIFS('Test suivi jour'!7:7,"JF",'Test suivi jour'!$1:$1,1)</f>
        <v>0</v>
      </c>
      <c r="AJ3" s="58" t="s">
        <v>41</v>
      </c>
      <c r="AK3" s="26">
        <f>COUNTIFS('Test suivi jour'!7:7,"JT",'Test suivi jour'!$1:$1,3)</f>
        <v>23</v>
      </c>
      <c r="AL3" s="26">
        <f t="shared" ref="AL3:AL19" si="4">AM3+AN3</f>
        <v>0</v>
      </c>
      <c r="AM3" s="32">
        <f>COUNTIFS('Test suivi jour'!7:7,"CP",'Test suivi jour'!$1:$1,2)</f>
        <v>0</v>
      </c>
      <c r="AN3" s="32">
        <f>(COUNTIFS('Test suivi jour'!7:7,"(CP)",'Test suivi jour'!$1:$1,2))/2</f>
        <v>0</v>
      </c>
      <c r="AO3" s="26">
        <f t="shared" ref="AO3:AO19" si="5">AP3+AQ3</f>
        <v>0</v>
      </c>
      <c r="AP3" s="32">
        <f>COUNTIFS('Test suivi jour'!7:7,"r",'Test suivi jour'!$1:$1,2)</f>
        <v>0</v>
      </c>
      <c r="AQ3" s="32">
        <f>(COUNTIFS('Test suivi jour'!7:7,"(r)",'Test suivi jour'!$1:$1,2))/2</f>
        <v>0</v>
      </c>
      <c r="AR3" s="26">
        <f>COUNTIFS('Test suivi jour'!7:7,"m",'Test suivi jour'!$1:$1,2)</f>
        <v>0</v>
      </c>
      <c r="AS3" s="26">
        <f>COUNTIFS('Test suivi jour'!7:7,"i",'Test suivi jour'!$1:$1,2)</f>
        <v>0</v>
      </c>
      <c r="AT3" s="26">
        <f>AU3+AV3</f>
        <v>0</v>
      </c>
      <c r="AU3" s="32">
        <f>COUNTIFS('Test suivi jour'!7:7,"ss",'Test suivi jour'!$1:$1,2)</f>
        <v>0</v>
      </c>
      <c r="AV3" s="32">
        <f>(COUNTIFS('Test suivi jour'!7:7,"(ss)",'Test suivi jour'!$1:$1,2))/2</f>
        <v>0</v>
      </c>
      <c r="AW3" s="26">
        <f>AX3+AY3</f>
        <v>0</v>
      </c>
      <c r="AX3" s="32">
        <f>COUNTIFS('Test suivi jour'!7:7,"co",'Test suivi jour'!$1:$1,2)</f>
        <v>0</v>
      </c>
      <c r="AY3" s="32">
        <f>(COUNTIFS('Test suivi jour'!7:7,"(co)",'Test suivi jour'!$1:$1,2))/2</f>
        <v>0</v>
      </c>
      <c r="AZ3" s="26">
        <f>COUNTIFS('Test suivi jour'!7:7,"JF",'Test suivi jour'!$1:$1,1)</f>
        <v>0</v>
      </c>
    </row>
    <row r="4" spans="1:52" ht="18" customHeight="1">
      <c r="A4" s="57" t="s">
        <v>43</v>
      </c>
      <c r="B4" s="59"/>
      <c r="C4" s="26">
        <f>COUNTIFS('Test suivi jour'!8:8,"JT",'Test suivi jour'!$1:$1,1)</f>
        <v>22</v>
      </c>
      <c r="D4" s="26">
        <f t="shared" si="0"/>
        <v>0</v>
      </c>
      <c r="E4" s="32">
        <f>COUNTIFS('Test suivi jour'!8:8,"CP",'Test suivi jour'!$1:$1,1)</f>
        <v>0</v>
      </c>
      <c r="F4" s="32">
        <f>(COUNTIFS('Test suivi jour'!8:8,"(CP)",'Test suivi jour'!$1:$1,1))/2</f>
        <v>0</v>
      </c>
      <c r="G4" s="26">
        <f t="shared" si="1"/>
        <v>0</v>
      </c>
      <c r="H4" s="32">
        <f>COUNTIFS('Test suivi jour'!8:8,"r",'Test suivi jour'!$1:$1,1)</f>
        <v>0</v>
      </c>
      <c r="I4" s="32">
        <f>(COUNTIFS('Test suivi jour'!8:8,"(r)",'Test suivi jour'!$1:$1,1))/2</f>
        <v>0</v>
      </c>
      <c r="J4" s="26">
        <f>COUNTIFS('Test suivi jour'!8:8,"m",'Test suivi jour'!$1:$1,1)</f>
        <v>0</v>
      </c>
      <c r="K4" s="26">
        <f>COUNTIFS('Test suivi jour'!8:8,"i",'Test suivi jour'!$1:$1,1)</f>
        <v>0</v>
      </c>
      <c r="L4" s="26">
        <f t="shared" ref="L4:L19" si="6">M4+N4</f>
        <v>0</v>
      </c>
      <c r="M4" s="32">
        <f>COUNTIFS('Test suivi jour'!8:8,"ss",'Test suivi jour'!$1:$1,1)</f>
        <v>0</v>
      </c>
      <c r="N4" s="32">
        <f>(COUNTIFS('Test suivi jour'!8:8,"(ss)",'Test suivi jour'!$1:$1,1))/2</f>
        <v>0</v>
      </c>
      <c r="O4" s="26">
        <f t="shared" ref="O4:O19" si="7">P4+Q4</f>
        <v>0</v>
      </c>
      <c r="P4" s="32">
        <f>COUNTIFS('Test suivi jour'!8:8,"co",'Test suivi jour'!$1:$1,1)</f>
        <v>0</v>
      </c>
      <c r="Q4" s="32">
        <f>(COUNTIFS('Test suivi jour'!8:8,"(co)",'Test suivi jour'!$1:$1,1))/2</f>
        <v>0</v>
      </c>
      <c r="R4" s="26">
        <f>COUNTIFS('Test suivi jour'!8:8,"JF",'Test suivi jour'!$1:$1,1)</f>
        <v>0</v>
      </c>
      <c r="S4" s="59"/>
      <c r="T4" s="26">
        <f>COUNTIFS('Test suivi jour'!8:8,"JT",'Test suivi jour'!$1:$1,2)</f>
        <v>17</v>
      </c>
      <c r="U4" s="26">
        <f t="shared" si="2"/>
        <v>0</v>
      </c>
      <c r="V4" s="32">
        <f>COUNTIFS('Test suivi jour'!8:8,"CP",'Test suivi jour'!$1:$1,2)</f>
        <v>0</v>
      </c>
      <c r="W4" s="32">
        <f>(COUNTIFS('Test suivi jour'!8:8,"(CP)",'Test suivi jour'!$1:$1,2))/2</f>
        <v>0</v>
      </c>
      <c r="X4" s="26">
        <f t="shared" si="3"/>
        <v>3</v>
      </c>
      <c r="Y4" s="32">
        <f>COUNTIFS('Test suivi jour'!8:8,"r",'Test suivi jour'!$1:$1,2)</f>
        <v>3</v>
      </c>
      <c r="Z4" s="32">
        <f>(COUNTIFS('Test suivi jour'!8:8,"(r)",'Test suivi jour'!$1:$1,2))/2</f>
        <v>0</v>
      </c>
      <c r="AA4" s="26">
        <f>COUNTIFS('Test suivi jour'!8:8,"m",'Test suivi jour'!$1:$1,2)</f>
        <v>0</v>
      </c>
      <c r="AB4" s="26">
        <f>COUNTIFS('Test suivi jour'!8:8,"i",'Test suivi jour'!$1:$1,2)</f>
        <v>0</v>
      </c>
      <c r="AC4" s="26">
        <f t="shared" ref="AC4:AC19" si="8">AD4+AE4</f>
        <v>0</v>
      </c>
      <c r="AD4" s="32">
        <f>COUNTIFS('Test suivi jour'!8:8,"ss",'Test suivi jour'!$1:$1,2)</f>
        <v>0</v>
      </c>
      <c r="AE4" s="32">
        <f>(COUNTIFS('Test suivi jour'!8:8,"(ss)",'Test suivi jour'!$1:$1,2))/2</f>
        <v>0</v>
      </c>
      <c r="AF4" s="26">
        <f t="shared" ref="AF4:AF19" si="9">AG4+AH4</f>
        <v>0</v>
      </c>
      <c r="AG4" s="32">
        <f>COUNTIFS('Test suivi jour'!8:8,"co",'Test suivi jour'!$1:$1,2)</f>
        <v>0</v>
      </c>
      <c r="AH4" s="32">
        <f>(COUNTIFS('Test suivi jour'!8:8,"(co)",'Test suivi jour'!$1:$1,2))/2</f>
        <v>0</v>
      </c>
      <c r="AI4" s="26">
        <f>COUNTIFS('Test suivi jour'!8:8,"JF",'Test suivi jour'!$1:$1,1)</f>
        <v>0</v>
      </c>
      <c r="AJ4" s="59"/>
      <c r="AK4" s="26">
        <f>COUNTIFS('Test suivi jour'!8:8,"JT",'Test suivi jour'!$1:$1,2)</f>
        <v>17</v>
      </c>
      <c r="AL4" s="26">
        <f t="shared" si="4"/>
        <v>0</v>
      </c>
      <c r="AM4" s="32">
        <f>COUNTIFS('Test suivi jour'!8:8,"CP",'Test suivi jour'!$1:$1,2)</f>
        <v>0</v>
      </c>
      <c r="AN4" s="32">
        <f>(COUNTIFS('Test suivi jour'!8:8,"(CP)",'Test suivi jour'!$1:$1,2))/2</f>
        <v>0</v>
      </c>
      <c r="AO4" s="26">
        <f t="shared" si="5"/>
        <v>3</v>
      </c>
      <c r="AP4" s="32">
        <f>COUNTIFS('Test suivi jour'!8:8,"r",'Test suivi jour'!$1:$1,2)</f>
        <v>3</v>
      </c>
      <c r="AQ4" s="32">
        <f>(COUNTIFS('Test suivi jour'!8:8,"(r)",'Test suivi jour'!$1:$1,2))/2</f>
        <v>0</v>
      </c>
      <c r="AR4" s="26">
        <f>COUNTIFS('Test suivi jour'!8:8,"m",'Test suivi jour'!$1:$1,2)</f>
        <v>0</v>
      </c>
      <c r="AS4" s="26">
        <f>COUNTIFS('Test suivi jour'!8:8,"i",'Test suivi jour'!$1:$1,2)</f>
        <v>0</v>
      </c>
      <c r="AT4" s="26">
        <f t="shared" ref="AT4:AT19" si="10">AU4+AV4</f>
        <v>0</v>
      </c>
      <c r="AU4" s="32">
        <f>COUNTIFS('Test suivi jour'!8:8,"ss",'Test suivi jour'!$1:$1,2)</f>
        <v>0</v>
      </c>
      <c r="AV4" s="32">
        <f>(COUNTIFS('Test suivi jour'!8:8,"(ss)",'Test suivi jour'!$1:$1,2))/2</f>
        <v>0</v>
      </c>
      <c r="AW4" s="26">
        <f t="shared" ref="AW4:AW19" si="11">AX4+AY4</f>
        <v>0</v>
      </c>
      <c r="AX4" s="32">
        <f>COUNTIFS('Test suivi jour'!8:8,"co",'Test suivi jour'!$1:$1,2)</f>
        <v>0</v>
      </c>
      <c r="AY4" s="32">
        <f>(COUNTIFS('Test suivi jour'!8:8,"(co)",'Test suivi jour'!$1:$1,2))/2</f>
        <v>0</v>
      </c>
      <c r="AZ4" s="26">
        <f>COUNTIFS('Test suivi jour'!8:8,"JF",'Test suivi jour'!$1:$1,1)</f>
        <v>0</v>
      </c>
    </row>
    <row r="5" spans="1:52" ht="18" customHeight="1">
      <c r="A5" s="57" t="s">
        <v>44</v>
      </c>
      <c r="B5" s="59"/>
      <c r="C5" s="26">
        <f>COUNTIFS('Test suivi jour'!9:9,"JT",'Test suivi jour'!$1:$1,1)</f>
        <v>7</v>
      </c>
      <c r="D5" s="26">
        <f t="shared" si="0"/>
        <v>10</v>
      </c>
      <c r="E5" s="32">
        <f>COUNTIFS('Test suivi jour'!9:9,"CP",'Test suivi jour'!$1:$1,1)</f>
        <v>10</v>
      </c>
      <c r="F5" s="32">
        <f>(COUNTIFS('Test suivi jour'!9:9,"(CP)",'Test suivi jour'!$1:$1,1))/2</f>
        <v>0</v>
      </c>
      <c r="G5" s="26">
        <f t="shared" si="1"/>
        <v>5</v>
      </c>
      <c r="H5" s="32">
        <f>COUNTIFS('Test suivi jour'!9:9,"r",'Test suivi jour'!$1:$1,1)</f>
        <v>5</v>
      </c>
      <c r="I5" s="32">
        <f>(COUNTIFS('Test suivi jour'!9:9,"(r)",'Test suivi jour'!$1:$1,1))/2</f>
        <v>0</v>
      </c>
      <c r="J5" s="26">
        <f>COUNTIFS('Test suivi jour'!9:9,"m",'Test suivi jour'!$1:$1,1)</f>
        <v>0</v>
      </c>
      <c r="K5" s="26">
        <f>COUNTIFS('Test suivi jour'!9:9,"i",'Test suivi jour'!$1:$1,1)</f>
        <v>0</v>
      </c>
      <c r="L5" s="26">
        <f t="shared" si="6"/>
        <v>0</v>
      </c>
      <c r="M5" s="32">
        <f>COUNTIFS('Test suivi jour'!9:9,"ss",'Test suivi jour'!$1:$1,1)</f>
        <v>0</v>
      </c>
      <c r="N5" s="32">
        <f>(COUNTIFS('Test suivi jour'!9:9,"(ss)",'Test suivi jour'!$1:$1,1))/2</f>
        <v>0</v>
      </c>
      <c r="O5" s="26">
        <f t="shared" si="7"/>
        <v>0</v>
      </c>
      <c r="P5" s="32">
        <f>COUNTIFS('Test suivi jour'!9:9,"co",'Test suivi jour'!$1:$1,1)</f>
        <v>0</v>
      </c>
      <c r="Q5" s="32">
        <f>(COUNTIFS('Test suivi jour'!9:9,"(co)",'Test suivi jour'!$1:$1,1))/2</f>
        <v>0</v>
      </c>
      <c r="R5" s="26">
        <f>COUNTIFS('Test suivi jour'!9:9,"JF",'Test suivi jour'!$1:$1,1)</f>
        <v>0</v>
      </c>
      <c r="S5" s="59"/>
      <c r="T5" s="26">
        <f>COUNTIFS('Test suivi jour'!9:9,"JT",'Test suivi jour'!$1:$1,2)</f>
        <v>20</v>
      </c>
      <c r="U5" s="26">
        <f t="shared" si="2"/>
        <v>0</v>
      </c>
      <c r="V5" s="32">
        <f>COUNTIFS('Test suivi jour'!9:9,"CP",'Test suivi jour'!$1:$1,2)</f>
        <v>0</v>
      </c>
      <c r="W5" s="32">
        <f>(COUNTIFS('Test suivi jour'!9:9,"(CP)",'Test suivi jour'!$1:$1,2))/2</f>
        <v>0</v>
      </c>
      <c r="X5" s="26">
        <f t="shared" si="3"/>
        <v>0</v>
      </c>
      <c r="Y5" s="32">
        <f>COUNTIFS('Test suivi jour'!9:9,"r",'Test suivi jour'!$1:$1,2)</f>
        <v>0</v>
      </c>
      <c r="Z5" s="32">
        <f>(COUNTIFS('Test suivi jour'!9:9,"(r)",'Test suivi jour'!$1:$1,2))/2</f>
        <v>0</v>
      </c>
      <c r="AA5" s="26">
        <f>COUNTIFS('Test suivi jour'!9:9,"m",'Test suivi jour'!$1:$1,2)</f>
        <v>0</v>
      </c>
      <c r="AB5" s="26">
        <f>COUNTIFS('Test suivi jour'!9:9,"i",'Test suivi jour'!$1:$1,2)</f>
        <v>0</v>
      </c>
      <c r="AC5" s="26">
        <f t="shared" si="8"/>
        <v>0</v>
      </c>
      <c r="AD5" s="32">
        <f>COUNTIFS('Test suivi jour'!9:9,"ss",'Test suivi jour'!$1:$1,2)</f>
        <v>0</v>
      </c>
      <c r="AE5" s="32">
        <f>(COUNTIFS('Test suivi jour'!9:9,"(ss)",'Test suivi jour'!$1:$1,2))/2</f>
        <v>0</v>
      </c>
      <c r="AF5" s="26">
        <f t="shared" si="9"/>
        <v>0</v>
      </c>
      <c r="AG5" s="32">
        <f>COUNTIFS('Test suivi jour'!9:9,"co",'Test suivi jour'!$1:$1,2)</f>
        <v>0</v>
      </c>
      <c r="AH5" s="32">
        <f>(COUNTIFS('Test suivi jour'!9:9,"(co)",'Test suivi jour'!$1:$1,2))/2</f>
        <v>0</v>
      </c>
      <c r="AI5" s="26">
        <f>COUNTIFS('Test suivi jour'!9:9,"JF",'Test suivi jour'!$1:$1,1)</f>
        <v>0</v>
      </c>
      <c r="AJ5" s="59"/>
      <c r="AK5" s="26">
        <f>COUNTIFS('Test suivi jour'!9:9,"JT",'Test suivi jour'!$1:$1,2)</f>
        <v>20</v>
      </c>
      <c r="AL5" s="26">
        <f t="shared" si="4"/>
        <v>0</v>
      </c>
      <c r="AM5" s="32">
        <f>COUNTIFS('Test suivi jour'!9:9,"CP",'Test suivi jour'!$1:$1,2)</f>
        <v>0</v>
      </c>
      <c r="AN5" s="32">
        <f>(COUNTIFS('Test suivi jour'!9:9,"(CP)",'Test suivi jour'!$1:$1,2))/2</f>
        <v>0</v>
      </c>
      <c r="AO5" s="26">
        <f t="shared" si="5"/>
        <v>0</v>
      </c>
      <c r="AP5" s="32">
        <f>COUNTIFS('Test suivi jour'!9:9,"r",'Test suivi jour'!$1:$1,2)</f>
        <v>0</v>
      </c>
      <c r="AQ5" s="32">
        <f>(COUNTIFS('Test suivi jour'!9:9,"(r)",'Test suivi jour'!$1:$1,2))/2</f>
        <v>0</v>
      </c>
      <c r="AR5" s="26">
        <f>COUNTIFS('Test suivi jour'!9:9,"m",'Test suivi jour'!$1:$1,2)</f>
        <v>0</v>
      </c>
      <c r="AS5" s="26">
        <f>COUNTIFS('Test suivi jour'!9:9,"i",'Test suivi jour'!$1:$1,2)</f>
        <v>0</v>
      </c>
      <c r="AT5" s="26">
        <f t="shared" si="10"/>
        <v>0</v>
      </c>
      <c r="AU5" s="32">
        <f>COUNTIFS('Test suivi jour'!9:9,"ss",'Test suivi jour'!$1:$1,2)</f>
        <v>0</v>
      </c>
      <c r="AV5" s="32">
        <f>(COUNTIFS('Test suivi jour'!9:9,"(ss)",'Test suivi jour'!$1:$1,2))/2</f>
        <v>0</v>
      </c>
      <c r="AW5" s="26">
        <f t="shared" si="11"/>
        <v>0</v>
      </c>
      <c r="AX5" s="32">
        <f>COUNTIFS('Test suivi jour'!9:9,"co",'Test suivi jour'!$1:$1,2)</f>
        <v>0</v>
      </c>
      <c r="AY5" s="32">
        <f>(COUNTIFS('Test suivi jour'!9:9,"(co)",'Test suivi jour'!$1:$1,2))/2</f>
        <v>0</v>
      </c>
      <c r="AZ5" s="26">
        <f>COUNTIFS('Test suivi jour'!9:9,"JF",'Test suivi jour'!$1:$1,1)</f>
        <v>0</v>
      </c>
    </row>
    <row r="6" spans="1:52" ht="18" customHeight="1">
      <c r="A6" s="57" t="s">
        <v>45</v>
      </c>
      <c r="B6" s="59"/>
      <c r="C6" s="26">
        <f>COUNTIFS('Test suivi jour'!10:10,"JT",'Test suivi jour'!$1:$1,1)</f>
        <v>21</v>
      </c>
      <c r="D6" s="26">
        <f t="shared" si="0"/>
        <v>0</v>
      </c>
      <c r="E6" s="32">
        <f>COUNTIFS('Test suivi jour'!10:10,"CP",'Test suivi jour'!$1:$1,1)</f>
        <v>0</v>
      </c>
      <c r="F6" s="32">
        <f>(COUNTIFS('Test suivi jour'!10:10,"(CP)",'Test suivi jour'!$1:$1,1))/2</f>
        <v>0</v>
      </c>
      <c r="G6" s="26">
        <f t="shared" si="1"/>
        <v>1</v>
      </c>
      <c r="H6" s="32">
        <f>COUNTIFS('Test suivi jour'!10:10,"r",'Test suivi jour'!$1:$1,1)</f>
        <v>1</v>
      </c>
      <c r="I6" s="32">
        <f>(COUNTIFS('Test suivi jour'!10:10,"(r)",'Test suivi jour'!$1:$1,1))/2</f>
        <v>0</v>
      </c>
      <c r="J6" s="26">
        <f>COUNTIFS('Test suivi jour'!10:10,"m",'Test suivi jour'!$1:$1,1)</f>
        <v>0</v>
      </c>
      <c r="K6" s="26">
        <f>COUNTIFS('Test suivi jour'!10:10,"i",'Test suivi jour'!$1:$1,1)</f>
        <v>0</v>
      </c>
      <c r="L6" s="26">
        <f t="shared" si="6"/>
        <v>0</v>
      </c>
      <c r="M6" s="32">
        <f>COUNTIFS('Test suivi jour'!10:10,"ss",'Test suivi jour'!$1:$1,1)</f>
        <v>0</v>
      </c>
      <c r="N6" s="32">
        <f>(COUNTIFS('Test suivi jour'!10:10,"(ss)",'Test suivi jour'!$1:$1,1))/2</f>
        <v>0</v>
      </c>
      <c r="O6" s="26">
        <f t="shared" si="7"/>
        <v>0</v>
      </c>
      <c r="P6" s="32">
        <f>COUNTIFS('Test suivi jour'!10:10,"co",'Test suivi jour'!$1:$1,1)</f>
        <v>0</v>
      </c>
      <c r="Q6" s="32">
        <f>(COUNTIFS('Test suivi jour'!10:10,"(co)",'Test suivi jour'!$1:$1,1))/2</f>
        <v>0</v>
      </c>
      <c r="R6" s="26">
        <f>COUNTIFS('Test suivi jour'!10:10,"JF",'Test suivi jour'!$1:$1,1)</f>
        <v>0</v>
      </c>
      <c r="S6" s="59"/>
      <c r="T6" s="26">
        <f>COUNTIFS('Test suivi jour'!10:10,"JT",'Test suivi jour'!$1:$1,2)</f>
        <v>20</v>
      </c>
      <c r="U6" s="26">
        <f t="shared" si="2"/>
        <v>0</v>
      </c>
      <c r="V6" s="32">
        <f>COUNTIFS('Test suivi jour'!10:10,"CP",'Test suivi jour'!$1:$1,2)</f>
        <v>0</v>
      </c>
      <c r="W6" s="32">
        <f>(COUNTIFS('Test suivi jour'!10:10,"(CP)",'Test suivi jour'!$1:$1,2))/2</f>
        <v>0</v>
      </c>
      <c r="X6" s="26">
        <f t="shared" si="3"/>
        <v>0</v>
      </c>
      <c r="Y6" s="32">
        <f>COUNTIFS('Test suivi jour'!10:10,"r",'Test suivi jour'!$1:$1,2)</f>
        <v>0</v>
      </c>
      <c r="Z6" s="32">
        <f>(COUNTIFS('Test suivi jour'!10:10,"(r)",'Test suivi jour'!$1:$1,2))/2</f>
        <v>0</v>
      </c>
      <c r="AA6" s="26">
        <f>COUNTIFS('Test suivi jour'!10:10,"m",'Test suivi jour'!$1:$1,2)</f>
        <v>0</v>
      </c>
      <c r="AB6" s="26">
        <f>COUNTIFS('Test suivi jour'!10:10,"i",'Test suivi jour'!$1:$1,2)</f>
        <v>0</v>
      </c>
      <c r="AC6" s="26">
        <f t="shared" si="8"/>
        <v>0</v>
      </c>
      <c r="AD6" s="32">
        <f>COUNTIFS('Test suivi jour'!10:10,"ss",'Test suivi jour'!$1:$1,2)</f>
        <v>0</v>
      </c>
      <c r="AE6" s="32">
        <f>(COUNTIFS('Test suivi jour'!10:10,"(ss)",'Test suivi jour'!$1:$1,2))/2</f>
        <v>0</v>
      </c>
      <c r="AF6" s="26">
        <f t="shared" si="9"/>
        <v>0</v>
      </c>
      <c r="AG6" s="32">
        <f>COUNTIFS('Test suivi jour'!10:10,"co",'Test suivi jour'!$1:$1,2)</f>
        <v>0</v>
      </c>
      <c r="AH6" s="32">
        <f>(COUNTIFS('Test suivi jour'!10:10,"(co)",'Test suivi jour'!$1:$1,2))/2</f>
        <v>0</v>
      </c>
      <c r="AI6" s="26">
        <f>COUNTIFS('Test suivi jour'!10:10,"JF",'Test suivi jour'!$1:$1,1)</f>
        <v>0</v>
      </c>
      <c r="AJ6" s="59"/>
      <c r="AK6" s="26">
        <f>COUNTIFS('Test suivi jour'!10:10,"JT",'Test suivi jour'!$1:$1,2)</f>
        <v>20</v>
      </c>
      <c r="AL6" s="26">
        <f t="shared" si="4"/>
        <v>0</v>
      </c>
      <c r="AM6" s="32">
        <f>COUNTIFS('Test suivi jour'!10:10,"CP",'Test suivi jour'!$1:$1,2)</f>
        <v>0</v>
      </c>
      <c r="AN6" s="32">
        <f>(COUNTIFS('Test suivi jour'!10:10,"(CP)",'Test suivi jour'!$1:$1,2))/2</f>
        <v>0</v>
      </c>
      <c r="AO6" s="26">
        <f t="shared" si="5"/>
        <v>0</v>
      </c>
      <c r="AP6" s="32">
        <f>COUNTIFS('Test suivi jour'!10:10,"r",'Test suivi jour'!$1:$1,2)</f>
        <v>0</v>
      </c>
      <c r="AQ6" s="32">
        <f>(COUNTIFS('Test suivi jour'!10:10,"(r)",'Test suivi jour'!$1:$1,2))/2</f>
        <v>0</v>
      </c>
      <c r="AR6" s="26">
        <f>COUNTIFS('Test suivi jour'!10:10,"m",'Test suivi jour'!$1:$1,2)</f>
        <v>0</v>
      </c>
      <c r="AS6" s="26">
        <f>COUNTIFS('Test suivi jour'!10:10,"i",'Test suivi jour'!$1:$1,2)</f>
        <v>0</v>
      </c>
      <c r="AT6" s="26">
        <f t="shared" si="10"/>
        <v>0</v>
      </c>
      <c r="AU6" s="32">
        <f>COUNTIFS('Test suivi jour'!10:10,"ss",'Test suivi jour'!$1:$1,2)</f>
        <v>0</v>
      </c>
      <c r="AV6" s="32">
        <f>(COUNTIFS('Test suivi jour'!10:10,"(ss)",'Test suivi jour'!$1:$1,2))/2</f>
        <v>0</v>
      </c>
      <c r="AW6" s="26">
        <f t="shared" si="11"/>
        <v>0</v>
      </c>
      <c r="AX6" s="32">
        <f>COUNTIFS('Test suivi jour'!10:10,"co",'Test suivi jour'!$1:$1,2)</f>
        <v>0</v>
      </c>
      <c r="AY6" s="32">
        <f>(COUNTIFS('Test suivi jour'!10:10,"(co)",'Test suivi jour'!$1:$1,2))/2</f>
        <v>0</v>
      </c>
      <c r="AZ6" s="26">
        <f>COUNTIFS('Test suivi jour'!10:10,"JF",'Test suivi jour'!$1:$1,1)</f>
        <v>0</v>
      </c>
    </row>
    <row r="7" spans="1:52" ht="18" customHeight="1">
      <c r="A7" s="57" t="s">
        <v>46</v>
      </c>
      <c r="B7" s="59"/>
      <c r="C7" s="26">
        <f>COUNTIFS('Test suivi jour'!11:11,"JT",'Test suivi jour'!$1:$1,1)</f>
        <v>22</v>
      </c>
      <c r="D7" s="26">
        <f t="shared" si="0"/>
        <v>0</v>
      </c>
      <c r="E7" s="32">
        <f>COUNTIFS('Test suivi jour'!11:11,"CP",'Test suivi jour'!$1:$1,1)</f>
        <v>0</v>
      </c>
      <c r="F7" s="32">
        <f>(COUNTIFS('Test suivi jour'!11:11,"(CP)",'Test suivi jour'!$1:$1,1))/2</f>
        <v>0</v>
      </c>
      <c r="G7" s="26">
        <f t="shared" si="1"/>
        <v>0</v>
      </c>
      <c r="H7" s="32">
        <f>COUNTIFS('Test suivi jour'!11:11,"r",'Test suivi jour'!$1:$1,1)</f>
        <v>0</v>
      </c>
      <c r="I7" s="32">
        <f>(COUNTIFS('Test suivi jour'!11:11,"(r)",'Test suivi jour'!$1:$1,1))/2</f>
        <v>0</v>
      </c>
      <c r="J7" s="26">
        <f>COUNTIFS('Test suivi jour'!11:11,"m",'Test suivi jour'!$1:$1,1)</f>
        <v>0</v>
      </c>
      <c r="K7" s="26">
        <f>COUNTIFS('Test suivi jour'!11:11,"i",'Test suivi jour'!$1:$1,1)</f>
        <v>0</v>
      </c>
      <c r="L7" s="26">
        <f t="shared" si="6"/>
        <v>0</v>
      </c>
      <c r="M7" s="32">
        <f>COUNTIFS('Test suivi jour'!11:11,"ss",'Test suivi jour'!$1:$1,1)</f>
        <v>0</v>
      </c>
      <c r="N7" s="32">
        <f>(COUNTIFS('Test suivi jour'!11:11,"(ss)",'Test suivi jour'!$1:$1,1))/2</f>
        <v>0</v>
      </c>
      <c r="O7" s="26">
        <f t="shared" si="7"/>
        <v>0</v>
      </c>
      <c r="P7" s="32">
        <f>COUNTIFS('Test suivi jour'!11:11,"co",'Test suivi jour'!$1:$1,1)</f>
        <v>0</v>
      </c>
      <c r="Q7" s="32">
        <f>(COUNTIFS('Test suivi jour'!11:11,"(co)",'Test suivi jour'!$1:$1,1))/2</f>
        <v>0</v>
      </c>
      <c r="R7" s="26">
        <f>COUNTIFS('Test suivi jour'!11:11,"JF",'Test suivi jour'!$1:$1,1)</f>
        <v>0</v>
      </c>
      <c r="S7" s="59"/>
      <c r="T7" s="26">
        <f>COUNTIFS('Test suivi jour'!11:11,"JT",'Test suivi jour'!$1:$1,2)</f>
        <v>20</v>
      </c>
      <c r="U7" s="26">
        <f t="shared" si="2"/>
        <v>0</v>
      </c>
      <c r="V7" s="32">
        <f>COUNTIFS('Test suivi jour'!11:11,"CP",'Test suivi jour'!$1:$1,2)</f>
        <v>0</v>
      </c>
      <c r="W7" s="32">
        <f>(COUNTIFS('Test suivi jour'!11:11,"(CP)",'Test suivi jour'!$1:$1,2))/2</f>
        <v>0</v>
      </c>
      <c r="X7" s="26">
        <f t="shared" si="3"/>
        <v>0</v>
      </c>
      <c r="Y7" s="32">
        <f>COUNTIFS('Test suivi jour'!11:11,"r",'Test suivi jour'!$1:$1,2)</f>
        <v>0</v>
      </c>
      <c r="Z7" s="32">
        <f>(COUNTIFS('Test suivi jour'!11:11,"(r)",'Test suivi jour'!$1:$1,2))/2</f>
        <v>0</v>
      </c>
      <c r="AA7" s="26">
        <f>COUNTIFS('Test suivi jour'!11:11,"m",'Test suivi jour'!$1:$1,2)</f>
        <v>0</v>
      </c>
      <c r="AB7" s="26">
        <f>COUNTIFS('Test suivi jour'!11:11,"i",'Test suivi jour'!$1:$1,2)</f>
        <v>0</v>
      </c>
      <c r="AC7" s="26">
        <f t="shared" si="8"/>
        <v>0</v>
      </c>
      <c r="AD7" s="32">
        <f>COUNTIFS('Test suivi jour'!11:11,"ss",'Test suivi jour'!$1:$1,2)</f>
        <v>0</v>
      </c>
      <c r="AE7" s="32">
        <f>(COUNTIFS('Test suivi jour'!11:11,"(ss)",'Test suivi jour'!$1:$1,2))/2</f>
        <v>0</v>
      </c>
      <c r="AF7" s="26">
        <f t="shared" si="9"/>
        <v>0</v>
      </c>
      <c r="AG7" s="32">
        <f>COUNTIFS('Test suivi jour'!11:11,"co",'Test suivi jour'!$1:$1,2)</f>
        <v>0</v>
      </c>
      <c r="AH7" s="32">
        <f>(COUNTIFS('Test suivi jour'!11:11,"(co)",'Test suivi jour'!$1:$1,2))/2</f>
        <v>0</v>
      </c>
      <c r="AI7" s="26">
        <f>COUNTIFS('Test suivi jour'!11:11,"JF",'Test suivi jour'!$1:$1,1)</f>
        <v>0</v>
      </c>
      <c r="AJ7" s="59"/>
      <c r="AK7" s="26">
        <f>COUNTIFS('Test suivi jour'!11:11,"JT",'Test suivi jour'!$1:$1,2)</f>
        <v>20</v>
      </c>
      <c r="AL7" s="26">
        <f t="shared" si="4"/>
        <v>0</v>
      </c>
      <c r="AM7" s="32">
        <f>COUNTIFS('Test suivi jour'!11:11,"CP",'Test suivi jour'!$1:$1,2)</f>
        <v>0</v>
      </c>
      <c r="AN7" s="32">
        <f>(COUNTIFS('Test suivi jour'!11:11,"(CP)",'Test suivi jour'!$1:$1,2))/2</f>
        <v>0</v>
      </c>
      <c r="AO7" s="26">
        <f t="shared" si="5"/>
        <v>0</v>
      </c>
      <c r="AP7" s="32">
        <f>COUNTIFS('Test suivi jour'!11:11,"r",'Test suivi jour'!$1:$1,2)</f>
        <v>0</v>
      </c>
      <c r="AQ7" s="32">
        <f>(COUNTIFS('Test suivi jour'!11:11,"(r)",'Test suivi jour'!$1:$1,2))/2</f>
        <v>0</v>
      </c>
      <c r="AR7" s="26">
        <f>COUNTIFS('Test suivi jour'!11:11,"m",'Test suivi jour'!$1:$1,2)</f>
        <v>0</v>
      </c>
      <c r="AS7" s="26">
        <f>COUNTIFS('Test suivi jour'!11:11,"i",'Test suivi jour'!$1:$1,2)</f>
        <v>0</v>
      </c>
      <c r="AT7" s="26">
        <f t="shared" si="10"/>
        <v>0</v>
      </c>
      <c r="AU7" s="32">
        <f>COUNTIFS('Test suivi jour'!11:11,"ss",'Test suivi jour'!$1:$1,2)</f>
        <v>0</v>
      </c>
      <c r="AV7" s="32">
        <f>(COUNTIFS('Test suivi jour'!11:11,"(ss)",'Test suivi jour'!$1:$1,2))/2</f>
        <v>0</v>
      </c>
      <c r="AW7" s="26">
        <f t="shared" si="11"/>
        <v>0</v>
      </c>
      <c r="AX7" s="32">
        <f>COUNTIFS('Test suivi jour'!11:11,"co",'Test suivi jour'!$1:$1,2)</f>
        <v>0</v>
      </c>
      <c r="AY7" s="32">
        <f>(COUNTIFS('Test suivi jour'!11:11,"(co)",'Test suivi jour'!$1:$1,2))/2</f>
        <v>0</v>
      </c>
      <c r="AZ7" s="26">
        <f>COUNTIFS('Test suivi jour'!11:11,"JF",'Test suivi jour'!$1:$1,1)</f>
        <v>0</v>
      </c>
    </row>
    <row r="8" spans="1:52" ht="18" customHeight="1">
      <c r="A8" s="57" t="s">
        <v>47</v>
      </c>
      <c r="B8" s="59"/>
      <c r="C8" s="26">
        <f>COUNTIFS('Test suivi jour'!12:12,"JT",'Test suivi jour'!$1:$1,1)</f>
        <v>19</v>
      </c>
      <c r="D8" s="26">
        <f t="shared" si="0"/>
        <v>3</v>
      </c>
      <c r="E8" s="32">
        <f>COUNTIFS('Test suivi jour'!12:12,"CP",'Test suivi jour'!$1:$1,1)</f>
        <v>3</v>
      </c>
      <c r="F8" s="32">
        <f>(COUNTIFS('Test suivi jour'!12:12,"(CP)",'Test suivi jour'!$1:$1,1))/2</f>
        <v>0</v>
      </c>
      <c r="G8" s="26">
        <f t="shared" si="1"/>
        <v>0</v>
      </c>
      <c r="H8" s="32">
        <f>COUNTIFS('Test suivi jour'!12:12,"r",'Test suivi jour'!$1:$1,1)</f>
        <v>0</v>
      </c>
      <c r="I8" s="32">
        <f>(COUNTIFS('Test suivi jour'!12:12,"(r)",'Test suivi jour'!$1:$1,1))/2</f>
        <v>0</v>
      </c>
      <c r="J8" s="26">
        <f>COUNTIFS('Test suivi jour'!12:12,"m",'Test suivi jour'!$1:$1,1)</f>
        <v>0</v>
      </c>
      <c r="K8" s="26">
        <f>COUNTIFS('Test suivi jour'!12:12,"i",'Test suivi jour'!$1:$1,1)</f>
        <v>0</v>
      </c>
      <c r="L8" s="26">
        <f t="shared" si="6"/>
        <v>0</v>
      </c>
      <c r="M8" s="32">
        <f>COUNTIFS('Test suivi jour'!12:12,"ss",'Test suivi jour'!$1:$1,1)</f>
        <v>0</v>
      </c>
      <c r="N8" s="32">
        <f>(COUNTIFS('Test suivi jour'!12:12,"(ss)",'Test suivi jour'!$1:$1,1))/2</f>
        <v>0</v>
      </c>
      <c r="O8" s="26">
        <f t="shared" si="7"/>
        <v>0</v>
      </c>
      <c r="P8" s="32">
        <f>COUNTIFS('Test suivi jour'!12:12,"co",'Test suivi jour'!$1:$1,1)</f>
        <v>0</v>
      </c>
      <c r="Q8" s="32">
        <f>(COUNTIFS('Test suivi jour'!12:12,"(co)",'Test suivi jour'!$1:$1,1))/2</f>
        <v>0</v>
      </c>
      <c r="R8" s="26">
        <f>COUNTIFS('Test suivi jour'!12:12,"JF",'Test suivi jour'!$1:$1,1)</f>
        <v>0</v>
      </c>
      <c r="S8" s="59"/>
      <c r="T8" s="26">
        <f>COUNTIFS('Test suivi jour'!12:12,"JT",'Test suivi jour'!$1:$1,2)</f>
        <v>20</v>
      </c>
      <c r="U8" s="26">
        <f t="shared" si="2"/>
        <v>0</v>
      </c>
      <c r="V8" s="32">
        <f>COUNTIFS('Test suivi jour'!12:12,"CP",'Test suivi jour'!$1:$1,2)</f>
        <v>0</v>
      </c>
      <c r="W8" s="32">
        <f>(COUNTIFS('Test suivi jour'!12:12,"(CP)",'Test suivi jour'!$1:$1,2))/2</f>
        <v>0</v>
      </c>
      <c r="X8" s="26">
        <f t="shared" si="3"/>
        <v>0</v>
      </c>
      <c r="Y8" s="32">
        <f>COUNTIFS('Test suivi jour'!12:12,"r",'Test suivi jour'!$1:$1,2)</f>
        <v>0</v>
      </c>
      <c r="Z8" s="32">
        <f>(COUNTIFS('Test suivi jour'!12:12,"(r)",'Test suivi jour'!$1:$1,2))/2</f>
        <v>0</v>
      </c>
      <c r="AA8" s="26">
        <f>COUNTIFS('Test suivi jour'!12:12,"m",'Test suivi jour'!$1:$1,2)</f>
        <v>0</v>
      </c>
      <c r="AB8" s="26">
        <f>COUNTIFS('Test suivi jour'!12:12,"i",'Test suivi jour'!$1:$1,2)</f>
        <v>0</v>
      </c>
      <c r="AC8" s="26">
        <f t="shared" si="8"/>
        <v>0</v>
      </c>
      <c r="AD8" s="32">
        <f>COUNTIFS('Test suivi jour'!12:12,"ss",'Test suivi jour'!$1:$1,2)</f>
        <v>0</v>
      </c>
      <c r="AE8" s="32">
        <f>(COUNTIFS('Test suivi jour'!12:12,"(ss)",'Test suivi jour'!$1:$1,2))/2</f>
        <v>0</v>
      </c>
      <c r="AF8" s="26">
        <f t="shared" si="9"/>
        <v>0</v>
      </c>
      <c r="AG8" s="32">
        <f>COUNTIFS('Test suivi jour'!12:12,"co",'Test suivi jour'!$1:$1,2)</f>
        <v>0</v>
      </c>
      <c r="AH8" s="32">
        <f>(COUNTIFS('Test suivi jour'!12:12,"(co)",'Test suivi jour'!$1:$1,2))/2</f>
        <v>0</v>
      </c>
      <c r="AI8" s="26">
        <f>COUNTIFS('Test suivi jour'!12:12,"JF",'Test suivi jour'!$1:$1,1)</f>
        <v>0</v>
      </c>
      <c r="AJ8" s="59"/>
      <c r="AK8" s="26">
        <f>COUNTIFS('Test suivi jour'!12:12,"JT",'Test suivi jour'!$1:$1,2)</f>
        <v>20</v>
      </c>
      <c r="AL8" s="26">
        <f t="shared" si="4"/>
        <v>0</v>
      </c>
      <c r="AM8" s="32">
        <f>COUNTIFS('Test suivi jour'!12:12,"CP",'Test suivi jour'!$1:$1,2)</f>
        <v>0</v>
      </c>
      <c r="AN8" s="32">
        <f>(COUNTIFS('Test suivi jour'!12:12,"(CP)",'Test suivi jour'!$1:$1,2))/2</f>
        <v>0</v>
      </c>
      <c r="AO8" s="26">
        <f t="shared" si="5"/>
        <v>0</v>
      </c>
      <c r="AP8" s="32">
        <f>COUNTIFS('Test suivi jour'!12:12,"r",'Test suivi jour'!$1:$1,2)</f>
        <v>0</v>
      </c>
      <c r="AQ8" s="32">
        <f>(COUNTIFS('Test suivi jour'!12:12,"(r)",'Test suivi jour'!$1:$1,2))/2</f>
        <v>0</v>
      </c>
      <c r="AR8" s="26">
        <f>COUNTIFS('Test suivi jour'!12:12,"m",'Test suivi jour'!$1:$1,2)</f>
        <v>0</v>
      </c>
      <c r="AS8" s="26">
        <f>COUNTIFS('Test suivi jour'!12:12,"i",'Test suivi jour'!$1:$1,2)</f>
        <v>0</v>
      </c>
      <c r="AT8" s="26">
        <f t="shared" si="10"/>
        <v>0</v>
      </c>
      <c r="AU8" s="32">
        <f>COUNTIFS('Test suivi jour'!12:12,"ss",'Test suivi jour'!$1:$1,2)</f>
        <v>0</v>
      </c>
      <c r="AV8" s="32">
        <f>(COUNTIFS('Test suivi jour'!12:12,"(ss)",'Test suivi jour'!$1:$1,2))/2</f>
        <v>0</v>
      </c>
      <c r="AW8" s="26">
        <f t="shared" si="11"/>
        <v>0</v>
      </c>
      <c r="AX8" s="32">
        <f>COUNTIFS('Test suivi jour'!12:12,"co",'Test suivi jour'!$1:$1,2)</f>
        <v>0</v>
      </c>
      <c r="AY8" s="32">
        <f>(COUNTIFS('Test suivi jour'!12:12,"(co)",'Test suivi jour'!$1:$1,2))/2</f>
        <v>0</v>
      </c>
      <c r="AZ8" s="26">
        <f>COUNTIFS('Test suivi jour'!12:12,"JF",'Test suivi jour'!$1:$1,1)</f>
        <v>0</v>
      </c>
    </row>
    <row r="9" spans="1:52" ht="18" customHeight="1">
      <c r="A9" s="57" t="s">
        <v>48</v>
      </c>
      <c r="B9" s="59"/>
      <c r="C9" s="26">
        <f>COUNTIFS('Test suivi jour'!13:13,"JT",'Test suivi jour'!$1:$1,1)</f>
        <v>21</v>
      </c>
      <c r="D9" s="26">
        <f t="shared" si="0"/>
        <v>0</v>
      </c>
      <c r="E9" s="32">
        <f>COUNTIFS('Test suivi jour'!13:13,"CP",'Test suivi jour'!$1:$1,1)</f>
        <v>0</v>
      </c>
      <c r="F9" s="32">
        <f>(COUNTIFS('Test suivi jour'!13:13,"(CP)",'Test suivi jour'!$1:$1,1))/2</f>
        <v>0</v>
      </c>
      <c r="G9" s="26">
        <f t="shared" si="1"/>
        <v>1</v>
      </c>
      <c r="H9" s="32">
        <f>COUNTIFS('Test suivi jour'!13:13,"r",'Test suivi jour'!$1:$1,1)</f>
        <v>1</v>
      </c>
      <c r="I9" s="32">
        <f>(COUNTIFS('Test suivi jour'!13:13,"(r)",'Test suivi jour'!$1:$1,1))/2</f>
        <v>0</v>
      </c>
      <c r="J9" s="26">
        <f>COUNTIFS('Test suivi jour'!13:13,"m",'Test suivi jour'!$1:$1,1)</f>
        <v>0</v>
      </c>
      <c r="K9" s="26">
        <f>COUNTIFS('Test suivi jour'!13:13,"i",'Test suivi jour'!$1:$1,1)</f>
        <v>0</v>
      </c>
      <c r="L9" s="26">
        <f t="shared" si="6"/>
        <v>0</v>
      </c>
      <c r="M9" s="32">
        <f>COUNTIFS('Test suivi jour'!13:13,"ss",'Test suivi jour'!$1:$1,1)</f>
        <v>0</v>
      </c>
      <c r="N9" s="32">
        <f>(COUNTIFS('Test suivi jour'!13:13,"(ss)",'Test suivi jour'!$1:$1,1))/2</f>
        <v>0</v>
      </c>
      <c r="O9" s="26">
        <f t="shared" si="7"/>
        <v>0</v>
      </c>
      <c r="P9" s="32">
        <f>COUNTIFS('Test suivi jour'!13:13,"co",'Test suivi jour'!$1:$1,1)</f>
        <v>0</v>
      </c>
      <c r="Q9" s="32">
        <f>(COUNTIFS('Test suivi jour'!13:13,"(co)",'Test suivi jour'!$1:$1,1))/2</f>
        <v>0</v>
      </c>
      <c r="R9" s="26">
        <f>COUNTIFS('Test suivi jour'!13:13,"JF",'Test suivi jour'!$1:$1,1)</f>
        <v>0</v>
      </c>
      <c r="S9" s="59"/>
      <c r="T9" s="26">
        <f>COUNTIFS('Test suivi jour'!13:13,"JT",'Test suivi jour'!$1:$1,2)</f>
        <v>20</v>
      </c>
      <c r="U9" s="26">
        <f t="shared" si="2"/>
        <v>0</v>
      </c>
      <c r="V9" s="32">
        <f>COUNTIFS('Test suivi jour'!13:13,"CP",'Test suivi jour'!$1:$1,2)</f>
        <v>0</v>
      </c>
      <c r="W9" s="32">
        <f>(COUNTIFS('Test suivi jour'!13:13,"(CP)",'Test suivi jour'!$1:$1,2))/2</f>
        <v>0</v>
      </c>
      <c r="X9" s="26">
        <f t="shared" si="3"/>
        <v>0</v>
      </c>
      <c r="Y9" s="32">
        <f>COUNTIFS('Test suivi jour'!13:13,"r",'Test suivi jour'!$1:$1,2)</f>
        <v>0</v>
      </c>
      <c r="Z9" s="32">
        <f>(COUNTIFS('Test suivi jour'!13:13,"(r)",'Test suivi jour'!$1:$1,2))/2</f>
        <v>0</v>
      </c>
      <c r="AA9" s="26">
        <f>COUNTIFS('Test suivi jour'!13:13,"m",'Test suivi jour'!$1:$1,2)</f>
        <v>0</v>
      </c>
      <c r="AB9" s="26">
        <f>COUNTIFS('Test suivi jour'!13:13,"i",'Test suivi jour'!$1:$1,2)</f>
        <v>0</v>
      </c>
      <c r="AC9" s="26">
        <f t="shared" si="8"/>
        <v>0</v>
      </c>
      <c r="AD9" s="32">
        <f>COUNTIFS('Test suivi jour'!13:13,"ss",'Test suivi jour'!$1:$1,2)</f>
        <v>0</v>
      </c>
      <c r="AE9" s="32">
        <f>(COUNTIFS('Test suivi jour'!13:13,"(ss)",'Test suivi jour'!$1:$1,2))/2</f>
        <v>0</v>
      </c>
      <c r="AF9" s="26">
        <f t="shared" si="9"/>
        <v>0</v>
      </c>
      <c r="AG9" s="32">
        <f>COUNTIFS('Test suivi jour'!13:13,"co",'Test suivi jour'!$1:$1,2)</f>
        <v>0</v>
      </c>
      <c r="AH9" s="32">
        <f>(COUNTIFS('Test suivi jour'!13:13,"(co)",'Test suivi jour'!$1:$1,2))/2</f>
        <v>0</v>
      </c>
      <c r="AI9" s="26">
        <f>COUNTIFS('Test suivi jour'!13:13,"JF",'Test suivi jour'!$1:$1,1)</f>
        <v>0</v>
      </c>
      <c r="AJ9" s="59"/>
      <c r="AK9" s="26">
        <f>COUNTIFS('Test suivi jour'!13:13,"JT",'Test suivi jour'!$1:$1,2)</f>
        <v>20</v>
      </c>
      <c r="AL9" s="26">
        <f t="shared" si="4"/>
        <v>0</v>
      </c>
      <c r="AM9" s="32">
        <f>COUNTIFS('Test suivi jour'!13:13,"CP",'Test suivi jour'!$1:$1,2)</f>
        <v>0</v>
      </c>
      <c r="AN9" s="32">
        <f>(COUNTIFS('Test suivi jour'!13:13,"(CP)",'Test suivi jour'!$1:$1,2))/2</f>
        <v>0</v>
      </c>
      <c r="AO9" s="26">
        <f t="shared" si="5"/>
        <v>0</v>
      </c>
      <c r="AP9" s="32">
        <f>COUNTIFS('Test suivi jour'!13:13,"r",'Test suivi jour'!$1:$1,2)</f>
        <v>0</v>
      </c>
      <c r="AQ9" s="32">
        <f>(COUNTIFS('Test suivi jour'!13:13,"(r)",'Test suivi jour'!$1:$1,2))/2</f>
        <v>0</v>
      </c>
      <c r="AR9" s="26">
        <f>COUNTIFS('Test suivi jour'!13:13,"m",'Test suivi jour'!$1:$1,2)</f>
        <v>0</v>
      </c>
      <c r="AS9" s="26">
        <f>COUNTIFS('Test suivi jour'!13:13,"i",'Test suivi jour'!$1:$1,2)</f>
        <v>0</v>
      </c>
      <c r="AT9" s="26">
        <f t="shared" si="10"/>
        <v>0</v>
      </c>
      <c r="AU9" s="32">
        <f>COUNTIFS('Test suivi jour'!13:13,"ss",'Test suivi jour'!$1:$1,2)</f>
        <v>0</v>
      </c>
      <c r="AV9" s="32">
        <f>(COUNTIFS('Test suivi jour'!13:13,"(ss)",'Test suivi jour'!$1:$1,2))/2</f>
        <v>0</v>
      </c>
      <c r="AW9" s="26">
        <f t="shared" si="11"/>
        <v>0</v>
      </c>
      <c r="AX9" s="32">
        <f>COUNTIFS('Test suivi jour'!13:13,"co",'Test suivi jour'!$1:$1,2)</f>
        <v>0</v>
      </c>
      <c r="AY9" s="32">
        <f>(COUNTIFS('Test suivi jour'!13:13,"(co)",'Test suivi jour'!$1:$1,2))/2</f>
        <v>0</v>
      </c>
      <c r="AZ9" s="26">
        <f>COUNTIFS('Test suivi jour'!13:13,"JF",'Test suivi jour'!$1:$1,1)</f>
        <v>0</v>
      </c>
    </row>
    <row r="10" spans="1:52" ht="18" customHeight="1">
      <c r="A10" s="57" t="s">
        <v>49</v>
      </c>
      <c r="B10" s="59"/>
      <c r="C10" s="26">
        <f>COUNTIFS('Test suivi jour'!14:14,"JT",'Test suivi jour'!$1:$1,1)</f>
        <v>19</v>
      </c>
      <c r="D10" s="26">
        <f t="shared" si="0"/>
        <v>0</v>
      </c>
      <c r="E10" s="32">
        <f>COUNTIFS('Test suivi jour'!14:14,"CP",'Test suivi jour'!$1:$1,1)</f>
        <v>0</v>
      </c>
      <c r="F10" s="32">
        <f>(COUNTIFS('Test suivi jour'!14:14,"(CP)",'Test suivi jour'!$1:$1,1))/2</f>
        <v>0</v>
      </c>
      <c r="G10" s="26">
        <f t="shared" si="1"/>
        <v>2.5</v>
      </c>
      <c r="H10" s="32">
        <f>COUNTIFS('Test suivi jour'!14:14,"r",'Test suivi jour'!$1:$1,1)</f>
        <v>2</v>
      </c>
      <c r="I10" s="32">
        <f>(COUNTIFS('Test suivi jour'!14:14,"(r)",'Test suivi jour'!$1:$1,1))/2</f>
        <v>0.5</v>
      </c>
      <c r="J10" s="26">
        <f>COUNTIFS('Test suivi jour'!14:14,"m",'Test suivi jour'!$1:$1,1)</f>
        <v>0</v>
      </c>
      <c r="K10" s="26">
        <f>COUNTIFS('Test suivi jour'!14:14,"i",'Test suivi jour'!$1:$1,1)</f>
        <v>0</v>
      </c>
      <c r="L10" s="26">
        <f t="shared" si="6"/>
        <v>0</v>
      </c>
      <c r="M10" s="32">
        <f>COUNTIFS('Test suivi jour'!14:14,"ss",'Test suivi jour'!$1:$1,1)</f>
        <v>0</v>
      </c>
      <c r="N10" s="32">
        <f>(COUNTIFS('Test suivi jour'!14:14,"(ss)",'Test suivi jour'!$1:$1,1))/2</f>
        <v>0</v>
      </c>
      <c r="O10" s="26">
        <f t="shared" si="7"/>
        <v>0</v>
      </c>
      <c r="P10" s="32">
        <f>COUNTIFS('Test suivi jour'!14:14,"co",'Test suivi jour'!$1:$1,1)</f>
        <v>0</v>
      </c>
      <c r="Q10" s="32">
        <f>(COUNTIFS('Test suivi jour'!14:14,"(co)",'Test suivi jour'!$1:$1,1))/2</f>
        <v>0</v>
      </c>
      <c r="R10" s="26">
        <f>COUNTIFS('Test suivi jour'!14:14,"JF",'Test suivi jour'!$1:$1,1)</f>
        <v>0</v>
      </c>
      <c r="S10" s="59"/>
      <c r="T10" s="26">
        <f>COUNTIFS('Test suivi jour'!14:14,"JT",'Test suivi jour'!$1:$1,2)</f>
        <v>20</v>
      </c>
      <c r="U10" s="26">
        <f t="shared" si="2"/>
        <v>0</v>
      </c>
      <c r="V10" s="32">
        <f>COUNTIFS('Test suivi jour'!14:14,"CP",'Test suivi jour'!$1:$1,2)</f>
        <v>0</v>
      </c>
      <c r="W10" s="32">
        <f>(COUNTIFS('Test suivi jour'!14:14,"(CP)",'Test suivi jour'!$1:$1,2))/2</f>
        <v>0</v>
      </c>
      <c r="X10" s="26">
        <f t="shared" si="3"/>
        <v>0</v>
      </c>
      <c r="Y10" s="32">
        <f>COUNTIFS('Test suivi jour'!14:14,"r",'Test suivi jour'!$1:$1,2)</f>
        <v>0</v>
      </c>
      <c r="Z10" s="32">
        <f>(COUNTIFS('Test suivi jour'!14:14,"(r)",'Test suivi jour'!$1:$1,2))/2</f>
        <v>0</v>
      </c>
      <c r="AA10" s="26">
        <f>COUNTIFS('Test suivi jour'!14:14,"m",'Test suivi jour'!$1:$1,2)</f>
        <v>0</v>
      </c>
      <c r="AB10" s="26">
        <f>COUNTIFS('Test suivi jour'!14:14,"i",'Test suivi jour'!$1:$1,2)</f>
        <v>0</v>
      </c>
      <c r="AC10" s="26">
        <f t="shared" si="8"/>
        <v>0</v>
      </c>
      <c r="AD10" s="32">
        <f>COUNTIFS('Test suivi jour'!14:14,"ss",'Test suivi jour'!$1:$1,2)</f>
        <v>0</v>
      </c>
      <c r="AE10" s="32">
        <f>(COUNTIFS('Test suivi jour'!14:14,"(ss)",'Test suivi jour'!$1:$1,2))/2</f>
        <v>0</v>
      </c>
      <c r="AF10" s="26">
        <f t="shared" si="9"/>
        <v>0</v>
      </c>
      <c r="AG10" s="32">
        <f>COUNTIFS('Test suivi jour'!14:14,"co",'Test suivi jour'!$1:$1,2)</f>
        <v>0</v>
      </c>
      <c r="AH10" s="32">
        <f>(COUNTIFS('Test suivi jour'!14:14,"(co)",'Test suivi jour'!$1:$1,2))/2</f>
        <v>0</v>
      </c>
      <c r="AI10" s="26">
        <f>COUNTIFS('Test suivi jour'!14:14,"JF",'Test suivi jour'!$1:$1,1)</f>
        <v>0</v>
      </c>
      <c r="AJ10" s="59"/>
      <c r="AK10" s="26">
        <f>COUNTIFS('Test suivi jour'!14:14,"JT",'Test suivi jour'!$1:$1,2)</f>
        <v>20</v>
      </c>
      <c r="AL10" s="26">
        <f t="shared" si="4"/>
        <v>0</v>
      </c>
      <c r="AM10" s="32">
        <f>COUNTIFS('Test suivi jour'!14:14,"CP",'Test suivi jour'!$1:$1,2)</f>
        <v>0</v>
      </c>
      <c r="AN10" s="32">
        <f>(COUNTIFS('Test suivi jour'!14:14,"(CP)",'Test suivi jour'!$1:$1,2))/2</f>
        <v>0</v>
      </c>
      <c r="AO10" s="26">
        <f t="shared" si="5"/>
        <v>0</v>
      </c>
      <c r="AP10" s="32">
        <f>COUNTIFS('Test suivi jour'!14:14,"r",'Test suivi jour'!$1:$1,2)</f>
        <v>0</v>
      </c>
      <c r="AQ10" s="32">
        <f>(COUNTIFS('Test suivi jour'!14:14,"(r)",'Test suivi jour'!$1:$1,2))/2</f>
        <v>0</v>
      </c>
      <c r="AR10" s="26">
        <f>COUNTIFS('Test suivi jour'!14:14,"m",'Test suivi jour'!$1:$1,2)</f>
        <v>0</v>
      </c>
      <c r="AS10" s="26">
        <f>COUNTIFS('Test suivi jour'!14:14,"i",'Test suivi jour'!$1:$1,2)</f>
        <v>0</v>
      </c>
      <c r="AT10" s="26">
        <f t="shared" si="10"/>
        <v>0</v>
      </c>
      <c r="AU10" s="32">
        <f>COUNTIFS('Test suivi jour'!14:14,"ss",'Test suivi jour'!$1:$1,2)</f>
        <v>0</v>
      </c>
      <c r="AV10" s="32">
        <f>(COUNTIFS('Test suivi jour'!14:14,"(ss)",'Test suivi jour'!$1:$1,2))/2</f>
        <v>0</v>
      </c>
      <c r="AW10" s="26">
        <f t="shared" si="11"/>
        <v>0</v>
      </c>
      <c r="AX10" s="32">
        <f>COUNTIFS('Test suivi jour'!14:14,"co",'Test suivi jour'!$1:$1,2)</f>
        <v>0</v>
      </c>
      <c r="AY10" s="32">
        <f>(COUNTIFS('Test suivi jour'!14:14,"(co)",'Test suivi jour'!$1:$1,2))/2</f>
        <v>0</v>
      </c>
      <c r="AZ10" s="26">
        <f>COUNTIFS('Test suivi jour'!14:14,"JF",'Test suivi jour'!$1:$1,1)</f>
        <v>0</v>
      </c>
    </row>
    <row r="11" spans="1:52" ht="18" customHeight="1">
      <c r="A11" s="57" t="s">
        <v>50</v>
      </c>
      <c r="B11" s="59"/>
      <c r="C11" s="26">
        <f>COUNTIFS('Test suivi jour'!15:15,"JT",'Test suivi jour'!$1:$1,1)</f>
        <v>22</v>
      </c>
      <c r="D11" s="26">
        <f t="shared" si="0"/>
        <v>0</v>
      </c>
      <c r="E11" s="32">
        <f>COUNTIFS('Test suivi jour'!15:15,"CP",'Test suivi jour'!$1:$1,1)</f>
        <v>0</v>
      </c>
      <c r="F11" s="32">
        <f>(COUNTIFS('Test suivi jour'!15:15,"(CP)",'Test suivi jour'!$1:$1,1))/2</f>
        <v>0</v>
      </c>
      <c r="G11" s="26">
        <f t="shared" si="1"/>
        <v>0</v>
      </c>
      <c r="H11" s="32">
        <f>COUNTIFS('Test suivi jour'!15:15,"r",'Test suivi jour'!$1:$1,1)</f>
        <v>0</v>
      </c>
      <c r="I11" s="32">
        <f>(COUNTIFS('Test suivi jour'!15:15,"(r)",'Test suivi jour'!$1:$1,1))/2</f>
        <v>0</v>
      </c>
      <c r="J11" s="26">
        <f>COUNTIFS('Test suivi jour'!15:15,"m",'Test suivi jour'!$1:$1,1)</f>
        <v>0</v>
      </c>
      <c r="K11" s="26">
        <f>COUNTIFS('Test suivi jour'!15:15,"i",'Test suivi jour'!$1:$1,1)</f>
        <v>0</v>
      </c>
      <c r="L11" s="26">
        <f t="shared" si="6"/>
        <v>0</v>
      </c>
      <c r="M11" s="32">
        <f>COUNTIFS('Test suivi jour'!15:15,"ss",'Test suivi jour'!$1:$1,1)</f>
        <v>0</v>
      </c>
      <c r="N11" s="32">
        <f>(COUNTIFS('Test suivi jour'!15:15,"(ss)",'Test suivi jour'!$1:$1,1))/2</f>
        <v>0</v>
      </c>
      <c r="O11" s="26">
        <f t="shared" si="7"/>
        <v>0</v>
      </c>
      <c r="P11" s="32">
        <f>COUNTIFS('Test suivi jour'!15:15,"co",'Test suivi jour'!$1:$1,1)</f>
        <v>0</v>
      </c>
      <c r="Q11" s="32">
        <f>(COUNTIFS('Test suivi jour'!15:15,"(co)",'Test suivi jour'!$1:$1,1))/2</f>
        <v>0</v>
      </c>
      <c r="R11" s="26">
        <f>COUNTIFS('Test suivi jour'!15:15,"JF",'Test suivi jour'!$1:$1,1)</f>
        <v>0</v>
      </c>
      <c r="S11" s="59"/>
      <c r="T11" s="26">
        <f>COUNTIFS('Test suivi jour'!15:15,"JT",'Test suivi jour'!$1:$1,2)</f>
        <v>20</v>
      </c>
      <c r="U11" s="26">
        <f t="shared" si="2"/>
        <v>0</v>
      </c>
      <c r="V11" s="32">
        <f>COUNTIFS('Test suivi jour'!15:15,"CP",'Test suivi jour'!$1:$1,2)</f>
        <v>0</v>
      </c>
      <c r="W11" s="32">
        <f>(COUNTIFS('Test suivi jour'!15:15,"(CP)",'Test suivi jour'!$1:$1,2))/2</f>
        <v>0</v>
      </c>
      <c r="X11" s="26">
        <f t="shared" si="3"/>
        <v>0</v>
      </c>
      <c r="Y11" s="32">
        <f>COUNTIFS('Test suivi jour'!15:15,"r",'Test suivi jour'!$1:$1,2)</f>
        <v>0</v>
      </c>
      <c r="Z11" s="32">
        <f>(COUNTIFS('Test suivi jour'!15:15,"(r)",'Test suivi jour'!$1:$1,2))/2</f>
        <v>0</v>
      </c>
      <c r="AA11" s="26">
        <f>COUNTIFS('Test suivi jour'!15:15,"m",'Test suivi jour'!$1:$1,2)</f>
        <v>0</v>
      </c>
      <c r="AB11" s="26">
        <f>COUNTIFS('Test suivi jour'!15:15,"i",'Test suivi jour'!$1:$1,2)</f>
        <v>0</v>
      </c>
      <c r="AC11" s="26">
        <f t="shared" si="8"/>
        <v>0</v>
      </c>
      <c r="AD11" s="32">
        <f>COUNTIFS('Test suivi jour'!15:15,"ss",'Test suivi jour'!$1:$1,2)</f>
        <v>0</v>
      </c>
      <c r="AE11" s="32">
        <f>(COUNTIFS('Test suivi jour'!15:15,"(ss)",'Test suivi jour'!$1:$1,2))/2</f>
        <v>0</v>
      </c>
      <c r="AF11" s="26">
        <f t="shared" si="9"/>
        <v>0</v>
      </c>
      <c r="AG11" s="32">
        <f>COUNTIFS('Test suivi jour'!15:15,"co",'Test suivi jour'!$1:$1,2)</f>
        <v>0</v>
      </c>
      <c r="AH11" s="32">
        <f>(COUNTIFS('Test suivi jour'!15:15,"(co)",'Test suivi jour'!$1:$1,2))/2</f>
        <v>0</v>
      </c>
      <c r="AI11" s="26">
        <f>COUNTIFS('Test suivi jour'!15:15,"JF",'Test suivi jour'!$1:$1,1)</f>
        <v>0</v>
      </c>
      <c r="AJ11" s="59"/>
      <c r="AK11" s="26">
        <f>COUNTIFS('Test suivi jour'!15:15,"JT",'Test suivi jour'!$1:$1,2)</f>
        <v>20</v>
      </c>
      <c r="AL11" s="26">
        <f t="shared" si="4"/>
        <v>0</v>
      </c>
      <c r="AM11" s="32">
        <f>COUNTIFS('Test suivi jour'!15:15,"CP",'Test suivi jour'!$1:$1,2)</f>
        <v>0</v>
      </c>
      <c r="AN11" s="32">
        <f>(COUNTIFS('Test suivi jour'!15:15,"(CP)",'Test suivi jour'!$1:$1,2))/2</f>
        <v>0</v>
      </c>
      <c r="AO11" s="26">
        <f t="shared" si="5"/>
        <v>0</v>
      </c>
      <c r="AP11" s="32">
        <f>COUNTIFS('Test suivi jour'!15:15,"r",'Test suivi jour'!$1:$1,2)</f>
        <v>0</v>
      </c>
      <c r="AQ11" s="32">
        <f>(COUNTIFS('Test suivi jour'!15:15,"(r)",'Test suivi jour'!$1:$1,2))/2</f>
        <v>0</v>
      </c>
      <c r="AR11" s="26">
        <f>COUNTIFS('Test suivi jour'!15:15,"m",'Test suivi jour'!$1:$1,2)</f>
        <v>0</v>
      </c>
      <c r="AS11" s="26">
        <f>COUNTIFS('Test suivi jour'!15:15,"i",'Test suivi jour'!$1:$1,2)</f>
        <v>0</v>
      </c>
      <c r="AT11" s="26">
        <f t="shared" si="10"/>
        <v>0</v>
      </c>
      <c r="AU11" s="32">
        <f>COUNTIFS('Test suivi jour'!15:15,"ss",'Test suivi jour'!$1:$1,2)</f>
        <v>0</v>
      </c>
      <c r="AV11" s="32">
        <f>(COUNTIFS('Test suivi jour'!15:15,"(ss)",'Test suivi jour'!$1:$1,2))/2</f>
        <v>0</v>
      </c>
      <c r="AW11" s="26">
        <f t="shared" si="11"/>
        <v>0</v>
      </c>
      <c r="AX11" s="32">
        <f>COUNTIFS('Test suivi jour'!15:15,"co",'Test suivi jour'!$1:$1,2)</f>
        <v>0</v>
      </c>
      <c r="AY11" s="32">
        <f>(COUNTIFS('Test suivi jour'!15:15,"(co)",'Test suivi jour'!$1:$1,2))/2</f>
        <v>0</v>
      </c>
      <c r="AZ11" s="26">
        <f>COUNTIFS('Test suivi jour'!15:15,"JF",'Test suivi jour'!$1:$1,1)</f>
        <v>0</v>
      </c>
    </row>
    <row r="12" spans="1:52" ht="18" customHeight="1">
      <c r="A12" s="57" t="s">
        <v>51</v>
      </c>
      <c r="B12" s="59"/>
      <c r="C12" s="26">
        <f>COUNTIFS('Test suivi jour'!16:16,"JT",'Test suivi jour'!$1:$1,1)</f>
        <v>19</v>
      </c>
      <c r="D12" s="26">
        <f t="shared" si="0"/>
        <v>1</v>
      </c>
      <c r="E12" s="32">
        <f>COUNTIFS('Test suivi jour'!16:16,"CP",'Test suivi jour'!$1:$1,1)</f>
        <v>1</v>
      </c>
      <c r="F12" s="32">
        <f>(COUNTIFS('Test suivi jour'!16:16,"(CP)",'Test suivi jour'!$1:$1,1))/2</f>
        <v>0</v>
      </c>
      <c r="G12" s="26">
        <f t="shared" si="1"/>
        <v>1.5</v>
      </c>
      <c r="H12" s="32">
        <f>COUNTIFS('Test suivi jour'!16:16,"r",'Test suivi jour'!$1:$1,1)</f>
        <v>1</v>
      </c>
      <c r="I12" s="32">
        <f>(COUNTIFS('Test suivi jour'!16:16,"(r)",'Test suivi jour'!$1:$1,1))/2</f>
        <v>0.5</v>
      </c>
      <c r="J12" s="26">
        <f>COUNTIFS('Test suivi jour'!16:16,"m",'Test suivi jour'!$1:$1,1)</f>
        <v>0</v>
      </c>
      <c r="K12" s="26">
        <f>COUNTIFS('Test suivi jour'!16:16,"i",'Test suivi jour'!$1:$1,1)</f>
        <v>0</v>
      </c>
      <c r="L12" s="26">
        <f t="shared" si="6"/>
        <v>0</v>
      </c>
      <c r="M12" s="32">
        <f>COUNTIFS('Test suivi jour'!16:16,"ss",'Test suivi jour'!$1:$1,1)</f>
        <v>0</v>
      </c>
      <c r="N12" s="32">
        <f>(COUNTIFS('Test suivi jour'!16:16,"(ss)",'Test suivi jour'!$1:$1,1))/2</f>
        <v>0</v>
      </c>
      <c r="O12" s="26">
        <f t="shared" si="7"/>
        <v>0</v>
      </c>
      <c r="P12" s="32">
        <f>COUNTIFS('Test suivi jour'!16:16,"co",'Test suivi jour'!$1:$1,1)</f>
        <v>0</v>
      </c>
      <c r="Q12" s="32">
        <f>(COUNTIFS('Test suivi jour'!16:16,"(co)",'Test suivi jour'!$1:$1,1))/2</f>
        <v>0</v>
      </c>
      <c r="R12" s="26">
        <f>COUNTIFS('Test suivi jour'!16:16,"JF",'Test suivi jour'!$1:$1,1)</f>
        <v>0</v>
      </c>
      <c r="S12" s="59"/>
      <c r="T12" s="26">
        <f>COUNTIFS('Test suivi jour'!16:16,"JT",'Test suivi jour'!$1:$1,2)</f>
        <v>20</v>
      </c>
      <c r="U12" s="26">
        <f t="shared" si="2"/>
        <v>0</v>
      </c>
      <c r="V12" s="32">
        <f>COUNTIFS('Test suivi jour'!16:16,"CP",'Test suivi jour'!$1:$1,2)</f>
        <v>0</v>
      </c>
      <c r="W12" s="32">
        <f>(COUNTIFS('Test suivi jour'!16:16,"(CP)",'Test suivi jour'!$1:$1,2))/2</f>
        <v>0</v>
      </c>
      <c r="X12" s="26">
        <f t="shared" si="3"/>
        <v>0</v>
      </c>
      <c r="Y12" s="32">
        <f>COUNTIFS('Test suivi jour'!16:16,"r",'Test suivi jour'!$1:$1,2)</f>
        <v>0</v>
      </c>
      <c r="Z12" s="32">
        <f>(COUNTIFS('Test suivi jour'!16:16,"(r)",'Test suivi jour'!$1:$1,2))/2</f>
        <v>0</v>
      </c>
      <c r="AA12" s="26">
        <f>COUNTIFS('Test suivi jour'!16:16,"m",'Test suivi jour'!$1:$1,2)</f>
        <v>0</v>
      </c>
      <c r="AB12" s="26">
        <f>COUNTIFS('Test suivi jour'!16:16,"i",'Test suivi jour'!$1:$1,2)</f>
        <v>0</v>
      </c>
      <c r="AC12" s="26">
        <f t="shared" si="8"/>
        <v>0</v>
      </c>
      <c r="AD12" s="32">
        <f>COUNTIFS('Test suivi jour'!16:16,"ss",'Test suivi jour'!$1:$1,2)</f>
        <v>0</v>
      </c>
      <c r="AE12" s="32">
        <f>(COUNTIFS('Test suivi jour'!16:16,"(ss)",'Test suivi jour'!$1:$1,2))/2</f>
        <v>0</v>
      </c>
      <c r="AF12" s="26">
        <f t="shared" si="9"/>
        <v>0</v>
      </c>
      <c r="AG12" s="32">
        <f>COUNTIFS('Test suivi jour'!16:16,"co",'Test suivi jour'!$1:$1,2)</f>
        <v>0</v>
      </c>
      <c r="AH12" s="32">
        <f>(COUNTIFS('Test suivi jour'!16:16,"(co)",'Test suivi jour'!$1:$1,2))/2</f>
        <v>0</v>
      </c>
      <c r="AI12" s="26">
        <f>COUNTIFS('Test suivi jour'!16:16,"JF",'Test suivi jour'!$1:$1,1)</f>
        <v>0</v>
      </c>
      <c r="AJ12" s="59"/>
      <c r="AK12" s="26">
        <f>COUNTIFS('Test suivi jour'!16:16,"JT",'Test suivi jour'!$1:$1,2)</f>
        <v>20</v>
      </c>
      <c r="AL12" s="26">
        <f t="shared" si="4"/>
        <v>0</v>
      </c>
      <c r="AM12" s="32">
        <f>COUNTIFS('Test suivi jour'!16:16,"CP",'Test suivi jour'!$1:$1,2)</f>
        <v>0</v>
      </c>
      <c r="AN12" s="32">
        <f>(COUNTIFS('Test suivi jour'!16:16,"(CP)",'Test suivi jour'!$1:$1,2))/2</f>
        <v>0</v>
      </c>
      <c r="AO12" s="26">
        <f t="shared" si="5"/>
        <v>0</v>
      </c>
      <c r="AP12" s="32">
        <f>COUNTIFS('Test suivi jour'!16:16,"r",'Test suivi jour'!$1:$1,2)</f>
        <v>0</v>
      </c>
      <c r="AQ12" s="32">
        <f>(COUNTIFS('Test suivi jour'!16:16,"(r)",'Test suivi jour'!$1:$1,2))/2</f>
        <v>0</v>
      </c>
      <c r="AR12" s="26">
        <f>COUNTIFS('Test suivi jour'!16:16,"m",'Test suivi jour'!$1:$1,2)</f>
        <v>0</v>
      </c>
      <c r="AS12" s="26">
        <f>COUNTIFS('Test suivi jour'!16:16,"i",'Test suivi jour'!$1:$1,2)</f>
        <v>0</v>
      </c>
      <c r="AT12" s="26">
        <f t="shared" si="10"/>
        <v>0</v>
      </c>
      <c r="AU12" s="32">
        <f>COUNTIFS('Test suivi jour'!16:16,"ss",'Test suivi jour'!$1:$1,2)</f>
        <v>0</v>
      </c>
      <c r="AV12" s="32">
        <f>(COUNTIFS('Test suivi jour'!16:16,"(ss)",'Test suivi jour'!$1:$1,2))/2</f>
        <v>0</v>
      </c>
      <c r="AW12" s="26">
        <f t="shared" si="11"/>
        <v>0</v>
      </c>
      <c r="AX12" s="32">
        <f>COUNTIFS('Test suivi jour'!16:16,"co",'Test suivi jour'!$1:$1,2)</f>
        <v>0</v>
      </c>
      <c r="AY12" s="32">
        <f>(COUNTIFS('Test suivi jour'!16:16,"(co)",'Test suivi jour'!$1:$1,2))/2</f>
        <v>0</v>
      </c>
      <c r="AZ12" s="26">
        <f>COUNTIFS('Test suivi jour'!16:16,"JF",'Test suivi jour'!$1:$1,1)</f>
        <v>0</v>
      </c>
    </row>
    <row r="13" spans="1:52" ht="18" customHeight="1">
      <c r="A13" s="57" t="s">
        <v>52</v>
      </c>
      <c r="B13" s="59"/>
      <c r="C13" s="26">
        <f>COUNTIFS('Test suivi jour'!17:17,"JT",'Test suivi jour'!$1:$1,1)</f>
        <v>21</v>
      </c>
      <c r="D13" s="26">
        <f t="shared" si="0"/>
        <v>1</v>
      </c>
      <c r="E13" s="32">
        <f>COUNTIFS('Test suivi jour'!17:17,"CP",'Test suivi jour'!$1:$1,1)</f>
        <v>1</v>
      </c>
      <c r="F13" s="32">
        <f>(COUNTIFS('Test suivi jour'!17:17,"(CP)",'Test suivi jour'!$1:$1,1))/2</f>
        <v>0</v>
      </c>
      <c r="G13" s="26">
        <f t="shared" si="1"/>
        <v>0</v>
      </c>
      <c r="H13" s="32">
        <f>COUNTIFS('Test suivi jour'!17:17,"r",'Test suivi jour'!$1:$1,1)</f>
        <v>0</v>
      </c>
      <c r="I13" s="32">
        <f>(COUNTIFS('Test suivi jour'!17:17,"(r)",'Test suivi jour'!$1:$1,1))/2</f>
        <v>0</v>
      </c>
      <c r="J13" s="26">
        <f>COUNTIFS('Test suivi jour'!17:17,"m",'Test suivi jour'!$1:$1,1)</f>
        <v>0</v>
      </c>
      <c r="K13" s="26">
        <f>COUNTIFS('Test suivi jour'!17:17,"i",'Test suivi jour'!$1:$1,1)</f>
        <v>0</v>
      </c>
      <c r="L13" s="26">
        <f t="shared" si="6"/>
        <v>0</v>
      </c>
      <c r="M13" s="32">
        <f>COUNTIFS('Test suivi jour'!17:17,"ss",'Test suivi jour'!$1:$1,1)</f>
        <v>0</v>
      </c>
      <c r="N13" s="32">
        <f>(COUNTIFS('Test suivi jour'!17:17,"(ss)",'Test suivi jour'!$1:$1,1))/2</f>
        <v>0</v>
      </c>
      <c r="O13" s="26">
        <f t="shared" si="7"/>
        <v>0</v>
      </c>
      <c r="P13" s="32">
        <f>COUNTIFS('Test suivi jour'!17:17,"co",'Test suivi jour'!$1:$1,1)</f>
        <v>0</v>
      </c>
      <c r="Q13" s="32">
        <f>(COUNTIFS('Test suivi jour'!17:17,"(co)",'Test suivi jour'!$1:$1,1))/2</f>
        <v>0</v>
      </c>
      <c r="R13" s="26">
        <f>COUNTIFS('Test suivi jour'!17:17,"JF",'Test suivi jour'!$1:$1,1)</f>
        <v>0</v>
      </c>
      <c r="S13" s="59"/>
      <c r="T13" s="26">
        <f>COUNTIFS('Test suivi jour'!17:17,"JT",'Test suivi jour'!$1:$1,2)</f>
        <v>20</v>
      </c>
      <c r="U13" s="26">
        <f t="shared" si="2"/>
        <v>0</v>
      </c>
      <c r="V13" s="32">
        <f>COUNTIFS('Test suivi jour'!17:17,"CP",'Test suivi jour'!$1:$1,2)</f>
        <v>0</v>
      </c>
      <c r="W13" s="32">
        <f>(COUNTIFS('Test suivi jour'!17:17,"(CP)",'Test suivi jour'!$1:$1,2))/2</f>
        <v>0</v>
      </c>
      <c r="X13" s="26">
        <f t="shared" si="3"/>
        <v>0</v>
      </c>
      <c r="Y13" s="32">
        <f>COUNTIFS('Test suivi jour'!17:17,"r",'Test suivi jour'!$1:$1,2)</f>
        <v>0</v>
      </c>
      <c r="Z13" s="32">
        <f>(COUNTIFS('Test suivi jour'!17:17,"(r)",'Test suivi jour'!$1:$1,2))/2</f>
        <v>0</v>
      </c>
      <c r="AA13" s="26">
        <f>COUNTIFS('Test suivi jour'!17:17,"m",'Test suivi jour'!$1:$1,2)</f>
        <v>0</v>
      </c>
      <c r="AB13" s="26">
        <f>COUNTIFS('Test suivi jour'!17:17,"i",'Test suivi jour'!$1:$1,2)</f>
        <v>0</v>
      </c>
      <c r="AC13" s="26">
        <f t="shared" si="8"/>
        <v>0</v>
      </c>
      <c r="AD13" s="32">
        <f>COUNTIFS('Test suivi jour'!17:17,"ss",'Test suivi jour'!$1:$1,2)</f>
        <v>0</v>
      </c>
      <c r="AE13" s="32">
        <f>(COUNTIFS('Test suivi jour'!17:17,"(ss)",'Test suivi jour'!$1:$1,2))/2</f>
        <v>0</v>
      </c>
      <c r="AF13" s="26">
        <f t="shared" si="9"/>
        <v>0</v>
      </c>
      <c r="AG13" s="32">
        <f>COUNTIFS('Test suivi jour'!17:17,"co",'Test suivi jour'!$1:$1,2)</f>
        <v>0</v>
      </c>
      <c r="AH13" s="32">
        <f>(COUNTIFS('Test suivi jour'!17:17,"(co)",'Test suivi jour'!$1:$1,2))/2</f>
        <v>0</v>
      </c>
      <c r="AI13" s="26">
        <f>COUNTIFS('Test suivi jour'!17:17,"JF",'Test suivi jour'!$1:$1,1)</f>
        <v>0</v>
      </c>
      <c r="AJ13" s="59"/>
      <c r="AK13" s="26">
        <f>COUNTIFS('Test suivi jour'!17:17,"JT",'Test suivi jour'!$1:$1,2)</f>
        <v>20</v>
      </c>
      <c r="AL13" s="26">
        <f t="shared" si="4"/>
        <v>0</v>
      </c>
      <c r="AM13" s="32">
        <f>COUNTIFS('Test suivi jour'!17:17,"CP",'Test suivi jour'!$1:$1,2)</f>
        <v>0</v>
      </c>
      <c r="AN13" s="32">
        <f>(COUNTIFS('Test suivi jour'!17:17,"(CP)",'Test suivi jour'!$1:$1,2))/2</f>
        <v>0</v>
      </c>
      <c r="AO13" s="26">
        <f t="shared" si="5"/>
        <v>0</v>
      </c>
      <c r="AP13" s="32">
        <f>COUNTIFS('Test suivi jour'!17:17,"r",'Test suivi jour'!$1:$1,2)</f>
        <v>0</v>
      </c>
      <c r="AQ13" s="32">
        <f>(COUNTIFS('Test suivi jour'!17:17,"(r)",'Test suivi jour'!$1:$1,2))/2</f>
        <v>0</v>
      </c>
      <c r="AR13" s="26">
        <f>COUNTIFS('Test suivi jour'!17:17,"m",'Test suivi jour'!$1:$1,2)</f>
        <v>0</v>
      </c>
      <c r="AS13" s="26">
        <f>COUNTIFS('Test suivi jour'!17:17,"i",'Test suivi jour'!$1:$1,2)</f>
        <v>0</v>
      </c>
      <c r="AT13" s="26">
        <f t="shared" si="10"/>
        <v>0</v>
      </c>
      <c r="AU13" s="32">
        <f>COUNTIFS('Test suivi jour'!17:17,"ss",'Test suivi jour'!$1:$1,2)</f>
        <v>0</v>
      </c>
      <c r="AV13" s="32">
        <f>(COUNTIFS('Test suivi jour'!17:17,"(ss)",'Test suivi jour'!$1:$1,2))/2</f>
        <v>0</v>
      </c>
      <c r="AW13" s="26">
        <f t="shared" si="11"/>
        <v>0</v>
      </c>
      <c r="AX13" s="32">
        <f>COUNTIFS('Test suivi jour'!17:17,"co",'Test suivi jour'!$1:$1,2)</f>
        <v>0</v>
      </c>
      <c r="AY13" s="32">
        <f>(COUNTIFS('Test suivi jour'!17:17,"(co)",'Test suivi jour'!$1:$1,2))/2</f>
        <v>0</v>
      </c>
      <c r="AZ13" s="26">
        <f>COUNTIFS('Test suivi jour'!17:17,"JF",'Test suivi jour'!$1:$1,1)</f>
        <v>0</v>
      </c>
    </row>
    <row r="14" spans="1:52" ht="18" customHeight="1">
      <c r="A14" s="57" t="s">
        <v>53</v>
      </c>
      <c r="B14" s="59"/>
      <c r="C14" s="26">
        <f>COUNTIFS('Test suivi jour'!18:18,"JT",'Test suivi jour'!$1:$1,1)</f>
        <v>21</v>
      </c>
      <c r="D14" s="26">
        <f t="shared" si="0"/>
        <v>1</v>
      </c>
      <c r="E14" s="32">
        <f>COUNTIFS('Test suivi jour'!18:18,"CP",'Test suivi jour'!$1:$1,1)</f>
        <v>1</v>
      </c>
      <c r="F14" s="32">
        <f>(COUNTIFS('Test suivi jour'!18:18,"(CP)",'Test suivi jour'!$1:$1,1))/2</f>
        <v>0</v>
      </c>
      <c r="G14" s="26">
        <f t="shared" si="1"/>
        <v>0</v>
      </c>
      <c r="H14" s="32">
        <f>COUNTIFS('Test suivi jour'!18:18,"r",'Test suivi jour'!$1:$1,1)</f>
        <v>0</v>
      </c>
      <c r="I14" s="32">
        <f>(COUNTIFS('Test suivi jour'!18:18,"(r)",'Test suivi jour'!$1:$1,1))/2</f>
        <v>0</v>
      </c>
      <c r="J14" s="26">
        <f>COUNTIFS('Test suivi jour'!18:18,"m",'Test suivi jour'!$1:$1,1)</f>
        <v>0</v>
      </c>
      <c r="K14" s="26">
        <f>COUNTIFS('Test suivi jour'!18:18,"i",'Test suivi jour'!$1:$1,1)</f>
        <v>0</v>
      </c>
      <c r="L14" s="26">
        <f t="shared" si="6"/>
        <v>0</v>
      </c>
      <c r="M14" s="32">
        <f>COUNTIFS('Test suivi jour'!18:18,"ss",'Test suivi jour'!$1:$1,1)</f>
        <v>0</v>
      </c>
      <c r="N14" s="32">
        <f>(COUNTIFS('Test suivi jour'!18:18,"(ss)",'Test suivi jour'!$1:$1,1))/2</f>
        <v>0</v>
      </c>
      <c r="O14" s="26">
        <f t="shared" si="7"/>
        <v>0</v>
      </c>
      <c r="P14" s="32">
        <f>COUNTIFS('Test suivi jour'!18:18,"co",'Test suivi jour'!$1:$1,1)</f>
        <v>0</v>
      </c>
      <c r="Q14" s="32">
        <f>(COUNTIFS('Test suivi jour'!18:18,"(co)",'Test suivi jour'!$1:$1,1))/2</f>
        <v>0</v>
      </c>
      <c r="R14" s="26">
        <f>COUNTIFS('Test suivi jour'!18:18,"JF",'Test suivi jour'!$1:$1,1)</f>
        <v>0</v>
      </c>
      <c r="S14" s="59"/>
      <c r="T14" s="26">
        <f>COUNTIFS('Test suivi jour'!18:18,"JT",'Test suivi jour'!$1:$1,2)</f>
        <v>20</v>
      </c>
      <c r="U14" s="26">
        <f t="shared" si="2"/>
        <v>0</v>
      </c>
      <c r="V14" s="32">
        <f>COUNTIFS('Test suivi jour'!18:18,"CP",'Test suivi jour'!$1:$1,2)</f>
        <v>0</v>
      </c>
      <c r="W14" s="32">
        <f>(COUNTIFS('Test suivi jour'!18:18,"(CP)",'Test suivi jour'!$1:$1,2))/2</f>
        <v>0</v>
      </c>
      <c r="X14" s="26">
        <f t="shared" si="3"/>
        <v>0</v>
      </c>
      <c r="Y14" s="32">
        <f>COUNTIFS('Test suivi jour'!18:18,"r",'Test suivi jour'!$1:$1,2)</f>
        <v>0</v>
      </c>
      <c r="Z14" s="32">
        <f>(COUNTIFS('Test suivi jour'!18:18,"(r)",'Test suivi jour'!$1:$1,2))/2</f>
        <v>0</v>
      </c>
      <c r="AA14" s="26">
        <f>COUNTIFS('Test suivi jour'!18:18,"m",'Test suivi jour'!$1:$1,2)</f>
        <v>0</v>
      </c>
      <c r="AB14" s="26">
        <f>COUNTIFS('Test suivi jour'!18:18,"i",'Test suivi jour'!$1:$1,2)</f>
        <v>0</v>
      </c>
      <c r="AC14" s="26">
        <f t="shared" si="8"/>
        <v>0</v>
      </c>
      <c r="AD14" s="32">
        <f>COUNTIFS('Test suivi jour'!18:18,"ss",'Test suivi jour'!$1:$1,2)</f>
        <v>0</v>
      </c>
      <c r="AE14" s="32">
        <f>(COUNTIFS('Test suivi jour'!18:18,"(ss)",'Test suivi jour'!$1:$1,2))/2</f>
        <v>0</v>
      </c>
      <c r="AF14" s="26">
        <f t="shared" si="9"/>
        <v>0</v>
      </c>
      <c r="AG14" s="32">
        <f>COUNTIFS('Test suivi jour'!18:18,"co",'Test suivi jour'!$1:$1,2)</f>
        <v>0</v>
      </c>
      <c r="AH14" s="32">
        <f>(COUNTIFS('Test suivi jour'!18:18,"(co)",'Test suivi jour'!$1:$1,2))/2</f>
        <v>0</v>
      </c>
      <c r="AI14" s="26">
        <f>COUNTIFS('Test suivi jour'!18:18,"JF",'Test suivi jour'!$1:$1,1)</f>
        <v>0</v>
      </c>
      <c r="AJ14" s="59"/>
      <c r="AK14" s="26">
        <f>COUNTIFS('Test suivi jour'!18:18,"JT",'Test suivi jour'!$1:$1,2)</f>
        <v>20</v>
      </c>
      <c r="AL14" s="26">
        <f t="shared" si="4"/>
        <v>0</v>
      </c>
      <c r="AM14" s="32">
        <f>COUNTIFS('Test suivi jour'!18:18,"CP",'Test suivi jour'!$1:$1,2)</f>
        <v>0</v>
      </c>
      <c r="AN14" s="32">
        <f>(COUNTIFS('Test suivi jour'!18:18,"(CP)",'Test suivi jour'!$1:$1,2))/2</f>
        <v>0</v>
      </c>
      <c r="AO14" s="26">
        <f t="shared" si="5"/>
        <v>0</v>
      </c>
      <c r="AP14" s="32">
        <f>COUNTIFS('Test suivi jour'!18:18,"r",'Test suivi jour'!$1:$1,2)</f>
        <v>0</v>
      </c>
      <c r="AQ14" s="32">
        <f>(COUNTIFS('Test suivi jour'!18:18,"(r)",'Test suivi jour'!$1:$1,2))/2</f>
        <v>0</v>
      </c>
      <c r="AR14" s="26">
        <f>COUNTIFS('Test suivi jour'!18:18,"m",'Test suivi jour'!$1:$1,2)</f>
        <v>0</v>
      </c>
      <c r="AS14" s="26">
        <f>COUNTIFS('Test suivi jour'!18:18,"i",'Test suivi jour'!$1:$1,2)</f>
        <v>0</v>
      </c>
      <c r="AT14" s="26">
        <f t="shared" si="10"/>
        <v>0</v>
      </c>
      <c r="AU14" s="32">
        <f>COUNTIFS('Test suivi jour'!18:18,"ss",'Test suivi jour'!$1:$1,2)</f>
        <v>0</v>
      </c>
      <c r="AV14" s="32">
        <f>(COUNTIFS('Test suivi jour'!18:18,"(ss)",'Test suivi jour'!$1:$1,2))/2</f>
        <v>0</v>
      </c>
      <c r="AW14" s="26">
        <f t="shared" si="11"/>
        <v>0</v>
      </c>
      <c r="AX14" s="32">
        <f>COUNTIFS('Test suivi jour'!18:18,"co",'Test suivi jour'!$1:$1,2)</f>
        <v>0</v>
      </c>
      <c r="AY14" s="32">
        <f>(COUNTIFS('Test suivi jour'!18:18,"(co)",'Test suivi jour'!$1:$1,2))/2</f>
        <v>0</v>
      </c>
      <c r="AZ14" s="26">
        <f>COUNTIFS('Test suivi jour'!18:18,"JF",'Test suivi jour'!$1:$1,1)</f>
        <v>0</v>
      </c>
    </row>
    <row r="15" spans="1:52" ht="18" customHeight="1">
      <c r="A15" s="57" t="s">
        <v>54</v>
      </c>
      <c r="B15" s="59"/>
      <c r="C15" s="26">
        <f>COUNTIFS('Test suivi jour'!19:19,"JT",'Test suivi jour'!$1:$1,1)</f>
        <v>21</v>
      </c>
      <c r="D15" s="26">
        <f t="shared" si="0"/>
        <v>1</v>
      </c>
      <c r="E15" s="32">
        <f>COUNTIFS('Test suivi jour'!19:19,"CP",'Test suivi jour'!$1:$1,1)</f>
        <v>1</v>
      </c>
      <c r="F15" s="32">
        <f>(COUNTIFS('Test suivi jour'!19:19,"(CP)",'Test suivi jour'!$1:$1,1))/2</f>
        <v>0</v>
      </c>
      <c r="G15" s="26">
        <f t="shared" si="1"/>
        <v>0</v>
      </c>
      <c r="H15" s="32">
        <f>COUNTIFS('Test suivi jour'!19:19,"r",'Test suivi jour'!$1:$1,1)</f>
        <v>0</v>
      </c>
      <c r="I15" s="32">
        <f>(COUNTIFS('Test suivi jour'!19:19,"(r)",'Test suivi jour'!$1:$1,1))/2</f>
        <v>0</v>
      </c>
      <c r="J15" s="26">
        <f>COUNTIFS('Test suivi jour'!19:19,"m",'Test suivi jour'!$1:$1,1)</f>
        <v>0</v>
      </c>
      <c r="K15" s="26">
        <f>COUNTIFS('Test suivi jour'!19:19,"i",'Test suivi jour'!$1:$1,1)</f>
        <v>0</v>
      </c>
      <c r="L15" s="26">
        <f t="shared" si="6"/>
        <v>0</v>
      </c>
      <c r="M15" s="32">
        <f>COUNTIFS('Test suivi jour'!19:19,"ss",'Test suivi jour'!$1:$1,1)</f>
        <v>0</v>
      </c>
      <c r="N15" s="32">
        <f>(COUNTIFS('Test suivi jour'!19:19,"(ss)",'Test suivi jour'!$1:$1,1))/2</f>
        <v>0</v>
      </c>
      <c r="O15" s="26">
        <f t="shared" si="7"/>
        <v>0</v>
      </c>
      <c r="P15" s="32">
        <f>COUNTIFS('Test suivi jour'!19:19,"co",'Test suivi jour'!$1:$1,1)</f>
        <v>0</v>
      </c>
      <c r="Q15" s="32">
        <f>(COUNTIFS('Test suivi jour'!19:19,"(co)",'Test suivi jour'!$1:$1,1))/2</f>
        <v>0</v>
      </c>
      <c r="R15" s="26">
        <f>COUNTIFS('Test suivi jour'!19:19,"JF",'Test suivi jour'!$1:$1,1)</f>
        <v>0</v>
      </c>
      <c r="S15" s="59"/>
      <c r="T15" s="26">
        <f>COUNTIFS('Test suivi jour'!19:19,"JT",'Test suivi jour'!$1:$1,2)</f>
        <v>20</v>
      </c>
      <c r="U15" s="26">
        <f t="shared" si="2"/>
        <v>0</v>
      </c>
      <c r="V15" s="32">
        <f>COUNTIFS('Test suivi jour'!19:19,"CP",'Test suivi jour'!$1:$1,2)</f>
        <v>0</v>
      </c>
      <c r="W15" s="32">
        <f>(COUNTIFS('Test suivi jour'!19:19,"(CP)",'Test suivi jour'!$1:$1,2))/2</f>
        <v>0</v>
      </c>
      <c r="X15" s="26">
        <f t="shared" si="3"/>
        <v>0</v>
      </c>
      <c r="Y15" s="32">
        <f>COUNTIFS('Test suivi jour'!19:19,"r",'Test suivi jour'!$1:$1,2)</f>
        <v>0</v>
      </c>
      <c r="Z15" s="32">
        <f>(COUNTIFS('Test suivi jour'!19:19,"(r)",'Test suivi jour'!$1:$1,2))/2</f>
        <v>0</v>
      </c>
      <c r="AA15" s="26">
        <f>COUNTIFS('Test suivi jour'!19:19,"m",'Test suivi jour'!$1:$1,2)</f>
        <v>0</v>
      </c>
      <c r="AB15" s="26">
        <f>COUNTIFS('Test suivi jour'!19:19,"i",'Test suivi jour'!$1:$1,2)</f>
        <v>0</v>
      </c>
      <c r="AC15" s="26">
        <f t="shared" si="8"/>
        <v>0</v>
      </c>
      <c r="AD15" s="32">
        <f>COUNTIFS('Test suivi jour'!19:19,"ss",'Test suivi jour'!$1:$1,2)</f>
        <v>0</v>
      </c>
      <c r="AE15" s="32">
        <f>(COUNTIFS('Test suivi jour'!19:19,"(ss)",'Test suivi jour'!$1:$1,2))/2</f>
        <v>0</v>
      </c>
      <c r="AF15" s="26">
        <f t="shared" si="9"/>
        <v>0</v>
      </c>
      <c r="AG15" s="32">
        <f>COUNTIFS('Test suivi jour'!19:19,"co",'Test suivi jour'!$1:$1,2)</f>
        <v>0</v>
      </c>
      <c r="AH15" s="32">
        <f>(COUNTIFS('Test suivi jour'!19:19,"(co)",'Test suivi jour'!$1:$1,2))/2</f>
        <v>0</v>
      </c>
      <c r="AI15" s="26">
        <f>COUNTIFS('Test suivi jour'!19:19,"JF",'Test suivi jour'!$1:$1,1)</f>
        <v>0</v>
      </c>
      <c r="AJ15" s="59"/>
      <c r="AK15" s="26">
        <f>COUNTIFS('Test suivi jour'!19:19,"JT",'Test suivi jour'!$1:$1,2)</f>
        <v>20</v>
      </c>
      <c r="AL15" s="26">
        <f t="shared" si="4"/>
        <v>0</v>
      </c>
      <c r="AM15" s="32">
        <f>COUNTIFS('Test suivi jour'!19:19,"CP",'Test suivi jour'!$1:$1,2)</f>
        <v>0</v>
      </c>
      <c r="AN15" s="32">
        <f>(COUNTIFS('Test suivi jour'!19:19,"(CP)",'Test suivi jour'!$1:$1,2))/2</f>
        <v>0</v>
      </c>
      <c r="AO15" s="26">
        <f t="shared" si="5"/>
        <v>0</v>
      </c>
      <c r="AP15" s="32">
        <f>COUNTIFS('Test suivi jour'!19:19,"r",'Test suivi jour'!$1:$1,2)</f>
        <v>0</v>
      </c>
      <c r="AQ15" s="32">
        <f>(COUNTIFS('Test suivi jour'!19:19,"(r)",'Test suivi jour'!$1:$1,2))/2</f>
        <v>0</v>
      </c>
      <c r="AR15" s="26">
        <f>COUNTIFS('Test suivi jour'!19:19,"m",'Test suivi jour'!$1:$1,2)</f>
        <v>0</v>
      </c>
      <c r="AS15" s="26">
        <f>COUNTIFS('Test suivi jour'!19:19,"i",'Test suivi jour'!$1:$1,2)</f>
        <v>0</v>
      </c>
      <c r="AT15" s="26">
        <f t="shared" si="10"/>
        <v>0</v>
      </c>
      <c r="AU15" s="32">
        <f>COUNTIFS('Test suivi jour'!19:19,"ss",'Test suivi jour'!$1:$1,2)</f>
        <v>0</v>
      </c>
      <c r="AV15" s="32">
        <f>(COUNTIFS('Test suivi jour'!19:19,"(ss)",'Test suivi jour'!$1:$1,2))/2</f>
        <v>0</v>
      </c>
      <c r="AW15" s="26">
        <f t="shared" si="11"/>
        <v>0</v>
      </c>
      <c r="AX15" s="32">
        <f>COUNTIFS('Test suivi jour'!19:19,"co",'Test suivi jour'!$1:$1,2)</f>
        <v>0</v>
      </c>
      <c r="AY15" s="32">
        <f>(COUNTIFS('Test suivi jour'!19:19,"(co)",'Test suivi jour'!$1:$1,2))/2</f>
        <v>0</v>
      </c>
      <c r="AZ15" s="26">
        <f>COUNTIFS('Test suivi jour'!19:19,"JF",'Test suivi jour'!$1:$1,1)</f>
        <v>0</v>
      </c>
    </row>
    <row r="16" spans="1:52" ht="18" customHeight="1">
      <c r="A16" s="57" t="s">
        <v>55</v>
      </c>
      <c r="B16" s="59"/>
      <c r="C16" s="26">
        <f>COUNTIFS('Test suivi jour'!20:20,"JT",'Test suivi jour'!$1:$1,1)</f>
        <v>22</v>
      </c>
      <c r="D16" s="26">
        <f t="shared" si="0"/>
        <v>0</v>
      </c>
      <c r="E16" s="32">
        <f>COUNTIFS('Test suivi jour'!20:20,"CP",'Test suivi jour'!$1:$1,1)</f>
        <v>0</v>
      </c>
      <c r="F16" s="32">
        <f>(COUNTIFS('Test suivi jour'!20:20,"(CP)",'Test suivi jour'!$1:$1,1))/2</f>
        <v>0</v>
      </c>
      <c r="G16" s="26">
        <f t="shared" si="1"/>
        <v>0</v>
      </c>
      <c r="H16" s="32">
        <f>COUNTIFS('Test suivi jour'!20:20,"r",'Test suivi jour'!$1:$1,1)</f>
        <v>0</v>
      </c>
      <c r="I16" s="32">
        <f>(COUNTIFS('Test suivi jour'!20:20,"(r)",'Test suivi jour'!$1:$1,1))/2</f>
        <v>0</v>
      </c>
      <c r="J16" s="26">
        <f>COUNTIFS('Test suivi jour'!20:20,"m",'Test suivi jour'!$1:$1,1)</f>
        <v>0</v>
      </c>
      <c r="K16" s="26">
        <f>COUNTIFS('Test suivi jour'!20:20,"i",'Test suivi jour'!$1:$1,1)</f>
        <v>0</v>
      </c>
      <c r="L16" s="26">
        <f t="shared" si="6"/>
        <v>0</v>
      </c>
      <c r="M16" s="32">
        <f>COUNTIFS('Test suivi jour'!20:20,"ss",'Test suivi jour'!$1:$1,1)</f>
        <v>0</v>
      </c>
      <c r="N16" s="32">
        <f>(COUNTIFS('Test suivi jour'!20:20,"(ss)",'Test suivi jour'!$1:$1,1))/2</f>
        <v>0</v>
      </c>
      <c r="O16" s="26">
        <f t="shared" si="7"/>
        <v>0</v>
      </c>
      <c r="P16" s="32">
        <f>COUNTIFS('Test suivi jour'!20:20,"co",'Test suivi jour'!$1:$1,1)</f>
        <v>0</v>
      </c>
      <c r="Q16" s="32">
        <f>(COUNTIFS('Test suivi jour'!20:20,"(co)",'Test suivi jour'!$1:$1,1))/2</f>
        <v>0</v>
      </c>
      <c r="R16" s="26">
        <f>COUNTIFS('Test suivi jour'!20:20,"JF",'Test suivi jour'!$1:$1,1)</f>
        <v>0</v>
      </c>
      <c r="S16" s="59"/>
      <c r="T16" s="26">
        <f>COUNTIFS('Test suivi jour'!20:20,"JT",'Test suivi jour'!$1:$1,2)</f>
        <v>20</v>
      </c>
      <c r="U16" s="26">
        <f t="shared" si="2"/>
        <v>0</v>
      </c>
      <c r="V16" s="32">
        <f>COUNTIFS('Test suivi jour'!20:20,"CP",'Test suivi jour'!$1:$1,2)</f>
        <v>0</v>
      </c>
      <c r="W16" s="32">
        <f>(COUNTIFS('Test suivi jour'!20:20,"(CP)",'Test suivi jour'!$1:$1,2))/2</f>
        <v>0</v>
      </c>
      <c r="X16" s="26">
        <f t="shared" si="3"/>
        <v>0</v>
      </c>
      <c r="Y16" s="32">
        <f>COUNTIFS('Test suivi jour'!20:20,"r",'Test suivi jour'!$1:$1,2)</f>
        <v>0</v>
      </c>
      <c r="Z16" s="32">
        <f>(COUNTIFS('Test suivi jour'!20:20,"(r)",'Test suivi jour'!$1:$1,2))/2</f>
        <v>0</v>
      </c>
      <c r="AA16" s="26">
        <f>COUNTIFS('Test suivi jour'!20:20,"m",'Test suivi jour'!$1:$1,2)</f>
        <v>0</v>
      </c>
      <c r="AB16" s="26">
        <f>COUNTIFS('Test suivi jour'!20:20,"i",'Test suivi jour'!$1:$1,2)</f>
        <v>0</v>
      </c>
      <c r="AC16" s="26">
        <f t="shared" si="8"/>
        <v>0</v>
      </c>
      <c r="AD16" s="32">
        <f>COUNTIFS('Test suivi jour'!20:20,"ss",'Test suivi jour'!$1:$1,2)</f>
        <v>0</v>
      </c>
      <c r="AE16" s="32">
        <f>(COUNTIFS('Test suivi jour'!20:20,"(ss)",'Test suivi jour'!$1:$1,2))/2</f>
        <v>0</v>
      </c>
      <c r="AF16" s="26">
        <f t="shared" si="9"/>
        <v>0</v>
      </c>
      <c r="AG16" s="32">
        <f>COUNTIFS('Test suivi jour'!20:20,"co",'Test suivi jour'!$1:$1,2)</f>
        <v>0</v>
      </c>
      <c r="AH16" s="32">
        <f>(COUNTIFS('Test suivi jour'!20:20,"(co)",'Test suivi jour'!$1:$1,2))/2</f>
        <v>0</v>
      </c>
      <c r="AI16" s="26">
        <f>COUNTIFS('Test suivi jour'!20:20,"JF",'Test suivi jour'!$1:$1,1)</f>
        <v>0</v>
      </c>
      <c r="AJ16" s="59"/>
      <c r="AK16" s="26">
        <f>COUNTIFS('Test suivi jour'!20:20,"JT",'Test suivi jour'!$1:$1,2)</f>
        <v>20</v>
      </c>
      <c r="AL16" s="26">
        <f t="shared" si="4"/>
        <v>0</v>
      </c>
      <c r="AM16" s="32">
        <f>COUNTIFS('Test suivi jour'!20:20,"CP",'Test suivi jour'!$1:$1,2)</f>
        <v>0</v>
      </c>
      <c r="AN16" s="32">
        <f>(COUNTIFS('Test suivi jour'!20:20,"(CP)",'Test suivi jour'!$1:$1,2))/2</f>
        <v>0</v>
      </c>
      <c r="AO16" s="26">
        <f t="shared" si="5"/>
        <v>0</v>
      </c>
      <c r="AP16" s="32">
        <f>COUNTIFS('Test suivi jour'!20:20,"r",'Test suivi jour'!$1:$1,2)</f>
        <v>0</v>
      </c>
      <c r="AQ16" s="32">
        <f>(COUNTIFS('Test suivi jour'!20:20,"(r)",'Test suivi jour'!$1:$1,2))/2</f>
        <v>0</v>
      </c>
      <c r="AR16" s="26">
        <f>COUNTIFS('Test suivi jour'!20:20,"m",'Test suivi jour'!$1:$1,2)</f>
        <v>0</v>
      </c>
      <c r="AS16" s="26">
        <f>COUNTIFS('Test suivi jour'!20:20,"i",'Test suivi jour'!$1:$1,2)</f>
        <v>0</v>
      </c>
      <c r="AT16" s="26">
        <f t="shared" si="10"/>
        <v>0</v>
      </c>
      <c r="AU16" s="32">
        <f>COUNTIFS('Test suivi jour'!20:20,"ss",'Test suivi jour'!$1:$1,2)</f>
        <v>0</v>
      </c>
      <c r="AV16" s="32">
        <f>(COUNTIFS('Test suivi jour'!20:20,"(ss)",'Test suivi jour'!$1:$1,2))/2</f>
        <v>0</v>
      </c>
      <c r="AW16" s="26">
        <f t="shared" si="11"/>
        <v>0</v>
      </c>
      <c r="AX16" s="32">
        <f>COUNTIFS('Test suivi jour'!20:20,"co",'Test suivi jour'!$1:$1,2)</f>
        <v>0</v>
      </c>
      <c r="AY16" s="32">
        <f>(COUNTIFS('Test suivi jour'!20:20,"(co)",'Test suivi jour'!$1:$1,2))/2</f>
        <v>0</v>
      </c>
      <c r="AZ16" s="26">
        <f>COUNTIFS('Test suivi jour'!20:20,"JF",'Test suivi jour'!$1:$1,1)</f>
        <v>0</v>
      </c>
    </row>
    <row r="17" spans="1:52" ht="18" customHeight="1">
      <c r="A17" s="57" t="s">
        <v>56</v>
      </c>
      <c r="B17" s="59"/>
      <c r="C17" s="26">
        <f>COUNTIFS('Test suivi jour'!21:21,"JT",'Test suivi jour'!$1:$1,1)</f>
        <v>0</v>
      </c>
      <c r="D17" s="26">
        <f t="shared" si="0"/>
        <v>0</v>
      </c>
      <c r="E17" s="32">
        <f>COUNTIFS('Test suivi jour'!21:21,"CP",'Test suivi jour'!$1:$1,1)</f>
        <v>0</v>
      </c>
      <c r="F17" s="32">
        <f>(COUNTIFS('Test suivi jour'!21:21,"(CP)",'Test suivi jour'!$1:$1,1))/2</f>
        <v>0</v>
      </c>
      <c r="G17" s="26">
        <f t="shared" si="1"/>
        <v>0</v>
      </c>
      <c r="H17" s="32">
        <f>COUNTIFS('Test suivi jour'!21:21,"r",'Test suivi jour'!$1:$1,1)</f>
        <v>0</v>
      </c>
      <c r="I17" s="32">
        <f>(COUNTIFS('Test suivi jour'!21:21,"(r)",'Test suivi jour'!$1:$1,1))/2</f>
        <v>0</v>
      </c>
      <c r="J17" s="26">
        <f>COUNTIFS('Test suivi jour'!21:21,"m",'Test suivi jour'!$1:$1,1)</f>
        <v>22</v>
      </c>
      <c r="K17" s="26">
        <f>COUNTIFS('Test suivi jour'!21:21,"i",'Test suivi jour'!$1:$1,1)</f>
        <v>0</v>
      </c>
      <c r="L17" s="26">
        <f t="shared" si="6"/>
        <v>0</v>
      </c>
      <c r="M17" s="32">
        <f>COUNTIFS('Test suivi jour'!21:21,"ss",'Test suivi jour'!$1:$1,1)</f>
        <v>0</v>
      </c>
      <c r="N17" s="32">
        <f>(COUNTIFS('Test suivi jour'!21:21,"(ss)",'Test suivi jour'!$1:$1,1))/2</f>
        <v>0</v>
      </c>
      <c r="O17" s="26">
        <f t="shared" si="7"/>
        <v>0</v>
      </c>
      <c r="P17" s="32">
        <f>COUNTIFS('Test suivi jour'!21:21,"co",'Test suivi jour'!$1:$1,1)</f>
        <v>0</v>
      </c>
      <c r="Q17" s="32">
        <f>(COUNTIFS('Test suivi jour'!21:21,"(co)",'Test suivi jour'!$1:$1,1))/2</f>
        <v>0</v>
      </c>
      <c r="R17" s="26">
        <f>COUNTIFS('Test suivi jour'!21:21,"JF",'Test suivi jour'!$1:$1,1)</f>
        <v>0</v>
      </c>
      <c r="S17" s="59"/>
      <c r="T17" s="26">
        <f>COUNTIFS('Test suivi jour'!21:21,"JT",'Test suivi jour'!$1:$1,2)</f>
        <v>12</v>
      </c>
      <c r="U17" s="26">
        <f t="shared" si="2"/>
        <v>0</v>
      </c>
      <c r="V17" s="32">
        <f>COUNTIFS('Test suivi jour'!21:21,"CP",'Test suivi jour'!$1:$1,2)</f>
        <v>0</v>
      </c>
      <c r="W17" s="32">
        <f>(COUNTIFS('Test suivi jour'!21:21,"(CP)",'Test suivi jour'!$1:$1,2))/2</f>
        <v>0</v>
      </c>
      <c r="X17" s="26">
        <f t="shared" si="3"/>
        <v>5</v>
      </c>
      <c r="Y17" s="32">
        <f>COUNTIFS('Test suivi jour'!21:21,"r",'Test suivi jour'!$1:$1,2)</f>
        <v>5</v>
      </c>
      <c r="Z17" s="32">
        <f>(COUNTIFS('Test suivi jour'!21:21,"(r)",'Test suivi jour'!$1:$1,2))/2</f>
        <v>0</v>
      </c>
      <c r="AA17" s="26">
        <f>COUNTIFS('Test suivi jour'!21:21,"m",'Test suivi jour'!$1:$1,2)</f>
        <v>3</v>
      </c>
      <c r="AB17" s="26">
        <f>COUNTIFS('Test suivi jour'!21:21,"i",'Test suivi jour'!$1:$1,2)</f>
        <v>0</v>
      </c>
      <c r="AC17" s="26">
        <f t="shared" si="8"/>
        <v>0</v>
      </c>
      <c r="AD17" s="32">
        <f>COUNTIFS('Test suivi jour'!21:21,"ss",'Test suivi jour'!$1:$1,2)</f>
        <v>0</v>
      </c>
      <c r="AE17" s="32">
        <f>(COUNTIFS('Test suivi jour'!21:21,"(ss)",'Test suivi jour'!$1:$1,2))/2</f>
        <v>0</v>
      </c>
      <c r="AF17" s="26">
        <f t="shared" si="9"/>
        <v>0</v>
      </c>
      <c r="AG17" s="32">
        <f>COUNTIFS('Test suivi jour'!21:21,"co",'Test suivi jour'!$1:$1,2)</f>
        <v>0</v>
      </c>
      <c r="AH17" s="32">
        <f>(COUNTIFS('Test suivi jour'!21:21,"(co)",'Test suivi jour'!$1:$1,2))/2</f>
        <v>0</v>
      </c>
      <c r="AI17" s="26">
        <f>COUNTIFS('Test suivi jour'!21:21,"JF",'Test suivi jour'!$1:$1,1)</f>
        <v>0</v>
      </c>
      <c r="AJ17" s="59"/>
      <c r="AK17" s="26">
        <f>COUNTIFS('Test suivi jour'!21:21,"JT",'Test suivi jour'!$1:$1,2)</f>
        <v>12</v>
      </c>
      <c r="AL17" s="26">
        <f t="shared" si="4"/>
        <v>0</v>
      </c>
      <c r="AM17" s="32">
        <f>COUNTIFS('Test suivi jour'!21:21,"CP",'Test suivi jour'!$1:$1,2)</f>
        <v>0</v>
      </c>
      <c r="AN17" s="32">
        <f>(COUNTIFS('Test suivi jour'!21:21,"(CP)",'Test suivi jour'!$1:$1,2))/2</f>
        <v>0</v>
      </c>
      <c r="AO17" s="26">
        <f t="shared" si="5"/>
        <v>5</v>
      </c>
      <c r="AP17" s="32">
        <f>COUNTIFS('Test suivi jour'!21:21,"r",'Test suivi jour'!$1:$1,2)</f>
        <v>5</v>
      </c>
      <c r="AQ17" s="32">
        <f>(COUNTIFS('Test suivi jour'!21:21,"(r)",'Test suivi jour'!$1:$1,2))/2</f>
        <v>0</v>
      </c>
      <c r="AR17" s="26">
        <f>COUNTIFS('Test suivi jour'!21:21,"m",'Test suivi jour'!$1:$1,2)</f>
        <v>3</v>
      </c>
      <c r="AS17" s="26">
        <f>COUNTIFS('Test suivi jour'!21:21,"i",'Test suivi jour'!$1:$1,2)</f>
        <v>0</v>
      </c>
      <c r="AT17" s="26">
        <f t="shared" si="10"/>
        <v>0</v>
      </c>
      <c r="AU17" s="32">
        <f>COUNTIFS('Test suivi jour'!21:21,"ss",'Test suivi jour'!$1:$1,2)</f>
        <v>0</v>
      </c>
      <c r="AV17" s="32">
        <f>(COUNTIFS('Test suivi jour'!21:21,"(ss)",'Test suivi jour'!$1:$1,2))/2</f>
        <v>0</v>
      </c>
      <c r="AW17" s="26">
        <f t="shared" si="11"/>
        <v>0</v>
      </c>
      <c r="AX17" s="32">
        <f>COUNTIFS('Test suivi jour'!21:21,"co",'Test suivi jour'!$1:$1,2)</f>
        <v>0</v>
      </c>
      <c r="AY17" s="32">
        <f>(COUNTIFS('Test suivi jour'!21:21,"(co)",'Test suivi jour'!$1:$1,2))/2</f>
        <v>0</v>
      </c>
      <c r="AZ17" s="26">
        <f>COUNTIFS('Test suivi jour'!21:21,"JF",'Test suivi jour'!$1:$1,1)</f>
        <v>0</v>
      </c>
    </row>
    <row r="18" spans="1:52" ht="18" customHeight="1">
      <c r="A18" s="57" t="s">
        <v>57</v>
      </c>
      <c r="B18" s="59"/>
      <c r="C18" s="26">
        <f>COUNTIFS('Test suivi jour'!22:22,"JT",'Test suivi jour'!$1:$1,1)</f>
        <v>21</v>
      </c>
      <c r="D18" s="26">
        <f t="shared" si="0"/>
        <v>0</v>
      </c>
      <c r="E18" s="32">
        <f>COUNTIFS('Test suivi jour'!22:22,"CP",'Test suivi jour'!$1:$1,1)</f>
        <v>0</v>
      </c>
      <c r="F18" s="32">
        <f>(COUNTIFS('Test suivi jour'!22:22,"(CP)",'Test suivi jour'!$1:$1,1))/2</f>
        <v>0</v>
      </c>
      <c r="G18" s="26">
        <f t="shared" si="1"/>
        <v>1</v>
      </c>
      <c r="H18" s="32">
        <f>COUNTIFS('Test suivi jour'!22:22,"r",'Test suivi jour'!$1:$1,1)</f>
        <v>1</v>
      </c>
      <c r="I18" s="32">
        <f>(COUNTIFS('Test suivi jour'!22:22,"(r)",'Test suivi jour'!$1:$1,1))/2</f>
        <v>0</v>
      </c>
      <c r="J18" s="26">
        <f>COUNTIFS('Test suivi jour'!22:22,"m",'Test suivi jour'!$1:$1,1)</f>
        <v>0</v>
      </c>
      <c r="K18" s="26">
        <f>COUNTIFS('Test suivi jour'!22:22,"i",'Test suivi jour'!$1:$1,1)</f>
        <v>0</v>
      </c>
      <c r="L18" s="26">
        <f t="shared" si="6"/>
        <v>0</v>
      </c>
      <c r="M18" s="32">
        <f>COUNTIFS('Test suivi jour'!22:22,"ss",'Test suivi jour'!$1:$1,1)</f>
        <v>0</v>
      </c>
      <c r="N18" s="32">
        <f>(COUNTIFS('Test suivi jour'!22:22,"(ss)",'Test suivi jour'!$1:$1,1))/2</f>
        <v>0</v>
      </c>
      <c r="O18" s="26">
        <f t="shared" si="7"/>
        <v>0</v>
      </c>
      <c r="P18" s="32">
        <f>COUNTIFS('Test suivi jour'!22:22,"co",'Test suivi jour'!$1:$1,1)</f>
        <v>0</v>
      </c>
      <c r="Q18" s="32">
        <f>(COUNTIFS('Test suivi jour'!22:22,"(co)",'Test suivi jour'!$1:$1,1))/2</f>
        <v>0</v>
      </c>
      <c r="R18" s="26">
        <f>COUNTIFS('Test suivi jour'!22:22,"JF",'Test suivi jour'!$1:$1,1)</f>
        <v>0</v>
      </c>
      <c r="S18" s="59"/>
      <c r="T18" s="26">
        <f>COUNTIFS('Test suivi jour'!22:22,"JT",'Test suivi jour'!$1:$1,2)</f>
        <v>20</v>
      </c>
      <c r="U18" s="26">
        <f t="shared" si="2"/>
        <v>0</v>
      </c>
      <c r="V18" s="32">
        <f>COUNTIFS('Test suivi jour'!22:22,"CP",'Test suivi jour'!$1:$1,2)</f>
        <v>0</v>
      </c>
      <c r="W18" s="32">
        <f>(COUNTIFS('Test suivi jour'!22:22,"(CP)",'Test suivi jour'!$1:$1,2))/2</f>
        <v>0</v>
      </c>
      <c r="X18" s="26">
        <f t="shared" si="3"/>
        <v>0</v>
      </c>
      <c r="Y18" s="32">
        <f>COUNTIFS('Test suivi jour'!22:22,"r",'Test suivi jour'!$1:$1,2)</f>
        <v>0</v>
      </c>
      <c r="Z18" s="32">
        <f>(COUNTIFS('Test suivi jour'!22:22,"(r)",'Test suivi jour'!$1:$1,2))/2</f>
        <v>0</v>
      </c>
      <c r="AA18" s="26">
        <f>COUNTIFS('Test suivi jour'!22:22,"m",'Test suivi jour'!$1:$1,2)</f>
        <v>0</v>
      </c>
      <c r="AB18" s="26">
        <f>COUNTIFS('Test suivi jour'!22:22,"i",'Test suivi jour'!$1:$1,2)</f>
        <v>0</v>
      </c>
      <c r="AC18" s="26">
        <f t="shared" si="8"/>
        <v>0</v>
      </c>
      <c r="AD18" s="32">
        <f>COUNTIFS('Test suivi jour'!22:22,"ss",'Test suivi jour'!$1:$1,2)</f>
        <v>0</v>
      </c>
      <c r="AE18" s="32">
        <f>(COUNTIFS('Test suivi jour'!22:22,"(ss)",'Test suivi jour'!$1:$1,2))/2</f>
        <v>0</v>
      </c>
      <c r="AF18" s="26">
        <f t="shared" si="9"/>
        <v>0</v>
      </c>
      <c r="AG18" s="32">
        <f>COUNTIFS('Test suivi jour'!22:22,"co",'Test suivi jour'!$1:$1,2)</f>
        <v>0</v>
      </c>
      <c r="AH18" s="32">
        <f>(COUNTIFS('Test suivi jour'!22:22,"(co)",'Test suivi jour'!$1:$1,2))/2</f>
        <v>0</v>
      </c>
      <c r="AI18" s="26">
        <f>COUNTIFS('Test suivi jour'!22:22,"JF",'Test suivi jour'!$1:$1,1)</f>
        <v>0</v>
      </c>
      <c r="AJ18" s="59"/>
      <c r="AK18" s="26">
        <f>COUNTIFS('Test suivi jour'!22:22,"JT",'Test suivi jour'!$1:$1,2)</f>
        <v>20</v>
      </c>
      <c r="AL18" s="26">
        <f t="shared" si="4"/>
        <v>0</v>
      </c>
      <c r="AM18" s="32">
        <f>COUNTIFS('Test suivi jour'!22:22,"CP",'Test suivi jour'!$1:$1,2)</f>
        <v>0</v>
      </c>
      <c r="AN18" s="32">
        <f>(COUNTIFS('Test suivi jour'!22:22,"(CP)",'Test suivi jour'!$1:$1,2))/2</f>
        <v>0</v>
      </c>
      <c r="AO18" s="26">
        <f t="shared" si="5"/>
        <v>0</v>
      </c>
      <c r="AP18" s="32">
        <f>COUNTIFS('Test suivi jour'!22:22,"r",'Test suivi jour'!$1:$1,2)</f>
        <v>0</v>
      </c>
      <c r="AQ18" s="32">
        <f>(COUNTIFS('Test suivi jour'!22:22,"(r)",'Test suivi jour'!$1:$1,2))/2</f>
        <v>0</v>
      </c>
      <c r="AR18" s="26">
        <f>COUNTIFS('Test suivi jour'!22:22,"m",'Test suivi jour'!$1:$1,2)</f>
        <v>0</v>
      </c>
      <c r="AS18" s="26">
        <f>COUNTIFS('Test suivi jour'!22:22,"i",'Test suivi jour'!$1:$1,2)</f>
        <v>0</v>
      </c>
      <c r="AT18" s="26">
        <f t="shared" si="10"/>
        <v>0</v>
      </c>
      <c r="AU18" s="32">
        <f>COUNTIFS('Test suivi jour'!22:22,"ss",'Test suivi jour'!$1:$1,2)</f>
        <v>0</v>
      </c>
      <c r="AV18" s="32">
        <f>(COUNTIFS('Test suivi jour'!22:22,"(ss)",'Test suivi jour'!$1:$1,2))/2</f>
        <v>0</v>
      </c>
      <c r="AW18" s="26">
        <f t="shared" si="11"/>
        <v>0</v>
      </c>
      <c r="AX18" s="32">
        <f>COUNTIFS('Test suivi jour'!22:22,"co",'Test suivi jour'!$1:$1,2)</f>
        <v>0</v>
      </c>
      <c r="AY18" s="32">
        <f>(COUNTIFS('Test suivi jour'!22:22,"(co)",'Test suivi jour'!$1:$1,2))/2</f>
        <v>0</v>
      </c>
      <c r="AZ18" s="26">
        <f>COUNTIFS('Test suivi jour'!22:22,"JF",'Test suivi jour'!$1:$1,1)</f>
        <v>0</v>
      </c>
    </row>
    <row r="19" spans="1:52" ht="18" customHeight="1">
      <c r="A19" s="57" t="s">
        <v>58</v>
      </c>
      <c r="B19" s="60"/>
      <c r="C19" s="26">
        <f>COUNTIFS('Test suivi jour'!23:23,"JT",'Test suivi jour'!$1:$1,1)</f>
        <v>22</v>
      </c>
      <c r="D19" s="26">
        <f t="shared" si="0"/>
        <v>0</v>
      </c>
      <c r="E19" s="32">
        <f>COUNTIFS('Test suivi jour'!23:23,"CP",'Test suivi jour'!$1:$1,1)</f>
        <v>0</v>
      </c>
      <c r="F19" s="32">
        <f>(COUNTIFS('Test suivi jour'!23:23,"(CP)",'Test suivi jour'!$1:$1,1))/2</f>
        <v>0</v>
      </c>
      <c r="G19" s="26">
        <f t="shared" si="1"/>
        <v>0</v>
      </c>
      <c r="H19" s="32">
        <f>COUNTIFS('Test suivi jour'!23:23,"r",'Test suivi jour'!$1:$1,1)</f>
        <v>0</v>
      </c>
      <c r="I19" s="32">
        <f>(COUNTIFS('Test suivi jour'!23:23,"(r)",'Test suivi jour'!$1:$1,1))/2</f>
        <v>0</v>
      </c>
      <c r="J19" s="26">
        <f>COUNTIFS('Test suivi jour'!23:23,"m",'Test suivi jour'!$1:$1,1)</f>
        <v>0</v>
      </c>
      <c r="K19" s="26">
        <f>COUNTIFS('Test suivi jour'!23:23,"i",'Test suivi jour'!$1:$1,1)</f>
        <v>0</v>
      </c>
      <c r="L19" s="26">
        <f t="shared" si="6"/>
        <v>0</v>
      </c>
      <c r="M19" s="32">
        <f>COUNTIFS('Test suivi jour'!23:23,"ss",'Test suivi jour'!$1:$1,1)</f>
        <v>0</v>
      </c>
      <c r="N19" s="32">
        <f>(COUNTIFS('Test suivi jour'!23:23,"(ss)",'Test suivi jour'!$1:$1,1))/2</f>
        <v>0</v>
      </c>
      <c r="O19" s="26">
        <f t="shared" si="7"/>
        <v>0</v>
      </c>
      <c r="P19" s="32">
        <f>COUNTIFS('Test suivi jour'!23:23,"co",'Test suivi jour'!$1:$1,1)</f>
        <v>0</v>
      </c>
      <c r="Q19" s="32">
        <f>(COUNTIFS('Test suivi jour'!23:23,"(co)",'Test suivi jour'!$1:$1,1))/2</f>
        <v>0</v>
      </c>
      <c r="R19" s="26">
        <f>COUNTIFS('Test suivi jour'!23:23,"JF",'Test suivi jour'!$1:$1,1)</f>
        <v>0</v>
      </c>
      <c r="S19" s="60"/>
      <c r="T19" s="26">
        <f>COUNTIFS('Test suivi jour'!23:23,"JT",'Test suivi jour'!$1:$1,2)</f>
        <v>18</v>
      </c>
      <c r="U19" s="26">
        <f t="shared" si="2"/>
        <v>0</v>
      </c>
      <c r="V19" s="32">
        <f>COUNTIFS('Test suivi jour'!23:23,"CP",'Test suivi jour'!$1:$1,2)</f>
        <v>0</v>
      </c>
      <c r="W19" s="32">
        <f>(COUNTIFS('Test suivi jour'!23:23,"(CP)",'Test suivi jour'!$1:$1,2))/2</f>
        <v>0</v>
      </c>
      <c r="X19" s="26">
        <f t="shared" si="3"/>
        <v>0</v>
      </c>
      <c r="Y19" s="32">
        <f>COUNTIFS('Test suivi jour'!23:23,"r",'Test suivi jour'!$1:$1,2)</f>
        <v>0</v>
      </c>
      <c r="Z19" s="32">
        <f>(COUNTIFS('Test suivi jour'!23:23,"(r)",'Test suivi jour'!$1:$1,2))/2</f>
        <v>0</v>
      </c>
      <c r="AA19" s="26">
        <f>COUNTIFS('Test suivi jour'!23:23,"m",'Test suivi jour'!$1:$1,2)</f>
        <v>0</v>
      </c>
      <c r="AB19" s="26">
        <f>COUNTIFS('Test suivi jour'!23:23,"i",'Test suivi jour'!$1:$1,2)</f>
        <v>0</v>
      </c>
      <c r="AC19" s="26">
        <f t="shared" si="8"/>
        <v>0</v>
      </c>
      <c r="AD19" s="32">
        <f>COUNTIFS('Test suivi jour'!23:23,"ss",'Test suivi jour'!$1:$1,2)</f>
        <v>0</v>
      </c>
      <c r="AE19" s="32">
        <f>(COUNTIFS('Test suivi jour'!23:23,"(ss)",'Test suivi jour'!$1:$1,2))/2</f>
        <v>0</v>
      </c>
      <c r="AF19" s="26">
        <f t="shared" si="9"/>
        <v>2</v>
      </c>
      <c r="AG19" s="32">
        <f>COUNTIFS('Test suivi jour'!23:23,"co",'Test suivi jour'!$1:$1,2)</f>
        <v>2</v>
      </c>
      <c r="AH19" s="32">
        <f>(COUNTIFS('Test suivi jour'!23:23,"(co)",'Test suivi jour'!$1:$1,2))/2</f>
        <v>0</v>
      </c>
      <c r="AI19" s="26">
        <f>COUNTIFS('Test suivi jour'!23:23,"JF",'Test suivi jour'!$1:$1,1)</f>
        <v>0</v>
      </c>
      <c r="AJ19" s="60"/>
      <c r="AK19" s="26">
        <f>COUNTIFS('Test suivi jour'!23:23,"JT",'Test suivi jour'!$1:$1,2)</f>
        <v>18</v>
      </c>
      <c r="AL19" s="26">
        <f t="shared" si="4"/>
        <v>0</v>
      </c>
      <c r="AM19" s="32">
        <f>COUNTIFS('Test suivi jour'!23:23,"CP",'Test suivi jour'!$1:$1,2)</f>
        <v>0</v>
      </c>
      <c r="AN19" s="32">
        <f>(COUNTIFS('Test suivi jour'!23:23,"(CP)",'Test suivi jour'!$1:$1,2))/2</f>
        <v>0</v>
      </c>
      <c r="AO19" s="26">
        <f t="shared" si="5"/>
        <v>0</v>
      </c>
      <c r="AP19" s="32">
        <f>COUNTIFS('Test suivi jour'!23:23,"r",'Test suivi jour'!$1:$1,2)</f>
        <v>0</v>
      </c>
      <c r="AQ19" s="32">
        <f>(COUNTIFS('Test suivi jour'!23:23,"(r)",'Test suivi jour'!$1:$1,2))/2</f>
        <v>0</v>
      </c>
      <c r="AR19" s="26">
        <f>COUNTIFS('Test suivi jour'!23:23,"m",'Test suivi jour'!$1:$1,2)</f>
        <v>0</v>
      </c>
      <c r="AS19" s="26">
        <f>COUNTIFS('Test suivi jour'!23:23,"i",'Test suivi jour'!$1:$1,2)</f>
        <v>0</v>
      </c>
      <c r="AT19" s="26">
        <f t="shared" si="10"/>
        <v>0</v>
      </c>
      <c r="AU19" s="32">
        <f>COUNTIFS('Test suivi jour'!23:23,"ss",'Test suivi jour'!$1:$1,2)</f>
        <v>0</v>
      </c>
      <c r="AV19" s="32">
        <f>(COUNTIFS('Test suivi jour'!23:23,"(ss)",'Test suivi jour'!$1:$1,2))/2</f>
        <v>0</v>
      </c>
      <c r="AW19" s="26">
        <f t="shared" si="11"/>
        <v>2</v>
      </c>
      <c r="AX19" s="32">
        <f>COUNTIFS('Test suivi jour'!23:23,"co",'Test suivi jour'!$1:$1,2)</f>
        <v>2</v>
      </c>
      <c r="AY19" s="32">
        <f>(COUNTIFS('Test suivi jour'!23:23,"(co)",'Test suivi jour'!$1:$1,2))/2</f>
        <v>0</v>
      </c>
      <c r="AZ19" s="26">
        <f>COUNTIFS('Test suivi jour'!23:23,"JF",'Test suivi jour'!$1:$1,1)</f>
        <v>0</v>
      </c>
    </row>
    <row r="20" spans="1:52" s="15" customFormat="1" ht="18" customHeight="1">
      <c r="A20" s="57" t="s">
        <v>59</v>
      </c>
      <c r="C20" s="26"/>
      <c r="D20" s="26"/>
      <c r="E20" s="32"/>
      <c r="F20" s="32"/>
      <c r="G20" s="26"/>
      <c r="H20" s="32"/>
      <c r="I20" s="32"/>
      <c r="J20" s="26"/>
      <c r="K20" s="26"/>
      <c r="L20" s="26"/>
      <c r="M20" s="32"/>
      <c r="N20" s="32"/>
      <c r="O20" s="26"/>
      <c r="P20" s="32"/>
      <c r="Q20" s="32"/>
      <c r="R20" s="26"/>
      <c r="T20" s="26"/>
      <c r="U20" s="26"/>
      <c r="V20" s="32"/>
      <c r="W20" s="32"/>
      <c r="X20" s="26"/>
      <c r="Y20" s="32"/>
      <c r="Z20" s="32"/>
      <c r="AA20" s="26"/>
      <c r="AB20" s="26"/>
      <c r="AC20" s="26"/>
      <c r="AD20" s="32"/>
      <c r="AE20" s="32"/>
      <c r="AF20" s="26"/>
      <c r="AG20" s="32"/>
      <c r="AH20" s="32"/>
      <c r="AI20" s="26"/>
      <c r="AJ20"/>
      <c r="AK20" s="26"/>
      <c r="AL20" s="26"/>
      <c r="AM20" s="32"/>
      <c r="AN20" s="32"/>
      <c r="AO20" s="26"/>
      <c r="AP20" s="32"/>
      <c r="AQ20" s="32"/>
      <c r="AR20" s="26"/>
      <c r="AS20" s="26"/>
      <c r="AT20" s="26"/>
      <c r="AU20" s="32"/>
      <c r="AV20" s="32"/>
      <c r="AW20" s="26"/>
      <c r="AX20" s="32"/>
      <c r="AY20" s="32"/>
      <c r="AZ20" s="26"/>
    </row>
    <row r="21" spans="1:52" s="15" customFormat="1" ht="18" customHeight="1">
      <c r="A21" s="57" t="s">
        <v>60</v>
      </c>
      <c r="C21" s="26"/>
      <c r="D21" s="26"/>
      <c r="E21" s="32"/>
      <c r="F21" s="32"/>
      <c r="G21" s="26"/>
      <c r="H21" s="32"/>
      <c r="I21" s="32"/>
      <c r="J21" s="26"/>
      <c r="K21" s="26"/>
      <c r="L21" s="26"/>
      <c r="M21" s="32"/>
      <c r="N21" s="32"/>
      <c r="O21" s="26"/>
      <c r="P21" s="32"/>
      <c r="Q21" s="32"/>
      <c r="R21" s="26"/>
      <c r="T21" s="26"/>
      <c r="U21" s="26"/>
      <c r="V21" s="32"/>
      <c r="W21" s="32"/>
      <c r="X21" s="26"/>
      <c r="Y21" s="32"/>
      <c r="Z21" s="32"/>
      <c r="AA21" s="26"/>
      <c r="AB21" s="26"/>
      <c r="AC21" s="26"/>
      <c r="AD21" s="32"/>
      <c r="AE21" s="32"/>
      <c r="AF21" s="26"/>
      <c r="AG21" s="32"/>
      <c r="AH21" s="32"/>
      <c r="AI21" s="26"/>
      <c r="AJ21"/>
      <c r="AK21" s="26"/>
      <c r="AL21" s="26"/>
      <c r="AM21" s="32"/>
      <c r="AN21" s="32"/>
      <c r="AO21" s="26"/>
      <c r="AP21" s="32"/>
      <c r="AQ21" s="32"/>
      <c r="AR21" s="26"/>
      <c r="AS21" s="26"/>
      <c r="AT21" s="26"/>
      <c r="AU21" s="32"/>
      <c r="AV21" s="32"/>
      <c r="AW21" s="26"/>
      <c r="AX21" s="32"/>
      <c r="AY21" s="32"/>
      <c r="AZ21" s="26"/>
    </row>
    <row r="22" spans="1:52" s="15" customFormat="1" ht="18" customHeight="1">
      <c r="A22" s="57" t="s">
        <v>61</v>
      </c>
      <c r="C22" s="26"/>
      <c r="D22" s="26"/>
      <c r="E22" s="32"/>
      <c r="F22" s="32"/>
      <c r="G22" s="26"/>
      <c r="H22" s="32"/>
      <c r="I22" s="32"/>
      <c r="J22" s="26"/>
      <c r="K22" s="26"/>
      <c r="L22" s="26"/>
      <c r="M22" s="32"/>
      <c r="N22" s="32"/>
      <c r="O22" s="26"/>
      <c r="P22" s="32"/>
      <c r="Q22" s="32"/>
      <c r="R22" s="26"/>
      <c r="T22" s="26"/>
      <c r="U22" s="26"/>
      <c r="V22" s="32"/>
      <c r="W22" s="32"/>
      <c r="X22" s="26"/>
      <c r="Y22" s="32"/>
      <c r="Z22" s="32"/>
      <c r="AA22" s="26"/>
      <c r="AB22" s="26"/>
      <c r="AC22" s="26"/>
      <c r="AD22" s="32"/>
      <c r="AE22" s="32"/>
      <c r="AF22" s="26"/>
      <c r="AG22" s="32"/>
      <c r="AH22" s="32"/>
      <c r="AI22" s="26"/>
      <c r="AJ22"/>
      <c r="AK22" s="26"/>
      <c r="AL22" s="26"/>
      <c r="AM22" s="32"/>
      <c r="AN22" s="32"/>
      <c r="AO22" s="26"/>
      <c r="AP22" s="32"/>
      <c r="AQ22" s="32"/>
      <c r="AR22" s="26"/>
      <c r="AS22" s="26"/>
      <c r="AT22" s="26"/>
      <c r="AU22" s="32"/>
      <c r="AV22" s="32"/>
      <c r="AW22" s="26"/>
      <c r="AX22" s="32"/>
      <c r="AY22" s="32"/>
      <c r="AZ22" s="26"/>
    </row>
  </sheetData>
  <mergeCells count="6">
    <mergeCell ref="B3:B19"/>
    <mergeCell ref="S3:S19"/>
    <mergeCell ref="S1:AI1"/>
    <mergeCell ref="B1:R1"/>
    <mergeCell ref="AJ1:AZ1"/>
    <mergeCell ref="AJ3:AJ19"/>
  </mergeCells>
  <pageMargins left="0.7" right="0.7" top="0.75" bottom="0.75" header="0.3" footer="0.3"/>
  <ignoredErrors>
    <ignoredError sqref="M3:M1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IF28"/>
  <sheetViews>
    <sheetView workbookViewId="0">
      <pane xSplit="1" ySplit="6" topLeftCell="B8" activePane="bottomRight" state="frozen"/>
      <selection pane="topRight" activeCell="B1" sqref="B1"/>
      <selection pane="bottomLeft" activeCell="A6" sqref="A6"/>
      <selection pane="bottomRight" activeCell="D28" sqref="D28"/>
    </sheetView>
  </sheetViews>
  <sheetFormatPr baseColWidth="10" defaultColWidth="10.7109375" defaultRowHeight="15" outlineLevelCol="1"/>
  <cols>
    <col min="1" max="1" width="19.140625" style="3" bestFit="1" customWidth="1"/>
    <col min="2" max="2" width="3.140625" style="4" customWidth="1"/>
    <col min="3" max="32" width="3.140625" style="4" customWidth="1" outlineLevel="1"/>
    <col min="33" max="33" width="3.140625" style="4" customWidth="1"/>
    <col min="34" max="60" width="3.140625" style="4" customWidth="1" outlineLevel="1"/>
    <col min="61" max="61" width="3.140625" style="4" customWidth="1"/>
    <col min="62" max="91" width="3.140625" style="4" customWidth="1" outlineLevel="1"/>
    <col min="92" max="92" width="3.140625" style="4" customWidth="1"/>
    <col min="93" max="121" width="3.140625" style="4" customWidth="1" outlineLevel="1"/>
    <col min="122" max="122" width="3.5703125" style="4" customWidth="1"/>
    <col min="123" max="152" width="3.5703125" style="4" customWidth="1" outlineLevel="1"/>
    <col min="153" max="153" width="3.5703125" style="4" customWidth="1"/>
    <col min="154" max="182" width="3.5703125" style="4" customWidth="1" outlineLevel="1"/>
    <col min="183" max="183" width="3.5703125" style="4" customWidth="1"/>
    <col min="184" max="213" width="3.5703125" style="4" customWidth="1" outlineLevel="1"/>
    <col min="214" max="214" width="3.5703125" style="4" customWidth="1"/>
    <col min="215" max="244" width="3.5703125" style="4" customWidth="1" outlineLevel="1"/>
    <col min="245" max="245" width="3.5703125" style="4" customWidth="1"/>
    <col min="246" max="274" width="3.5703125" style="4" customWidth="1" outlineLevel="1"/>
    <col min="275" max="275" width="3.5703125" style="4" customWidth="1"/>
    <col min="276" max="305" width="3.5703125" style="4" customWidth="1" outlineLevel="1"/>
    <col min="306" max="306" width="3.5703125" style="4" customWidth="1"/>
    <col min="307" max="335" width="3.5703125" style="4" customWidth="1" outlineLevel="1"/>
    <col min="336" max="336" width="3.5703125" style="4" customWidth="1"/>
    <col min="337" max="354" width="3.5703125" style="4" customWidth="1" outlineLevel="1"/>
    <col min="355" max="366" width="3.85546875" style="4" customWidth="1" outlineLevel="1"/>
    <col min="367" max="16384" width="10.7109375" style="4"/>
  </cols>
  <sheetData>
    <row r="1" spans="1:916" s="18" customFormat="1" ht="14.25">
      <c r="A1" s="17"/>
      <c r="B1" s="18">
        <f>MONTH(B6)</f>
        <v>1</v>
      </c>
      <c r="C1" s="18">
        <f t="shared" ref="C1:BN1" si="0">MONTH(C6)</f>
        <v>1</v>
      </c>
      <c r="D1" s="18">
        <f t="shared" si="0"/>
        <v>1</v>
      </c>
      <c r="E1" s="18">
        <f t="shared" si="0"/>
        <v>1</v>
      </c>
      <c r="F1" s="18">
        <f t="shared" si="0"/>
        <v>1</v>
      </c>
      <c r="G1" s="18">
        <f t="shared" si="0"/>
        <v>1</v>
      </c>
      <c r="H1" s="18">
        <f t="shared" si="0"/>
        <v>1</v>
      </c>
      <c r="I1" s="18">
        <f t="shared" si="0"/>
        <v>1</v>
      </c>
      <c r="J1" s="18">
        <f t="shared" si="0"/>
        <v>1</v>
      </c>
      <c r="K1" s="18">
        <f t="shared" si="0"/>
        <v>1</v>
      </c>
      <c r="L1" s="18">
        <f t="shared" si="0"/>
        <v>1</v>
      </c>
      <c r="M1" s="18">
        <f t="shared" si="0"/>
        <v>1</v>
      </c>
      <c r="N1" s="18">
        <f t="shared" si="0"/>
        <v>1</v>
      </c>
      <c r="O1" s="18">
        <f t="shared" si="0"/>
        <v>1</v>
      </c>
      <c r="P1" s="18">
        <f t="shared" si="0"/>
        <v>1</v>
      </c>
      <c r="Q1" s="18">
        <f t="shared" si="0"/>
        <v>1</v>
      </c>
      <c r="R1" s="18">
        <f t="shared" si="0"/>
        <v>1</v>
      </c>
      <c r="S1" s="18">
        <f t="shared" si="0"/>
        <v>1</v>
      </c>
      <c r="T1" s="18">
        <f t="shared" si="0"/>
        <v>1</v>
      </c>
      <c r="U1" s="18">
        <f t="shared" si="0"/>
        <v>1</v>
      </c>
      <c r="V1" s="18">
        <f t="shared" si="0"/>
        <v>1</v>
      </c>
      <c r="W1" s="18">
        <f t="shared" si="0"/>
        <v>1</v>
      </c>
      <c r="X1" s="18">
        <f t="shared" si="0"/>
        <v>1</v>
      </c>
      <c r="Y1" s="18">
        <f t="shared" si="0"/>
        <v>1</v>
      </c>
      <c r="Z1" s="18">
        <f t="shared" si="0"/>
        <v>1</v>
      </c>
      <c r="AA1" s="18">
        <f t="shared" si="0"/>
        <v>1</v>
      </c>
      <c r="AB1" s="18">
        <f t="shared" si="0"/>
        <v>1</v>
      </c>
      <c r="AC1" s="18">
        <f t="shared" si="0"/>
        <v>1</v>
      </c>
      <c r="AD1" s="18">
        <f t="shared" si="0"/>
        <v>1</v>
      </c>
      <c r="AE1" s="18">
        <f t="shared" si="0"/>
        <v>1</v>
      </c>
      <c r="AF1" s="18">
        <f t="shared" si="0"/>
        <v>1</v>
      </c>
      <c r="AG1" s="18">
        <f t="shared" si="0"/>
        <v>2</v>
      </c>
      <c r="AH1" s="18">
        <f t="shared" si="0"/>
        <v>2</v>
      </c>
      <c r="AI1" s="18">
        <f t="shared" si="0"/>
        <v>2</v>
      </c>
      <c r="AJ1" s="18">
        <f t="shared" si="0"/>
        <v>2</v>
      </c>
      <c r="AK1" s="18">
        <f t="shared" si="0"/>
        <v>2</v>
      </c>
      <c r="AL1" s="18">
        <f t="shared" si="0"/>
        <v>2</v>
      </c>
      <c r="AM1" s="18">
        <f t="shared" si="0"/>
        <v>2</v>
      </c>
      <c r="AN1" s="18">
        <f t="shared" si="0"/>
        <v>2</v>
      </c>
      <c r="AO1" s="18">
        <f t="shared" si="0"/>
        <v>2</v>
      </c>
      <c r="AP1" s="18">
        <f t="shared" si="0"/>
        <v>2</v>
      </c>
      <c r="AQ1" s="18">
        <f t="shared" si="0"/>
        <v>2</v>
      </c>
      <c r="AR1" s="18">
        <f t="shared" si="0"/>
        <v>2</v>
      </c>
      <c r="AS1" s="18">
        <f t="shared" si="0"/>
        <v>2</v>
      </c>
      <c r="AT1" s="18">
        <f t="shared" si="0"/>
        <v>2</v>
      </c>
      <c r="AU1" s="18">
        <f t="shared" si="0"/>
        <v>2</v>
      </c>
      <c r="AV1" s="18">
        <f t="shared" si="0"/>
        <v>2</v>
      </c>
      <c r="AW1" s="18">
        <f t="shared" si="0"/>
        <v>2</v>
      </c>
      <c r="AX1" s="18">
        <f t="shared" si="0"/>
        <v>2</v>
      </c>
      <c r="AY1" s="18">
        <f t="shared" si="0"/>
        <v>2</v>
      </c>
      <c r="AZ1" s="18">
        <f t="shared" si="0"/>
        <v>2</v>
      </c>
      <c r="BA1" s="18">
        <f t="shared" si="0"/>
        <v>2</v>
      </c>
      <c r="BB1" s="18">
        <f t="shared" si="0"/>
        <v>2</v>
      </c>
      <c r="BC1" s="18">
        <f t="shared" si="0"/>
        <v>2</v>
      </c>
      <c r="BD1" s="18">
        <f t="shared" si="0"/>
        <v>2</v>
      </c>
      <c r="BE1" s="18">
        <f t="shared" si="0"/>
        <v>2</v>
      </c>
      <c r="BF1" s="18">
        <f t="shared" si="0"/>
        <v>2</v>
      </c>
      <c r="BG1" s="18">
        <f t="shared" si="0"/>
        <v>2</v>
      </c>
      <c r="BH1" s="18">
        <f t="shared" si="0"/>
        <v>2</v>
      </c>
      <c r="BI1" s="18">
        <f t="shared" si="0"/>
        <v>3</v>
      </c>
      <c r="BJ1" s="18">
        <f t="shared" si="0"/>
        <v>3</v>
      </c>
      <c r="BK1" s="18">
        <f t="shared" si="0"/>
        <v>3</v>
      </c>
      <c r="BL1" s="18">
        <f t="shared" si="0"/>
        <v>3</v>
      </c>
      <c r="BM1" s="18">
        <f t="shared" si="0"/>
        <v>3</v>
      </c>
      <c r="BN1" s="18">
        <f t="shared" si="0"/>
        <v>3</v>
      </c>
      <c r="BO1" s="18">
        <f t="shared" ref="BO1:DZ1" si="1">MONTH(BO6)</f>
        <v>3</v>
      </c>
      <c r="BP1" s="18">
        <f t="shared" si="1"/>
        <v>3</v>
      </c>
      <c r="BQ1" s="18">
        <f t="shared" si="1"/>
        <v>3</v>
      </c>
      <c r="BR1" s="18">
        <f t="shared" si="1"/>
        <v>3</v>
      </c>
      <c r="BS1" s="18">
        <f t="shared" si="1"/>
        <v>3</v>
      </c>
      <c r="BT1" s="18">
        <f t="shared" si="1"/>
        <v>3</v>
      </c>
      <c r="BU1" s="18">
        <f t="shared" si="1"/>
        <v>3</v>
      </c>
      <c r="BV1" s="18">
        <f t="shared" si="1"/>
        <v>3</v>
      </c>
      <c r="BW1" s="18">
        <f t="shared" si="1"/>
        <v>3</v>
      </c>
      <c r="BX1" s="18">
        <f t="shared" si="1"/>
        <v>3</v>
      </c>
      <c r="BY1" s="18">
        <f t="shared" si="1"/>
        <v>3</v>
      </c>
      <c r="BZ1" s="18">
        <f t="shared" si="1"/>
        <v>3</v>
      </c>
      <c r="CA1" s="18">
        <f t="shared" si="1"/>
        <v>3</v>
      </c>
      <c r="CB1" s="18">
        <f t="shared" si="1"/>
        <v>3</v>
      </c>
      <c r="CC1" s="18">
        <f t="shared" si="1"/>
        <v>3</v>
      </c>
      <c r="CD1" s="18">
        <f t="shared" si="1"/>
        <v>3</v>
      </c>
      <c r="CE1" s="18">
        <f t="shared" si="1"/>
        <v>3</v>
      </c>
      <c r="CF1" s="18">
        <f t="shared" si="1"/>
        <v>3</v>
      </c>
      <c r="CG1" s="18">
        <f t="shared" si="1"/>
        <v>3</v>
      </c>
      <c r="CH1" s="18">
        <f t="shared" si="1"/>
        <v>3</v>
      </c>
      <c r="CI1" s="18">
        <f t="shared" si="1"/>
        <v>3</v>
      </c>
      <c r="CJ1" s="18">
        <f t="shared" si="1"/>
        <v>3</v>
      </c>
      <c r="CK1" s="18">
        <f t="shared" si="1"/>
        <v>3</v>
      </c>
      <c r="CL1" s="18">
        <f t="shared" si="1"/>
        <v>3</v>
      </c>
      <c r="CM1" s="18">
        <f t="shared" si="1"/>
        <v>3</v>
      </c>
      <c r="CN1" s="18">
        <f t="shared" si="1"/>
        <v>4</v>
      </c>
      <c r="CO1" s="18">
        <f t="shared" si="1"/>
        <v>4</v>
      </c>
      <c r="CP1" s="18">
        <f t="shared" si="1"/>
        <v>4</v>
      </c>
      <c r="CQ1" s="18">
        <f t="shared" si="1"/>
        <v>4</v>
      </c>
      <c r="CR1" s="18">
        <f t="shared" si="1"/>
        <v>4</v>
      </c>
      <c r="CS1" s="18">
        <f t="shared" si="1"/>
        <v>4</v>
      </c>
      <c r="CT1" s="18">
        <f t="shared" si="1"/>
        <v>4</v>
      </c>
      <c r="CU1" s="18">
        <f t="shared" si="1"/>
        <v>4</v>
      </c>
      <c r="CV1" s="18">
        <f t="shared" si="1"/>
        <v>4</v>
      </c>
      <c r="CW1" s="18">
        <f t="shared" si="1"/>
        <v>4</v>
      </c>
      <c r="CX1" s="18">
        <f t="shared" si="1"/>
        <v>4</v>
      </c>
      <c r="CY1" s="18">
        <f t="shared" si="1"/>
        <v>4</v>
      </c>
      <c r="CZ1" s="18">
        <f t="shared" si="1"/>
        <v>4</v>
      </c>
      <c r="DA1" s="18">
        <f t="shared" si="1"/>
        <v>4</v>
      </c>
      <c r="DB1" s="18">
        <f t="shared" si="1"/>
        <v>4</v>
      </c>
      <c r="DC1" s="18">
        <f t="shared" si="1"/>
        <v>4</v>
      </c>
      <c r="DD1" s="18">
        <f t="shared" si="1"/>
        <v>4</v>
      </c>
      <c r="DE1" s="18">
        <f t="shared" si="1"/>
        <v>4</v>
      </c>
      <c r="DF1" s="18">
        <f t="shared" si="1"/>
        <v>4</v>
      </c>
      <c r="DG1" s="18">
        <f t="shared" si="1"/>
        <v>4</v>
      </c>
      <c r="DH1" s="18">
        <f t="shared" si="1"/>
        <v>4</v>
      </c>
      <c r="DI1" s="18">
        <f t="shared" si="1"/>
        <v>4</v>
      </c>
      <c r="DJ1" s="18">
        <f t="shared" si="1"/>
        <v>4</v>
      </c>
      <c r="DK1" s="18">
        <f t="shared" si="1"/>
        <v>4</v>
      </c>
      <c r="DL1" s="18">
        <f t="shared" si="1"/>
        <v>4</v>
      </c>
      <c r="DM1" s="18">
        <f t="shared" si="1"/>
        <v>4</v>
      </c>
      <c r="DN1" s="18">
        <f t="shared" si="1"/>
        <v>4</v>
      </c>
      <c r="DO1" s="18">
        <f t="shared" si="1"/>
        <v>4</v>
      </c>
      <c r="DP1" s="18">
        <f t="shared" si="1"/>
        <v>4</v>
      </c>
      <c r="DQ1" s="18">
        <f t="shared" si="1"/>
        <v>4</v>
      </c>
      <c r="DR1" s="18">
        <f t="shared" si="1"/>
        <v>5</v>
      </c>
      <c r="DS1" s="18">
        <f t="shared" si="1"/>
        <v>5</v>
      </c>
      <c r="DT1" s="18">
        <f t="shared" si="1"/>
        <v>5</v>
      </c>
      <c r="DU1" s="18">
        <f t="shared" si="1"/>
        <v>5</v>
      </c>
      <c r="DV1" s="18">
        <f t="shared" si="1"/>
        <v>5</v>
      </c>
      <c r="DW1" s="18">
        <f t="shared" si="1"/>
        <v>5</v>
      </c>
      <c r="DX1" s="18">
        <f t="shared" si="1"/>
        <v>5</v>
      </c>
      <c r="DY1" s="18">
        <f t="shared" si="1"/>
        <v>5</v>
      </c>
      <c r="DZ1" s="18">
        <f t="shared" si="1"/>
        <v>5</v>
      </c>
      <c r="EA1" s="18">
        <f t="shared" ref="EA1:GL1" si="2">MONTH(EA6)</f>
        <v>5</v>
      </c>
      <c r="EB1" s="18">
        <f t="shared" si="2"/>
        <v>5</v>
      </c>
      <c r="EC1" s="18">
        <f t="shared" si="2"/>
        <v>5</v>
      </c>
      <c r="ED1" s="18">
        <f t="shared" si="2"/>
        <v>5</v>
      </c>
      <c r="EE1" s="18">
        <f t="shared" si="2"/>
        <v>5</v>
      </c>
      <c r="EF1" s="18">
        <f t="shared" si="2"/>
        <v>5</v>
      </c>
      <c r="EG1" s="18">
        <f t="shared" si="2"/>
        <v>5</v>
      </c>
      <c r="EH1" s="18">
        <f t="shared" si="2"/>
        <v>5</v>
      </c>
      <c r="EI1" s="18">
        <f t="shared" si="2"/>
        <v>5</v>
      </c>
      <c r="EJ1" s="18">
        <f t="shared" si="2"/>
        <v>5</v>
      </c>
      <c r="EK1" s="18">
        <f t="shared" si="2"/>
        <v>5</v>
      </c>
      <c r="EL1" s="18">
        <f t="shared" si="2"/>
        <v>5</v>
      </c>
      <c r="EM1" s="18">
        <f t="shared" si="2"/>
        <v>5</v>
      </c>
      <c r="EN1" s="18">
        <f t="shared" si="2"/>
        <v>5</v>
      </c>
      <c r="EO1" s="18">
        <f t="shared" si="2"/>
        <v>5</v>
      </c>
      <c r="EP1" s="18">
        <f t="shared" si="2"/>
        <v>5</v>
      </c>
      <c r="EQ1" s="18">
        <f t="shared" si="2"/>
        <v>5</v>
      </c>
      <c r="ER1" s="18">
        <f t="shared" si="2"/>
        <v>5</v>
      </c>
      <c r="ES1" s="18">
        <f t="shared" si="2"/>
        <v>5</v>
      </c>
      <c r="ET1" s="18">
        <f t="shared" si="2"/>
        <v>5</v>
      </c>
      <c r="EU1" s="18">
        <f t="shared" si="2"/>
        <v>5</v>
      </c>
      <c r="EV1" s="18">
        <f t="shared" si="2"/>
        <v>5</v>
      </c>
      <c r="EW1" s="18">
        <f t="shared" si="2"/>
        <v>6</v>
      </c>
      <c r="EX1" s="18">
        <f t="shared" si="2"/>
        <v>6</v>
      </c>
      <c r="EY1" s="18">
        <f t="shared" si="2"/>
        <v>6</v>
      </c>
      <c r="EZ1" s="18">
        <f t="shared" si="2"/>
        <v>6</v>
      </c>
      <c r="FA1" s="18">
        <f t="shared" si="2"/>
        <v>6</v>
      </c>
      <c r="FB1" s="18">
        <f t="shared" si="2"/>
        <v>6</v>
      </c>
      <c r="FC1" s="18">
        <f t="shared" si="2"/>
        <v>6</v>
      </c>
      <c r="FD1" s="18">
        <f t="shared" si="2"/>
        <v>6</v>
      </c>
      <c r="FE1" s="18">
        <f t="shared" si="2"/>
        <v>6</v>
      </c>
      <c r="FF1" s="18">
        <f t="shared" si="2"/>
        <v>6</v>
      </c>
      <c r="FG1" s="18">
        <f t="shared" si="2"/>
        <v>6</v>
      </c>
      <c r="FH1" s="18">
        <f t="shared" si="2"/>
        <v>6</v>
      </c>
      <c r="FI1" s="18">
        <f t="shared" si="2"/>
        <v>6</v>
      </c>
      <c r="FJ1" s="18">
        <f t="shared" si="2"/>
        <v>6</v>
      </c>
      <c r="FK1" s="18">
        <f t="shared" si="2"/>
        <v>6</v>
      </c>
      <c r="FL1" s="18">
        <f t="shared" si="2"/>
        <v>6</v>
      </c>
      <c r="FM1" s="18">
        <f t="shared" si="2"/>
        <v>6</v>
      </c>
      <c r="FN1" s="18">
        <f t="shared" si="2"/>
        <v>6</v>
      </c>
      <c r="FO1" s="18">
        <f t="shared" si="2"/>
        <v>6</v>
      </c>
      <c r="FP1" s="18">
        <f t="shared" si="2"/>
        <v>6</v>
      </c>
      <c r="FQ1" s="18">
        <f t="shared" si="2"/>
        <v>6</v>
      </c>
      <c r="FR1" s="18">
        <f t="shared" si="2"/>
        <v>6</v>
      </c>
      <c r="FS1" s="18">
        <f t="shared" si="2"/>
        <v>6</v>
      </c>
      <c r="FT1" s="18">
        <f t="shared" si="2"/>
        <v>6</v>
      </c>
      <c r="FU1" s="18">
        <f t="shared" si="2"/>
        <v>6</v>
      </c>
      <c r="FV1" s="18">
        <f t="shared" si="2"/>
        <v>6</v>
      </c>
      <c r="FW1" s="18">
        <f t="shared" si="2"/>
        <v>6</v>
      </c>
      <c r="FX1" s="18">
        <f t="shared" si="2"/>
        <v>6</v>
      </c>
      <c r="FY1" s="18">
        <f t="shared" si="2"/>
        <v>6</v>
      </c>
      <c r="FZ1" s="18">
        <f t="shared" si="2"/>
        <v>6</v>
      </c>
      <c r="GA1" s="18">
        <f t="shared" si="2"/>
        <v>7</v>
      </c>
      <c r="GB1" s="18">
        <f t="shared" si="2"/>
        <v>7</v>
      </c>
      <c r="GC1" s="18">
        <f t="shared" si="2"/>
        <v>7</v>
      </c>
      <c r="GD1" s="18">
        <f t="shared" si="2"/>
        <v>7</v>
      </c>
      <c r="GE1" s="18">
        <f t="shared" si="2"/>
        <v>7</v>
      </c>
      <c r="GF1" s="18">
        <f t="shared" si="2"/>
        <v>7</v>
      </c>
      <c r="GG1" s="18">
        <f t="shared" si="2"/>
        <v>7</v>
      </c>
      <c r="GH1" s="18">
        <f t="shared" si="2"/>
        <v>7</v>
      </c>
      <c r="GI1" s="18">
        <f t="shared" si="2"/>
        <v>7</v>
      </c>
      <c r="GJ1" s="18">
        <f t="shared" si="2"/>
        <v>7</v>
      </c>
      <c r="GK1" s="18">
        <f t="shared" si="2"/>
        <v>7</v>
      </c>
      <c r="GL1" s="18">
        <f t="shared" si="2"/>
        <v>7</v>
      </c>
      <c r="GM1" s="18">
        <f t="shared" ref="GM1:IX1" si="3">MONTH(GM6)</f>
        <v>7</v>
      </c>
      <c r="GN1" s="18">
        <f t="shared" si="3"/>
        <v>7</v>
      </c>
      <c r="GO1" s="18">
        <f t="shared" si="3"/>
        <v>7</v>
      </c>
      <c r="GP1" s="18">
        <f t="shared" si="3"/>
        <v>7</v>
      </c>
      <c r="GQ1" s="18">
        <f t="shared" si="3"/>
        <v>7</v>
      </c>
      <c r="GR1" s="18">
        <f t="shared" si="3"/>
        <v>7</v>
      </c>
      <c r="GS1" s="18">
        <f t="shared" si="3"/>
        <v>7</v>
      </c>
      <c r="GT1" s="18">
        <f t="shared" si="3"/>
        <v>7</v>
      </c>
      <c r="GU1" s="18">
        <f t="shared" si="3"/>
        <v>7</v>
      </c>
      <c r="GV1" s="18">
        <f t="shared" si="3"/>
        <v>7</v>
      </c>
      <c r="GW1" s="18">
        <f t="shared" si="3"/>
        <v>7</v>
      </c>
      <c r="GX1" s="18">
        <f t="shared" si="3"/>
        <v>7</v>
      </c>
      <c r="GY1" s="18">
        <f t="shared" si="3"/>
        <v>7</v>
      </c>
      <c r="GZ1" s="18">
        <f t="shared" si="3"/>
        <v>7</v>
      </c>
      <c r="HA1" s="18">
        <f t="shared" si="3"/>
        <v>7</v>
      </c>
      <c r="HB1" s="18">
        <f t="shared" si="3"/>
        <v>7</v>
      </c>
      <c r="HC1" s="18">
        <f t="shared" si="3"/>
        <v>7</v>
      </c>
      <c r="HD1" s="18">
        <f t="shared" si="3"/>
        <v>7</v>
      </c>
      <c r="HE1" s="18">
        <f t="shared" si="3"/>
        <v>7</v>
      </c>
      <c r="HF1" s="18">
        <f t="shared" si="3"/>
        <v>8</v>
      </c>
      <c r="HG1" s="18">
        <f t="shared" si="3"/>
        <v>8</v>
      </c>
      <c r="HH1" s="18">
        <f t="shared" si="3"/>
        <v>8</v>
      </c>
      <c r="HI1" s="18">
        <f t="shared" si="3"/>
        <v>8</v>
      </c>
      <c r="HJ1" s="18">
        <f t="shared" si="3"/>
        <v>8</v>
      </c>
      <c r="HK1" s="18">
        <f t="shared" si="3"/>
        <v>8</v>
      </c>
      <c r="HL1" s="18">
        <f t="shared" si="3"/>
        <v>8</v>
      </c>
      <c r="HM1" s="18">
        <f t="shared" si="3"/>
        <v>8</v>
      </c>
      <c r="HN1" s="18">
        <f t="shared" si="3"/>
        <v>8</v>
      </c>
      <c r="HO1" s="18">
        <f t="shared" si="3"/>
        <v>8</v>
      </c>
      <c r="HP1" s="18">
        <f t="shared" si="3"/>
        <v>8</v>
      </c>
      <c r="HQ1" s="18">
        <f t="shared" si="3"/>
        <v>8</v>
      </c>
      <c r="HR1" s="18">
        <f t="shared" si="3"/>
        <v>8</v>
      </c>
      <c r="HS1" s="18">
        <f t="shared" si="3"/>
        <v>8</v>
      </c>
      <c r="HT1" s="18">
        <f t="shared" si="3"/>
        <v>8</v>
      </c>
      <c r="HU1" s="18">
        <f t="shared" si="3"/>
        <v>8</v>
      </c>
      <c r="HV1" s="18">
        <f t="shared" si="3"/>
        <v>8</v>
      </c>
      <c r="HW1" s="18">
        <f t="shared" si="3"/>
        <v>8</v>
      </c>
      <c r="HX1" s="18">
        <f t="shared" si="3"/>
        <v>8</v>
      </c>
      <c r="HY1" s="18">
        <f t="shared" si="3"/>
        <v>8</v>
      </c>
      <c r="HZ1" s="18">
        <f t="shared" si="3"/>
        <v>8</v>
      </c>
      <c r="IA1" s="18">
        <f t="shared" si="3"/>
        <v>8</v>
      </c>
      <c r="IB1" s="18">
        <f t="shared" si="3"/>
        <v>8</v>
      </c>
      <c r="IC1" s="18">
        <f t="shared" si="3"/>
        <v>8</v>
      </c>
      <c r="ID1" s="18">
        <f t="shared" si="3"/>
        <v>8</v>
      </c>
      <c r="IE1" s="18">
        <f t="shared" si="3"/>
        <v>8</v>
      </c>
      <c r="IF1" s="18">
        <f t="shared" si="3"/>
        <v>8</v>
      </c>
      <c r="IG1" s="18">
        <f t="shared" si="3"/>
        <v>8</v>
      </c>
      <c r="IH1" s="18">
        <f t="shared" si="3"/>
        <v>8</v>
      </c>
      <c r="II1" s="18">
        <f t="shared" si="3"/>
        <v>8</v>
      </c>
      <c r="IJ1" s="18">
        <f t="shared" si="3"/>
        <v>8</v>
      </c>
      <c r="IK1" s="18">
        <f t="shared" si="3"/>
        <v>9</v>
      </c>
      <c r="IL1" s="18">
        <f t="shared" si="3"/>
        <v>9</v>
      </c>
      <c r="IM1" s="18">
        <f t="shared" si="3"/>
        <v>9</v>
      </c>
      <c r="IN1" s="18">
        <f t="shared" si="3"/>
        <v>9</v>
      </c>
      <c r="IO1" s="18">
        <f t="shared" si="3"/>
        <v>9</v>
      </c>
      <c r="IP1" s="18">
        <f t="shared" si="3"/>
        <v>9</v>
      </c>
      <c r="IQ1" s="18">
        <f t="shared" si="3"/>
        <v>9</v>
      </c>
      <c r="IR1" s="18">
        <f t="shared" si="3"/>
        <v>9</v>
      </c>
      <c r="IS1" s="18">
        <f t="shared" si="3"/>
        <v>9</v>
      </c>
      <c r="IT1" s="18">
        <f t="shared" si="3"/>
        <v>9</v>
      </c>
      <c r="IU1" s="18">
        <f t="shared" si="3"/>
        <v>9</v>
      </c>
      <c r="IV1" s="18">
        <f t="shared" si="3"/>
        <v>9</v>
      </c>
      <c r="IW1" s="18">
        <f t="shared" si="3"/>
        <v>9</v>
      </c>
      <c r="IX1" s="18">
        <f t="shared" si="3"/>
        <v>9</v>
      </c>
      <c r="IY1" s="18">
        <f t="shared" ref="IY1:LJ1" si="4">MONTH(IY6)</f>
        <v>9</v>
      </c>
      <c r="IZ1" s="18">
        <f t="shared" si="4"/>
        <v>9</v>
      </c>
      <c r="JA1" s="18">
        <f t="shared" si="4"/>
        <v>9</v>
      </c>
      <c r="JB1" s="18">
        <f t="shared" si="4"/>
        <v>9</v>
      </c>
      <c r="JC1" s="18">
        <f t="shared" si="4"/>
        <v>9</v>
      </c>
      <c r="JD1" s="18">
        <f t="shared" si="4"/>
        <v>9</v>
      </c>
      <c r="JE1" s="18">
        <f t="shared" si="4"/>
        <v>9</v>
      </c>
      <c r="JF1" s="18">
        <f t="shared" si="4"/>
        <v>9</v>
      </c>
      <c r="JG1" s="18">
        <f t="shared" si="4"/>
        <v>9</v>
      </c>
      <c r="JH1" s="18">
        <f t="shared" si="4"/>
        <v>9</v>
      </c>
      <c r="JI1" s="18">
        <f t="shared" si="4"/>
        <v>9</v>
      </c>
      <c r="JJ1" s="18">
        <f t="shared" si="4"/>
        <v>9</v>
      </c>
      <c r="JK1" s="18">
        <f t="shared" si="4"/>
        <v>9</v>
      </c>
      <c r="JL1" s="18">
        <f t="shared" si="4"/>
        <v>9</v>
      </c>
      <c r="JM1" s="18">
        <f t="shared" si="4"/>
        <v>9</v>
      </c>
      <c r="JN1" s="18">
        <f t="shared" si="4"/>
        <v>9</v>
      </c>
      <c r="JO1" s="18">
        <f t="shared" si="4"/>
        <v>10</v>
      </c>
      <c r="JP1" s="18">
        <f t="shared" si="4"/>
        <v>10</v>
      </c>
      <c r="JQ1" s="18">
        <f t="shared" si="4"/>
        <v>10</v>
      </c>
      <c r="JR1" s="18">
        <f t="shared" si="4"/>
        <v>10</v>
      </c>
      <c r="JS1" s="18">
        <f t="shared" si="4"/>
        <v>10</v>
      </c>
      <c r="JT1" s="18">
        <f t="shared" si="4"/>
        <v>10</v>
      </c>
      <c r="JU1" s="18">
        <f t="shared" si="4"/>
        <v>10</v>
      </c>
      <c r="JV1" s="18">
        <f t="shared" si="4"/>
        <v>10</v>
      </c>
      <c r="JW1" s="18">
        <f t="shared" si="4"/>
        <v>10</v>
      </c>
      <c r="JX1" s="18">
        <f t="shared" si="4"/>
        <v>10</v>
      </c>
      <c r="JY1" s="18">
        <f t="shared" si="4"/>
        <v>10</v>
      </c>
      <c r="JZ1" s="18">
        <f t="shared" si="4"/>
        <v>10</v>
      </c>
      <c r="KA1" s="18">
        <f t="shared" si="4"/>
        <v>10</v>
      </c>
      <c r="KB1" s="18">
        <f t="shared" si="4"/>
        <v>10</v>
      </c>
      <c r="KC1" s="18">
        <f t="shared" si="4"/>
        <v>10</v>
      </c>
      <c r="KD1" s="18">
        <f t="shared" si="4"/>
        <v>10</v>
      </c>
      <c r="KE1" s="18">
        <f t="shared" si="4"/>
        <v>10</v>
      </c>
      <c r="KF1" s="18">
        <f t="shared" si="4"/>
        <v>10</v>
      </c>
      <c r="KG1" s="18">
        <f t="shared" si="4"/>
        <v>10</v>
      </c>
      <c r="KH1" s="18">
        <f t="shared" si="4"/>
        <v>10</v>
      </c>
      <c r="KI1" s="18">
        <f t="shared" si="4"/>
        <v>10</v>
      </c>
      <c r="KJ1" s="18">
        <f t="shared" si="4"/>
        <v>10</v>
      </c>
      <c r="KK1" s="18">
        <f t="shared" si="4"/>
        <v>10</v>
      </c>
      <c r="KL1" s="18">
        <f t="shared" si="4"/>
        <v>10</v>
      </c>
      <c r="KM1" s="18">
        <f t="shared" si="4"/>
        <v>10</v>
      </c>
      <c r="KN1" s="18">
        <f t="shared" si="4"/>
        <v>10</v>
      </c>
      <c r="KO1" s="18">
        <f t="shared" si="4"/>
        <v>10</v>
      </c>
      <c r="KP1" s="18">
        <f t="shared" si="4"/>
        <v>10</v>
      </c>
      <c r="KQ1" s="18">
        <f t="shared" si="4"/>
        <v>10</v>
      </c>
      <c r="KR1" s="18">
        <f t="shared" si="4"/>
        <v>10</v>
      </c>
      <c r="KS1" s="18">
        <f t="shared" si="4"/>
        <v>10</v>
      </c>
      <c r="KT1" s="18">
        <f t="shared" si="4"/>
        <v>11</v>
      </c>
      <c r="KU1" s="18">
        <f t="shared" si="4"/>
        <v>11</v>
      </c>
      <c r="KV1" s="18">
        <f t="shared" si="4"/>
        <v>11</v>
      </c>
      <c r="KW1" s="18">
        <f t="shared" si="4"/>
        <v>11</v>
      </c>
      <c r="KX1" s="18">
        <f t="shared" si="4"/>
        <v>11</v>
      </c>
      <c r="KY1" s="18">
        <f t="shared" si="4"/>
        <v>11</v>
      </c>
      <c r="KZ1" s="18">
        <f t="shared" si="4"/>
        <v>11</v>
      </c>
      <c r="LA1" s="18">
        <f t="shared" si="4"/>
        <v>11</v>
      </c>
      <c r="LB1" s="18">
        <f t="shared" si="4"/>
        <v>11</v>
      </c>
      <c r="LC1" s="18">
        <f t="shared" si="4"/>
        <v>11</v>
      </c>
      <c r="LD1" s="18">
        <f t="shared" si="4"/>
        <v>11</v>
      </c>
      <c r="LE1" s="18">
        <f t="shared" si="4"/>
        <v>11</v>
      </c>
      <c r="LF1" s="18">
        <f t="shared" si="4"/>
        <v>11</v>
      </c>
      <c r="LG1" s="18">
        <f t="shared" si="4"/>
        <v>11</v>
      </c>
      <c r="LH1" s="18">
        <f t="shared" si="4"/>
        <v>11</v>
      </c>
      <c r="LI1" s="18">
        <f t="shared" si="4"/>
        <v>11</v>
      </c>
      <c r="LJ1" s="18">
        <f t="shared" si="4"/>
        <v>11</v>
      </c>
      <c r="LK1" s="18">
        <f t="shared" ref="LK1:NB1" si="5">MONTH(LK6)</f>
        <v>11</v>
      </c>
      <c r="LL1" s="18">
        <f t="shared" si="5"/>
        <v>11</v>
      </c>
      <c r="LM1" s="18">
        <f t="shared" si="5"/>
        <v>11</v>
      </c>
      <c r="LN1" s="18">
        <f t="shared" si="5"/>
        <v>11</v>
      </c>
      <c r="LO1" s="18">
        <f t="shared" si="5"/>
        <v>11</v>
      </c>
      <c r="LP1" s="18">
        <f t="shared" si="5"/>
        <v>11</v>
      </c>
      <c r="LQ1" s="18">
        <f t="shared" si="5"/>
        <v>11</v>
      </c>
      <c r="LR1" s="18">
        <f t="shared" si="5"/>
        <v>11</v>
      </c>
      <c r="LS1" s="18">
        <f t="shared" si="5"/>
        <v>11</v>
      </c>
      <c r="LT1" s="18">
        <f t="shared" si="5"/>
        <v>11</v>
      </c>
      <c r="LU1" s="18">
        <f t="shared" si="5"/>
        <v>11</v>
      </c>
      <c r="LV1" s="18">
        <f t="shared" si="5"/>
        <v>11</v>
      </c>
      <c r="LW1" s="18">
        <f t="shared" si="5"/>
        <v>11</v>
      </c>
      <c r="LX1" s="18">
        <f t="shared" si="5"/>
        <v>12</v>
      </c>
      <c r="LY1" s="18">
        <f t="shared" si="5"/>
        <v>12</v>
      </c>
      <c r="LZ1" s="18">
        <f t="shared" si="5"/>
        <v>12</v>
      </c>
      <c r="MA1" s="18">
        <f t="shared" si="5"/>
        <v>12</v>
      </c>
      <c r="MB1" s="18">
        <f t="shared" si="5"/>
        <v>12</v>
      </c>
      <c r="MC1" s="18">
        <f t="shared" si="5"/>
        <v>12</v>
      </c>
      <c r="MD1" s="18">
        <f t="shared" si="5"/>
        <v>12</v>
      </c>
      <c r="ME1" s="18">
        <f t="shared" si="5"/>
        <v>12</v>
      </c>
      <c r="MF1" s="18">
        <f t="shared" si="5"/>
        <v>12</v>
      </c>
      <c r="MG1" s="18">
        <f t="shared" si="5"/>
        <v>12</v>
      </c>
      <c r="MH1" s="18">
        <f t="shared" si="5"/>
        <v>12</v>
      </c>
      <c r="MI1" s="18">
        <f t="shared" si="5"/>
        <v>12</v>
      </c>
      <c r="MJ1" s="18">
        <f t="shared" si="5"/>
        <v>12</v>
      </c>
      <c r="MK1" s="18">
        <f t="shared" si="5"/>
        <v>12</v>
      </c>
      <c r="ML1" s="18">
        <f t="shared" si="5"/>
        <v>12</v>
      </c>
      <c r="MM1" s="18">
        <f t="shared" si="5"/>
        <v>12</v>
      </c>
      <c r="MN1" s="18">
        <f t="shared" si="5"/>
        <v>12</v>
      </c>
      <c r="MO1" s="18">
        <f t="shared" si="5"/>
        <v>12</v>
      </c>
      <c r="MP1" s="18">
        <f t="shared" si="5"/>
        <v>12</v>
      </c>
      <c r="MQ1" s="18">
        <f t="shared" si="5"/>
        <v>12</v>
      </c>
      <c r="MR1" s="18">
        <f t="shared" si="5"/>
        <v>12</v>
      </c>
      <c r="MS1" s="18">
        <f t="shared" si="5"/>
        <v>12</v>
      </c>
      <c r="MT1" s="18">
        <f t="shared" si="5"/>
        <v>12</v>
      </c>
      <c r="MU1" s="18">
        <f t="shared" si="5"/>
        <v>12</v>
      </c>
      <c r="MV1" s="18">
        <f t="shared" si="5"/>
        <v>12</v>
      </c>
      <c r="MW1" s="18">
        <f t="shared" si="5"/>
        <v>12</v>
      </c>
      <c r="MX1" s="18">
        <f t="shared" si="5"/>
        <v>12</v>
      </c>
      <c r="MY1" s="18">
        <f t="shared" si="5"/>
        <v>12</v>
      </c>
      <c r="MZ1" s="18">
        <f t="shared" si="5"/>
        <v>12</v>
      </c>
      <c r="NA1" s="18">
        <f t="shared" si="5"/>
        <v>12</v>
      </c>
      <c r="NB1" s="18">
        <f t="shared" si="5"/>
        <v>12</v>
      </c>
    </row>
    <row r="2" spans="1:916" s="23" customFormat="1" ht="10.5">
      <c r="A2" s="24"/>
      <c r="B2" s="62" t="s">
        <v>19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3" t="s">
        <v>20</v>
      </c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4" t="s">
        <v>21</v>
      </c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6" t="s">
        <v>22</v>
      </c>
      <c r="CO2" s="66"/>
      <c r="CP2" s="66"/>
      <c r="CQ2" s="66"/>
      <c r="CR2" s="66"/>
      <c r="CS2" s="66"/>
      <c r="CT2" s="66"/>
      <c r="CU2" s="66"/>
      <c r="CV2" s="66"/>
      <c r="CW2" s="66"/>
      <c r="CX2" s="66"/>
      <c r="CY2" s="66"/>
      <c r="CZ2" s="66"/>
      <c r="DA2" s="66"/>
      <c r="DB2" s="66"/>
      <c r="DC2" s="66"/>
      <c r="DD2" s="66"/>
      <c r="DE2" s="66"/>
      <c r="DF2" s="66"/>
      <c r="DG2" s="66"/>
      <c r="DH2" s="66"/>
      <c r="DI2" s="66"/>
      <c r="DJ2" s="66"/>
      <c r="DK2" s="66"/>
      <c r="DL2" s="66"/>
      <c r="DM2" s="66"/>
      <c r="DN2" s="66"/>
      <c r="DO2" s="66"/>
      <c r="DP2" s="66"/>
      <c r="DQ2" s="66"/>
      <c r="DR2" s="66" t="s">
        <v>17</v>
      </c>
      <c r="DS2" s="66"/>
      <c r="DT2" s="66"/>
      <c r="DU2" s="66"/>
      <c r="DV2" s="66"/>
      <c r="DW2" s="66"/>
      <c r="DX2" s="66"/>
      <c r="DY2" s="66"/>
      <c r="DZ2" s="66"/>
      <c r="EA2" s="66"/>
      <c r="EB2" s="66"/>
      <c r="EC2" s="66"/>
      <c r="ED2" s="66"/>
      <c r="EE2" s="66"/>
      <c r="EF2" s="66"/>
      <c r="EG2" s="66"/>
      <c r="EH2" s="66"/>
      <c r="EI2" s="66"/>
      <c r="EJ2" s="66"/>
      <c r="EK2" s="66"/>
      <c r="EL2" s="66"/>
      <c r="EM2" s="66"/>
      <c r="EN2" s="66"/>
      <c r="EO2" s="66"/>
      <c r="EP2" s="66"/>
      <c r="EQ2" s="66"/>
      <c r="ER2" s="66"/>
      <c r="ES2" s="66"/>
      <c r="ET2" s="66"/>
      <c r="EU2" s="66"/>
      <c r="EV2" s="66"/>
      <c r="EW2" s="66" t="s">
        <v>23</v>
      </c>
      <c r="EX2" s="66"/>
      <c r="EY2" s="66"/>
      <c r="EZ2" s="66"/>
      <c r="FA2" s="66"/>
      <c r="FB2" s="66"/>
      <c r="FC2" s="66"/>
      <c r="FD2" s="66"/>
      <c r="FE2" s="66"/>
      <c r="FF2" s="66"/>
      <c r="FG2" s="66"/>
      <c r="FH2" s="66"/>
      <c r="FI2" s="66"/>
      <c r="FJ2" s="66"/>
      <c r="FK2" s="66"/>
      <c r="FL2" s="66"/>
      <c r="FM2" s="66"/>
      <c r="FN2" s="66"/>
      <c r="FO2" s="66"/>
      <c r="FP2" s="66"/>
      <c r="FQ2" s="66"/>
      <c r="FR2" s="66"/>
      <c r="FS2" s="66"/>
      <c r="FT2" s="66"/>
      <c r="FU2" s="66"/>
      <c r="FV2" s="66"/>
      <c r="FW2" s="66"/>
      <c r="FX2" s="66"/>
      <c r="FY2" s="66"/>
      <c r="FZ2" s="66"/>
      <c r="GA2" s="66" t="s">
        <v>18</v>
      </c>
      <c r="GB2" s="66"/>
      <c r="GC2" s="66"/>
      <c r="GD2" s="66"/>
      <c r="GE2" s="66"/>
      <c r="GF2" s="66"/>
      <c r="GG2" s="66"/>
      <c r="GH2" s="66"/>
      <c r="GI2" s="66"/>
      <c r="GJ2" s="66"/>
      <c r="GK2" s="66"/>
      <c r="GL2" s="66"/>
      <c r="GM2" s="66"/>
      <c r="GN2" s="66"/>
      <c r="GO2" s="66"/>
      <c r="GP2" s="66"/>
      <c r="GQ2" s="66"/>
      <c r="GR2" s="66"/>
      <c r="GS2" s="66"/>
      <c r="GT2" s="66"/>
      <c r="GU2" s="66"/>
      <c r="GV2" s="66"/>
      <c r="GW2" s="66"/>
      <c r="GX2" s="66"/>
      <c r="GY2" s="66"/>
      <c r="GZ2" s="66"/>
      <c r="HA2" s="66"/>
      <c r="HB2" s="66"/>
      <c r="HC2" s="66"/>
      <c r="HD2" s="66"/>
      <c r="HE2" s="66"/>
      <c r="HF2" s="66" t="s">
        <v>24</v>
      </c>
      <c r="HG2" s="66"/>
      <c r="HH2" s="66"/>
      <c r="HI2" s="66"/>
      <c r="HJ2" s="66"/>
      <c r="HK2" s="66"/>
      <c r="HL2" s="66"/>
      <c r="HM2" s="66"/>
      <c r="HN2" s="66"/>
      <c r="HO2" s="66"/>
      <c r="HP2" s="66"/>
      <c r="HQ2" s="66"/>
      <c r="HR2" s="66"/>
      <c r="HS2" s="66"/>
      <c r="HT2" s="66"/>
      <c r="HU2" s="66"/>
      <c r="HV2" s="66"/>
      <c r="HW2" s="66"/>
      <c r="HX2" s="66"/>
      <c r="HY2" s="66"/>
      <c r="HZ2" s="66"/>
      <c r="IA2" s="66"/>
      <c r="IB2" s="66"/>
      <c r="IC2" s="66"/>
      <c r="ID2" s="66"/>
      <c r="IE2" s="66"/>
      <c r="IF2" s="66"/>
      <c r="IG2" s="66"/>
      <c r="IH2" s="66"/>
      <c r="II2" s="66"/>
      <c r="IJ2" s="66"/>
      <c r="IK2" s="66" t="s">
        <v>25</v>
      </c>
      <c r="IL2" s="66"/>
      <c r="IM2" s="66"/>
      <c r="IN2" s="66"/>
      <c r="IO2" s="66"/>
      <c r="IP2" s="66"/>
      <c r="IQ2" s="66"/>
      <c r="IR2" s="66"/>
      <c r="IS2" s="66"/>
      <c r="IT2" s="66"/>
      <c r="IU2" s="66"/>
      <c r="IV2" s="66"/>
      <c r="IW2" s="66"/>
      <c r="IX2" s="66"/>
      <c r="IY2" s="66"/>
      <c r="IZ2" s="66"/>
      <c r="JA2" s="66"/>
      <c r="JB2" s="66"/>
      <c r="JC2" s="66"/>
      <c r="JD2" s="66"/>
      <c r="JE2" s="66"/>
      <c r="JF2" s="66"/>
      <c r="JG2" s="66"/>
      <c r="JH2" s="66"/>
      <c r="JI2" s="66"/>
      <c r="JJ2" s="66"/>
      <c r="JK2" s="66"/>
      <c r="JL2" s="66"/>
      <c r="JM2" s="66"/>
      <c r="JN2" s="66"/>
      <c r="JO2" s="66" t="s">
        <v>26</v>
      </c>
      <c r="JP2" s="66"/>
      <c r="JQ2" s="66"/>
      <c r="JR2" s="66"/>
      <c r="JS2" s="66"/>
      <c r="JT2" s="66"/>
      <c r="JU2" s="66"/>
      <c r="JV2" s="66"/>
      <c r="JW2" s="66"/>
      <c r="JX2" s="66"/>
      <c r="JY2" s="66"/>
      <c r="JZ2" s="66"/>
      <c r="KA2" s="66"/>
      <c r="KB2" s="66"/>
      <c r="KC2" s="66"/>
      <c r="KD2" s="66"/>
      <c r="KE2" s="66"/>
      <c r="KF2" s="66"/>
      <c r="KG2" s="66"/>
      <c r="KH2" s="66"/>
      <c r="KI2" s="66"/>
      <c r="KJ2" s="66"/>
      <c r="KK2" s="66"/>
      <c r="KL2" s="66"/>
      <c r="KM2" s="66"/>
      <c r="KN2" s="66"/>
      <c r="KO2" s="66"/>
      <c r="KP2" s="66"/>
      <c r="KQ2" s="66"/>
      <c r="KR2" s="66"/>
      <c r="KS2" s="66"/>
      <c r="KT2" s="66" t="s">
        <v>27</v>
      </c>
      <c r="KU2" s="66"/>
      <c r="KV2" s="66"/>
      <c r="KW2" s="66"/>
      <c r="KX2" s="66"/>
      <c r="KY2" s="66"/>
      <c r="KZ2" s="66"/>
      <c r="LA2" s="66"/>
      <c r="LB2" s="66"/>
      <c r="LC2" s="66"/>
      <c r="LD2" s="66"/>
      <c r="LE2" s="66"/>
      <c r="LF2" s="66"/>
      <c r="LG2" s="66"/>
      <c r="LH2" s="66"/>
      <c r="LI2" s="66"/>
      <c r="LJ2" s="66"/>
      <c r="LK2" s="66"/>
      <c r="LL2" s="66"/>
      <c r="LM2" s="66"/>
      <c r="LN2" s="66"/>
      <c r="LO2" s="66"/>
      <c r="LP2" s="66"/>
      <c r="LQ2" s="66"/>
      <c r="LR2" s="66"/>
      <c r="LS2" s="66"/>
      <c r="LT2" s="66"/>
      <c r="LU2" s="66"/>
      <c r="LV2" s="66"/>
      <c r="LW2" s="66"/>
      <c r="LX2" s="66" t="s">
        <v>28</v>
      </c>
      <c r="LY2" s="66"/>
      <c r="LZ2" s="66"/>
      <c r="MA2" s="66"/>
      <c r="MB2" s="66"/>
      <c r="MC2" s="66"/>
      <c r="MD2" s="66"/>
      <c r="ME2" s="66"/>
      <c r="MF2" s="66"/>
      <c r="MG2" s="66"/>
      <c r="MH2" s="66"/>
      <c r="MI2" s="66"/>
      <c r="MJ2" s="66"/>
      <c r="MK2" s="66"/>
      <c r="ML2" s="66"/>
      <c r="MM2" s="66"/>
      <c r="MN2" s="66"/>
      <c r="MO2" s="66"/>
      <c r="MP2" s="66"/>
      <c r="MQ2" s="66"/>
      <c r="MR2" s="66"/>
      <c r="MS2" s="66"/>
      <c r="MT2" s="66"/>
      <c r="MU2" s="66"/>
      <c r="MV2" s="66"/>
      <c r="MW2" s="66"/>
      <c r="MX2" s="66"/>
      <c r="MY2" s="66"/>
      <c r="MZ2" s="66"/>
      <c r="NA2" s="66"/>
      <c r="NB2" s="66"/>
    </row>
    <row r="3" spans="1:916" s="5" customFormat="1" ht="10.5" hidden="1" customHeight="1">
      <c r="A3" s="24"/>
      <c r="B3" s="6">
        <f>WEEKDAY(B6)</f>
        <v>1</v>
      </c>
      <c r="C3" s="6">
        <f t="shared" ref="C3:BN3" si="6">WEEKDAY(C6)</f>
        <v>2</v>
      </c>
      <c r="D3" s="6">
        <f t="shared" si="6"/>
        <v>3</v>
      </c>
      <c r="E3" s="6">
        <f t="shared" si="6"/>
        <v>4</v>
      </c>
      <c r="F3" s="6">
        <f t="shared" si="6"/>
        <v>5</v>
      </c>
      <c r="G3" s="6">
        <f t="shared" si="6"/>
        <v>6</v>
      </c>
      <c r="H3" s="6">
        <f t="shared" si="6"/>
        <v>7</v>
      </c>
      <c r="I3" s="6">
        <f t="shared" si="6"/>
        <v>1</v>
      </c>
      <c r="J3" s="6">
        <f t="shared" si="6"/>
        <v>2</v>
      </c>
      <c r="K3" s="6">
        <f t="shared" si="6"/>
        <v>3</v>
      </c>
      <c r="L3" s="6">
        <f t="shared" si="6"/>
        <v>4</v>
      </c>
      <c r="M3" s="6">
        <f t="shared" si="6"/>
        <v>5</v>
      </c>
      <c r="N3" s="6">
        <f t="shared" si="6"/>
        <v>6</v>
      </c>
      <c r="O3" s="6">
        <f t="shared" si="6"/>
        <v>7</v>
      </c>
      <c r="P3" s="6">
        <f t="shared" si="6"/>
        <v>1</v>
      </c>
      <c r="Q3" s="6">
        <f t="shared" si="6"/>
        <v>2</v>
      </c>
      <c r="R3" s="6">
        <f t="shared" si="6"/>
        <v>3</v>
      </c>
      <c r="S3" s="6">
        <f t="shared" si="6"/>
        <v>4</v>
      </c>
      <c r="T3" s="6">
        <f t="shared" si="6"/>
        <v>5</v>
      </c>
      <c r="U3" s="6">
        <f t="shared" si="6"/>
        <v>6</v>
      </c>
      <c r="V3" s="6">
        <f t="shared" si="6"/>
        <v>7</v>
      </c>
      <c r="W3" s="6">
        <f t="shared" si="6"/>
        <v>1</v>
      </c>
      <c r="X3" s="6">
        <f t="shared" si="6"/>
        <v>2</v>
      </c>
      <c r="Y3" s="6">
        <f t="shared" si="6"/>
        <v>3</v>
      </c>
      <c r="Z3" s="6">
        <f t="shared" si="6"/>
        <v>4</v>
      </c>
      <c r="AA3" s="6">
        <f t="shared" si="6"/>
        <v>5</v>
      </c>
      <c r="AB3" s="6">
        <f t="shared" si="6"/>
        <v>6</v>
      </c>
      <c r="AC3" s="6">
        <f t="shared" si="6"/>
        <v>7</v>
      </c>
      <c r="AD3" s="6">
        <f t="shared" si="6"/>
        <v>1</v>
      </c>
      <c r="AE3" s="6">
        <f t="shared" si="6"/>
        <v>2</v>
      </c>
      <c r="AF3" s="6">
        <f t="shared" si="6"/>
        <v>3</v>
      </c>
      <c r="AG3" s="6">
        <f t="shared" si="6"/>
        <v>4</v>
      </c>
      <c r="AH3" s="6">
        <f t="shared" si="6"/>
        <v>5</v>
      </c>
      <c r="AI3" s="6">
        <f t="shared" si="6"/>
        <v>6</v>
      </c>
      <c r="AJ3" s="6">
        <f t="shared" si="6"/>
        <v>7</v>
      </c>
      <c r="AK3" s="6">
        <f t="shared" si="6"/>
        <v>1</v>
      </c>
      <c r="AL3" s="6">
        <f t="shared" si="6"/>
        <v>2</v>
      </c>
      <c r="AM3" s="6">
        <f t="shared" si="6"/>
        <v>3</v>
      </c>
      <c r="AN3" s="6">
        <f t="shared" si="6"/>
        <v>4</v>
      </c>
      <c r="AO3" s="6">
        <f t="shared" si="6"/>
        <v>5</v>
      </c>
      <c r="AP3" s="6">
        <f t="shared" si="6"/>
        <v>6</v>
      </c>
      <c r="AQ3" s="6">
        <f t="shared" si="6"/>
        <v>7</v>
      </c>
      <c r="AR3" s="6">
        <f t="shared" si="6"/>
        <v>1</v>
      </c>
      <c r="AS3" s="6">
        <f t="shared" si="6"/>
        <v>2</v>
      </c>
      <c r="AT3" s="6">
        <f t="shared" si="6"/>
        <v>3</v>
      </c>
      <c r="AU3" s="6">
        <f t="shared" si="6"/>
        <v>4</v>
      </c>
      <c r="AV3" s="6">
        <f t="shared" si="6"/>
        <v>5</v>
      </c>
      <c r="AW3" s="6">
        <f t="shared" si="6"/>
        <v>6</v>
      </c>
      <c r="AX3" s="6">
        <f t="shared" si="6"/>
        <v>7</v>
      </c>
      <c r="AY3" s="6">
        <f t="shared" si="6"/>
        <v>1</v>
      </c>
      <c r="AZ3" s="6">
        <f t="shared" si="6"/>
        <v>2</v>
      </c>
      <c r="BA3" s="6">
        <f t="shared" si="6"/>
        <v>3</v>
      </c>
      <c r="BB3" s="6">
        <f t="shared" si="6"/>
        <v>4</v>
      </c>
      <c r="BC3" s="6">
        <f t="shared" si="6"/>
        <v>5</v>
      </c>
      <c r="BD3" s="6">
        <f t="shared" si="6"/>
        <v>6</v>
      </c>
      <c r="BE3" s="6">
        <f t="shared" si="6"/>
        <v>7</v>
      </c>
      <c r="BF3" s="6">
        <f t="shared" si="6"/>
        <v>1</v>
      </c>
      <c r="BG3" s="6">
        <f t="shared" si="6"/>
        <v>2</v>
      </c>
      <c r="BH3" s="6">
        <f t="shared" si="6"/>
        <v>3</v>
      </c>
      <c r="BI3" s="7">
        <f t="shared" si="6"/>
        <v>4</v>
      </c>
      <c r="BJ3" s="7">
        <f t="shared" si="6"/>
        <v>5</v>
      </c>
      <c r="BK3" s="7">
        <f t="shared" si="6"/>
        <v>6</v>
      </c>
      <c r="BL3" s="7">
        <f t="shared" si="6"/>
        <v>7</v>
      </c>
      <c r="BM3" s="7">
        <f t="shared" si="6"/>
        <v>1</v>
      </c>
      <c r="BN3" s="7">
        <f t="shared" si="6"/>
        <v>2</v>
      </c>
      <c r="BO3" s="7">
        <f t="shared" ref="BO3:DZ3" si="7">WEEKDAY(BO6)</f>
        <v>3</v>
      </c>
      <c r="BP3" s="7">
        <f t="shared" si="7"/>
        <v>4</v>
      </c>
      <c r="BQ3" s="7">
        <f t="shared" si="7"/>
        <v>5</v>
      </c>
      <c r="BR3" s="7">
        <f t="shared" si="7"/>
        <v>6</v>
      </c>
      <c r="BS3" s="7">
        <f t="shared" si="7"/>
        <v>7</v>
      </c>
      <c r="BT3" s="7">
        <f t="shared" si="7"/>
        <v>1</v>
      </c>
      <c r="BU3" s="7">
        <f t="shared" si="7"/>
        <v>2</v>
      </c>
      <c r="BV3" s="7">
        <f t="shared" si="7"/>
        <v>3</v>
      </c>
      <c r="BW3" s="7">
        <f t="shared" si="7"/>
        <v>4</v>
      </c>
      <c r="BX3" s="7">
        <f t="shared" si="7"/>
        <v>5</v>
      </c>
      <c r="BY3" s="7">
        <f t="shared" si="7"/>
        <v>6</v>
      </c>
      <c r="BZ3" s="7">
        <f t="shared" si="7"/>
        <v>7</v>
      </c>
      <c r="CA3" s="7">
        <f t="shared" si="7"/>
        <v>1</v>
      </c>
      <c r="CB3" s="7">
        <f t="shared" si="7"/>
        <v>2</v>
      </c>
      <c r="CC3" s="7">
        <f t="shared" si="7"/>
        <v>3</v>
      </c>
      <c r="CD3" s="7">
        <f t="shared" si="7"/>
        <v>4</v>
      </c>
      <c r="CE3" s="7">
        <f t="shared" si="7"/>
        <v>5</v>
      </c>
      <c r="CF3" s="7">
        <f t="shared" si="7"/>
        <v>6</v>
      </c>
      <c r="CG3" s="7">
        <f t="shared" si="7"/>
        <v>7</v>
      </c>
      <c r="CH3" s="7">
        <f t="shared" si="7"/>
        <v>1</v>
      </c>
      <c r="CI3" s="7">
        <f t="shared" si="7"/>
        <v>2</v>
      </c>
      <c r="CJ3" s="7">
        <f t="shared" si="7"/>
        <v>3</v>
      </c>
      <c r="CK3" s="7">
        <f t="shared" si="7"/>
        <v>4</v>
      </c>
      <c r="CL3" s="7">
        <f t="shared" si="7"/>
        <v>5</v>
      </c>
      <c r="CM3" s="7">
        <f t="shared" si="7"/>
        <v>6</v>
      </c>
      <c r="CN3" s="7">
        <f t="shared" si="7"/>
        <v>7</v>
      </c>
      <c r="CO3" s="7">
        <f t="shared" si="7"/>
        <v>1</v>
      </c>
      <c r="CP3" s="7">
        <f t="shared" si="7"/>
        <v>2</v>
      </c>
      <c r="CQ3" s="7">
        <f t="shared" si="7"/>
        <v>3</v>
      </c>
      <c r="CR3" s="7">
        <f t="shared" si="7"/>
        <v>4</v>
      </c>
      <c r="CS3" s="7">
        <f t="shared" si="7"/>
        <v>5</v>
      </c>
      <c r="CT3" s="7">
        <f t="shared" si="7"/>
        <v>6</v>
      </c>
      <c r="CU3" s="7">
        <f t="shared" si="7"/>
        <v>7</v>
      </c>
      <c r="CV3" s="7">
        <f t="shared" si="7"/>
        <v>1</v>
      </c>
      <c r="CW3" s="7">
        <f t="shared" si="7"/>
        <v>2</v>
      </c>
      <c r="CX3" s="7">
        <f t="shared" si="7"/>
        <v>3</v>
      </c>
      <c r="CY3" s="7">
        <f t="shared" si="7"/>
        <v>4</v>
      </c>
      <c r="CZ3" s="7">
        <f t="shared" si="7"/>
        <v>5</v>
      </c>
      <c r="DA3" s="7">
        <f t="shared" si="7"/>
        <v>6</v>
      </c>
      <c r="DB3" s="7">
        <f t="shared" si="7"/>
        <v>7</v>
      </c>
      <c r="DC3" s="7">
        <f t="shared" si="7"/>
        <v>1</v>
      </c>
      <c r="DD3" s="7">
        <f t="shared" si="7"/>
        <v>2</v>
      </c>
      <c r="DE3" s="7">
        <f t="shared" si="7"/>
        <v>3</v>
      </c>
      <c r="DF3" s="7">
        <f t="shared" si="7"/>
        <v>4</v>
      </c>
      <c r="DG3" s="7">
        <f t="shared" si="7"/>
        <v>5</v>
      </c>
      <c r="DH3" s="7">
        <f t="shared" si="7"/>
        <v>6</v>
      </c>
      <c r="DI3" s="7">
        <f t="shared" si="7"/>
        <v>7</v>
      </c>
      <c r="DJ3" s="7">
        <f t="shared" si="7"/>
        <v>1</v>
      </c>
      <c r="DK3" s="7">
        <f t="shared" si="7"/>
        <v>2</v>
      </c>
      <c r="DL3" s="7">
        <f t="shared" si="7"/>
        <v>3</v>
      </c>
      <c r="DM3" s="7">
        <f t="shared" si="7"/>
        <v>4</v>
      </c>
      <c r="DN3" s="7">
        <f t="shared" si="7"/>
        <v>5</v>
      </c>
      <c r="DO3" s="7">
        <f t="shared" si="7"/>
        <v>6</v>
      </c>
      <c r="DP3" s="7">
        <f t="shared" si="7"/>
        <v>7</v>
      </c>
      <c r="DQ3" s="7">
        <f t="shared" si="7"/>
        <v>1</v>
      </c>
      <c r="DR3" s="7">
        <f t="shared" si="7"/>
        <v>2</v>
      </c>
      <c r="DS3" s="7">
        <f t="shared" si="7"/>
        <v>3</v>
      </c>
      <c r="DT3" s="7">
        <f t="shared" si="7"/>
        <v>4</v>
      </c>
      <c r="DU3" s="7">
        <f t="shared" si="7"/>
        <v>5</v>
      </c>
      <c r="DV3" s="7">
        <f t="shared" si="7"/>
        <v>6</v>
      </c>
      <c r="DW3" s="7">
        <f t="shared" si="7"/>
        <v>7</v>
      </c>
      <c r="DX3" s="7">
        <f t="shared" si="7"/>
        <v>1</v>
      </c>
      <c r="DY3" s="7">
        <f t="shared" si="7"/>
        <v>2</v>
      </c>
      <c r="DZ3" s="7">
        <f t="shared" si="7"/>
        <v>3</v>
      </c>
      <c r="EA3" s="7">
        <f t="shared" ref="EA3:GL3" si="8">WEEKDAY(EA6)</f>
        <v>4</v>
      </c>
      <c r="EB3" s="7">
        <f t="shared" si="8"/>
        <v>5</v>
      </c>
      <c r="EC3" s="7">
        <f t="shared" si="8"/>
        <v>6</v>
      </c>
      <c r="ED3" s="7">
        <f t="shared" si="8"/>
        <v>7</v>
      </c>
      <c r="EE3" s="7">
        <f t="shared" si="8"/>
        <v>1</v>
      </c>
      <c r="EF3" s="7">
        <f t="shared" si="8"/>
        <v>2</v>
      </c>
      <c r="EG3" s="7">
        <f t="shared" si="8"/>
        <v>3</v>
      </c>
      <c r="EH3" s="7">
        <f t="shared" si="8"/>
        <v>4</v>
      </c>
      <c r="EI3" s="7">
        <f t="shared" si="8"/>
        <v>5</v>
      </c>
      <c r="EJ3" s="7">
        <f t="shared" si="8"/>
        <v>6</v>
      </c>
      <c r="EK3" s="7">
        <f t="shared" si="8"/>
        <v>7</v>
      </c>
      <c r="EL3" s="7">
        <f t="shared" si="8"/>
        <v>1</v>
      </c>
      <c r="EM3" s="7">
        <f t="shared" si="8"/>
        <v>2</v>
      </c>
      <c r="EN3" s="7">
        <f t="shared" si="8"/>
        <v>3</v>
      </c>
      <c r="EO3" s="7">
        <f t="shared" si="8"/>
        <v>4</v>
      </c>
      <c r="EP3" s="7">
        <f t="shared" si="8"/>
        <v>5</v>
      </c>
      <c r="EQ3" s="7">
        <f t="shared" si="8"/>
        <v>6</v>
      </c>
      <c r="ER3" s="7">
        <f t="shared" si="8"/>
        <v>7</v>
      </c>
      <c r="ES3" s="7">
        <f t="shared" si="8"/>
        <v>1</v>
      </c>
      <c r="ET3" s="7">
        <f t="shared" si="8"/>
        <v>2</v>
      </c>
      <c r="EU3" s="7">
        <f t="shared" si="8"/>
        <v>3</v>
      </c>
      <c r="EV3" s="7">
        <f t="shared" si="8"/>
        <v>4</v>
      </c>
      <c r="EW3" s="7">
        <f t="shared" si="8"/>
        <v>5</v>
      </c>
      <c r="EX3" s="7">
        <f t="shared" si="8"/>
        <v>6</v>
      </c>
      <c r="EY3" s="7">
        <f t="shared" si="8"/>
        <v>7</v>
      </c>
      <c r="EZ3" s="7">
        <f t="shared" si="8"/>
        <v>1</v>
      </c>
      <c r="FA3" s="7">
        <f t="shared" si="8"/>
        <v>2</v>
      </c>
      <c r="FB3" s="7">
        <f t="shared" si="8"/>
        <v>3</v>
      </c>
      <c r="FC3" s="7">
        <f t="shared" si="8"/>
        <v>4</v>
      </c>
      <c r="FD3" s="7">
        <f t="shared" si="8"/>
        <v>5</v>
      </c>
      <c r="FE3" s="7">
        <f t="shared" si="8"/>
        <v>6</v>
      </c>
      <c r="FF3" s="7">
        <f t="shared" si="8"/>
        <v>7</v>
      </c>
      <c r="FG3" s="7">
        <f t="shared" si="8"/>
        <v>1</v>
      </c>
      <c r="FH3" s="7">
        <f t="shared" si="8"/>
        <v>2</v>
      </c>
      <c r="FI3" s="7">
        <f t="shared" si="8"/>
        <v>3</v>
      </c>
      <c r="FJ3" s="7">
        <f t="shared" si="8"/>
        <v>4</v>
      </c>
      <c r="FK3" s="7">
        <f t="shared" si="8"/>
        <v>5</v>
      </c>
      <c r="FL3" s="7">
        <f t="shared" si="8"/>
        <v>6</v>
      </c>
      <c r="FM3" s="7">
        <f t="shared" si="8"/>
        <v>7</v>
      </c>
      <c r="FN3" s="7">
        <f t="shared" si="8"/>
        <v>1</v>
      </c>
      <c r="FO3" s="7">
        <f t="shared" si="8"/>
        <v>2</v>
      </c>
      <c r="FP3" s="7">
        <f t="shared" si="8"/>
        <v>3</v>
      </c>
      <c r="FQ3" s="7">
        <f t="shared" si="8"/>
        <v>4</v>
      </c>
      <c r="FR3" s="7">
        <f t="shared" si="8"/>
        <v>5</v>
      </c>
      <c r="FS3" s="7">
        <f t="shared" si="8"/>
        <v>6</v>
      </c>
      <c r="FT3" s="7">
        <f t="shared" si="8"/>
        <v>7</v>
      </c>
      <c r="FU3" s="7">
        <f t="shared" si="8"/>
        <v>1</v>
      </c>
      <c r="FV3" s="7">
        <f t="shared" si="8"/>
        <v>2</v>
      </c>
      <c r="FW3" s="7">
        <f t="shared" si="8"/>
        <v>3</v>
      </c>
      <c r="FX3" s="7">
        <f t="shared" si="8"/>
        <v>4</v>
      </c>
      <c r="FY3" s="7">
        <f t="shared" si="8"/>
        <v>5</v>
      </c>
      <c r="FZ3" s="7">
        <f t="shared" si="8"/>
        <v>6</v>
      </c>
      <c r="GA3" s="7">
        <f t="shared" si="8"/>
        <v>7</v>
      </c>
      <c r="GB3" s="7">
        <f t="shared" si="8"/>
        <v>1</v>
      </c>
      <c r="GC3" s="7">
        <f t="shared" si="8"/>
        <v>2</v>
      </c>
      <c r="GD3" s="7">
        <f t="shared" si="8"/>
        <v>3</v>
      </c>
      <c r="GE3" s="7">
        <f t="shared" si="8"/>
        <v>4</v>
      </c>
      <c r="GF3" s="7">
        <f t="shared" si="8"/>
        <v>5</v>
      </c>
      <c r="GG3" s="7">
        <f t="shared" si="8"/>
        <v>6</v>
      </c>
      <c r="GH3" s="7">
        <f t="shared" si="8"/>
        <v>7</v>
      </c>
      <c r="GI3" s="7">
        <f t="shared" si="8"/>
        <v>1</v>
      </c>
      <c r="GJ3" s="7">
        <f t="shared" si="8"/>
        <v>2</v>
      </c>
      <c r="GK3" s="7">
        <f t="shared" si="8"/>
        <v>3</v>
      </c>
      <c r="GL3" s="7">
        <f t="shared" si="8"/>
        <v>4</v>
      </c>
      <c r="GM3" s="7">
        <f t="shared" ref="GM3:IX3" si="9">WEEKDAY(GM6)</f>
        <v>5</v>
      </c>
      <c r="GN3" s="7">
        <f t="shared" si="9"/>
        <v>6</v>
      </c>
      <c r="GO3" s="7">
        <f t="shared" si="9"/>
        <v>7</v>
      </c>
      <c r="GP3" s="7">
        <f t="shared" si="9"/>
        <v>1</v>
      </c>
      <c r="GQ3" s="7">
        <f t="shared" si="9"/>
        <v>2</v>
      </c>
      <c r="GR3" s="7">
        <f t="shared" si="9"/>
        <v>3</v>
      </c>
      <c r="GS3" s="7">
        <f t="shared" si="9"/>
        <v>4</v>
      </c>
      <c r="GT3" s="7">
        <f t="shared" si="9"/>
        <v>5</v>
      </c>
      <c r="GU3" s="7">
        <f t="shared" si="9"/>
        <v>6</v>
      </c>
      <c r="GV3" s="7">
        <f t="shared" si="9"/>
        <v>7</v>
      </c>
      <c r="GW3" s="7">
        <f t="shared" si="9"/>
        <v>1</v>
      </c>
      <c r="GX3" s="7">
        <f t="shared" si="9"/>
        <v>2</v>
      </c>
      <c r="GY3" s="7">
        <f t="shared" si="9"/>
        <v>3</v>
      </c>
      <c r="GZ3" s="7">
        <f t="shared" si="9"/>
        <v>4</v>
      </c>
      <c r="HA3" s="7">
        <f t="shared" si="9"/>
        <v>5</v>
      </c>
      <c r="HB3" s="7">
        <f t="shared" si="9"/>
        <v>6</v>
      </c>
      <c r="HC3" s="7">
        <f t="shared" si="9"/>
        <v>7</v>
      </c>
      <c r="HD3" s="7">
        <f t="shared" si="9"/>
        <v>1</v>
      </c>
      <c r="HE3" s="7">
        <f t="shared" si="9"/>
        <v>2</v>
      </c>
      <c r="HF3" s="7">
        <f t="shared" si="9"/>
        <v>3</v>
      </c>
      <c r="HG3" s="7">
        <f t="shared" si="9"/>
        <v>4</v>
      </c>
      <c r="HH3" s="7">
        <f t="shared" si="9"/>
        <v>5</v>
      </c>
      <c r="HI3" s="7">
        <f t="shared" si="9"/>
        <v>6</v>
      </c>
      <c r="HJ3" s="7">
        <f t="shared" si="9"/>
        <v>7</v>
      </c>
      <c r="HK3" s="7">
        <f t="shared" si="9"/>
        <v>1</v>
      </c>
      <c r="HL3" s="7">
        <f t="shared" si="9"/>
        <v>2</v>
      </c>
      <c r="HM3" s="7">
        <f t="shared" si="9"/>
        <v>3</v>
      </c>
      <c r="HN3" s="7">
        <f t="shared" si="9"/>
        <v>4</v>
      </c>
      <c r="HO3" s="7">
        <f t="shared" si="9"/>
        <v>5</v>
      </c>
      <c r="HP3" s="7">
        <f t="shared" si="9"/>
        <v>6</v>
      </c>
      <c r="HQ3" s="7">
        <f t="shared" si="9"/>
        <v>7</v>
      </c>
      <c r="HR3" s="7">
        <f t="shared" si="9"/>
        <v>1</v>
      </c>
      <c r="HS3" s="7">
        <f t="shared" si="9"/>
        <v>2</v>
      </c>
      <c r="HT3" s="7">
        <f t="shared" si="9"/>
        <v>3</v>
      </c>
      <c r="HU3" s="7">
        <f t="shared" si="9"/>
        <v>4</v>
      </c>
      <c r="HV3" s="7">
        <f t="shared" si="9"/>
        <v>5</v>
      </c>
      <c r="HW3" s="7">
        <f t="shared" si="9"/>
        <v>6</v>
      </c>
      <c r="HX3" s="7">
        <f t="shared" si="9"/>
        <v>7</v>
      </c>
      <c r="HY3" s="7">
        <f t="shared" si="9"/>
        <v>1</v>
      </c>
      <c r="HZ3" s="7">
        <f t="shared" si="9"/>
        <v>2</v>
      </c>
      <c r="IA3" s="7">
        <f t="shared" si="9"/>
        <v>3</v>
      </c>
      <c r="IB3" s="7">
        <f t="shared" si="9"/>
        <v>4</v>
      </c>
      <c r="IC3" s="7">
        <f t="shared" si="9"/>
        <v>5</v>
      </c>
      <c r="ID3" s="7">
        <f t="shared" si="9"/>
        <v>6</v>
      </c>
      <c r="IE3" s="7">
        <f t="shared" si="9"/>
        <v>7</v>
      </c>
      <c r="IF3" s="7">
        <f t="shared" si="9"/>
        <v>1</v>
      </c>
      <c r="IG3" s="7">
        <f t="shared" si="9"/>
        <v>2</v>
      </c>
      <c r="IH3" s="7">
        <f t="shared" si="9"/>
        <v>3</v>
      </c>
      <c r="II3" s="7">
        <f t="shared" si="9"/>
        <v>4</v>
      </c>
      <c r="IJ3" s="7">
        <f t="shared" si="9"/>
        <v>5</v>
      </c>
      <c r="IK3" s="7">
        <f t="shared" si="9"/>
        <v>6</v>
      </c>
      <c r="IL3" s="7">
        <f t="shared" si="9"/>
        <v>7</v>
      </c>
      <c r="IM3" s="7">
        <f t="shared" si="9"/>
        <v>1</v>
      </c>
      <c r="IN3" s="7">
        <f t="shared" si="9"/>
        <v>2</v>
      </c>
      <c r="IO3" s="7">
        <f t="shared" si="9"/>
        <v>3</v>
      </c>
      <c r="IP3" s="7">
        <f t="shared" si="9"/>
        <v>4</v>
      </c>
      <c r="IQ3" s="7">
        <f t="shared" si="9"/>
        <v>5</v>
      </c>
      <c r="IR3" s="7">
        <f t="shared" si="9"/>
        <v>6</v>
      </c>
      <c r="IS3" s="7">
        <f t="shared" si="9"/>
        <v>7</v>
      </c>
      <c r="IT3" s="7">
        <f t="shared" si="9"/>
        <v>1</v>
      </c>
      <c r="IU3" s="7">
        <f t="shared" si="9"/>
        <v>2</v>
      </c>
      <c r="IV3" s="7">
        <f t="shared" si="9"/>
        <v>3</v>
      </c>
      <c r="IW3" s="7">
        <f t="shared" si="9"/>
        <v>4</v>
      </c>
      <c r="IX3" s="7">
        <f t="shared" si="9"/>
        <v>5</v>
      </c>
      <c r="IY3" s="7">
        <f t="shared" ref="IY3:LJ3" si="10">WEEKDAY(IY6)</f>
        <v>6</v>
      </c>
      <c r="IZ3" s="7">
        <f t="shared" si="10"/>
        <v>7</v>
      </c>
      <c r="JA3" s="7">
        <f t="shared" si="10"/>
        <v>1</v>
      </c>
      <c r="JB3" s="7">
        <f t="shared" si="10"/>
        <v>2</v>
      </c>
      <c r="JC3" s="7">
        <f t="shared" si="10"/>
        <v>3</v>
      </c>
      <c r="JD3" s="7">
        <f t="shared" si="10"/>
        <v>4</v>
      </c>
      <c r="JE3" s="7">
        <f t="shared" si="10"/>
        <v>5</v>
      </c>
      <c r="JF3" s="7">
        <f t="shared" si="10"/>
        <v>6</v>
      </c>
      <c r="JG3" s="7">
        <f t="shared" si="10"/>
        <v>7</v>
      </c>
      <c r="JH3" s="7">
        <f t="shared" si="10"/>
        <v>1</v>
      </c>
      <c r="JI3" s="7">
        <f t="shared" si="10"/>
        <v>2</v>
      </c>
      <c r="JJ3" s="7">
        <f t="shared" si="10"/>
        <v>3</v>
      </c>
      <c r="JK3" s="7">
        <f t="shared" si="10"/>
        <v>4</v>
      </c>
      <c r="JL3" s="7">
        <f t="shared" si="10"/>
        <v>5</v>
      </c>
      <c r="JM3" s="7">
        <f t="shared" si="10"/>
        <v>6</v>
      </c>
      <c r="JN3" s="7">
        <f t="shared" si="10"/>
        <v>7</v>
      </c>
      <c r="JO3" s="7">
        <f t="shared" si="10"/>
        <v>1</v>
      </c>
      <c r="JP3" s="7">
        <f t="shared" si="10"/>
        <v>2</v>
      </c>
      <c r="JQ3" s="7">
        <f t="shared" si="10"/>
        <v>3</v>
      </c>
      <c r="JR3" s="7">
        <f t="shared" si="10"/>
        <v>4</v>
      </c>
      <c r="JS3" s="7">
        <f t="shared" si="10"/>
        <v>5</v>
      </c>
      <c r="JT3" s="7">
        <f t="shared" si="10"/>
        <v>6</v>
      </c>
      <c r="JU3" s="7">
        <f t="shared" si="10"/>
        <v>7</v>
      </c>
      <c r="JV3" s="7">
        <f t="shared" si="10"/>
        <v>1</v>
      </c>
      <c r="JW3" s="7">
        <f t="shared" si="10"/>
        <v>2</v>
      </c>
      <c r="JX3" s="7">
        <f t="shared" si="10"/>
        <v>3</v>
      </c>
      <c r="JY3" s="7">
        <f t="shared" si="10"/>
        <v>4</v>
      </c>
      <c r="JZ3" s="7">
        <f t="shared" si="10"/>
        <v>5</v>
      </c>
      <c r="KA3" s="7">
        <f t="shared" si="10"/>
        <v>6</v>
      </c>
      <c r="KB3" s="7">
        <f t="shared" si="10"/>
        <v>7</v>
      </c>
      <c r="KC3" s="7">
        <f t="shared" si="10"/>
        <v>1</v>
      </c>
      <c r="KD3" s="7">
        <f t="shared" si="10"/>
        <v>2</v>
      </c>
      <c r="KE3" s="7">
        <f t="shared" si="10"/>
        <v>3</v>
      </c>
      <c r="KF3" s="7">
        <f t="shared" si="10"/>
        <v>4</v>
      </c>
      <c r="KG3" s="7">
        <f t="shared" si="10"/>
        <v>5</v>
      </c>
      <c r="KH3" s="7">
        <f t="shared" si="10"/>
        <v>6</v>
      </c>
      <c r="KI3" s="7">
        <f t="shared" si="10"/>
        <v>7</v>
      </c>
      <c r="KJ3" s="7">
        <f t="shared" si="10"/>
        <v>1</v>
      </c>
      <c r="KK3" s="7">
        <f t="shared" si="10"/>
        <v>2</v>
      </c>
      <c r="KL3" s="7">
        <f t="shared" si="10"/>
        <v>3</v>
      </c>
      <c r="KM3" s="7">
        <f t="shared" si="10"/>
        <v>4</v>
      </c>
      <c r="KN3" s="7">
        <f t="shared" si="10"/>
        <v>5</v>
      </c>
      <c r="KO3" s="7">
        <f t="shared" si="10"/>
        <v>6</v>
      </c>
      <c r="KP3" s="7">
        <f t="shared" si="10"/>
        <v>7</v>
      </c>
      <c r="KQ3" s="7">
        <f t="shared" si="10"/>
        <v>1</v>
      </c>
      <c r="KR3" s="7">
        <f t="shared" si="10"/>
        <v>2</v>
      </c>
      <c r="KS3" s="7">
        <f t="shared" si="10"/>
        <v>3</v>
      </c>
      <c r="KT3" s="7">
        <f t="shared" si="10"/>
        <v>4</v>
      </c>
      <c r="KU3" s="7">
        <f t="shared" si="10"/>
        <v>5</v>
      </c>
      <c r="KV3" s="7">
        <f t="shared" si="10"/>
        <v>6</v>
      </c>
      <c r="KW3" s="7">
        <f t="shared" si="10"/>
        <v>7</v>
      </c>
      <c r="KX3" s="7">
        <f t="shared" si="10"/>
        <v>1</v>
      </c>
      <c r="KY3" s="7">
        <f t="shared" si="10"/>
        <v>2</v>
      </c>
      <c r="KZ3" s="7">
        <f t="shared" si="10"/>
        <v>3</v>
      </c>
      <c r="LA3" s="7">
        <f t="shared" si="10"/>
        <v>4</v>
      </c>
      <c r="LB3" s="7">
        <f t="shared" si="10"/>
        <v>5</v>
      </c>
      <c r="LC3" s="7">
        <f t="shared" si="10"/>
        <v>6</v>
      </c>
      <c r="LD3" s="7">
        <f t="shared" si="10"/>
        <v>7</v>
      </c>
      <c r="LE3" s="7">
        <f t="shared" si="10"/>
        <v>1</v>
      </c>
      <c r="LF3" s="7">
        <f t="shared" si="10"/>
        <v>2</v>
      </c>
      <c r="LG3" s="7">
        <f t="shared" si="10"/>
        <v>3</v>
      </c>
      <c r="LH3" s="7">
        <f t="shared" si="10"/>
        <v>4</v>
      </c>
      <c r="LI3" s="7">
        <f t="shared" si="10"/>
        <v>5</v>
      </c>
      <c r="LJ3" s="7">
        <f t="shared" si="10"/>
        <v>6</v>
      </c>
      <c r="LK3" s="7">
        <f t="shared" ref="LK3:NV3" si="11">WEEKDAY(LK6)</f>
        <v>7</v>
      </c>
      <c r="LL3" s="7">
        <f t="shared" si="11"/>
        <v>1</v>
      </c>
      <c r="LM3" s="7">
        <f t="shared" si="11"/>
        <v>2</v>
      </c>
      <c r="LN3" s="7">
        <f t="shared" si="11"/>
        <v>3</v>
      </c>
      <c r="LO3" s="7">
        <f t="shared" si="11"/>
        <v>4</v>
      </c>
      <c r="LP3" s="7">
        <f t="shared" si="11"/>
        <v>5</v>
      </c>
      <c r="LQ3" s="7">
        <f t="shared" si="11"/>
        <v>6</v>
      </c>
      <c r="LR3" s="7">
        <f t="shared" si="11"/>
        <v>7</v>
      </c>
      <c r="LS3" s="7">
        <f t="shared" si="11"/>
        <v>1</v>
      </c>
      <c r="LT3" s="7">
        <f t="shared" si="11"/>
        <v>2</v>
      </c>
      <c r="LU3" s="7">
        <f t="shared" si="11"/>
        <v>3</v>
      </c>
      <c r="LV3" s="7">
        <f t="shared" si="11"/>
        <v>4</v>
      </c>
      <c r="LW3" s="7">
        <f t="shared" si="11"/>
        <v>5</v>
      </c>
      <c r="LX3" s="7">
        <f t="shared" si="11"/>
        <v>6</v>
      </c>
      <c r="LY3" s="7">
        <f t="shared" si="11"/>
        <v>7</v>
      </c>
      <c r="LZ3" s="7">
        <f t="shared" si="11"/>
        <v>1</v>
      </c>
      <c r="MA3" s="7">
        <f t="shared" si="11"/>
        <v>2</v>
      </c>
      <c r="MB3" s="7">
        <f t="shared" si="11"/>
        <v>3</v>
      </c>
      <c r="MC3" s="7">
        <f t="shared" si="11"/>
        <v>4</v>
      </c>
      <c r="MD3" s="7">
        <f t="shared" si="11"/>
        <v>5</v>
      </c>
      <c r="ME3" s="7">
        <f t="shared" si="11"/>
        <v>6</v>
      </c>
      <c r="MF3" s="7">
        <f t="shared" si="11"/>
        <v>7</v>
      </c>
      <c r="MG3" s="7">
        <f t="shared" si="11"/>
        <v>1</v>
      </c>
      <c r="MH3" s="7">
        <f t="shared" si="11"/>
        <v>2</v>
      </c>
      <c r="MI3" s="7">
        <f t="shared" si="11"/>
        <v>3</v>
      </c>
      <c r="MJ3" s="7">
        <f t="shared" si="11"/>
        <v>4</v>
      </c>
      <c r="MK3" s="7">
        <f t="shared" si="11"/>
        <v>5</v>
      </c>
      <c r="ML3" s="7">
        <f t="shared" si="11"/>
        <v>6</v>
      </c>
      <c r="MM3" s="7">
        <f t="shared" si="11"/>
        <v>7</v>
      </c>
      <c r="MN3" s="7">
        <f t="shared" si="11"/>
        <v>1</v>
      </c>
      <c r="MO3" s="7">
        <f t="shared" si="11"/>
        <v>2</v>
      </c>
      <c r="MP3" s="7">
        <f t="shared" si="11"/>
        <v>3</v>
      </c>
      <c r="MQ3" s="7">
        <f t="shared" si="11"/>
        <v>4</v>
      </c>
      <c r="MR3" s="7">
        <f t="shared" si="11"/>
        <v>5</v>
      </c>
      <c r="MS3" s="7">
        <f t="shared" si="11"/>
        <v>6</v>
      </c>
      <c r="MT3" s="7">
        <f t="shared" si="11"/>
        <v>7</v>
      </c>
      <c r="MU3" s="7">
        <f t="shared" si="11"/>
        <v>1</v>
      </c>
      <c r="MV3" s="7">
        <f t="shared" si="11"/>
        <v>2</v>
      </c>
      <c r="MW3" s="7">
        <f t="shared" si="11"/>
        <v>3</v>
      </c>
      <c r="MX3" s="7">
        <f t="shared" si="11"/>
        <v>4</v>
      </c>
      <c r="MY3" s="7">
        <f t="shared" si="11"/>
        <v>5</v>
      </c>
      <c r="MZ3" s="7">
        <f t="shared" si="11"/>
        <v>6</v>
      </c>
      <c r="NA3" s="7">
        <f t="shared" si="11"/>
        <v>7</v>
      </c>
      <c r="NB3" s="7">
        <f t="shared" si="11"/>
        <v>1</v>
      </c>
      <c r="NC3" s="7">
        <f t="shared" si="11"/>
        <v>7</v>
      </c>
      <c r="ND3" s="7">
        <f t="shared" si="11"/>
        <v>7</v>
      </c>
      <c r="NE3" s="7">
        <f t="shared" si="11"/>
        <v>7</v>
      </c>
      <c r="NF3" s="7">
        <f t="shared" si="11"/>
        <v>7</v>
      </c>
      <c r="NG3" s="7">
        <f t="shared" si="11"/>
        <v>7</v>
      </c>
      <c r="NH3" s="7">
        <f t="shared" si="11"/>
        <v>7</v>
      </c>
      <c r="NI3" s="7">
        <f t="shared" si="11"/>
        <v>7</v>
      </c>
      <c r="NJ3" s="7">
        <f t="shared" si="11"/>
        <v>7</v>
      </c>
      <c r="NK3" s="7">
        <f t="shared" si="11"/>
        <v>7</v>
      </c>
      <c r="NL3" s="7">
        <f t="shared" si="11"/>
        <v>7</v>
      </c>
      <c r="NM3" s="7">
        <f t="shared" si="11"/>
        <v>7</v>
      </c>
      <c r="NN3" s="7">
        <f t="shared" si="11"/>
        <v>7</v>
      </c>
      <c r="NO3" s="7">
        <f t="shared" si="11"/>
        <v>7</v>
      </c>
      <c r="NP3" s="7">
        <f t="shared" si="11"/>
        <v>7</v>
      </c>
      <c r="NQ3" s="7">
        <f t="shared" si="11"/>
        <v>7</v>
      </c>
      <c r="NR3" s="7">
        <f t="shared" si="11"/>
        <v>7</v>
      </c>
      <c r="NS3" s="7">
        <f t="shared" si="11"/>
        <v>7</v>
      </c>
      <c r="NT3" s="7">
        <f t="shared" si="11"/>
        <v>7</v>
      </c>
      <c r="NU3" s="7">
        <f t="shared" si="11"/>
        <v>7</v>
      </c>
      <c r="NV3" s="7">
        <f t="shared" si="11"/>
        <v>7</v>
      </c>
      <c r="NW3" s="7">
        <f t="shared" ref="NW3:QH3" si="12">WEEKDAY(NW6)</f>
        <v>7</v>
      </c>
      <c r="NX3" s="7">
        <f t="shared" si="12"/>
        <v>7</v>
      </c>
      <c r="NY3" s="7">
        <f t="shared" si="12"/>
        <v>7</v>
      </c>
      <c r="NZ3" s="7">
        <f t="shared" si="12"/>
        <v>7</v>
      </c>
      <c r="OA3" s="7">
        <f t="shared" si="12"/>
        <v>7</v>
      </c>
      <c r="OB3" s="7">
        <f t="shared" si="12"/>
        <v>7</v>
      </c>
      <c r="OC3" s="7">
        <f t="shared" si="12"/>
        <v>7</v>
      </c>
      <c r="OD3" s="7">
        <f t="shared" si="12"/>
        <v>7</v>
      </c>
      <c r="OE3" s="7">
        <f t="shared" si="12"/>
        <v>7</v>
      </c>
      <c r="OF3" s="7">
        <f t="shared" si="12"/>
        <v>7</v>
      </c>
      <c r="OG3" s="7">
        <f t="shared" si="12"/>
        <v>7</v>
      </c>
      <c r="OH3" s="7">
        <f t="shared" si="12"/>
        <v>7</v>
      </c>
      <c r="OI3" s="7">
        <f t="shared" si="12"/>
        <v>7</v>
      </c>
      <c r="OJ3" s="7">
        <f t="shared" si="12"/>
        <v>7</v>
      </c>
      <c r="OK3" s="7">
        <f t="shared" si="12"/>
        <v>7</v>
      </c>
      <c r="OL3" s="7">
        <f t="shared" si="12"/>
        <v>7</v>
      </c>
      <c r="OM3" s="7">
        <f t="shared" si="12"/>
        <v>7</v>
      </c>
      <c r="ON3" s="7">
        <f t="shared" si="12"/>
        <v>7</v>
      </c>
      <c r="OO3" s="7">
        <f t="shared" si="12"/>
        <v>7</v>
      </c>
      <c r="OP3" s="7">
        <f t="shared" si="12"/>
        <v>7</v>
      </c>
      <c r="OQ3" s="7">
        <f t="shared" si="12"/>
        <v>7</v>
      </c>
      <c r="OR3" s="7">
        <f t="shared" si="12"/>
        <v>7</v>
      </c>
      <c r="OS3" s="7">
        <f t="shared" si="12"/>
        <v>7</v>
      </c>
      <c r="OT3" s="7">
        <f t="shared" si="12"/>
        <v>7</v>
      </c>
      <c r="OU3" s="7">
        <f t="shared" si="12"/>
        <v>7</v>
      </c>
      <c r="OV3" s="7">
        <f t="shared" si="12"/>
        <v>7</v>
      </c>
      <c r="OW3" s="7">
        <f t="shared" si="12"/>
        <v>7</v>
      </c>
      <c r="OX3" s="7">
        <f t="shared" si="12"/>
        <v>7</v>
      </c>
      <c r="OY3" s="7">
        <f t="shared" si="12"/>
        <v>7</v>
      </c>
      <c r="OZ3" s="7">
        <f t="shared" si="12"/>
        <v>7</v>
      </c>
      <c r="PA3" s="7">
        <f t="shared" si="12"/>
        <v>7</v>
      </c>
      <c r="PB3" s="7">
        <f t="shared" si="12"/>
        <v>7</v>
      </c>
      <c r="PC3" s="7">
        <f t="shared" si="12"/>
        <v>7</v>
      </c>
      <c r="PD3" s="7">
        <f t="shared" si="12"/>
        <v>7</v>
      </c>
      <c r="PE3" s="7">
        <f t="shared" si="12"/>
        <v>7</v>
      </c>
      <c r="PF3" s="7">
        <f t="shared" si="12"/>
        <v>7</v>
      </c>
      <c r="PG3" s="7">
        <f t="shared" si="12"/>
        <v>7</v>
      </c>
      <c r="PH3" s="7">
        <f t="shared" si="12"/>
        <v>7</v>
      </c>
      <c r="PI3" s="7">
        <f t="shared" si="12"/>
        <v>7</v>
      </c>
      <c r="PJ3" s="7">
        <f t="shared" si="12"/>
        <v>7</v>
      </c>
      <c r="PK3" s="7">
        <f t="shared" si="12"/>
        <v>7</v>
      </c>
      <c r="PL3" s="7">
        <f t="shared" si="12"/>
        <v>7</v>
      </c>
      <c r="PM3" s="7">
        <f t="shared" si="12"/>
        <v>7</v>
      </c>
      <c r="PN3" s="7">
        <f t="shared" si="12"/>
        <v>7</v>
      </c>
      <c r="PO3" s="7">
        <f t="shared" si="12"/>
        <v>7</v>
      </c>
      <c r="PP3" s="7">
        <f t="shared" si="12"/>
        <v>7</v>
      </c>
      <c r="PQ3" s="7">
        <f t="shared" si="12"/>
        <v>7</v>
      </c>
      <c r="PR3" s="7">
        <f t="shared" si="12"/>
        <v>7</v>
      </c>
      <c r="PS3" s="7">
        <f t="shared" si="12"/>
        <v>7</v>
      </c>
      <c r="PT3" s="7">
        <f t="shared" si="12"/>
        <v>7</v>
      </c>
      <c r="PU3" s="7">
        <f t="shared" si="12"/>
        <v>7</v>
      </c>
      <c r="PV3" s="7">
        <f t="shared" si="12"/>
        <v>7</v>
      </c>
      <c r="PW3" s="7">
        <f t="shared" si="12"/>
        <v>7</v>
      </c>
      <c r="PX3" s="7">
        <f t="shared" si="12"/>
        <v>7</v>
      </c>
      <c r="PY3" s="7">
        <f t="shared" si="12"/>
        <v>7</v>
      </c>
      <c r="PZ3" s="7">
        <f t="shared" si="12"/>
        <v>7</v>
      </c>
      <c r="QA3" s="7">
        <f t="shared" si="12"/>
        <v>7</v>
      </c>
      <c r="QB3" s="7">
        <f t="shared" si="12"/>
        <v>7</v>
      </c>
      <c r="QC3" s="7">
        <f t="shared" si="12"/>
        <v>7</v>
      </c>
      <c r="QD3" s="7">
        <f t="shared" si="12"/>
        <v>7</v>
      </c>
      <c r="QE3" s="7">
        <f t="shared" si="12"/>
        <v>7</v>
      </c>
      <c r="QF3" s="7">
        <f t="shared" si="12"/>
        <v>7</v>
      </c>
      <c r="QG3" s="7">
        <f t="shared" si="12"/>
        <v>7</v>
      </c>
      <c r="QH3" s="7">
        <f t="shared" si="12"/>
        <v>7</v>
      </c>
      <c r="QI3" s="7">
        <f t="shared" ref="QI3:ST3" si="13">WEEKDAY(QI6)</f>
        <v>7</v>
      </c>
      <c r="QJ3" s="7">
        <f t="shared" si="13"/>
        <v>7</v>
      </c>
      <c r="QK3" s="7">
        <f t="shared" si="13"/>
        <v>7</v>
      </c>
      <c r="QL3" s="7">
        <f t="shared" si="13"/>
        <v>7</v>
      </c>
      <c r="QM3" s="7">
        <f t="shared" si="13"/>
        <v>7</v>
      </c>
      <c r="QN3" s="7">
        <f t="shared" si="13"/>
        <v>7</v>
      </c>
      <c r="QO3" s="7">
        <f t="shared" si="13"/>
        <v>7</v>
      </c>
      <c r="QP3" s="7">
        <f t="shared" si="13"/>
        <v>7</v>
      </c>
      <c r="QQ3" s="7">
        <f t="shared" si="13"/>
        <v>7</v>
      </c>
      <c r="QR3" s="7">
        <f t="shared" si="13"/>
        <v>7</v>
      </c>
      <c r="QS3" s="7">
        <f t="shared" si="13"/>
        <v>7</v>
      </c>
      <c r="QT3" s="7">
        <f t="shared" si="13"/>
        <v>7</v>
      </c>
      <c r="QU3" s="7">
        <f t="shared" si="13"/>
        <v>7</v>
      </c>
      <c r="QV3" s="7">
        <f t="shared" si="13"/>
        <v>7</v>
      </c>
      <c r="QW3" s="7">
        <f t="shared" si="13"/>
        <v>7</v>
      </c>
      <c r="QX3" s="7">
        <f t="shared" si="13"/>
        <v>7</v>
      </c>
      <c r="QY3" s="7">
        <f t="shared" si="13"/>
        <v>7</v>
      </c>
      <c r="QZ3" s="7">
        <f t="shared" si="13"/>
        <v>7</v>
      </c>
      <c r="RA3" s="7">
        <f t="shared" si="13"/>
        <v>7</v>
      </c>
      <c r="RB3" s="7">
        <f t="shared" si="13"/>
        <v>7</v>
      </c>
      <c r="RC3" s="7">
        <f t="shared" si="13"/>
        <v>7</v>
      </c>
      <c r="RD3" s="7">
        <f t="shared" si="13"/>
        <v>7</v>
      </c>
      <c r="RE3" s="7">
        <f t="shared" si="13"/>
        <v>7</v>
      </c>
      <c r="RF3" s="7">
        <f t="shared" si="13"/>
        <v>7</v>
      </c>
      <c r="RG3" s="7">
        <f t="shared" si="13"/>
        <v>7</v>
      </c>
      <c r="RH3" s="7">
        <f t="shared" si="13"/>
        <v>7</v>
      </c>
      <c r="RI3" s="7">
        <f t="shared" si="13"/>
        <v>7</v>
      </c>
      <c r="RJ3" s="7">
        <f t="shared" si="13"/>
        <v>7</v>
      </c>
      <c r="RK3" s="7">
        <f t="shared" si="13"/>
        <v>7</v>
      </c>
      <c r="RL3" s="7">
        <f t="shared" si="13"/>
        <v>7</v>
      </c>
      <c r="RM3" s="7">
        <f t="shared" si="13"/>
        <v>7</v>
      </c>
      <c r="RN3" s="7">
        <f t="shared" si="13"/>
        <v>7</v>
      </c>
      <c r="RO3" s="7">
        <f t="shared" si="13"/>
        <v>7</v>
      </c>
      <c r="RP3" s="7">
        <f t="shared" si="13"/>
        <v>7</v>
      </c>
      <c r="RQ3" s="7">
        <f t="shared" si="13"/>
        <v>7</v>
      </c>
      <c r="RR3" s="7">
        <f t="shared" si="13"/>
        <v>7</v>
      </c>
      <c r="RS3" s="7">
        <f t="shared" si="13"/>
        <v>7</v>
      </c>
      <c r="RT3" s="7">
        <f t="shared" si="13"/>
        <v>7</v>
      </c>
      <c r="RU3" s="7">
        <f t="shared" si="13"/>
        <v>7</v>
      </c>
      <c r="RV3" s="7">
        <f t="shared" si="13"/>
        <v>7</v>
      </c>
      <c r="RW3" s="7">
        <f t="shared" si="13"/>
        <v>7</v>
      </c>
      <c r="RX3" s="7">
        <f t="shared" si="13"/>
        <v>7</v>
      </c>
      <c r="RY3" s="7">
        <f t="shared" si="13"/>
        <v>7</v>
      </c>
      <c r="RZ3" s="7">
        <f t="shared" si="13"/>
        <v>7</v>
      </c>
      <c r="SA3" s="7">
        <f t="shared" si="13"/>
        <v>7</v>
      </c>
      <c r="SB3" s="7">
        <f t="shared" si="13"/>
        <v>7</v>
      </c>
      <c r="SC3" s="7">
        <f t="shared" si="13"/>
        <v>7</v>
      </c>
      <c r="SD3" s="7">
        <f t="shared" si="13"/>
        <v>7</v>
      </c>
      <c r="SE3" s="7">
        <f t="shared" si="13"/>
        <v>7</v>
      </c>
      <c r="SF3" s="7">
        <f t="shared" si="13"/>
        <v>7</v>
      </c>
      <c r="SG3" s="7">
        <f t="shared" si="13"/>
        <v>7</v>
      </c>
      <c r="SH3" s="7">
        <f t="shared" si="13"/>
        <v>7</v>
      </c>
      <c r="SI3" s="7">
        <f t="shared" si="13"/>
        <v>7</v>
      </c>
      <c r="SJ3" s="7">
        <f t="shared" si="13"/>
        <v>7</v>
      </c>
      <c r="SK3" s="7">
        <f t="shared" si="13"/>
        <v>7</v>
      </c>
      <c r="SL3" s="7">
        <f t="shared" si="13"/>
        <v>7</v>
      </c>
      <c r="SM3" s="7">
        <f t="shared" si="13"/>
        <v>7</v>
      </c>
      <c r="SN3" s="7">
        <f t="shared" si="13"/>
        <v>7</v>
      </c>
      <c r="SO3" s="7">
        <f t="shared" si="13"/>
        <v>7</v>
      </c>
      <c r="SP3" s="7">
        <f t="shared" si="13"/>
        <v>7</v>
      </c>
      <c r="SQ3" s="7">
        <f t="shared" si="13"/>
        <v>7</v>
      </c>
      <c r="SR3" s="7">
        <f t="shared" si="13"/>
        <v>7</v>
      </c>
      <c r="SS3" s="7">
        <f t="shared" si="13"/>
        <v>7</v>
      </c>
      <c r="ST3" s="7">
        <f t="shared" si="13"/>
        <v>7</v>
      </c>
      <c r="SU3" s="7">
        <f t="shared" ref="SU3:VF3" si="14">WEEKDAY(SU6)</f>
        <v>7</v>
      </c>
      <c r="SV3" s="7">
        <f t="shared" si="14"/>
        <v>7</v>
      </c>
      <c r="SW3" s="7">
        <f t="shared" si="14"/>
        <v>7</v>
      </c>
      <c r="SX3" s="7">
        <f t="shared" si="14"/>
        <v>7</v>
      </c>
      <c r="SY3" s="7">
        <f t="shared" si="14"/>
        <v>7</v>
      </c>
      <c r="SZ3" s="7">
        <f t="shared" si="14"/>
        <v>7</v>
      </c>
      <c r="TA3" s="7">
        <f t="shared" si="14"/>
        <v>7</v>
      </c>
      <c r="TB3" s="7">
        <f t="shared" si="14"/>
        <v>7</v>
      </c>
      <c r="TC3" s="7">
        <f t="shared" si="14"/>
        <v>7</v>
      </c>
      <c r="TD3" s="7">
        <f t="shared" si="14"/>
        <v>7</v>
      </c>
      <c r="TE3" s="7">
        <f t="shared" si="14"/>
        <v>7</v>
      </c>
      <c r="TF3" s="7">
        <f t="shared" si="14"/>
        <v>7</v>
      </c>
      <c r="TG3" s="7">
        <f t="shared" si="14"/>
        <v>7</v>
      </c>
      <c r="TH3" s="7">
        <f t="shared" si="14"/>
        <v>7</v>
      </c>
      <c r="TI3" s="7">
        <f t="shared" si="14"/>
        <v>7</v>
      </c>
      <c r="TJ3" s="7">
        <f t="shared" si="14"/>
        <v>7</v>
      </c>
      <c r="TK3" s="7">
        <f t="shared" si="14"/>
        <v>7</v>
      </c>
      <c r="TL3" s="7">
        <f t="shared" si="14"/>
        <v>7</v>
      </c>
      <c r="TM3" s="7">
        <f t="shared" si="14"/>
        <v>7</v>
      </c>
      <c r="TN3" s="7">
        <f t="shared" si="14"/>
        <v>7</v>
      </c>
      <c r="TO3" s="7">
        <f t="shared" si="14"/>
        <v>7</v>
      </c>
      <c r="TP3" s="7">
        <f t="shared" si="14"/>
        <v>7</v>
      </c>
      <c r="TQ3" s="7">
        <f t="shared" si="14"/>
        <v>7</v>
      </c>
      <c r="TR3" s="7">
        <f t="shared" si="14"/>
        <v>7</v>
      </c>
      <c r="TS3" s="7">
        <f t="shared" si="14"/>
        <v>7</v>
      </c>
      <c r="TT3" s="7">
        <f t="shared" si="14"/>
        <v>7</v>
      </c>
      <c r="TU3" s="7">
        <f t="shared" si="14"/>
        <v>7</v>
      </c>
      <c r="TV3" s="7">
        <f t="shared" si="14"/>
        <v>7</v>
      </c>
      <c r="TW3" s="7">
        <f t="shared" si="14"/>
        <v>7</v>
      </c>
      <c r="TX3" s="7">
        <f t="shared" si="14"/>
        <v>7</v>
      </c>
      <c r="TY3" s="7">
        <f t="shared" si="14"/>
        <v>7</v>
      </c>
      <c r="TZ3" s="7">
        <f t="shared" si="14"/>
        <v>7</v>
      </c>
      <c r="UA3" s="7">
        <f t="shared" si="14"/>
        <v>7</v>
      </c>
      <c r="UB3" s="7">
        <f t="shared" si="14"/>
        <v>7</v>
      </c>
      <c r="UC3" s="7">
        <f t="shared" si="14"/>
        <v>7</v>
      </c>
      <c r="UD3" s="7">
        <f t="shared" si="14"/>
        <v>7</v>
      </c>
      <c r="UE3" s="7">
        <f t="shared" si="14"/>
        <v>7</v>
      </c>
      <c r="UF3" s="7">
        <f t="shared" si="14"/>
        <v>7</v>
      </c>
      <c r="UG3" s="7">
        <f t="shared" si="14"/>
        <v>7</v>
      </c>
      <c r="UH3" s="7">
        <f t="shared" si="14"/>
        <v>7</v>
      </c>
      <c r="UI3" s="7">
        <f t="shared" si="14"/>
        <v>7</v>
      </c>
      <c r="UJ3" s="7">
        <f t="shared" si="14"/>
        <v>7</v>
      </c>
      <c r="UK3" s="7">
        <f t="shared" si="14"/>
        <v>7</v>
      </c>
      <c r="UL3" s="7">
        <f t="shared" si="14"/>
        <v>7</v>
      </c>
      <c r="UM3" s="7">
        <f t="shared" si="14"/>
        <v>7</v>
      </c>
      <c r="UN3" s="7">
        <f t="shared" si="14"/>
        <v>7</v>
      </c>
      <c r="UO3" s="7">
        <f t="shared" si="14"/>
        <v>7</v>
      </c>
      <c r="UP3" s="7">
        <f t="shared" si="14"/>
        <v>7</v>
      </c>
      <c r="UQ3" s="7">
        <f t="shared" si="14"/>
        <v>7</v>
      </c>
      <c r="UR3" s="7">
        <f t="shared" si="14"/>
        <v>7</v>
      </c>
      <c r="US3" s="7">
        <f t="shared" si="14"/>
        <v>7</v>
      </c>
      <c r="UT3" s="7">
        <f t="shared" si="14"/>
        <v>7</v>
      </c>
      <c r="UU3" s="7">
        <f t="shared" si="14"/>
        <v>7</v>
      </c>
      <c r="UV3" s="7">
        <f t="shared" si="14"/>
        <v>7</v>
      </c>
      <c r="UW3" s="7">
        <f t="shared" si="14"/>
        <v>7</v>
      </c>
      <c r="UX3" s="7">
        <f t="shared" si="14"/>
        <v>7</v>
      </c>
      <c r="UY3" s="7">
        <f t="shared" si="14"/>
        <v>7</v>
      </c>
      <c r="UZ3" s="7">
        <f t="shared" si="14"/>
        <v>7</v>
      </c>
      <c r="VA3" s="7">
        <f t="shared" si="14"/>
        <v>7</v>
      </c>
      <c r="VB3" s="7">
        <f t="shared" si="14"/>
        <v>7</v>
      </c>
      <c r="VC3" s="7">
        <f t="shared" si="14"/>
        <v>7</v>
      </c>
      <c r="VD3" s="7">
        <f t="shared" si="14"/>
        <v>7</v>
      </c>
      <c r="VE3" s="7">
        <f t="shared" si="14"/>
        <v>7</v>
      </c>
      <c r="VF3" s="7">
        <f t="shared" si="14"/>
        <v>7</v>
      </c>
      <c r="VG3" s="7">
        <f t="shared" ref="VG3:XR3" si="15">WEEKDAY(VG6)</f>
        <v>7</v>
      </c>
      <c r="VH3" s="7">
        <f t="shared" si="15"/>
        <v>7</v>
      </c>
      <c r="VI3" s="7">
        <f t="shared" si="15"/>
        <v>7</v>
      </c>
      <c r="VJ3" s="7">
        <f t="shared" si="15"/>
        <v>7</v>
      </c>
      <c r="VK3" s="7">
        <f t="shared" si="15"/>
        <v>7</v>
      </c>
      <c r="VL3" s="7">
        <f t="shared" si="15"/>
        <v>7</v>
      </c>
      <c r="VM3" s="7">
        <f t="shared" si="15"/>
        <v>7</v>
      </c>
      <c r="VN3" s="7">
        <f t="shared" si="15"/>
        <v>7</v>
      </c>
      <c r="VO3" s="7">
        <f t="shared" si="15"/>
        <v>7</v>
      </c>
      <c r="VP3" s="7">
        <f t="shared" si="15"/>
        <v>7</v>
      </c>
      <c r="VQ3" s="7">
        <f t="shared" si="15"/>
        <v>7</v>
      </c>
      <c r="VR3" s="7">
        <f t="shared" si="15"/>
        <v>7</v>
      </c>
      <c r="VS3" s="7">
        <f t="shared" si="15"/>
        <v>7</v>
      </c>
      <c r="VT3" s="7">
        <f t="shared" si="15"/>
        <v>7</v>
      </c>
      <c r="VU3" s="7">
        <f t="shared" si="15"/>
        <v>7</v>
      </c>
      <c r="VV3" s="7">
        <f t="shared" si="15"/>
        <v>7</v>
      </c>
      <c r="VW3" s="7">
        <f t="shared" si="15"/>
        <v>7</v>
      </c>
      <c r="VX3" s="7">
        <f t="shared" si="15"/>
        <v>7</v>
      </c>
      <c r="VY3" s="7">
        <f t="shared" si="15"/>
        <v>7</v>
      </c>
      <c r="VZ3" s="7">
        <f t="shared" si="15"/>
        <v>7</v>
      </c>
      <c r="WA3" s="7">
        <f t="shared" si="15"/>
        <v>7</v>
      </c>
      <c r="WB3" s="7">
        <f t="shared" si="15"/>
        <v>7</v>
      </c>
      <c r="WC3" s="7">
        <f t="shared" si="15"/>
        <v>7</v>
      </c>
      <c r="WD3" s="7">
        <f t="shared" si="15"/>
        <v>7</v>
      </c>
      <c r="WE3" s="7">
        <f t="shared" si="15"/>
        <v>7</v>
      </c>
      <c r="WF3" s="7">
        <f t="shared" si="15"/>
        <v>7</v>
      </c>
      <c r="WG3" s="7">
        <f t="shared" si="15"/>
        <v>7</v>
      </c>
      <c r="WH3" s="7">
        <f t="shared" si="15"/>
        <v>7</v>
      </c>
      <c r="WI3" s="7">
        <f t="shared" si="15"/>
        <v>7</v>
      </c>
      <c r="WJ3" s="7">
        <f t="shared" si="15"/>
        <v>7</v>
      </c>
      <c r="WK3" s="7">
        <f t="shared" si="15"/>
        <v>7</v>
      </c>
      <c r="WL3" s="7">
        <f t="shared" si="15"/>
        <v>7</v>
      </c>
      <c r="WM3" s="7">
        <f t="shared" si="15"/>
        <v>7</v>
      </c>
      <c r="WN3" s="7">
        <f t="shared" si="15"/>
        <v>7</v>
      </c>
      <c r="WO3" s="7">
        <f t="shared" si="15"/>
        <v>7</v>
      </c>
      <c r="WP3" s="7">
        <f t="shared" si="15"/>
        <v>7</v>
      </c>
      <c r="WQ3" s="7">
        <f t="shared" si="15"/>
        <v>7</v>
      </c>
      <c r="WR3" s="7">
        <f t="shared" si="15"/>
        <v>7</v>
      </c>
      <c r="WS3" s="7">
        <f t="shared" si="15"/>
        <v>7</v>
      </c>
      <c r="WT3" s="7">
        <f t="shared" si="15"/>
        <v>7</v>
      </c>
      <c r="WU3" s="7">
        <f t="shared" si="15"/>
        <v>7</v>
      </c>
      <c r="WV3" s="7">
        <f t="shared" si="15"/>
        <v>7</v>
      </c>
      <c r="WW3" s="7">
        <f t="shared" si="15"/>
        <v>7</v>
      </c>
      <c r="WX3" s="7">
        <f t="shared" si="15"/>
        <v>7</v>
      </c>
      <c r="WY3" s="7">
        <f t="shared" si="15"/>
        <v>7</v>
      </c>
      <c r="WZ3" s="7">
        <f t="shared" si="15"/>
        <v>7</v>
      </c>
      <c r="XA3" s="7">
        <f t="shared" si="15"/>
        <v>7</v>
      </c>
      <c r="XB3" s="7">
        <f t="shared" si="15"/>
        <v>7</v>
      </c>
      <c r="XC3" s="7">
        <f t="shared" si="15"/>
        <v>7</v>
      </c>
      <c r="XD3" s="7">
        <f t="shared" si="15"/>
        <v>7</v>
      </c>
      <c r="XE3" s="7">
        <f t="shared" si="15"/>
        <v>7</v>
      </c>
      <c r="XF3" s="7">
        <f t="shared" si="15"/>
        <v>7</v>
      </c>
      <c r="XG3" s="7">
        <f t="shared" si="15"/>
        <v>7</v>
      </c>
      <c r="XH3" s="7">
        <f t="shared" si="15"/>
        <v>7</v>
      </c>
      <c r="XI3" s="7">
        <f t="shared" si="15"/>
        <v>7</v>
      </c>
      <c r="XJ3" s="7">
        <f t="shared" si="15"/>
        <v>7</v>
      </c>
      <c r="XK3" s="7">
        <f t="shared" si="15"/>
        <v>7</v>
      </c>
      <c r="XL3" s="7">
        <f t="shared" si="15"/>
        <v>7</v>
      </c>
      <c r="XM3" s="7">
        <f t="shared" si="15"/>
        <v>7</v>
      </c>
      <c r="XN3" s="7">
        <f t="shared" si="15"/>
        <v>7</v>
      </c>
      <c r="XO3" s="7">
        <f t="shared" si="15"/>
        <v>7</v>
      </c>
      <c r="XP3" s="7">
        <f t="shared" si="15"/>
        <v>7</v>
      </c>
      <c r="XQ3" s="7">
        <f t="shared" si="15"/>
        <v>7</v>
      </c>
      <c r="XR3" s="7">
        <f t="shared" si="15"/>
        <v>7</v>
      </c>
      <c r="XS3" s="7">
        <f t="shared" ref="XS3:AAD3" si="16">WEEKDAY(XS6)</f>
        <v>7</v>
      </c>
      <c r="XT3" s="7">
        <f t="shared" si="16"/>
        <v>7</v>
      </c>
      <c r="XU3" s="7">
        <f t="shared" si="16"/>
        <v>7</v>
      </c>
      <c r="XV3" s="7">
        <f t="shared" si="16"/>
        <v>7</v>
      </c>
      <c r="XW3" s="7">
        <f t="shared" si="16"/>
        <v>7</v>
      </c>
      <c r="XX3" s="7">
        <f t="shared" si="16"/>
        <v>7</v>
      </c>
      <c r="XY3" s="7">
        <f t="shared" si="16"/>
        <v>7</v>
      </c>
      <c r="XZ3" s="7">
        <f t="shared" si="16"/>
        <v>7</v>
      </c>
      <c r="YA3" s="7">
        <f t="shared" si="16"/>
        <v>7</v>
      </c>
      <c r="YB3" s="7">
        <f t="shared" si="16"/>
        <v>7</v>
      </c>
      <c r="YC3" s="7">
        <f t="shared" si="16"/>
        <v>7</v>
      </c>
      <c r="YD3" s="7">
        <f t="shared" si="16"/>
        <v>7</v>
      </c>
      <c r="YE3" s="7">
        <f t="shared" si="16"/>
        <v>7</v>
      </c>
      <c r="YF3" s="7">
        <f t="shared" si="16"/>
        <v>7</v>
      </c>
      <c r="YG3" s="7">
        <f t="shared" si="16"/>
        <v>7</v>
      </c>
      <c r="YH3" s="7">
        <f t="shared" si="16"/>
        <v>7</v>
      </c>
      <c r="YI3" s="7">
        <f t="shared" si="16"/>
        <v>7</v>
      </c>
      <c r="YJ3" s="7">
        <f t="shared" si="16"/>
        <v>7</v>
      </c>
      <c r="YK3" s="7">
        <f t="shared" si="16"/>
        <v>7</v>
      </c>
      <c r="YL3" s="7">
        <f t="shared" si="16"/>
        <v>7</v>
      </c>
      <c r="YM3" s="7">
        <f t="shared" si="16"/>
        <v>7</v>
      </c>
      <c r="YN3" s="7">
        <f t="shared" si="16"/>
        <v>7</v>
      </c>
      <c r="YO3" s="7">
        <f t="shared" si="16"/>
        <v>7</v>
      </c>
      <c r="YP3" s="7">
        <f t="shared" si="16"/>
        <v>7</v>
      </c>
      <c r="YQ3" s="7">
        <f t="shared" si="16"/>
        <v>7</v>
      </c>
      <c r="YR3" s="7">
        <f t="shared" si="16"/>
        <v>7</v>
      </c>
      <c r="YS3" s="7">
        <f t="shared" si="16"/>
        <v>7</v>
      </c>
      <c r="YT3" s="7">
        <f t="shared" si="16"/>
        <v>7</v>
      </c>
      <c r="YU3" s="7">
        <f t="shared" si="16"/>
        <v>7</v>
      </c>
      <c r="YV3" s="7">
        <f t="shared" si="16"/>
        <v>7</v>
      </c>
      <c r="YW3" s="7">
        <f t="shared" si="16"/>
        <v>7</v>
      </c>
      <c r="YX3" s="7">
        <f t="shared" si="16"/>
        <v>7</v>
      </c>
      <c r="YY3" s="7">
        <f t="shared" si="16"/>
        <v>7</v>
      </c>
      <c r="YZ3" s="7">
        <f t="shared" si="16"/>
        <v>7</v>
      </c>
      <c r="ZA3" s="7">
        <f t="shared" si="16"/>
        <v>7</v>
      </c>
      <c r="ZB3" s="7">
        <f t="shared" si="16"/>
        <v>7</v>
      </c>
      <c r="ZC3" s="7">
        <f t="shared" si="16"/>
        <v>7</v>
      </c>
      <c r="ZD3" s="7">
        <f t="shared" si="16"/>
        <v>7</v>
      </c>
      <c r="ZE3" s="7">
        <f t="shared" si="16"/>
        <v>7</v>
      </c>
      <c r="ZF3" s="7">
        <f t="shared" si="16"/>
        <v>7</v>
      </c>
      <c r="ZG3" s="7">
        <f t="shared" si="16"/>
        <v>7</v>
      </c>
      <c r="ZH3" s="7">
        <f t="shared" si="16"/>
        <v>7</v>
      </c>
      <c r="ZI3" s="7">
        <f t="shared" si="16"/>
        <v>7</v>
      </c>
      <c r="ZJ3" s="7">
        <f t="shared" si="16"/>
        <v>7</v>
      </c>
      <c r="ZK3" s="7">
        <f t="shared" si="16"/>
        <v>7</v>
      </c>
      <c r="ZL3" s="7">
        <f t="shared" si="16"/>
        <v>7</v>
      </c>
      <c r="ZM3" s="7">
        <f t="shared" si="16"/>
        <v>7</v>
      </c>
      <c r="ZN3" s="7">
        <f t="shared" si="16"/>
        <v>7</v>
      </c>
      <c r="ZO3" s="7">
        <f t="shared" si="16"/>
        <v>7</v>
      </c>
      <c r="ZP3" s="7">
        <f t="shared" si="16"/>
        <v>7</v>
      </c>
      <c r="ZQ3" s="7">
        <f t="shared" si="16"/>
        <v>7</v>
      </c>
      <c r="ZR3" s="7">
        <f t="shared" si="16"/>
        <v>7</v>
      </c>
      <c r="ZS3" s="7">
        <f t="shared" si="16"/>
        <v>7</v>
      </c>
      <c r="ZT3" s="7">
        <f t="shared" si="16"/>
        <v>7</v>
      </c>
      <c r="ZU3" s="7">
        <f t="shared" si="16"/>
        <v>7</v>
      </c>
      <c r="ZV3" s="7">
        <f t="shared" si="16"/>
        <v>7</v>
      </c>
      <c r="ZW3" s="7">
        <f t="shared" si="16"/>
        <v>7</v>
      </c>
      <c r="ZX3" s="7">
        <f t="shared" si="16"/>
        <v>7</v>
      </c>
      <c r="ZY3" s="7">
        <f t="shared" si="16"/>
        <v>7</v>
      </c>
      <c r="ZZ3" s="7">
        <f t="shared" si="16"/>
        <v>7</v>
      </c>
      <c r="AAA3" s="7">
        <f t="shared" si="16"/>
        <v>7</v>
      </c>
      <c r="AAB3" s="7">
        <f t="shared" si="16"/>
        <v>7</v>
      </c>
      <c r="AAC3" s="7">
        <f t="shared" si="16"/>
        <v>7</v>
      </c>
      <c r="AAD3" s="7">
        <f t="shared" si="16"/>
        <v>7</v>
      </c>
      <c r="AAE3" s="7">
        <f t="shared" ref="AAE3:ACP3" si="17">WEEKDAY(AAE6)</f>
        <v>7</v>
      </c>
      <c r="AAF3" s="7">
        <f t="shared" si="17"/>
        <v>7</v>
      </c>
      <c r="AAG3" s="7">
        <f t="shared" si="17"/>
        <v>7</v>
      </c>
      <c r="AAH3" s="7">
        <f t="shared" si="17"/>
        <v>7</v>
      </c>
      <c r="AAI3" s="7">
        <f t="shared" si="17"/>
        <v>7</v>
      </c>
      <c r="AAJ3" s="7">
        <f t="shared" si="17"/>
        <v>7</v>
      </c>
      <c r="AAK3" s="7">
        <f t="shared" si="17"/>
        <v>7</v>
      </c>
      <c r="AAL3" s="7">
        <f t="shared" si="17"/>
        <v>7</v>
      </c>
      <c r="AAM3" s="7">
        <f t="shared" si="17"/>
        <v>7</v>
      </c>
      <c r="AAN3" s="7">
        <f t="shared" si="17"/>
        <v>7</v>
      </c>
      <c r="AAO3" s="7">
        <f t="shared" si="17"/>
        <v>7</v>
      </c>
      <c r="AAP3" s="7">
        <f t="shared" si="17"/>
        <v>7</v>
      </c>
      <c r="AAQ3" s="7">
        <f t="shared" si="17"/>
        <v>7</v>
      </c>
      <c r="AAR3" s="7">
        <f t="shared" si="17"/>
        <v>7</v>
      </c>
      <c r="AAS3" s="7">
        <f t="shared" si="17"/>
        <v>7</v>
      </c>
      <c r="AAT3" s="7">
        <f t="shared" si="17"/>
        <v>7</v>
      </c>
      <c r="AAU3" s="7">
        <f t="shared" si="17"/>
        <v>7</v>
      </c>
      <c r="AAV3" s="7">
        <f t="shared" si="17"/>
        <v>7</v>
      </c>
      <c r="AAW3" s="7">
        <f t="shared" si="17"/>
        <v>7</v>
      </c>
      <c r="AAX3" s="7">
        <f t="shared" si="17"/>
        <v>7</v>
      </c>
      <c r="AAY3" s="7">
        <f t="shared" si="17"/>
        <v>7</v>
      </c>
      <c r="AAZ3" s="7">
        <f t="shared" si="17"/>
        <v>7</v>
      </c>
      <c r="ABA3" s="7">
        <f t="shared" si="17"/>
        <v>7</v>
      </c>
      <c r="ABB3" s="7">
        <f t="shared" si="17"/>
        <v>7</v>
      </c>
      <c r="ABC3" s="7">
        <f t="shared" si="17"/>
        <v>7</v>
      </c>
      <c r="ABD3" s="7">
        <f t="shared" si="17"/>
        <v>7</v>
      </c>
      <c r="ABE3" s="7">
        <f t="shared" si="17"/>
        <v>7</v>
      </c>
      <c r="ABF3" s="7">
        <f t="shared" si="17"/>
        <v>7</v>
      </c>
      <c r="ABG3" s="7">
        <f t="shared" si="17"/>
        <v>7</v>
      </c>
      <c r="ABH3" s="7">
        <f t="shared" si="17"/>
        <v>7</v>
      </c>
      <c r="ABI3" s="7">
        <f t="shared" si="17"/>
        <v>7</v>
      </c>
      <c r="ABJ3" s="7">
        <f t="shared" si="17"/>
        <v>7</v>
      </c>
      <c r="ABK3" s="7">
        <f t="shared" si="17"/>
        <v>7</v>
      </c>
      <c r="ABL3" s="7">
        <f t="shared" si="17"/>
        <v>7</v>
      </c>
      <c r="ABM3" s="7">
        <f t="shared" si="17"/>
        <v>7</v>
      </c>
      <c r="ABN3" s="7">
        <f t="shared" si="17"/>
        <v>7</v>
      </c>
      <c r="ABO3" s="7">
        <f t="shared" si="17"/>
        <v>7</v>
      </c>
      <c r="ABP3" s="7">
        <f t="shared" si="17"/>
        <v>7</v>
      </c>
      <c r="ABQ3" s="7">
        <f t="shared" si="17"/>
        <v>7</v>
      </c>
      <c r="ABR3" s="7">
        <f t="shared" si="17"/>
        <v>7</v>
      </c>
      <c r="ABS3" s="7">
        <f t="shared" si="17"/>
        <v>7</v>
      </c>
      <c r="ABT3" s="7">
        <f t="shared" si="17"/>
        <v>7</v>
      </c>
      <c r="ABU3" s="7">
        <f t="shared" si="17"/>
        <v>7</v>
      </c>
      <c r="ABV3" s="7">
        <f t="shared" si="17"/>
        <v>7</v>
      </c>
      <c r="ABW3" s="7">
        <f t="shared" si="17"/>
        <v>7</v>
      </c>
      <c r="ABX3" s="7">
        <f t="shared" si="17"/>
        <v>7</v>
      </c>
      <c r="ABY3" s="7">
        <f t="shared" si="17"/>
        <v>7</v>
      </c>
      <c r="ABZ3" s="7">
        <f t="shared" si="17"/>
        <v>7</v>
      </c>
      <c r="ACA3" s="7">
        <f t="shared" si="17"/>
        <v>7</v>
      </c>
      <c r="ACB3" s="7">
        <f t="shared" si="17"/>
        <v>7</v>
      </c>
      <c r="ACC3" s="7">
        <f t="shared" si="17"/>
        <v>7</v>
      </c>
      <c r="ACD3" s="7">
        <f t="shared" si="17"/>
        <v>7</v>
      </c>
      <c r="ACE3" s="7">
        <f t="shared" si="17"/>
        <v>7</v>
      </c>
      <c r="ACF3" s="7">
        <f t="shared" si="17"/>
        <v>7</v>
      </c>
      <c r="ACG3" s="7">
        <f t="shared" si="17"/>
        <v>7</v>
      </c>
      <c r="ACH3" s="7">
        <f t="shared" si="17"/>
        <v>7</v>
      </c>
      <c r="ACI3" s="7">
        <f t="shared" si="17"/>
        <v>7</v>
      </c>
      <c r="ACJ3" s="7">
        <f t="shared" si="17"/>
        <v>7</v>
      </c>
      <c r="ACK3" s="7">
        <f t="shared" si="17"/>
        <v>7</v>
      </c>
      <c r="ACL3" s="7">
        <f t="shared" si="17"/>
        <v>7</v>
      </c>
      <c r="ACM3" s="7">
        <f t="shared" si="17"/>
        <v>7</v>
      </c>
      <c r="ACN3" s="7">
        <f t="shared" si="17"/>
        <v>7</v>
      </c>
      <c r="ACO3" s="7">
        <f t="shared" si="17"/>
        <v>7</v>
      </c>
      <c r="ACP3" s="7">
        <f t="shared" si="17"/>
        <v>7</v>
      </c>
      <c r="ACQ3" s="7">
        <f t="shared" ref="ACQ3:AFB3" si="18">WEEKDAY(ACQ6)</f>
        <v>7</v>
      </c>
      <c r="ACR3" s="7">
        <f t="shared" si="18"/>
        <v>7</v>
      </c>
      <c r="ACS3" s="7">
        <f t="shared" si="18"/>
        <v>7</v>
      </c>
      <c r="ACT3" s="7">
        <f t="shared" si="18"/>
        <v>7</v>
      </c>
      <c r="ACU3" s="7">
        <f t="shared" si="18"/>
        <v>7</v>
      </c>
      <c r="ACV3" s="7">
        <f t="shared" si="18"/>
        <v>7</v>
      </c>
      <c r="ACW3" s="7">
        <f t="shared" si="18"/>
        <v>7</v>
      </c>
      <c r="ACX3" s="7">
        <f t="shared" si="18"/>
        <v>7</v>
      </c>
      <c r="ACY3" s="7">
        <f t="shared" si="18"/>
        <v>7</v>
      </c>
      <c r="ACZ3" s="7">
        <f t="shared" si="18"/>
        <v>7</v>
      </c>
      <c r="ADA3" s="7">
        <f t="shared" si="18"/>
        <v>7</v>
      </c>
      <c r="ADB3" s="7">
        <f t="shared" si="18"/>
        <v>7</v>
      </c>
      <c r="ADC3" s="7">
        <f t="shared" si="18"/>
        <v>7</v>
      </c>
      <c r="ADD3" s="7">
        <f t="shared" si="18"/>
        <v>7</v>
      </c>
      <c r="ADE3" s="7">
        <f t="shared" si="18"/>
        <v>7</v>
      </c>
      <c r="ADF3" s="7">
        <f t="shared" si="18"/>
        <v>7</v>
      </c>
      <c r="ADG3" s="7">
        <f t="shared" si="18"/>
        <v>7</v>
      </c>
      <c r="ADH3" s="7">
        <f t="shared" si="18"/>
        <v>7</v>
      </c>
      <c r="ADI3" s="7">
        <f t="shared" si="18"/>
        <v>7</v>
      </c>
      <c r="ADJ3" s="7">
        <f t="shared" si="18"/>
        <v>7</v>
      </c>
      <c r="ADK3" s="7">
        <f t="shared" si="18"/>
        <v>7</v>
      </c>
      <c r="ADL3" s="7">
        <f t="shared" si="18"/>
        <v>7</v>
      </c>
      <c r="ADM3" s="7">
        <f t="shared" si="18"/>
        <v>7</v>
      </c>
      <c r="ADN3" s="7">
        <f t="shared" si="18"/>
        <v>7</v>
      </c>
      <c r="ADO3" s="7">
        <f t="shared" si="18"/>
        <v>7</v>
      </c>
      <c r="ADP3" s="7">
        <f t="shared" si="18"/>
        <v>7</v>
      </c>
      <c r="ADQ3" s="7">
        <f t="shared" si="18"/>
        <v>7</v>
      </c>
      <c r="ADR3" s="7">
        <f t="shared" si="18"/>
        <v>7</v>
      </c>
      <c r="ADS3" s="7">
        <f t="shared" si="18"/>
        <v>7</v>
      </c>
      <c r="ADT3" s="7">
        <f t="shared" si="18"/>
        <v>7</v>
      </c>
      <c r="ADU3" s="7">
        <f t="shared" si="18"/>
        <v>7</v>
      </c>
      <c r="ADV3" s="7">
        <f t="shared" si="18"/>
        <v>7</v>
      </c>
      <c r="ADW3" s="7">
        <f t="shared" si="18"/>
        <v>7</v>
      </c>
      <c r="ADX3" s="7">
        <f t="shared" si="18"/>
        <v>7</v>
      </c>
      <c r="ADY3" s="7">
        <f t="shared" si="18"/>
        <v>7</v>
      </c>
      <c r="ADZ3" s="7">
        <f t="shared" si="18"/>
        <v>7</v>
      </c>
      <c r="AEA3" s="7">
        <f t="shared" si="18"/>
        <v>7</v>
      </c>
      <c r="AEB3" s="7">
        <f t="shared" si="18"/>
        <v>7</v>
      </c>
      <c r="AEC3" s="7">
        <f t="shared" si="18"/>
        <v>7</v>
      </c>
      <c r="AED3" s="7">
        <f t="shared" si="18"/>
        <v>7</v>
      </c>
      <c r="AEE3" s="7">
        <f t="shared" si="18"/>
        <v>7</v>
      </c>
      <c r="AEF3" s="7">
        <f t="shared" si="18"/>
        <v>7</v>
      </c>
      <c r="AEG3" s="7">
        <f t="shared" si="18"/>
        <v>7</v>
      </c>
      <c r="AEH3" s="7">
        <f t="shared" si="18"/>
        <v>7</v>
      </c>
      <c r="AEI3" s="7">
        <f t="shared" si="18"/>
        <v>7</v>
      </c>
      <c r="AEJ3" s="7">
        <f t="shared" si="18"/>
        <v>7</v>
      </c>
      <c r="AEK3" s="7">
        <f t="shared" si="18"/>
        <v>7</v>
      </c>
      <c r="AEL3" s="7">
        <f t="shared" si="18"/>
        <v>7</v>
      </c>
      <c r="AEM3" s="7">
        <f t="shared" si="18"/>
        <v>7</v>
      </c>
      <c r="AEN3" s="7">
        <f t="shared" si="18"/>
        <v>7</v>
      </c>
      <c r="AEO3" s="7">
        <f t="shared" si="18"/>
        <v>7</v>
      </c>
      <c r="AEP3" s="7">
        <f t="shared" si="18"/>
        <v>7</v>
      </c>
      <c r="AEQ3" s="7">
        <f t="shared" si="18"/>
        <v>7</v>
      </c>
      <c r="AER3" s="7">
        <f t="shared" si="18"/>
        <v>7</v>
      </c>
      <c r="AES3" s="7">
        <f t="shared" si="18"/>
        <v>7</v>
      </c>
      <c r="AET3" s="7">
        <f t="shared" si="18"/>
        <v>7</v>
      </c>
      <c r="AEU3" s="7">
        <f t="shared" si="18"/>
        <v>7</v>
      </c>
      <c r="AEV3" s="7">
        <f t="shared" si="18"/>
        <v>7</v>
      </c>
      <c r="AEW3" s="7">
        <f t="shared" si="18"/>
        <v>7</v>
      </c>
      <c r="AEX3" s="7">
        <f t="shared" si="18"/>
        <v>7</v>
      </c>
      <c r="AEY3" s="7">
        <f t="shared" si="18"/>
        <v>7</v>
      </c>
      <c r="AEZ3" s="7">
        <f t="shared" si="18"/>
        <v>7</v>
      </c>
      <c r="AFA3" s="7">
        <f t="shared" si="18"/>
        <v>7</v>
      </c>
      <c r="AFB3" s="7">
        <f t="shared" si="18"/>
        <v>7</v>
      </c>
      <c r="AFC3" s="7">
        <f t="shared" ref="AFC3:AHN3" si="19">WEEKDAY(AFC6)</f>
        <v>7</v>
      </c>
      <c r="AFD3" s="7">
        <f t="shared" si="19"/>
        <v>7</v>
      </c>
      <c r="AFE3" s="7">
        <f t="shared" si="19"/>
        <v>7</v>
      </c>
      <c r="AFF3" s="7">
        <f t="shared" si="19"/>
        <v>7</v>
      </c>
      <c r="AFG3" s="7">
        <f t="shared" si="19"/>
        <v>7</v>
      </c>
      <c r="AFH3" s="7">
        <f t="shared" si="19"/>
        <v>7</v>
      </c>
      <c r="AFI3" s="7">
        <f t="shared" si="19"/>
        <v>7</v>
      </c>
      <c r="AFJ3" s="7">
        <f t="shared" si="19"/>
        <v>7</v>
      </c>
      <c r="AFK3" s="7">
        <f t="shared" si="19"/>
        <v>7</v>
      </c>
      <c r="AFL3" s="7">
        <f t="shared" si="19"/>
        <v>7</v>
      </c>
      <c r="AFM3" s="7">
        <f t="shared" si="19"/>
        <v>7</v>
      </c>
      <c r="AFN3" s="7">
        <f t="shared" si="19"/>
        <v>7</v>
      </c>
      <c r="AFO3" s="7">
        <f t="shared" si="19"/>
        <v>7</v>
      </c>
      <c r="AFP3" s="7">
        <f t="shared" si="19"/>
        <v>7</v>
      </c>
      <c r="AFQ3" s="7">
        <f t="shared" si="19"/>
        <v>7</v>
      </c>
      <c r="AFR3" s="7">
        <f t="shared" si="19"/>
        <v>7</v>
      </c>
      <c r="AFS3" s="7">
        <f t="shared" si="19"/>
        <v>7</v>
      </c>
      <c r="AFT3" s="7">
        <f t="shared" si="19"/>
        <v>7</v>
      </c>
      <c r="AFU3" s="7">
        <f t="shared" si="19"/>
        <v>7</v>
      </c>
      <c r="AFV3" s="7">
        <f t="shared" si="19"/>
        <v>7</v>
      </c>
      <c r="AFW3" s="7">
        <f t="shared" si="19"/>
        <v>7</v>
      </c>
      <c r="AFX3" s="7">
        <f t="shared" si="19"/>
        <v>7</v>
      </c>
      <c r="AFY3" s="7">
        <f t="shared" si="19"/>
        <v>7</v>
      </c>
      <c r="AFZ3" s="7">
        <f t="shared" si="19"/>
        <v>7</v>
      </c>
      <c r="AGA3" s="7">
        <f t="shared" si="19"/>
        <v>7</v>
      </c>
      <c r="AGB3" s="7">
        <f t="shared" si="19"/>
        <v>7</v>
      </c>
      <c r="AGC3" s="7">
        <f t="shared" si="19"/>
        <v>7</v>
      </c>
      <c r="AGD3" s="7">
        <f t="shared" si="19"/>
        <v>7</v>
      </c>
      <c r="AGE3" s="7">
        <f t="shared" si="19"/>
        <v>7</v>
      </c>
      <c r="AGF3" s="7">
        <f t="shared" si="19"/>
        <v>7</v>
      </c>
      <c r="AGG3" s="7">
        <f t="shared" si="19"/>
        <v>7</v>
      </c>
      <c r="AGH3" s="7">
        <f t="shared" si="19"/>
        <v>7</v>
      </c>
      <c r="AGI3" s="7">
        <f t="shared" si="19"/>
        <v>7</v>
      </c>
      <c r="AGJ3" s="7">
        <f t="shared" si="19"/>
        <v>7</v>
      </c>
      <c r="AGK3" s="7">
        <f t="shared" si="19"/>
        <v>7</v>
      </c>
      <c r="AGL3" s="7">
        <f t="shared" si="19"/>
        <v>7</v>
      </c>
      <c r="AGM3" s="7">
        <f t="shared" si="19"/>
        <v>7</v>
      </c>
      <c r="AGN3" s="7">
        <f t="shared" si="19"/>
        <v>7</v>
      </c>
      <c r="AGO3" s="7">
        <f t="shared" si="19"/>
        <v>7</v>
      </c>
      <c r="AGP3" s="7">
        <f t="shared" si="19"/>
        <v>7</v>
      </c>
      <c r="AGQ3" s="7">
        <f t="shared" si="19"/>
        <v>7</v>
      </c>
      <c r="AGR3" s="7">
        <f t="shared" si="19"/>
        <v>7</v>
      </c>
      <c r="AGS3" s="7">
        <f t="shared" si="19"/>
        <v>7</v>
      </c>
      <c r="AGT3" s="7">
        <f t="shared" si="19"/>
        <v>7</v>
      </c>
      <c r="AGU3" s="7">
        <f t="shared" si="19"/>
        <v>7</v>
      </c>
      <c r="AGV3" s="7">
        <f t="shared" si="19"/>
        <v>7</v>
      </c>
      <c r="AGW3" s="7">
        <f t="shared" si="19"/>
        <v>7</v>
      </c>
      <c r="AGX3" s="7">
        <f t="shared" si="19"/>
        <v>7</v>
      </c>
      <c r="AGY3" s="7">
        <f t="shared" si="19"/>
        <v>7</v>
      </c>
      <c r="AGZ3" s="7">
        <f t="shared" si="19"/>
        <v>7</v>
      </c>
      <c r="AHA3" s="7">
        <f t="shared" si="19"/>
        <v>7</v>
      </c>
      <c r="AHB3" s="7">
        <f t="shared" si="19"/>
        <v>7</v>
      </c>
      <c r="AHC3" s="7">
        <f t="shared" si="19"/>
        <v>7</v>
      </c>
      <c r="AHD3" s="7">
        <f t="shared" si="19"/>
        <v>7</v>
      </c>
      <c r="AHE3" s="7">
        <f t="shared" si="19"/>
        <v>7</v>
      </c>
      <c r="AHF3" s="7">
        <f t="shared" si="19"/>
        <v>7</v>
      </c>
      <c r="AHG3" s="7">
        <f t="shared" si="19"/>
        <v>7</v>
      </c>
      <c r="AHH3" s="7">
        <f t="shared" si="19"/>
        <v>7</v>
      </c>
      <c r="AHI3" s="7">
        <f t="shared" si="19"/>
        <v>7</v>
      </c>
      <c r="AHJ3" s="7">
        <f t="shared" si="19"/>
        <v>7</v>
      </c>
      <c r="AHK3" s="7">
        <f t="shared" si="19"/>
        <v>7</v>
      </c>
      <c r="AHL3" s="7">
        <f t="shared" si="19"/>
        <v>7</v>
      </c>
      <c r="AHM3" s="7">
        <f t="shared" si="19"/>
        <v>7</v>
      </c>
      <c r="AHN3" s="7">
        <f t="shared" si="19"/>
        <v>7</v>
      </c>
      <c r="AHO3" s="7">
        <f t="shared" ref="AHO3:AIF3" si="20">WEEKDAY(AHO6)</f>
        <v>7</v>
      </c>
      <c r="AHP3" s="7">
        <f t="shared" si="20"/>
        <v>7</v>
      </c>
      <c r="AHQ3" s="7">
        <f t="shared" si="20"/>
        <v>7</v>
      </c>
      <c r="AHR3" s="7">
        <f t="shared" si="20"/>
        <v>7</v>
      </c>
      <c r="AHS3" s="7">
        <f t="shared" si="20"/>
        <v>7</v>
      </c>
      <c r="AHT3" s="7">
        <f t="shared" si="20"/>
        <v>7</v>
      </c>
      <c r="AHU3" s="7">
        <f t="shared" si="20"/>
        <v>7</v>
      </c>
      <c r="AHV3" s="7">
        <f t="shared" si="20"/>
        <v>7</v>
      </c>
      <c r="AHW3" s="7">
        <f t="shared" si="20"/>
        <v>7</v>
      </c>
      <c r="AHX3" s="7">
        <f t="shared" si="20"/>
        <v>7</v>
      </c>
      <c r="AHY3" s="7">
        <f t="shared" si="20"/>
        <v>7</v>
      </c>
      <c r="AHZ3" s="7">
        <f t="shared" si="20"/>
        <v>7</v>
      </c>
      <c r="AIA3" s="7">
        <f t="shared" si="20"/>
        <v>7</v>
      </c>
      <c r="AIB3" s="7">
        <f t="shared" si="20"/>
        <v>7</v>
      </c>
      <c r="AIC3" s="7">
        <f t="shared" si="20"/>
        <v>7</v>
      </c>
      <c r="AID3" s="7">
        <f t="shared" si="20"/>
        <v>7</v>
      </c>
      <c r="AIE3" s="7">
        <f t="shared" si="20"/>
        <v>7</v>
      </c>
      <c r="AIF3" s="7">
        <f t="shared" si="20"/>
        <v>7</v>
      </c>
    </row>
    <row r="4" spans="1:916" s="8" customFormat="1" ht="10.5">
      <c r="A4" s="24"/>
      <c r="B4" s="9">
        <f>WEEKNUM(B6,21)</f>
        <v>52</v>
      </c>
      <c r="C4" s="9">
        <f t="shared" ref="C4:BH4" si="21">WEEKNUM(C6,21)</f>
        <v>1</v>
      </c>
      <c r="D4" s="9">
        <f t="shared" si="21"/>
        <v>1</v>
      </c>
      <c r="E4" s="9">
        <f t="shared" si="21"/>
        <v>1</v>
      </c>
      <c r="F4" s="9">
        <f t="shared" si="21"/>
        <v>1</v>
      </c>
      <c r="G4" s="9">
        <f t="shared" si="21"/>
        <v>1</v>
      </c>
      <c r="H4" s="9">
        <f t="shared" si="21"/>
        <v>1</v>
      </c>
      <c r="I4" s="9">
        <f t="shared" si="21"/>
        <v>1</v>
      </c>
      <c r="J4" s="9">
        <f t="shared" si="21"/>
        <v>2</v>
      </c>
      <c r="K4" s="9">
        <f t="shared" si="21"/>
        <v>2</v>
      </c>
      <c r="L4" s="9">
        <f t="shared" si="21"/>
        <v>2</v>
      </c>
      <c r="M4" s="9">
        <f t="shared" si="21"/>
        <v>2</v>
      </c>
      <c r="N4" s="9">
        <f t="shared" si="21"/>
        <v>2</v>
      </c>
      <c r="O4" s="9">
        <f t="shared" si="21"/>
        <v>2</v>
      </c>
      <c r="P4" s="9">
        <f t="shared" si="21"/>
        <v>2</v>
      </c>
      <c r="Q4" s="9">
        <f t="shared" si="21"/>
        <v>3</v>
      </c>
      <c r="R4" s="9">
        <f t="shared" si="21"/>
        <v>3</v>
      </c>
      <c r="S4" s="9">
        <f t="shared" si="21"/>
        <v>3</v>
      </c>
      <c r="T4" s="9">
        <f t="shared" si="21"/>
        <v>3</v>
      </c>
      <c r="U4" s="9">
        <f t="shared" si="21"/>
        <v>3</v>
      </c>
      <c r="V4" s="9">
        <f t="shared" si="21"/>
        <v>3</v>
      </c>
      <c r="W4" s="9">
        <f t="shared" si="21"/>
        <v>3</v>
      </c>
      <c r="X4" s="9">
        <f t="shared" si="21"/>
        <v>4</v>
      </c>
      <c r="Y4" s="9">
        <f t="shared" si="21"/>
        <v>4</v>
      </c>
      <c r="Z4" s="9">
        <f t="shared" si="21"/>
        <v>4</v>
      </c>
      <c r="AA4" s="9">
        <f t="shared" si="21"/>
        <v>4</v>
      </c>
      <c r="AB4" s="9">
        <f t="shared" si="21"/>
        <v>4</v>
      </c>
      <c r="AC4" s="9">
        <f t="shared" si="21"/>
        <v>4</v>
      </c>
      <c r="AD4" s="9">
        <f t="shared" si="21"/>
        <v>4</v>
      </c>
      <c r="AE4" s="9">
        <f t="shared" si="21"/>
        <v>5</v>
      </c>
      <c r="AF4" s="9">
        <f t="shared" si="21"/>
        <v>5</v>
      </c>
      <c r="AG4" s="9">
        <f t="shared" si="21"/>
        <v>5</v>
      </c>
      <c r="AH4" s="9">
        <f t="shared" si="21"/>
        <v>5</v>
      </c>
      <c r="AI4" s="9">
        <f t="shared" si="21"/>
        <v>5</v>
      </c>
      <c r="AJ4" s="9">
        <f t="shared" si="21"/>
        <v>5</v>
      </c>
      <c r="AK4" s="9">
        <f t="shared" si="21"/>
        <v>5</v>
      </c>
      <c r="AL4" s="9">
        <f t="shared" si="21"/>
        <v>6</v>
      </c>
      <c r="AM4" s="9">
        <f t="shared" si="21"/>
        <v>6</v>
      </c>
      <c r="AN4" s="9">
        <f t="shared" si="21"/>
        <v>6</v>
      </c>
      <c r="AO4" s="9">
        <f t="shared" si="21"/>
        <v>6</v>
      </c>
      <c r="AP4" s="9">
        <f t="shared" si="21"/>
        <v>6</v>
      </c>
      <c r="AQ4" s="9">
        <f t="shared" si="21"/>
        <v>6</v>
      </c>
      <c r="AR4" s="9">
        <f t="shared" si="21"/>
        <v>6</v>
      </c>
      <c r="AS4" s="9">
        <f t="shared" si="21"/>
        <v>7</v>
      </c>
      <c r="AT4" s="9">
        <f t="shared" si="21"/>
        <v>7</v>
      </c>
      <c r="AU4" s="9">
        <f t="shared" si="21"/>
        <v>7</v>
      </c>
      <c r="AV4" s="9">
        <f t="shared" si="21"/>
        <v>7</v>
      </c>
      <c r="AW4" s="9">
        <f t="shared" si="21"/>
        <v>7</v>
      </c>
      <c r="AX4" s="9">
        <f t="shared" si="21"/>
        <v>7</v>
      </c>
      <c r="AY4" s="9">
        <f t="shared" si="21"/>
        <v>7</v>
      </c>
      <c r="AZ4" s="9">
        <f t="shared" si="21"/>
        <v>8</v>
      </c>
      <c r="BA4" s="9">
        <f t="shared" si="21"/>
        <v>8</v>
      </c>
      <c r="BB4" s="9">
        <f t="shared" si="21"/>
        <v>8</v>
      </c>
      <c r="BC4" s="9">
        <f t="shared" si="21"/>
        <v>8</v>
      </c>
      <c r="BD4" s="9">
        <f t="shared" si="21"/>
        <v>8</v>
      </c>
      <c r="BE4" s="9">
        <f t="shared" si="21"/>
        <v>8</v>
      </c>
      <c r="BF4" s="9">
        <f t="shared" si="21"/>
        <v>8</v>
      </c>
      <c r="BG4" s="9">
        <f t="shared" si="21"/>
        <v>9</v>
      </c>
      <c r="BH4" s="9">
        <f t="shared" si="21"/>
        <v>9</v>
      </c>
      <c r="BI4" s="9">
        <f t="shared" ref="BI4:DQ4" si="22">WEEKNUM(BI6,21)</f>
        <v>9</v>
      </c>
      <c r="BJ4" s="9">
        <f t="shared" si="22"/>
        <v>9</v>
      </c>
      <c r="BK4" s="9">
        <f t="shared" si="22"/>
        <v>9</v>
      </c>
      <c r="BL4" s="9">
        <f t="shared" si="22"/>
        <v>9</v>
      </c>
      <c r="BM4" s="9">
        <f t="shared" si="22"/>
        <v>9</v>
      </c>
      <c r="BN4" s="9">
        <f t="shared" si="22"/>
        <v>10</v>
      </c>
      <c r="BO4" s="9">
        <f t="shared" si="22"/>
        <v>10</v>
      </c>
      <c r="BP4" s="9">
        <f t="shared" si="22"/>
        <v>10</v>
      </c>
      <c r="BQ4" s="9">
        <f t="shared" si="22"/>
        <v>10</v>
      </c>
      <c r="BR4" s="9">
        <f t="shared" si="22"/>
        <v>10</v>
      </c>
      <c r="BS4" s="9">
        <f t="shared" si="22"/>
        <v>10</v>
      </c>
      <c r="BT4" s="9">
        <f t="shared" si="22"/>
        <v>10</v>
      </c>
      <c r="BU4" s="9">
        <f t="shared" si="22"/>
        <v>11</v>
      </c>
      <c r="BV4" s="9">
        <f t="shared" si="22"/>
        <v>11</v>
      </c>
      <c r="BW4" s="9">
        <f t="shared" si="22"/>
        <v>11</v>
      </c>
      <c r="BX4" s="9">
        <f t="shared" si="22"/>
        <v>11</v>
      </c>
      <c r="BY4" s="9">
        <f t="shared" si="22"/>
        <v>11</v>
      </c>
      <c r="BZ4" s="9">
        <f t="shared" si="22"/>
        <v>11</v>
      </c>
      <c r="CA4" s="9">
        <f t="shared" si="22"/>
        <v>11</v>
      </c>
      <c r="CB4" s="9">
        <f t="shared" si="22"/>
        <v>12</v>
      </c>
      <c r="CC4" s="9">
        <f t="shared" si="22"/>
        <v>12</v>
      </c>
      <c r="CD4" s="9">
        <f t="shared" si="22"/>
        <v>12</v>
      </c>
      <c r="CE4" s="9">
        <f t="shared" si="22"/>
        <v>12</v>
      </c>
      <c r="CF4" s="9">
        <f t="shared" si="22"/>
        <v>12</v>
      </c>
      <c r="CG4" s="9">
        <f t="shared" si="22"/>
        <v>12</v>
      </c>
      <c r="CH4" s="9">
        <f t="shared" si="22"/>
        <v>12</v>
      </c>
      <c r="CI4" s="9">
        <f t="shared" si="22"/>
        <v>13</v>
      </c>
      <c r="CJ4" s="9">
        <f t="shared" si="22"/>
        <v>13</v>
      </c>
      <c r="CK4" s="9">
        <f t="shared" si="22"/>
        <v>13</v>
      </c>
      <c r="CL4" s="9">
        <f t="shared" si="22"/>
        <v>13</v>
      </c>
      <c r="CM4" s="9">
        <f t="shared" si="22"/>
        <v>13</v>
      </c>
      <c r="CN4" s="9">
        <f t="shared" si="22"/>
        <v>13</v>
      </c>
      <c r="CO4" s="9">
        <f t="shared" si="22"/>
        <v>13</v>
      </c>
      <c r="CP4" s="9">
        <f t="shared" si="22"/>
        <v>14</v>
      </c>
      <c r="CQ4" s="9">
        <f t="shared" si="22"/>
        <v>14</v>
      </c>
      <c r="CR4" s="9">
        <f t="shared" si="22"/>
        <v>14</v>
      </c>
      <c r="CS4" s="9">
        <f t="shared" si="22"/>
        <v>14</v>
      </c>
      <c r="CT4" s="9">
        <f t="shared" si="22"/>
        <v>14</v>
      </c>
      <c r="CU4" s="9">
        <f t="shared" si="22"/>
        <v>14</v>
      </c>
      <c r="CV4" s="9">
        <f t="shared" si="22"/>
        <v>14</v>
      </c>
      <c r="CW4" s="9">
        <f t="shared" si="22"/>
        <v>15</v>
      </c>
      <c r="CX4" s="9">
        <f t="shared" si="22"/>
        <v>15</v>
      </c>
      <c r="CY4" s="9">
        <f t="shared" si="22"/>
        <v>15</v>
      </c>
      <c r="CZ4" s="9">
        <f t="shared" si="22"/>
        <v>15</v>
      </c>
      <c r="DA4" s="9">
        <f t="shared" si="22"/>
        <v>15</v>
      </c>
      <c r="DB4" s="9">
        <f t="shared" si="22"/>
        <v>15</v>
      </c>
      <c r="DC4" s="9">
        <f t="shared" si="22"/>
        <v>15</v>
      </c>
      <c r="DD4" s="9">
        <f t="shared" si="22"/>
        <v>16</v>
      </c>
      <c r="DE4" s="9">
        <f t="shared" si="22"/>
        <v>16</v>
      </c>
      <c r="DF4" s="9">
        <f t="shared" si="22"/>
        <v>16</v>
      </c>
      <c r="DG4" s="9">
        <f t="shared" si="22"/>
        <v>16</v>
      </c>
      <c r="DH4" s="9">
        <f t="shared" si="22"/>
        <v>16</v>
      </c>
      <c r="DI4" s="9">
        <f t="shared" si="22"/>
        <v>16</v>
      </c>
      <c r="DJ4" s="9">
        <f t="shared" si="22"/>
        <v>16</v>
      </c>
      <c r="DK4" s="9">
        <f t="shared" si="22"/>
        <v>17</v>
      </c>
      <c r="DL4" s="9">
        <f t="shared" si="22"/>
        <v>17</v>
      </c>
      <c r="DM4" s="9">
        <f t="shared" si="22"/>
        <v>17</v>
      </c>
      <c r="DN4" s="9">
        <f t="shared" si="22"/>
        <v>17</v>
      </c>
      <c r="DO4" s="9">
        <f t="shared" si="22"/>
        <v>17</v>
      </c>
      <c r="DP4" s="9">
        <f t="shared" si="22"/>
        <v>17</v>
      </c>
      <c r="DQ4" s="9">
        <f t="shared" si="22"/>
        <v>17</v>
      </c>
      <c r="DR4" s="19">
        <f t="shared" ref="DR4:DZ4" si="23">WEEKNUM(DR6,21)</f>
        <v>18</v>
      </c>
      <c r="DS4" s="19">
        <f t="shared" si="23"/>
        <v>18</v>
      </c>
      <c r="DT4" s="19">
        <f t="shared" si="23"/>
        <v>18</v>
      </c>
      <c r="DU4" s="19">
        <f t="shared" si="23"/>
        <v>18</v>
      </c>
      <c r="DV4" s="19">
        <f t="shared" si="23"/>
        <v>18</v>
      </c>
      <c r="DW4" s="19">
        <f t="shared" si="23"/>
        <v>18</v>
      </c>
      <c r="DX4" s="19">
        <f t="shared" si="23"/>
        <v>18</v>
      </c>
      <c r="DY4" s="19">
        <f t="shared" si="23"/>
        <v>19</v>
      </c>
      <c r="DZ4" s="19">
        <f t="shared" si="23"/>
        <v>19</v>
      </c>
      <c r="EA4" s="19">
        <f t="shared" ref="EA4:GL4" si="24">WEEKNUM(EA6,21)</f>
        <v>19</v>
      </c>
      <c r="EB4" s="19">
        <f t="shared" si="24"/>
        <v>19</v>
      </c>
      <c r="EC4" s="19">
        <f t="shared" si="24"/>
        <v>19</v>
      </c>
      <c r="ED4" s="19">
        <f t="shared" si="24"/>
        <v>19</v>
      </c>
      <c r="EE4" s="19">
        <f t="shared" si="24"/>
        <v>19</v>
      </c>
      <c r="EF4" s="19">
        <f t="shared" si="24"/>
        <v>20</v>
      </c>
      <c r="EG4" s="19">
        <f t="shared" si="24"/>
        <v>20</v>
      </c>
      <c r="EH4" s="19">
        <f t="shared" si="24"/>
        <v>20</v>
      </c>
      <c r="EI4" s="19">
        <f t="shared" si="24"/>
        <v>20</v>
      </c>
      <c r="EJ4" s="19">
        <f t="shared" si="24"/>
        <v>20</v>
      </c>
      <c r="EK4" s="19">
        <f t="shared" si="24"/>
        <v>20</v>
      </c>
      <c r="EL4" s="19">
        <f t="shared" si="24"/>
        <v>20</v>
      </c>
      <c r="EM4" s="19">
        <f t="shared" si="24"/>
        <v>21</v>
      </c>
      <c r="EN4" s="19">
        <f t="shared" si="24"/>
        <v>21</v>
      </c>
      <c r="EO4" s="19">
        <f t="shared" si="24"/>
        <v>21</v>
      </c>
      <c r="EP4" s="19">
        <f t="shared" si="24"/>
        <v>21</v>
      </c>
      <c r="EQ4" s="19">
        <f t="shared" si="24"/>
        <v>21</v>
      </c>
      <c r="ER4" s="19">
        <f t="shared" si="24"/>
        <v>21</v>
      </c>
      <c r="ES4" s="19">
        <f t="shared" si="24"/>
        <v>21</v>
      </c>
      <c r="ET4" s="19">
        <f t="shared" si="24"/>
        <v>22</v>
      </c>
      <c r="EU4" s="19">
        <f t="shared" si="24"/>
        <v>22</v>
      </c>
      <c r="EV4" s="19">
        <f t="shared" si="24"/>
        <v>22</v>
      </c>
      <c r="EW4" s="19">
        <f t="shared" si="24"/>
        <v>22</v>
      </c>
      <c r="EX4" s="19">
        <f t="shared" si="24"/>
        <v>22</v>
      </c>
      <c r="EY4" s="19">
        <f t="shared" si="24"/>
        <v>22</v>
      </c>
      <c r="EZ4" s="19">
        <f t="shared" si="24"/>
        <v>22</v>
      </c>
      <c r="FA4" s="19">
        <f t="shared" si="24"/>
        <v>23</v>
      </c>
      <c r="FB4" s="19">
        <f t="shared" si="24"/>
        <v>23</v>
      </c>
      <c r="FC4" s="19">
        <f t="shared" si="24"/>
        <v>23</v>
      </c>
      <c r="FD4" s="19">
        <f t="shared" si="24"/>
        <v>23</v>
      </c>
      <c r="FE4" s="19">
        <f t="shared" si="24"/>
        <v>23</v>
      </c>
      <c r="FF4" s="19">
        <f t="shared" si="24"/>
        <v>23</v>
      </c>
      <c r="FG4" s="19">
        <f t="shared" si="24"/>
        <v>23</v>
      </c>
      <c r="FH4" s="19">
        <f t="shared" si="24"/>
        <v>24</v>
      </c>
      <c r="FI4" s="19">
        <f t="shared" si="24"/>
        <v>24</v>
      </c>
      <c r="FJ4" s="19">
        <f t="shared" si="24"/>
        <v>24</v>
      </c>
      <c r="FK4" s="19">
        <f t="shared" si="24"/>
        <v>24</v>
      </c>
      <c r="FL4" s="19">
        <f t="shared" si="24"/>
        <v>24</v>
      </c>
      <c r="FM4" s="19">
        <f t="shared" si="24"/>
        <v>24</v>
      </c>
      <c r="FN4" s="19">
        <f t="shared" si="24"/>
        <v>24</v>
      </c>
      <c r="FO4" s="19">
        <f t="shared" si="24"/>
        <v>25</v>
      </c>
      <c r="FP4" s="19">
        <f t="shared" si="24"/>
        <v>25</v>
      </c>
      <c r="FQ4" s="19">
        <f t="shared" si="24"/>
        <v>25</v>
      </c>
      <c r="FR4" s="19">
        <f t="shared" si="24"/>
        <v>25</v>
      </c>
      <c r="FS4" s="19">
        <f t="shared" si="24"/>
        <v>25</v>
      </c>
      <c r="FT4" s="19">
        <f t="shared" si="24"/>
        <v>25</v>
      </c>
      <c r="FU4" s="19">
        <f t="shared" si="24"/>
        <v>25</v>
      </c>
      <c r="FV4" s="19">
        <f t="shared" si="24"/>
        <v>26</v>
      </c>
      <c r="FW4" s="19">
        <f t="shared" si="24"/>
        <v>26</v>
      </c>
      <c r="FX4" s="19">
        <f t="shared" si="24"/>
        <v>26</v>
      </c>
      <c r="FY4" s="19">
        <f t="shared" si="24"/>
        <v>26</v>
      </c>
      <c r="FZ4" s="19">
        <f t="shared" si="24"/>
        <v>26</v>
      </c>
      <c r="GA4" s="19">
        <f t="shared" si="24"/>
        <v>26</v>
      </c>
      <c r="GB4" s="19">
        <f t="shared" si="24"/>
        <v>26</v>
      </c>
      <c r="GC4" s="19">
        <f t="shared" si="24"/>
        <v>27</v>
      </c>
      <c r="GD4" s="19">
        <f t="shared" si="24"/>
        <v>27</v>
      </c>
      <c r="GE4" s="19">
        <f t="shared" si="24"/>
        <v>27</v>
      </c>
      <c r="GF4" s="19">
        <f t="shared" si="24"/>
        <v>27</v>
      </c>
      <c r="GG4" s="19">
        <f t="shared" si="24"/>
        <v>27</v>
      </c>
      <c r="GH4" s="19">
        <f t="shared" si="24"/>
        <v>27</v>
      </c>
      <c r="GI4" s="19">
        <f t="shared" si="24"/>
        <v>27</v>
      </c>
      <c r="GJ4" s="19">
        <f t="shared" si="24"/>
        <v>28</v>
      </c>
      <c r="GK4" s="19">
        <f t="shared" si="24"/>
        <v>28</v>
      </c>
      <c r="GL4" s="19">
        <f t="shared" si="24"/>
        <v>28</v>
      </c>
      <c r="GM4" s="19">
        <f t="shared" ref="GM4:IX4" si="25">WEEKNUM(GM6,21)</f>
        <v>28</v>
      </c>
      <c r="GN4" s="19">
        <f t="shared" si="25"/>
        <v>28</v>
      </c>
      <c r="GO4" s="19">
        <f t="shared" si="25"/>
        <v>28</v>
      </c>
      <c r="GP4" s="19">
        <f t="shared" si="25"/>
        <v>28</v>
      </c>
      <c r="GQ4" s="19">
        <f t="shared" si="25"/>
        <v>29</v>
      </c>
      <c r="GR4" s="19">
        <f t="shared" si="25"/>
        <v>29</v>
      </c>
      <c r="GS4" s="19">
        <f t="shared" si="25"/>
        <v>29</v>
      </c>
      <c r="GT4" s="19">
        <f t="shared" si="25"/>
        <v>29</v>
      </c>
      <c r="GU4" s="19">
        <f t="shared" si="25"/>
        <v>29</v>
      </c>
      <c r="GV4" s="19">
        <f t="shared" si="25"/>
        <v>29</v>
      </c>
      <c r="GW4" s="19">
        <f t="shared" si="25"/>
        <v>29</v>
      </c>
      <c r="GX4" s="19">
        <f t="shared" si="25"/>
        <v>30</v>
      </c>
      <c r="GY4" s="19">
        <f t="shared" si="25"/>
        <v>30</v>
      </c>
      <c r="GZ4" s="19">
        <f t="shared" si="25"/>
        <v>30</v>
      </c>
      <c r="HA4" s="19">
        <f t="shared" si="25"/>
        <v>30</v>
      </c>
      <c r="HB4" s="19">
        <f t="shared" si="25"/>
        <v>30</v>
      </c>
      <c r="HC4" s="19">
        <f t="shared" si="25"/>
        <v>30</v>
      </c>
      <c r="HD4" s="19">
        <f t="shared" si="25"/>
        <v>30</v>
      </c>
      <c r="HE4" s="19">
        <f t="shared" si="25"/>
        <v>31</v>
      </c>
      <c r="HF4" s="19">
        <f t="shared" si="25"/>
        <v>31</v>
      </c>
      <c r="HG4" s="19">
        <f t="shared" si="25"/>
        <v>31</v>
      </c>
      <c r="HH4" s="19">
        <f t="shared" si="25"/>
        <v>31</v>
      </c>
      <c r="HI4" s="19">
        <f t="shared" si="25"/>
        <v>31</v>
      </c>
      <c r="HJ4" s="19">
        <f t="shared" si="25"/>
        <v>31</v>
      </c>
      <c r="HK4" s="19">
        <f t="shared" si="25"/>
        <v>31</v>
      </c>
      <c r="HL4" s="19">
        <f t="shared" si="25"/>
        <v>32</v>
      </c>
      <c r="HM4" s="19">
        <f t="shared" si="25"/>
        <v>32</v>
      </c>
      <c r="HN4" s="19">
        <f t="shared" si="25"/>
        <v>32</v>
      </c>
      <c r="HO4" s="19">
        <f t="shared" si="25"/>
        <v>32</v>
      </c>
      <c r="HP4" s="19">
        <f t="shared" si="25"/>
        <v>32</v>
      </c>
      <c r="HQ4" s="19">
        <f t="shared" si="25"/>
        <v>32</v>
      </c>
      <c r="HR4" s="19">
        <f t="shared" si="25"/>
        <v>32</v>
      </c>
      <c r="HS4" s="19">
        <f t="shared" si="25"/>
        <v>33</v>
      </c>
      <c r="HT4" s="19">
        <f t="shared" si="25"/>
        <v>33</v>
      </c>
      <c r="HU4" s="19">
        <f t="shared" si="25"/>
        <v>33</v>
      </c>
      <c r="HV4" s="19">
        <f t="shared" si="25"/>
        <v>33</v>
      </c>
      <c r="HW4" s="19">
        <f t="shared" si="25"/>
        <v>33</v>
      </c>
      <c r="HX4" s="19">
        <f t="shared" si="25"/>
        <v>33</v>
      </c>
      <c r="HY4" s="19">
        <f t="shared" si="25"/>
        <v>33</v>
      </c>
      <c r="HZ4" s="19">
        <f t="shared" si="25"/>
        <v>34</v>
      </c>
      <c r="IA4" s="19">
        <f t="shared" si="25"/>
        <v>34</v>
      </c>
      <c r="IB4" s="19">
        <f t="shared" si="25"/>
        <v>34</v>
      </c>
      <c r="IC4" s="19">
        <f t="shared" si="25"/>
        <v>34</v>
      </c>
      <c r="ID4" s="19">
        <f t="shared" si="25"/>
        <v>34</v>
      </c>
      <c r="IE4" s="19">
        <f t="shared" si="25"/>
        <v>34</v>
      </c>
      <c r="IF4" s="19">
        <f t="shared" si="25"/>
        <v>34</v>
      </c>
      <c r="IG4" s="19">
        <f t="shared" si="25"/>
        <v>35</v>
      </c>
      <c r="IH4" s="19">
        <f t="shared" si="25"/>
        <v>35</v>
      </c>
      <c r="II4" s="19">
        <f t="shared" si="25"/>
        <v>35</v>
      </c>
      <c r="IJ4" s="19">
        <f t="shared" si="25"/>
        <v>35</v>
      </c>
      <c r="IK4" s="19">
        <f t="shared" si="25"/>
        <v>35</v>
      </c>
      <c r="IL4" s="19">
        <f t="shared" si="25"/>
        <v>35</v>
      </c>
      <c r="IM4" s="19">
        <f t="shared" si="25"/>
        <v>35</v>
      </c>
      <c r="IN4" s="19">
        <f t="shared" si="25"/>
        <v>36</v>
      </c>
      <c r="IO4" s="19">
        <f t="shared" si="25"/>
        <v>36</v>
      </c>
      <c r="IP4" s="19">
        <f t="shared" si="25"/>
        <v>36</v>
      </c>
      <c r="IQ4" s="19">
        <f t="shared" si="25"/>
        <v>36</v>
      </c>
      <c r="IR4" s="19">
        <f t="shared" si="25"/>
        <v>36</v>
      </c>
      <c r="IS4" s="19">
        <f t="shared" si="25"/>
        <v>36</v>
      </c>
      <c r="IT4" s="19">
        <f t="shared" si="25"/>
        <v>36</v>
      </c>
      <c r="IU4" s="19">
        <f t="shared" si="25"/>
        <v>37</v>
      </c>
      <c r="IV4" s="19">
        <f t="shared" si="25"/>
        <v>37</v>
      </c>
      <c r="IW4" s="19">
        <f t="shared" si="25"/>
        <v>37</v>
      </c>
      <c r="IX4" s="19">
        <f t="shared" si="25"/>
        <v>37</v>
      </c>
      <c r="IY4" s="19">
        <f t="shared" ref="IY4:LJ4" si="26">WEEKNUM(IY6,21)</f>
        <v>37</v>
      </c>
      <c r="IZ4" s="19">
        <f t="shared" si="26"/>
        <v>37</v>
      </c>
      <c r="JA4" s="19">
        <f t="shared" si="26"/>
        <v>37</v>
      </c>
      <c r="JB4" s="19">
        <f t="shared" si="26"/>
        <v>38</v>
      </c>
      <c r="JC4" s="19">
        <f t="shared" si="26"/>
        <v>38</v>
      </c>
      <c r="JD4" s="19">
        <f t="shared" si="26"/>
        <v>38</v>
      </c>
      <c r="JE4" s="19">
        <f t="shared" si="26"/>
        <v>38</v>
      </c>
      <c r="JF4" s="19">
        <f t="shared" si="26"/>
        <v>38</v>
      </c>
      <c r="JG4" s="19">
        <f t="shared" si="26"/>
        <v>38</v>
      </c>
      <c r="JH4" s="19">
        <f t="shared" si="26"/>
        <v>38</v>
      </c>
      <c r="JI4" s="19">
        <f t="shared" si="26"/>
        <v>39</v>
      </c>
      <c r="JJ4" s="19">
        <f t="shared" si="26"/>
        <v>39</v>
      </c>
      <c r="JK4" s="19">
        <f t="shared" si="26"/>
        <v>39</v>
      </c>
      <c r="JL4" s="19">
        <f t="shared" si="26"/>
        <v>39</v>
      </c>
      <c r="JM4" s="19">
        <f t="shared" si="26"/>
        <v>39</v>
      </c>
      <c r="JN4" s="19">
        <f t="shared" si="26"/>
        <v>39</v>
      </c>
      <c r="JO4" s="19">
        <f t="shared" si="26"/>
        <v>39</v>
      </c>
      <c r="JP4" s="19">
        <f t="shared" si="26"/>
        <v>40</v>
      </c>
      <c r="JQ4" s="19">
        <f t="shared" si="26"/>
        <v>40</v>
      </c>
      <c r="JR4" s="19">
        <f t="shared" si="26"/>
        <v>40</v>
      </c>
      <c r="JS4" s="19">
        <f t="shared" si="26"/>
        <v>40</v>
      </c>
      <c r="JT4" s="19">
        <f t="shared" si="26"/>
        <v>40</v>
      </c>
      <c r="JU4" s="19">
        <f t="shared" si="26"/>
        <v>40</v>
      </c>
      <c r="JV4" s="19">
        <f t="shared" si="26"/>
        <v>40</v>
      </c>
      <c r="JW4" s="19">
        <f t="shared" si="26"/>
        <v>41</v>
      </c>
      <c r="JX4" s="19">
        <f t="shared" si="26"/>
        <v>41</v>
      </c>
      <c r="JY4" s="19">
        <f t="shared" si="26"/>
        <v>41</v>
      </c>
      <c r="JZ4" s="19">
        <f t="shared" si="26"/>
        <v>41</v>
      </c>
      <c r="KA4" s="19">
        <f t="shared" si="26"/>
        <v>41</v>
      </c>
      <c r="KB4" s="19">
        <f t="shared" si="26"/>
        <v>41</v>
      </c>
      <c r="KC4" s="19">
        <f t="shared" si="26"/>
        <v>41</v>
      </c>
      <c r="KD4" s="19">
        <f t="shared" si="26"/>
        <v>42</v>
      </c>
      <c r="KE4" s="19">
        <f t="shared" si="26"/>
        <v>42</v>
      </c>
      <c r="KF4" s="19">
        <f t="shared" si="26"/>
        <v>42</v>
      </c>
      <c r="KG4" s="19">
        <f t="shared" si="26"/>
        <v>42</v>
      </c>
      <c r="KH4" s="19">
        <f t="shared" si="26"/>
        <v>42</v>
      </c>
      <c r="KI4" s="19">
        <f t="shared" si="26"/>
        <v>42</v>
      </c>
      <c r="KJ4" s="19">
        <f t="shared" si="26"/>
        <v>42</v>
      </c>
      <c r="KK4" s="19">
        <f t="shared" si="26"/>
        <v>43</v>
      </c>
      <c r="KL4" s="19">
        <f t="shared" si="26"/>
        <v>43</v>
      </c>
      <c r="KM4" s="19">
        <f t="shared" si="26"/>
        <v>43</v>
      </c>
      <c r="KN4" s="19">
        <f t="shared" si="26"/>
        <v>43</v>
      </c>
      <c r="KO4" s="19">
        <f t="shared" si="26"/>
        <v>43</v>
      </c>
      <c r="KP4" s="19">
        <f t="shared" si="26"/>
        <v>43</v>
      </c>
      <c r="KQ4" s="19">
        <f t="shared" si="26"/>
        <v>43</v>
      </c>
      <c r="KR4" s="19">
        <f t="shared" si="26"/>
        <v>44</v>
      </c>
      <c r="KS4" s="19">
        <f t="shared" si="26"/>
        <v>44</v>
      </c>
      <c r="KT4" s="19">
        <f t="shared" si="26"/>
        <v>44</v>
      </c>
      <c r="KU4" s="19">
        <f t="shared" si="26"/>
        <v>44</v>
      </c>
      <c r="KV4" s="19">
        <f t="shared" si="26"/>
        <v>44</v>
      </c>
      <c r="KW4" s="19">
        <f t="shared" si="26"/>
        <v>44</v>
      </c>
      <c r="KX4" s="19">
        <f t="shared" si="26"/>
        <v>44</v>
      </c>
      <c r="KY4" s="19">
        <f t="shared" si="26"/>
        <v>45</v>
      </c>
      <c r="KZ4" s="19">
        <f t="shared" si="26"/>
        <v>45</v>
      </c>
      <c r="LA4" s="19">
        <f t="shared" si="26"/>
        <v>45</v>
      </c>
      <c r="LB4" s="19">
        <f t="shared" si="26"/>
        <v>45</v>
      </c>
      <c r="LC4" s="19">
        <f t="shared" si="26"/>
        <v>45</v>
      </c>
      <c r="LD4" s="19">
        <f t="shared" si="26"/>
        <v>45</v>
      </c>
      <c r="LE4" s="19">
        <f t="shared" si="26"/>
        <v>45</v>
      </c>
      <c r="LF4" s="19">
        <f t="shared" si="26"/>
        <v>46</v>
      </c>
      <c r="LG4" s="19">
        <f t="shared" si="26"/>
        <v>46</v>
      </c>
      <c r="LH4" s="19">
        <f t="shared" si="26"/>
        <v>46</v>
      </c>
      <c r="LI4" s="19">
        <f t="shared" si="26"/>
        <v>46</v>
      </c>
      <c r="LJ4" s="19">
        <f t="shared" si="26"/>
        <v>46</v>
      </c>
      <c r="LK4" s="19">
        <f t="shared" ref="LK4:NB4" si="27">WEEKNUM(LK6,21)</f>
        <v>46</v>
      </c>
      <c r="LL4" s="19">
        <f t="shared" si="27"/>
        <v>46</v>
      </c>
      <c r="LM4" s="19">
        <f t="shared" si="27"/>
        <v>47</v>
      </c>
      <c r="LN4" s="19">
        <f t="shared" si="27"/>
        <v>47</v>
      </c>
      <c r="LO4" s="19">
        <f t="shared" si="27"/>
        <v>47</v>
      </c>
      <c r="LP4" s="19">
        <f t="shared" si="27"/>
        <v>47</v>
      </c>
      <c r="LQ4" s="19">
        <f t="shared" si="27"/>
        <v>47</v>
      </c>
      <c r="LR4" s="19">
        <f t="shared" si="27"/>
        <v>47</v>
      </c>
      <c r="LS4" s="19">
        <f t="shared" si="27"/>
        <v>47</v>
      </c>
      <c r="LT4" s="19">
        <f t="shared" si="27"/>
        <v>48</v>
      </c>
      <c r="LU4" s="19">
        <f t="shared" si="27"/>
        <v>48</v>
      </c>
      <c r="LV4" s="19">
        <f t="shared" si="27"/>
        <v>48</v>
      </c>
      <c r="LW4" s="19">
        <f t="shared" si="27"/>
        <v>48</v>
      </c>
      <c r="LX4" s="19">
        <f t="shared" si="27"/>
        <v>48</v>
      </c>
      <c r="LY4" s="19">
        <f t="shared" si="27"/>
        <v>48</v>
      </c>
      <c r="LZ4" s="19">
        <f t="shared" si="27"/>
        <v>48</v>
      </c>
      <c r="MA4" s="19">
        <f t="shared" si="27"/>
        <v>49</v>
      </c>
      <c r="MB4" s="19">
        <f t="shared" si="27"/>
        <v>49</v>
      </c>
      <c r="MC4" s="19">
        <f t="shared" si="27"/>
        <v>49</v>
      </c>
      <c r="MD4" s="19">
        <f t="shared" si="27"/>
        <v>49</v>
      </c>
      <c r="ME4" s="19">
        <f t="shared" si="27"/>
        <v>49</v>
      </c>
      <c r="MF4" s="19">
        <f t="shared" si="27"/>
        <v>49</v>
      </c>
      <c r="MG4" s="19">
        <f t="shared" si="27"/>
        <v>49</v>
      </c>
      <c r="MH4" s="19">
        <f t="shared" si="27"/>
        <v>50</v>
      </c>
      <c r="MI4" s="19">
        <f t="shared" si="27"/>
        <v>50</v>
      </c>
      <c r="MJ4" s="19">
        <f t="shared" si="27"/>
        <v>50</v>
      </c>
      <c r="MK4" s="19">
        <f t="shared" si="27"/>
        <v>50</v>
      </c>
      <c r="ML4" s="19">
        <f t="shared" si="27"/>
        <v>50</v>
      </c>
      <c r="MM4" s="19">
        <f t="shared" si="27"/>
        <v>50</v>
      </c>
      <c r="MN4" s="19">
        <f t="shared" si="27"/>
        <v>50</v>
      </c>
      <c r="MO4" s="19">
        <f t="shared" si="27"/>
        <v>51</v>
      </c>
      <c r="MP4" s="19">
        <f t="shared" si="27"/>
        <v>51</v>
      </c>
      <c r="MQ4" s="19">
        <f t="shared" si="27"/>
        <v>51</v>
      </c>
      <c r="MR4" s="19">
        <f t="shared" si="27"/>
        <v>51</v>
      </c>
      <c r="MS4" s="19">
        <f t="shared" si="27"/>
        <v>51</v>
      </c>
      <c r="MT4" s="19">
        <f t="shared" si="27"/>
        <v>51</v>
      </c>
      <c r="MU4" s="19">
        <f t="shared" si="27"/>
        <v>51</v>
      </c>
      <c r="MV4" s="19">
        <f t="shared" si="27"/>
        <v>52</v>
      </c>
      <c r="MW4" s="19">
        <f t="shared" si="27"/>
        <v>52</v>
      </c>
      <c r="MX4" s="19">
        <f t="shared" si="27"/>
        <v>52</v>
      </c>
      <c r="MY4" s="19">
        <f t="shared" si="27"/>
        <v>52</v>
      </c>
      <c r="MZ4" s="19">
        <f t="shared" si="27"/>
        <v>52</v>
      </c>
      <c r="NA4" s="19">
        <f t="shared" si="27"/>
        <v>52</v>
      </c>
      <c r="NB4" s="19">
        <f t="shared" si="27"/>
        <v>52</v>
      </c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</row>
    <row r="5" spans="1:916" ht="14.25">
      <c r="A5" s="24"/>
      <c r="B5" s="2" t="str">
        <f>IF(B$3=5,"J",IF(B$3=6,"V",IF(B$3=7, "S",IF(B$3=1,"D", IF(B$3=2,"L", IF(B$3=3,"Ma",IF(B$3=4,"Me")))))))</f>
        <v>D</v>
      </c>
      <c r="C5" s="2" t="str">
        <f t="shared" ref="C5:BN5" si="28">IF(C$3=5,"J",IF(C$3=6,"V",IF(C$3=7, "S",IF(C$3=1,"D", IF(C$3=2,"L", IF(C$3=3,"Ma",IF(C$3=4,"Me")))))))</f>
        <v>L</v>
      </c>
      <c r="D5" s="2" t="str">
        <f t="shared" si="28"/>
        <v>Ma</v>
      </c>
      <c r="E5" s="2" t="str">
        <f t="shared" si="28"/>
        <v>Me</v>
      </c>
      <c r="F5" s="2" t="str">
        <f t="shared" si="28"/>
        <v>J</v>
      </c>
      <c r="G5" s="2" t="str">
        <f t="shared" si="28"/>
        <v>V</v>
      </c>
      <c r="H5" s="2" t="str">
        <f t="shared" si="28"/>
        <v>S</v>
      </c>
      <c r="I5" s="2" t="str">
        <f t="shared" si="28"/>
        <v>D</v>
      </c>
      <c r="J5" s="2" t="str">
        <f t="shared" si="28"/>
        <v>L</v>
      </c>
      <c r="K5" s="2" t="str">
        <f t="shared" si="28"/>
        <v>Ma</v>
      </c>
      <c r="L5" s="2" t="str">
        <f t="shared" si="28"/>
        <v>Me</v>
      </c>
      <c r="M5" s="2" t="str">
        <f t="shared" si="28"/>
        <v>J</v>
      </c>
      <c r="N5" s="2" t="str">
        <f t="shared" si="28"/>
        <v>V</v>
      </c>
      <c r="O5" s="2" t="str">
        <f t="shared" si="28"/>
        <v>S</v>
      </c>
      <c r="P5" s="2" t="str">
        <f t="shared" si="28"/>
        <v>D</v>
      </c>
      <c r="Q5" s="2" t="str">
        <f t="shared" si="28"/>
        <v>L</v>
      </c>
      <c r="R5" s="2" t="str">
        <f t="shared" si="28"/>
        <v>Ma</v>
      </c>
      <c r="S5" s="2" t="str">
        <f t="shared" si="28"/>
        <v>Me</v>
      </c>
      <c r="T5" s="2" t="str">
        <f t="shared" si="28"/>
        <v>J</v>
      </c>
      <c r="U5" s="2" t="str">
        <f t="shared" si="28"/>
        <v>V</v>
      </c>
      <c r="V5" s="2" t="str">
        <f t="shared" si="28"/>
        <v>S</v>
      </c>
      <c r="W5" s="2" t="str">
        <f t="shared" si="28"/>
        <v>D</v>
      </c>
      <c r="X5" s="2" t="str">
        <f t="shared" si="28"/>
        <v>L</v>
      </c>
      <c r="Y5" s="2" t="str">
        <f t="shared" si="28"/>
        <v>Ma</v>
      </c>
      <c r="Z5" s="2" t="str">
        <f t="shared" si="28"/>
        <v>Me</v>
      </c>
      <c r="AA5" s="2" t="str">
        <f t="shared" si="28"/>
        <v>J</v>
      </c>
      <c r="AB5" s="2" t="str">
        <f t="shared" si="28"/>
        <v>V</v>
      </c>
      <c r="AC5" s="2" t="str">
        <f t="shared" si="28"/>
        <v>S</v>
      </c>
      <c r="AD5" s="2" t="str">
        <f t="shared" si="28"/>
        <v>D</v>
      </c>
      <c r="AE5" s="2" t="str">
        <f t="shared" si="28"/>
        <v>L</v>
      </c>
      <c r="AF5" s="2" t="str">
        <f t="shared" si="28"/>
        <v>Ma</v>
      </c>
      <c r="AG5" s="2" t="str">
        <f t="shared" si="28"/>
        <v>Me</v>
      </c>
      <c r="AH5" s="2" t="str">
        <f t="shared" si="28"/>
        <v>J</v>
      </c>
      <c r="AI5" s="2" t="str">
        <f t="shared" si="28"/>
        <v>V</v>
      </c>
      <c r="AJ5" s="2" t="str">
        <f t="shared" si="28"/>
        <v>S</v>
      </c>
      <c r="AK5" s="2" t="str">
        <f t="shared" si="28"/>
        <v>D</v>
      </c>
      <c r="AL5" s="2" t="str">
        <f t="shared" si="28"/>
        <v>L</v>
      </c>
      <c r="AM5" s="2" t="str">
        <f t="shared" si="28"/>
        <v>Ma</v>
      </c>
      <c r="AN5" s="2" t="str">
        <f t="shared" si="28"/>
        <v>Me</v>
      </c>
      <c r="AO5" s="2" t="str">
        <f t="shared" si="28"/>
        <v>J</v>
      </c>
      <c r="AP5" s="2" t="str">
        <f t="shared" si="28"/>
        <v>V</v>
      </c>
      <c r="AQ5" s="2" t="str">
        <f t="shared" si="28"/>
        <v>S</v>
      </c>
      <c r="AR5" s="2" t="str">
        <f t="shared" si="28"/>
        <v>D</v>
      </c>
      <c r="AS5" s="2" t="str">
        <f t="shared" si="28"/>
        <v>L</v>
      </c>
      <c r="AT5" s="2" t="str">
        <f t="shared" si="28"/>
        <v>Ma</v>
      </c>
      <c r="AU5" s="2" t="str">
        <f t="shared" si="28"/>
        <v>Me</v>
      </c>
      <c r="AV5" s="2" t="str">
        <f t="shared" si="28"/>
        <v>J</v>
      </c>
      <c r="AW5" s="2" t="str">
        <f t="shared" si="28"/>
        <v>V</v>
      </c>
      <c r="AX5" s="2" t="str">
        <f t="shared" si="28"/>
        <v>S</v>
      </c>
      <c r="AY5" s="2" t="str">
        <f t="shared" si="28"/>
        <v>D</v>
      </c>
      <c r="AZ5" s="2" t="str">
        <f t="shared" si="28"/>
        <v>L</v>
      </c>
      <c r="BA5" s="2" t="str">
        <f t="shared" si="28"/>
        <v>Ma</v>
      </c>
      <c r="BB5" s="2" t="str">
        <f t="shared" si="28"/>
        <v>Me</v>
      </c>
      <c r="BC5" s="2" t="str">
        <f t="shared" si="28"/>
        <v>J</v>
      </c>
      <c r="BD5" s="2" t="str">
        <f t="shared" si="28"/>
        <v>V</v>
      </c>
      <c r="BE5" s="2" t="str">
        <f t="shared" si="28"/>
        <v>S</v>
      </c>
      <c r="BF5" s="2" t="str">
        <f t="shared" si="28"/>
        <v>D</v>
      </c>
      <c r="BG5" s="2" t="str">
        <f t="shared" si="28"/>
        <v>L</v>
      </c>
      <c r="BH5" s="2" t="str">
        <f t="shared" si="28"/>
        <v>Ma</v>
      </c>
      <c r="BI5" s="2" t="str">
        <f t="shared" si="28"/>
        <v>Me</v>
      </c>
      <c r="BJ5" s="2" t="str">
        <f t="shared" si="28"/>
        <v>J</v>
      </c>
      <c r="BK5" s="2" t="str">
        <f t="shared" si="28"/>
        <v>V</v>
      </c>
      <c r="BL5" s="2" t="str">
        <f t="shared" si="28"/>
        <v>S</v>
      </c>
      <c r="BM5" s="2" t="str">
        <f t="shared" si="28"/>
        <v>D</v>
      </c>
      <c r="BN5" s="2" t="str">
        <f t="shared" si="28"/>
        <v>L</v>
      </c>
      <c r="BO5" s="2" t="str">
        <f t="shared" ref="BO5:EA5" si="29">IF(BO$3=5,"J",IF(BO$3=6,"V",IF(BO$3=7, "S",IF(BO$3=1,"D", IF(BO$3=2,"L", IF(BO$3=3,"Ma",IF(BO$3=4,"Me")))))))</f>
        <v>Ma</v>
      </c>
      <c r="BP5" s="2" t="str">
        <f t="shared" si="29"/>
        <v>Me</v>
      </c>
      <c r="BQ5" s="2" t="str">
        <f t="shared" si="29"/>
        <v>J</v>
      </c>
      <c r="BR5" s="2" t="str">
        <f t="shared" si="29"/>
        <v>V</v>
      </c>
      <c r="BS5" s="2" t="str">
        <f t="shared" si="29"/>
        <v>S</v>
      </c>
      <c r="BT5" s="2" t="str">
        <f t="shared" si="29"/>
        <v>D</v>
      </c>
      <c r="BU5" s="2" t="str">
        <f t="shared" si="29"/>
        <v>L</v>
      </c>
      <c r="BV5" s="2" t="str">
        <f t="shared" si="29"/>
        <v>Ma</v>
      </c>
      <c r="BW5" s="2" t="str">
        <f t="shared" si="29"/>
        <v>Me</v>
      </c>
      <c r="BX5" s="2" t="str">
        <f t="shared" si="29"/>
        <v>J</v>
      </c>
      <c r="BY5" s="2" t="str">
        <f t="shared" si="29"/>
        <v>V</v>
      </c>
      <c r="BZ5" s="2" t="str">
        <f t="shared" si="29"/>
        <v>S</v>
      </c>
      <c r="CA5" s="2" t="str">
        <f t="shared" si="29"/>
        <v>D</v>
      </c>
      <c r="CB5" s="2" t="str">
        <f t="shared" si="29"/>
        <v>L</v>
      </c>
      <c r="CC5" s="2" t="str">
        <f t="shared" si="29"/>
        <v>Ma</v>
      </c>
      <c r="CD5" s="2" t="str">
        <f t="shared" si="29"/>
        <v>Me</v>
      </c>
      <c r="CE5" s="2" t="str">
        <f t="shared" si="29"/>
        <v>J</v>
      </c>
      <c r="CF5" s="2" t="str">
        <f t="shared" si="29"/>
        <v>V</v>
      </c>
      <c r="CG5" s="2" t="str">
        <f t="shared" si="29"/>
        <v>S</v>
      </c>
      <c r="CH5" s="2" t="str">
        <f t="shared" si="29"/>
        <v>D</v>
      </c>
      <c r="CI5" s="2" t="str">
        <f t="shared" si="29"/>
        <v>L</v>
      </c>
      <c r="CJ5" s="2" t="str">
        <f t="shared" si="29"/>
        <v>Ma</v>
      </c>
      <c r="CK5" s="2" t="str">
        <f t="shared" si="29"/>
        <v>Me</v>
      </c>
      <c r="CL5" s="2" t="str">
        <f t="shared" si="29"/>
        <v>J</v>
      </c>
      <c r="CM5" s="2" t="str">
        <f t="shared" si="29"/>
        <v>V</v>
      </c>
      <c r="CN5" s="2" t="str">
        <f t="shared" si="29"/>
        <v>S</v>
      </c>
      <c r="CO5" s="2" t="str">
        <f t="shared" si="29"/>
        <v>D</v>
      </c>
      <c r="CP5" s="2" t="str">
        <f t="shared" si="29"/>
        <v>L</v>
      </c>
      <c r="CQ5" s="2" t="str">
        <f t="shared" si="29"/>
        <v>Ma</v>
      </c>
      <c r="CR5" s="2" t="str">
        <f t="shared" si="29"/>
        <v>Me</v>
      </c>
      <c r="CS5" s="2" t="str">
        <f t="shared" si="29"/>
        <v>J</v>
      </c>
      <c r="CT5" s="2" t="str">
        <f t="shared" si="29"/>
        <v>V</v>
      </c>
      <c r="CU5" s="2" t="str">
        <f t="shared" si="29"/>
        <v>S</v>
      </c>
      <c r="CV5" s="2" t="str">
        <f t="shared" si="29"/>
        <v>D</v>
      </c>
      <c r="CW5" s="2" t="str">
        <f t="shared" si="29"/>
        <v>L</v>
      </c>
      <c r="CX5" s="2" t="str">
        <f t="shared" si="29"/>
        <v>Ma</v>
      </c>
      <c r="CY5" s="2" t="str">
        <f t="shared" si="29"/>
        <v>Me</v>
      </c>
      <c r="CZ5" s="2" t="str">
        <f t="shared" si="29"/>
        <v>J</v>
      </c>
      <c r="DA5" s="2" t="str">
        <f t="shared" si="29"/>
        <v>V</v>
      </c>
      <c r="DB5" s="2" t="str">
        <f t="shared" si="29"/>
        <v>S</v>
      </c>
      <c r="DC5" s="2" t="str">
        <f t="shared" si="29"/>
        <v>D</v>
      </c>
      <c r="DD5" s="2" t="str">
        <f t="shared" si="29"/>
        <v>L</v>
      </c>
      <c r="DE5" s="2" t="str">
        <f t="shared" si="29"/>
        <v>Ma</v>
      </c>
      <c r="DF5" s="2" t="str">
        <f t="shared" si="29"/>
        <v>Me</v>
      </c>
      <c r="DG5" s="2" t="str">
        <f t="shared" si="29"/>
        <v>J</v>
      </c>
      <c r="DH5" s="2" t="str">
        <f t="shared" si="29"/>
        <v>V</v>
      </c>
      <c r="DI5" s="2" t="str">
        <f t="shared" si="29"/>
        <v>S</v>
      </c>
      <c r="DJ5" s="2" t="str">
        <f t="shared" si="29"/>
        <v>D</v>
      </c>
      <c r="DK5" s="2" t="str">
        <f t="shared" si="29"/>
        <v>L</v>
      </c>
      <c r="DL5" s="2" t="str">
        <f t="shared" si="29"/>
        <v>Ma</v>
      </c>
      <c r="DM5" s="2" t="str">
        <f t="shared" si="29"/>
        <v>Me</v>
      </c>
      <c r="DN5" s="2" t="str">
        <f t="shared" si="29"/>
        <v>J</v>
      </c>
      <c r="DO5" s="2" t="str">
        <f t="shared" si="29"/>
        <v>V</v>
      </c>
      <c r="DP5" s="2" t="str">
        <f t="shared" si="29"/>
        <v>S</v>
      </c>
      <c r="DQ5" s="2" t="str">
        <f t="shared" si="29"/>
        <v>D</v>
      </c>
      <c r="DR5" s="16" t="str">
        <f t="shared" si="29"/>
        <v>L</v>
      </c>
      <c r="DS5" s="16" t="str">
        <f t="shared" si="29"/>
        <v>Ma</v>
      </c>
      <c r="DT5" s="16" t="str">
        <f t="shared" si="29"/>
        <v>Me</v>
      </c>
      <c r="DU5" s="16" t="str">
        <f t="shared" si="29"/>
        <v>J</v>
      </c>
      <c r="DV5" s="16" t="str">
        <f t="shared" si="29"/>
        <v>V</v>
      </c>
      <c r="DW5" s="16" t="str">
        <f t="shared" si="29"/>
        <v>S</v>
      </c>
      <c r="DX5" s="16" t="str">
        <f t="shared" si="29"/>
        <v>D</v>
      </c>
      <c r="DY5" s="16" t="str">
        <f t="shared" si="29"/>
        <v>L</v>
      </c>
      <c r="DZ5" s="16" t="str">
        <f t="shared" si="29"/>
        <v>Ma</v>
      </c>
      <c r="EA5" s="16" t="str">
        <f t="shared" si="29"/>
        <v>Me</v>
      </c>
      <c r="EB5" s="16" t="str">
        <f t="shared" ref="EB5:GM5" si="30">IF(EB$3=5,"J",IF(EB$3=6,"V",IF(EB$3=7, "S",IF(EB$3=1,"D", IF(EB$3=2,"L", IF(EB$3=3,"Ma",IF(EB$3=4,"Me")))))))</f>
        <v>J</v>
      </c>
      <c r="EC5" s="16" t="str">
        <f t="shared" si="30"/>
        <v>V</v>
      </c>
      <c r="ED5" s="16" t="str">
        <f t="shared" si="30"/>
        <v>S</v>
      </c>
      <c r="EE5" s="16" t="str">
        <f t="shared" si="30"/>
        <v>D</v>
      </c>
      <c r="EF5" s="16" t="str">
        <f t="shared" si="30"/>
        <v>L</v>
      </c>
      <c r="EG5" s="16" t="str">
        <f t="shared" si="30"/>
        <v>Ma</v>
      </c>
      <c r="EH5" s="16" t="str">
        <f t="shared" si="30"/>
        <v>Me</v>
      </c>
      <c r="EI5" s="16" t="str">
        <f t="shared" si="30"/>
        <v>J</v>
      </c>
      <c r="EJ5" s="16" t="str">
        <f t="shared" si="30"/>
        <v>V</v>
      </c>
      <c r="EK5" s="16" t="str">
        <f t="shared" si="30"/>
        <v>S</v>
      </c>
      <c r="EL5" s="16" t="str">
        <f t="shared" si="30"/>
        <v>D</v>
      </c>
      <c r="EM5" s="16" t="str">
        <f t="shared" si="30"/>
        <v>L</v>
      </c>
      <c r="EN5" s="16" t="str">
        <f t="shared" si="30"/>
        <v>Ma</v>
      </c>
      <c r="EO5" s="16" t="str">
        <f t="shared" si="30"/>
        <v>Me</v>
      </c>
      <c r="EP5" s="16" t="str">
        <f t="shared" si="30"/>
        <v>J</v>
      </c>
      <c r="EQ5" s="16" t="str">
        <f t="shared" si="30"/>
        <v>V</v>
      </c>
      <c r="ER5" s="16" t="str">
        <f t="shared" si="30"/>
        <v>S</v>
      </c>
      <c r="ES5" s="16" t="str">
        <f t="shared" si="30"/>
        <v>D</v>
      </c>
      <c r="ET5" s="16" t="str">
        <f t="shared" si="30"/>
        <v>L</v>
      </c>
      <c r="EU5" s="16" t="str">
        <f t="shared" si="30"/>
        <v>Ma</v>
      </c>
      <c r="EV5" s="16" t="str">
        <f t="shared" si="30"/>
        <v>Me</v>
      </c>
      <c r="EW5" s="16" t="str">
        <f t="shared" si="30"/>
        <v>J</v>
      </c>
      <c r="EX5" s="16" t="str">
        <f t="shared" si="30"/>
        <v>V</v>
      </c>
      <c r="EY5" s="16" t="str">
        <f t="shared" si="30"/>
        <v>S</v>
      </c>
      <c r="EZ5" s="16" t="str">
        <f t="shared" si="30"/>
        <v>D</v>
      </c>
      <c r="FA5" s="16" t="str">
        <f t="shared" si="30"/>
        <v>L</v>
      </c>
      <c r="FB5" s="16" t="str">
        <f t="shared" si="30"/>
        <v>Ma</v>
      </c>
      <c r="FC5" s="16" t="str">
        <f t="shared" si="30"/>
        <v>Me</v>
      </c>
      <c r="FD5" s="16" t="str">
        <f t="shared" si="30"/>
        <v>J</v>
      </c>
      <c r="FE5" s="16" t="str">
        <f t="shared" si="30"/>
        <v>V</v>
      </c>
      <c r="FF5" s="16" t="str">
        <f t="shared" si="30"/>
        <v>S</v>
      </c>
      <c r="FG5" s="16" t="str">
        <f t="shared" si="30"/>
        <v>D</v>
      </c>
      <c r="FH5" s="16" t="str">
        <f t="shared" si="30"/>
        <v>L</v>
      </c>
      <c r="FI5" s="16" t="str">
        <f t="shared" si="30"/>
        <v>Ma</v>
      </c>
      <c r="FJ5" s="16" t="str">
        <f t="shared" si="30"/>
        <v>Me</v>
      </c>
      <c r="FK5" s="16" t="str">
        <f t="shared" si="30"/>
        <v>J</v>
      </c>
      <c r="FL5" s="16" t="str">
        <f t="shared" si="30"/>
        <v>V</v>
      </c>
      <c r="FM5" s="16" t="str">
        <f t="shared" si="30"/>
        <v>S</v>
      </c>
      <c r="FN5" s="16" t="str">
        <f t="shared" si="30"/>
        <v>D</v>
      </c>
      <c r="FO5" s="16" t="str">
        <f t="shared" si="30"/>
        <v>L</v>
      </c>
      <c r="FP5" s="16" t="str">
        <f t="shared" si="30"/>
        <v>Ma</v>
      </c>
      <c r="FQ5" s="16" t="str">
        <f t="shared" si="30"/>
        <v>Me</v>
      </c>
      <c r="FR5" s="16" t="str">
        <f t="shared" si="30"/>
        <v>J</v>
      </c>
      <c r="FS5" s="16" t="str">
        <f t="shared" si="30"/>
        <v>V</v>
      </c>
      <c r="FT5" s="16" t="str">
        <f t="shared" si="30"/>
        <v>S</v>
      </c>
      <c r="FU5" s="16" t="str">
        <f t="shared" si="30"/>
        <v>D</v>
      </c>
      <c r="FV5" s="16" t="str">
        <f t="shared" si="30"/>
        <v>L</v>
      </c>
      <c r="FW5" s="16" t="str">
        <f t="shared" si="30"/>
        <v>Ma</v>
      </c>
      <c r="FX5" s="16" t="str">
        <f t="shared" si="30"/>
        <v>Me</v>
      </c>
      <c r="FY5" s="16" t="str">
        <f t="shared" si="30"/>
        <v>J</v>
      </c>
      <c r="FZ5" s="16" t="str">
        <f t="shared" si="30"/>
        <v>V</v>
      </c>
      <c r="GA5" s="16" t="str">
        <f t="shared" si="30"/>
        <v>S</v>
      </c>
      <c r="GB5" s="16" t="str">
        <f t="shared" si="30"/>
        <v>D</v>
      </c>
      <c r="GC5" s="16" t="str">
        <f t="shared" si="30"/>
        <v>L</v>
      </c>
      <c r="GD5" s="16" t="str">
        <f t="shared" si="30"/>
        <v>Ma</v>
      </c>
      <c r="GE5" s="16" t="str">
        <f t="shared" si="30"/>
        <v>Me</v>
      </c>
      <c r="GF5" s="16" t="str">
        <f t="shared" si="30"/>
        <v>J</v>
      </c>
      <c r="GG5" s="16" t="str">
        <f t="shared" si="30"/>
        <v>V</v>
      </c>
      <c r="GH5" s="16" t="str">
        <f t="shared" si="30"/>
        <v>S</v>
      </c>
      <c r="GI5" s="16" t="str">
        <f t="shared" si="30"/>
        <v>D</v>
      </c>
      <c r="GJ5" s="16" t="str">
        <f t="shared" si="30"/>
        <v>L</v>
      </c>
      <c r="GK5" s="16" t="str">
        <f t="shared" si="30"/>
        <v>Ma</v>
      </c>
      <c r="GL5" s="16" t="str">
        <f t="shared" si="30"/>
        <v>Me</v>
      </c>
      <c r="GM5" s="16" t="str">
        <f t="shared" si="30"/>
        <v>J</v>
      </c>
      <c r="GN5" s="16" t="str">
        <f t="shared" ref="GN5:IY5" si="31">IF(GN$3=5,"J",IF(GN$3=6,"V",IF(GN$3=7, "S",IF(GN$3=1,"D", IF(GN$3=2,"L", IF(GN$3=3,"Ma",IF(GN$3=4,"Me")))))))</f>
        <v>V</v>
      </c>
      <c r="GO5" s="16" t="str">
        <f t="shared" si="31"/>
        <v>S</v>
      </c>
      <c r="GP5" s="16" t="str">
        <f t="shared" si="31"/>
        <v>D</v>
      </c>
      <c r="GQ5" s="16" t="str">
        <f t="shared" si="31"/>
        <v>L</v>
      </c>
      <c r="GR5" s="16" t="str">
        <f t="shared" si="31"/>
        <v>Ma</v>
      </c>
      <c r="GS5" s="16" t="str">
        <f t="shared" si="31"/>
        <v>Me</v>
      </c>
      <c r="GT5" s="16" t="str">
        <f t="shared" si="31"/>
        <v>J</v>
      </c>
      <c r="GU5" s="16" t="str">
        <f t="shared" si="31"/>
        <v>V</v>
      </c>
      <c r="GV5" s="16" t="str">
        <f t="shared" si="31"/>
        <v>S</v>
      </c>
      <c r="GW5" s="16" t="str">
        <f t="shared" si="31"/>
        <v>D</v>
      </c>
      <c r="GX5" s="16" t="str">
        <f t="shared" si="31"/>
        <v>L</v>
      </c>
      <c r="GY5" s="16" t="str">
        <f t="shared" si="31"/>
        <v>Ma</v>
      </c>
      <c r="GZ5" s="16" t="str">
        <f t="shared" si="31"/>
        <v>Me</v>
      </c>
      <c r="HA5" s="16" t="str">
        <f t="shared" si="31"/>
        <v>J</v>
      </c>
      <c r="HB5" s="16" t="str">
        <f t="shared" si="31"/>
        <v>V</v>
      </c>
      <c r="HC5" s="16" t="str">
        <f t="shared" si="31"/>
        <v>S</v>
      </c>
      <c r="HD5" s="16" t="str">
        <f t="shared" si="31"/>
        <v>D</v>
      </c>
      <c r="HE5" s="16" t="str">
        <f t="shared" si="31"/>
        <v>L</v>
      </c>
      <c r="HF5" s="16" t="str">
        <f t="shared" si="31"/>
        <v>Ma</v>
      </c>
      <c r="HG5" s="16" t="str">
        <f t="shared" si="31"/>
        <v>Me</v>
      </c>
      <c r="HH5" s="16" t="str">
        <f t="shared" si="31"/>
        <v>J</v>
      </c>
      <c r="HI5" s="16" t="str">
        <f t="shared" si="31"/>
        <v>V</v>
      </c>
      <c r="HJ5" s="16" t="str">
        <f t="shared" si="31"/>
        <v>S</v>
      </c>
      <c r="HK5" s="16" t="str">
        <f t="shared" si="31"/>
        <v>D</v>
      </c>
      <c r="HL5" s="16" t="str">
        <f t="shared" si="31"/>
        <v>L</v>
      </c>
      <c r="HM5" s="16" t="str">
        <f t="shared" si="31"/>
        <v>Ma</v>
      </c>
      <c r="HN5" s="16" t="str">
        <f t="shared" si="31"/>
        <v>Me</v>
      </c>
      <c r="HO5" s="16" t="str">
        <f t="shared" si="31"/>
        <v>J</v>
      </c>
      <c r="HP5" s="16" t="str">
        <f t="shared" si="31"/>
        <v>V</v>
      </c>
      <c r="HQ5" s="16" t="str">
        <f t="shared" si="31"/>
        <v>S</v>
      </c>
      <c r="HR5" s="16" t="str">
        <f t="shared" si="31"/>
        <v>D</v>
      </c>
      <c r="HS5" s="16" t="str">
        <f t="shared" si="31"/>
        <v>L</v>
      </c>
      <c r="HT5" s="16" t="str">
        <f t="shared" si="31"/>
        <v>Ma</v>
      </c>
      <c r="HU5" s="16" t="str">
        <f t="shared" si="31"/>
        <v>Me</v>
      </c>
      <c r="HV5" s="16" t="str">
        <f t="shared" si="31"/>
        <v>J</v>
      </c>
      <c r="HW5" s="16" t="str">
        <f t="shared" si="31"/>
        <v>V</v>
      </c>
      <c r="HX5" s="16" t="str">
        <f t="shared" si="31"/>
        <v>S</v>
      </c>
      <c r="HY5" s="16" t="str">
        <f t="shared" si="31"/>
        <v>D</v>
      </c>
      <c r="HZ5" s="16" t="str">
        <f t="shared" si="31"/>
        <v>L</v>
      </c>
      <c r="IA5" s="16" t="str">
        <f t="shared" si="31"/>
        <v>Ma</v>
      </c>
      <c r="IB5" s="16" t="str">
        <f t="shared" si="31"/>
        <v>Me</v>
      </c>
      <c r="IC5" s="16" t="str">
        <f t="shared" si="31"/>
        <v>J</v>
      </c>
      <c r="ID5" s="16" t="str">
        <f t="shared" si="31"/>
        <v>V</v>
      </c>
      <c r="IE5" s="16" t="str">
        <f t="shared" si="31"/>
        <v>S</v>
      </c>
      <c r="IF5" s="16" t="str">
        <f t="shared" si="31"/>
        <v>D</v>
      </c>
      <c r="IG5" s="16" t="str">
        <f t="shared" si="31"/>
        <v>L</v>
      </c>
      <c r="IH5" s="16" t="str">
        <f t="shared" si="31"/>
        <v>Ma</v>
      </c>
      <c r="II5" s="16" t="str">
        <f t="shared" si="31"/>
        <v>Me</v>
      </c>
      <c r="IJ5" s="16" t="str">
        <f t="shared" si="31"/>
        <v>J</v>
      </c>
      <c r="IK5" s="16" t="str">
        <f t="shared" si="31"/>
        <v>V</v>
      </c>
      <c r="IL5" s="16" t="str">
        <f t="shared" si="31"/>
        <v>S</v>
      </c>
      <c r="IM5" s="16" t="str">
        <f t="shared" si="31"/>
        <v>D</v>
      </c>
      <c r="IN5" s="16" t="str">
        <f t="shared" si="31"/>
        <v>L</v>
      </c>
      <c r="IO5" s="16" t="str">
        <f t="shared" si="31"/>
        <v>Ma</v>
      </c>
      <c r="IP5" s="16" t="str">
        <f t="shared" si="31"/>
        <v>Me</v>
      </c>
      <c r="IQ5" s="16" t="str">
        <f t="shared" si="31"/>
        <v>J</v>
      </c>
      <c r="IR5" s="16" t="str">
        <f t="shared" si="31"/>
        <v>V</v>
      </c>
      <c r="IS5" s="16" t="str">
        <f t="shared" si="31"/>
        <v>S</v>
      </c>
      <c r="IT5" s="16" t="str">
        <f t="shared" si="31"/>
        <v>D</v>
      </c>
      <c r="IU5" s="16" t="str">
        <f t="shared" si="31"/>
        <v>L</v>
      </c>
      <c r="IV5" s="16" t="str">
        <f t="shared" si="31"/>
        <v>Ma</v>
      </c>
      <c r="IW5" s="16" t="str">
        <f t="shared" si="31"/>
        <v>Me</v>
      </c>
      <c r="IX5" s="16" t="str">
        <f t="shared" si="31"/>
        <v>J</v>
      </c>
      <c r="IY5" s="16" t="str">
        <f t="shared" si="31"/>
        <v>V</v>
      </c>
      <c r="IZ5" s="16" t="str">
        <f t="shared" ref="IZ5:LK5" si="32">IF(IZ$3=5,"J",IF(IZ$3=6,"V",IF(IZ$3=7, "S",IF(IZ$3=1,"D", IF(IZ$3=2,"L", IF(IZ$3=3,"Ma",IF(IZ$3=4,"Me")))))))</f>
        <v>S</v>
      </c>
      <c r="JA5" s="16" t="str">
        <f t="shared" si="32"/>
        <v>D</v>
      </c>
      <c r="JB5" s="16" t="str">
        <f t="shared" si="32"/>
        <v>L</v>
      </c>
      <c r="JC5" s="16" t="str">
        <f t="shared" si="32"/>
        <v>Ma</v>
      </c>
      <c r="JD5" s="16" t="str">
        <f t="shared" si="32"/>
        <v>Me</v>
      </c>
      <c r="JE5" s="16" t="str">
        <f t="shared" si="32"/>
        <v>J</v>
      </c>
      <c r="JF5" s="16" t="str">
        <f t="shared" si="32"/>
        <v>V</v>
      </c>
      <c r="JG5" s="16" t="str">
        <f t="shared" si="32"/>
        <v>S</v>
      </c>
      <c r="JH5" s="16" t="str">
        <f t="shared" si="32"/>
        <v>D</v>
      </c>
      <c r="JI5" s="16" t="str">
        <f t="shared" si="32"/>
        <v>L</v>
      </c>
      <c r="JJ5" s="16" t="str">
        <f t="shared" si="32"/>
        <v>Ma</v>
      </c>
      <c r="JK5" s="16" t="str">
        <f t="shared" si="32"/>
        <v>Me</v>
      </c>
      <c r="JL5" s="16" t="str">
        <f t="shared" si="32"/>
        <v>J</v>
      </c>
      <c r="JM5" s="16" t="str">
        <f t="shared" si="32"/>
        <v>V</v>
      </c>
      <c r="JN5" s="16" t="str">
        <f t="shared" si="32"/>
        <v>S</v>
      </c>
      <c r="JO5" s="16" t="str">
        <f t="shared" si="32"/>
        <v>D</v>
      </c>
      <c r="JP5" s="16" t="str">
        <f t="shared" si="32"/>
        <v>L</v>
      </c>
      <c r="JQ5" s="16" t="str">
        <f t="shared" si="32"/>
        <v>Ma</v>
      </c>
      <c r="JR5" s="16" t="str">
        <f t="shared" si="32"/>
        <v>Me</v>
      </c>
      <c r="JS5" s="16" t="str">
        <f t="shared" si="32"/>
        <v>J</v>
      </c>
      <c r="JT5" s="16" t="str">
        <f t="shared" si="32"/>
        <v>V</v>
      </c>
      <c r="JU5" s="16" t="str">
        <f t="shared" si="32"/>
        <v>S</v>
      </c>
      <c r="JV5" s="16" t="str">
        <f t="shared" si="32"/>
        <v>D</v>
      </c>
      <c r="JW5" s="16" t="str">
        <f t="shared" si="32"/>
        <v>L</v>
      </c>
      <c r="JX5" s="16" t="str">
        <f t="shared" si="32"/>
        <v>Ma</v>
      </c>
      <c r="JY5" s="16" t="str">
        <f t="shared" si="32"/>
        <v>Me</v>
      </c>
      <c r="JZ5" s="16" t="str">
        <f t="shared" si="32"/>
        <v>J</v>
      </c>
      <c r="KA5" s="16" t="str">
        <f t="shared" si="32"/>
        <v>V</v>
      </c>
      <c r="KB5" s="16" t="str">
        <f t="shared" si="32"/>
        <v>S</v>
      </c>
      <c r="KC5" s="16" t="str">
        <f t="shared" si="32"/>
        <v>D</v>
      </c>
      <c r="KD5" s="16" t="str">
        <f t="shared" si="32"/>
        <v>L</v>
      </c>
      <c r="KE5" s="16" t="str">
        <f t="shared" si="32"/>
        <v>Ma</v>
      </c>
      <c r="KF5" s="16" t="str">
        <f t="shared" si="32"/>
        <v>Me</v>
      </c>
      <c r="KG5" s="16" t="str">
        <f t="shared" si="32"/>
        <v>J</v>
      </c>
      <c r="KH5" s="16" t="str">
        <f t="shared" si="32"/>
        <v>V</v>
      </c>
      <c r="KI5" s="16" t="str">
        <f t="shared" si="32"/>
        <v>S</v>
      </c>
      <c r="KJ5" s="16" t="str">
        <f t="shared" si="32"/>
        <v>D</v>
      </c>
      <c r="KK5" s="16" t="str">
        <f t="shared" si="32"/>
        <v>L</v>
      </c>
      <c r="KL5" s="16" t="str">
        <f t="shared" si="32"/>
        <v>Ma</v>
      </c>
      <c r="KM5" s="16" t="str">
        <f t="shared" si="32"/>
        <v>Me</v>
      </c>
      <c r="KN5" s="16" t="str">
        <f t="shared" si="32"/>
        <v>J</v>
      </c>
      <c r="KO5" s="16" t="str">
        <f t="shared" si="32"/>
        <v>V</v>
      </c>
      <c r="KP5" s="16" t="str">
        <f t="shared" si="32"/>
        <v>S</v>
      </c>
      <c r="KQ5" s="16" t="str">
        <f t="shared" si="32"/>
        <v>D</v>
      </c>
      <c r="KR5" s="16" t="str">
        <f t="shared" si="32"/>
        <v>L</v>
      </c>
      <c r="KS5" s="16" t="str">
        <f t="shared" si="32"/>
        <v>Ma</v>
      </c>
      <c r="KT5" s="16" t="str">
        <f t="shared" si="32"/>
        <v>Me</v>
      </c>
      <c r="KU5" s="16" t="str">
        <f t="shared" si="32"/>
        <v>J</v>
      </c>
      <c r="KV5" s="16" t="str">
        <f t="shared" si="32"/>
        <v>V</v>
      </c>
      <c r="KW5" s="16" t="str">
        <f t="shared" si="32"/>
        <v>S</v>
      </c>
      <c r="KX5" s="16" t="str">
        <f t="shared" si="32"/>
        <v>D</v>
      </c>
      <c r="KY5" s="16" t="str">
        <f t="shared" si="32"/>
        <v>L</v>
      </c>
      <c r="KZ5" s="16" t="str">
        <f t="shared" si="32"/>
        <v>Ma</v>
      </c>
      <c r="LA5" s="16" t="str">
        <f t="shared" si="32"/>
        <v>Me</v>
      </c>
      <c r="LB5" s="16" t="str">
        <f t="shared" si="32"/>
        <v>J</v>
      </c>
      <c r="LC5" s="16" t="str">
        <f t="shared" si="32"/>
        <v>V</v>
      </c>
      <c r="LD5" s="16" t="str">
        <f t="shared" si="32"/>
        <v>S</v>
      </c>
      <c r="LE5" s="16" t="str">
        <f t="shared" si="32"/>
        <v>D</v>
      </c>
      <c r="LF5" s="16" t="str">
        <f t="shared" si="32"/>
        <v>L</v>
      </c>
      <c r="LG5" s="16" t="str">
        <f t="shared" si="32"/>
        <v>Ma</v>
      </c>
      <c r="LH5" s="16" t="str">
        <f t="shared" si="32"/>
        <v>Me</v>
      </c>
      <c r="LI5" s="16" t="str">
        <f t="shared" si="32"/>
        <v>J</v>
      </c>
      <c r="LJ5" s="16" t="str">
        <f t="shared" si="32"/>
        <v>V</v>
      </c>
      <c r="LK5" s="16" t="str">
        <f t="shared" si="32"/>
        <v>S</v>
      </c>
      <c r="LL5" s="16" t="str">
        <f t="shared" ref="LL5:NB5" si="33">IF(LL$3=5,"J",IF(LL$3=6,"V",IF(LL$3=7, "S",IF(LL$3=1,"D", IF(LL$3=2,"L", IF(LL$3=3,"Ma",IF(LL$3=4,"Me")))))))</f>
        <v>D</v>
      </c>
      <c r="LM5" s="16" t="str">
        <f t="shared" si="33"/>
        <v>L</v>
      </c>
      <c r="LN5" s="16" t="str">
        <f t="shared" si="33"/>
        <v>Ma</v>
      </c>
      <c r="LO5" s="16" t="str">
        <f t="shared" si="33"/>
        <v>Me</v>
      </c>
      <c r="LP5" s="16" t="str">
        <f t="shared" si="33"/>
        <v>J</v>
      </c>
      <c r="LQ5" s="16" t="str">
        <f t="shared" si="33"/>
        <v>V</v>
      </c>
      <c r="LR5" s="16" t="str">
        <f t="shared" si="33"/>
        <v>S</v>
      </c>
      <c r="LS5" s="16" t="str">
        <f t="shared" si="33"/>
        <v>D</v>
      </c>
      <c r="LT5" s="16" t="str">
        <f t="shared" si="33"/>
        <v>L</v>
      </c>
      <c r="LU5" s="16" t="str">
        <f t="shared" si="33"/>
        <v>Ma</v>
      </c>
      <c r="LV5" s="16" t="str">
        <f t="shared" si="33"/>
        <v>Me</v>
      </c>
      <c r="LW5" s="16" t="str">
        <f t="shared" si="33"/>
        <v>J</v>
      </c>
      <c r="LX5" s="16" t="str">
        <f t="shared" si="33"/>
        <v>V</v>
      </c>
      <c r="LY5" s="16" t="str">
        <f t="shared" si="33"/>
        <v>S</v>
      </c>
      <c r="LZ5" s="16" t="str">
        <f t="shared" si="33"/>
        <v>D</v>
      </c>
      <c r="MA5" s="16" t="str">
        <f t="shared" si="33"/>
        <v>L</v>
      </c>
      <c r="MB5" s="16" t="str">
        <f t="shared" si="33"/>
        <v>Ma</v>
      </c>
      <c r="MC5" s="16" t="str">
        <f t="shared" si="33"/>
        <v>Me</v>
      </c>
      <c r="MD5" s="16" t="str">
        <f t="shared" si="33"/>
        <v>J</v>
      </c>
      <c r="ME5" s="16" t="str">
        <f t="shared" si="33"/>
        <v>V</v>
      </c>
      <c r="MF5" s="16" t="str">
        <f t="shared" si="33"/>
        <v>S</v>
      </c>
      <c r="MG5" s="16" t="str">
        <f t="shared" si="33"/>
        <v>D</v>
      </c>
      <c r="MH5" s="16" t="str">
        <f t="shared" si="33"/>
        <v>L</v>
      </c>
      <c r="MI5" s="16" t="str">
        <f t="shared" si="33"/>
        <v>Ma</v>
      </c>
      <c r="MJ5" s="16" t="str">
        <f t="shared" si="33"/>
        <v>Me</v>
      </c>
      <c r="MK5" s="16" t="str">
        <f t="shared" si="33"/>
        <v>J</v>
      </c>
      <c r="ML5" s="16" t="str">
        <f t="shared" si="33"/>
        <v>V</v>
      </c>
      <c r="MM5" s="16" t="str">
        <f t="shared" si="33"/>
        <v>S</v>
      </c>
      <c r="MN5" s="16" t="str">
        <f t="shared" si="33"/>
        <v>D</v>
      </c>
      <c r="MO5" s="16" t="str">
        <f t="shared" si="33"/>
        <v>L</v>
      </c>
      <c r="MP5" s="16" t="str">
        <f t="shared" si="33"/>
        <v>Ma</v>
      </c>
      <c r="MQ5" s="16" t="str">
        <f t="shared" si="33"/>
        <v>Me</v>
      </c>
      <c r="MR5" s="16" t="str">
        <f t="shared" si="33"/>
        <v>J</v>
      </c>
      <c r="MS5" s="16" t="str">
        <f t="shared" si="33"/>
        <v>V</v>
      </c>
      <c r="MT5" s="16" t="str">
        <f t="shared" si="33"/>
        <v>S</v>
      </c>
      <c r="MU5" s="16" t="str">
        <f t="shared" si="33"/>
        <v>D</v>
      </c>
      <c r="MV5" s="16" t="str">
        <f t="shared" si="33"/>
        <v>L</v>
      </c>
      <c r="MW5" s="16" t="str">
        <f t="shared" si="33"/>
        <v>Ma</v>
      </c>
      <c r="MX5" s="16" t="str">
        <f t="shared" si="33"/>
        <v>Me</v>
      </c>
      <c r="MY5" s="16" t="str">
        <f t="shared" si="33"/>
        <v>J</v>
      </c>
      <c r="MZ5" s="16" t="str">
        <f t="shared" si="33"/>
        <v>V</v>
      </c>
      <c r="NA5" s="16" t="str">
        <f t="shared" si="33"/>
        <v>S</v>
      </c>
      <c r="NB5" s="16" t="str">
        <f t="shared" si="33"/>
        <v>D</v>
      </c>
    </row>
    <row r="6" spans="1:916" s="11" customFormat="1" ht="10.5">
      <c r="A6" s="25"/>
      <c r="B6" s="13">
        <v>42736</v>
      </c>
      <c r="C6" s="13">
        <v>42737</v>
      </c>
      <c r="D6" s="13">
        <v>42738</v>
      </c>
      <c r="E6" s="13">
        <v>42739</v>
      </c>
      <c r="F6" s="13">
        <v>42740</v>
      </c>
      <c r="G6" s="13">
        <v>42741</v>
      </c>
      <c r="H6" s="13">
        <v>42742</v>
      </c>
      <c r="I6" s="13">
        <v>42743</v>
      </c>
      <c r="J6" s="13">
        <v>42744</v>
      </c>
      <c r="K6" s="13">
        <v>42745</v>
      </c>
      <c r="L6" s="13">
        <v>42746</v>
      </c>
      <c r="M6" s="13">
        <v>42747</v>
      </c>
      <c r="N6" s="13">
        <v>42748</v>
      </c>
      <c r="O6" s="13">
        <v>42749</v>
      </c>
      <c r="P6" s="13">
        <v>42750</v>
      </c>
      <c r="Q6" s="13">
        <v>42751</v>
      </c>
      <c r="R6" s="13">
        <v>42752</v>
      </c>
      <c r="S6" s="13">
        <v>42753</v>
      </c>
      <c r="T6" s="13">
        <v>42754</v>
      </c>
      <c r="U6" s="13">
        <v>42755</v>
      </c>
      <c r="V6" s="13">
        <v>42756</v>
      </c>
      <c r="W6" s="13">
        <v>42757</v>
      </c>
      <c r="X6" s="13">
        <v>42758</v>
      </c>
      <c r="Y6" s="13">
        <v>42759</v>
      </c>
      <c r="Z6" s="13">
        <v>42760</v>
      </c>
      <c r="AA6" s="13">
        <v>42761</v>
      </c>
      <c r="AB6" s="13">
        <v>42762</v>
      </c>
      <c r="AC6" s="13">
        <v>42763</v>
      </c>
      <c r="AD6" s="13">
        <v>42764</v>
      </c>
      <c r="AE6" s="13">
        <v>42765</v>
      </c>
      <c r="AF6" s="13">
        <v>42766</v>
      </c>
      <c r="AG6" s="13">
        <v>42767</v>
      </c>
      <c r="AH6" s="13">
        <v>42768</v>
      </c>
      <c r="AI6" s="13">
        <v>42769</v>
      </c>
      <c r="AJ6" s="13">
        <v>42770</v>
      </c>
      <c r="AK6" s="13">
        <v>42771</v>
      </c>
      <c r="AL6" s="13">
        <v>42772</v>
      </c>
      <c r="AM6" s="13">
        <v>42773</v>
      </c>
      <c r="AN6" s="13">
        <v>42774</v>
      </c>
      <c r="AO6" s="13">
        <v>42775</v>
      </c>
      <c r="AP6" s="13">
        <v>42776</v>
      </c>
      <c r="AQ6" s="13">
        <v>42777</v>
      </c>
      <c r="AR6" s="13">
        <v>42778</v>
      </c>
      <c r="AS6" s="13">
        <v>42779</v>
      </c>
      <c r="AT6" s="13">
        <v>42780</v>
      </c>
      <c r="AU6" s="13">
        <v>42781</v>
      </c>
      <c r="AV6" s="13">
        <v>42782</v>
      </c>
      <c r="AW6" s="13">
        <v>42783</v>
      </c>
      <c r="AX6" s="13">
        <v>42784</v>
      </c>
      <c r="AY6" s="13">
        <v>42785</v>
      </c>
      <c r="AZ6" s="13">
        <v>42786</v>
      </c>
      <c r="BA6" s="13">
        <v>42787</v>
      </c>
      <c r="BB6" s="13">
        <v>42788</v>
      </c>
      <c r="BC6" s="13">
        <v>42789</v>
      </c>
      <c r="BD6" s="13">
        <v>42790</v>
      </c>
      <c r="BE6" s="13">
        <v>42791</v>
      </c>
      <c r="BF6" s="13">
        <v>42792</v>
      </c>
      <c r="BG6" s="13">
        <v>42793</v>
      </c>
      <c r="BH6" s="13">
        <v>42794</v>
      </c>
      <c r="BI6" s="13">
        <v>42795</v>
      </c>
      <c r="BJ6" s="13">
        <v>42796</v>
      </c>
      <c r="BK6" s="13">
        <v>42797</v>
      </c>
      <c r="BL6" s="13">
        <v>42798</v>
      </c>
      <c r="BM6" s="13">
        <v>42799</v>
      </c>
      <c r="BN6" s="13">
        <v>42800</v>
      </c>
      <c r="BO6" s="13">
        <v>42801</v>
      </c>
      <c r="BP6" s="13">
        <v>42802</v>
      </c>
      <c r="BQ6" s="13">
        <v>42803</v>
      </c>
      <c r="BR6" s="13">
        <v>42804</v>
      </c>
      <c r="BS6" s="13">
        <v>42805</v>
      </c>
      <c r="BT6" s="13">
        <v>42806</v>
      </c>
      <c r="BU6" s="13">
        <v>42807</v>
      </c>
      <c r="BV6" s="13">
        <v>42808</v>
      </c>
      <c r="BW6" s="13">
        <v>42809</v>
      </c>
      <c r="BX6" s="13">
        <v>42810</v>
      </c>
      <c r="BY6" s="13">
        <v>42811</v>
      </c>
      <c r="BZ6" s="13">
        <v>42812</v>
      </c>
      <c r="CA6" s="13">
        <v>42813</v>
      </c>
      <c r="CB6" s="13">
        <v>42814</v>
      </c>
      <c r="CC6" s="13">
        <v>42815</v>
      </c>
      <c r="CD6" s="13">
        <v>42816</v>
      </c>
      <c r="CE6" s="13">
        <v>42817</v>
      </c>
      <c r="CF6" s="13">
        <v>42818</v>
      </c>
      <c r="CG6" s="13">
        <v>42819</v>
      </c>
      <c r="CH6" s="13">
        <v>42820</v>
      </c>
      <c r="CI6" s="13">
        <v>42821</v>
      </c>
      <c r="CJ6" s="13">
        <v>42822</v>
      </c>
      <c r="CK6" s="13">
        <v>42823</v>
      </c>
      <c r="CL6" s="13">
        <v>42824</v>
      </c>
      <c r="CM6" s="13">
        <v>42825</v>
      </c>
      <c r="CN6" s="13">
        <v>42826</v>
      </c>
      <c r="CO6" s="13">
        <v>42827</v>
      </c>
      <c r="CP6" s="13">
        <v>42828</v>
      </c>
      <c r="CQ6" s="13">
        <v>42829</v>
      </c>
      <c r="CR6" s="13">
        <v>42830</v>
      </c>
      <c r="CS6" s="13">
        <v>42831</v>
      </c>
      <c r="CT6" s="13">
        <v>42832</v>
      </c>
      <c r="CU6" s="13">
        <v>42833</v>
      </c>
      <c r="CV6" s="13">
        <v>42834</v>
      </c>
      <c r="CW6" s="13">
        <v>42835</v>
      </c>
      <c r="CX6" s="13">
        <v>42836</v>
      </c>
      <c r="CY6" s="13">
        <v>42837</v>
      </c>
      <c r="CZ6" s="13">
        <v>42838</v>
      </c>
      <c r="DA6" s="13">
        <v>42839</v>
      </c>
      <c r="DB6" s="13">
        <v>42840</v>
      </c>
      <c r="DC6" s="13">
        <v>42841</v>
      </c>
      <c r="DD6" s="13">
        <v>42842</v>
      </c>
      <c r="DE6" s="13">
        <v>42843</v>
      </c>
      <c r="DF6" s="13">
        <v>42844</v>
      </c>
      <c r="DG6" s="13">
        <v>42845</v>
      </c>
      <c r="DH6" s="13">
        <v>42846</v>
      </c>
      <c r="DI6" s="13">
        <v>42847</v>
      </c>
      <c r="DJ6" s="13">
        <v>42848</v>
      </c>
      <c r="DK6" s="13">
        <v>42849</v>
      </c>
      <c r="DL6" s="13">
        <v>42850</v>
      </c>
      <c r="DM6" s="13">
        <v>42851</v>
      </c>
      <c r="DN6" s="13">
        <v>42852</v>
      </c>
      <c r="DO6" s="13">
        <v>42853</v>
      </c>
      <c r="DP6" s="13">
        <v>42854</v>
      </c>
      <c r="DQ6" s="13">
        <v>42855</v>
      </c>
      <c r="DR6" s="21">
        <v>42856</v>
      </c>
      <c r="DS6" s="21">
        <v>42857</v>
      </c>
      <c r="DT6" s="21">
        <v>42858</v>
      </c>
      <c r="DU6" s="21">
        <v>42859</v>
      </c>
      <c r="DV6" s="21">
        <v>42860</v>
      </c>
      <c r="DW6" s="21">
        <v>42861</v>
      </c>
      <c r="DX6" s="21">
        <v>42862</v>
      </c>
      <c r="DY6" s="21">
        <v>42863</v>
      </c>
      <c r="DZ6" s="21">
        <v>42864</v>
      </c>
      <c r="EA6" s="21">
        <v>42865</v>
      </c>
      <c r="EB6" s="21">
        <v>42866</v>
      </c>
      <c r="EC6" s="21">
        <v>42867</v>
      </c>
      <c r="ED6" s="21">
        <v>42868</v>
      </c>
      <c r="EE6" s="21">
        <v>42869</v>
      </c>
      <c r="EF6" s="21">
        <v>42870</v>
      </c>
      <c r="EG6" s="21">
        <v>42871</v>
      </c>
      <c r="EH6" s="21">
        <v>42872</v>
      </c>
      <c r="EI6" s="21">
        <v>42873</v>
      </c>
      <c r="EJ6" s="21">
        <v>42874</v>
      </c>
      <c r="EK6" s="21">
        <v>42875</v>
      </c>
      <c r="EL6" s="21">
        <v>42876</v>
      </c>
      <c r="EM6" s="21">
        <v>42877</v>
      </c>
      <c r="EN6" s="21">
        <v>42878</v>
      </c>
      <c r="EO6" s="21">
        <v>42879</v>
      </c>
      <c r="EP6" s="21">
        <v>42880</v>
      </c>
      <c r="EQ6" s="21">
        <v>42881</v>
      </c>
      <c r="ER6" s="21">
        <v>42882</v>
      </c>
      <c r="ES6" s="21">
        <v>42883</v>
      </c>
      <c r="ET6" s="21">
        <v>42884</v>
      </c>
      <c r="EU6" s="21">
        <v>42885</v>
      </c>
      <c r="EV6" s="21">
        <v>42886</v>
      </c>
      <c r="EW6" s="21">
        <v>42887</v>
      </c>
      <c r="EX6" s="21">
        <v>42888</v>
      </c>
      <c r="EY6" s="21">
        <v>42889</v>
      </c>
      <c r="EZ6" s="21">
        <v>42890</v>
      </c>
      <c r="FA6" s="21">
        <v>42891</v>
      </c>
      <c r="FB6" s="21">
        <v>42892</v>
      </c>
      <c r="FC6" s="21">
        <v>42893</v>
      </c>
      <c r="FD6" s="21">
        <v>42894</v>
      </c>
      <c r="FE6" s="21">
        <v>42895</v>
      </c>
      <c r="FF6" s="21">
        <v>42896</v>
      </c>
      <c r="FG6" s="21">
        <v>42897</v>
      </c>
      <c r="FH6" s="21">
        <v>42898</v>
      </c>
      <c r="FI6" s="21">
        <v>42899</v>
      </c>
      <c r="FJ6" s="21">
        <v>42900</v>
      </c>
      <c r="FK6" s="21">
        <v>42901</v>
      </c>
      <c r="FL6" s="21">
        <v>42902</v>
      </c>
      <c r="FM6" s="21">
        <v>42903</v>
      </c>
      <c r="FN6" s="21">
        <v>42904</v>
      </c>
      <c r="FO6" s="21">
        <v>42905</v>
      </c>
      <c r="FP6" s="21">
        <v>42906</v>
      </c>
      <c r="FQ6" s="21">
        <v>42907</v>
      </c>
      <c r="FR6" s="21">
        <v>42908</v>
      </c>
      <c r="FS6" s="21">
        <v>42909</v>
      </c>
      <c r="FT6" s="21">
        <v>42910</v>
      </c>
      <c r="FU6" s="21">
        <v>42911</v>
      </c>
      <c r="FV6" s="21">
        <v>42912</v>
      </c>
      <c r="FW6" s="21">
        <v>42913</v>
      </c>
      <c r="FX6" s="21">
        <v>42914</v>
      </c>
      <c r="FY6" s="21">
        <v>42915</v>
      </c>
      <c r="FZ6" s="21">
        <v>42916</v>
      </c>
      <c r="GA6" s="21">
        <v>42917</v>
      </c>
      <c r="GB6" s="21">
        <v>42918</v>
      </c>
      <c r="GC6" s="21">
        <v>42919</v>
      </c>
      <c r="GD6" s="21">
        <v>42920</v>
      </c>
      <c r="GE6" s="21">
        <v>42921</v>
      </c>
      <c r="GF6" s="21">
        <v>42922</v>
      </c>
      <c r="GG6" s="21">
        <v>42923</v>
      </c>
      <c r="GH6" s="21">
        <v>42924</v>
      </c>
      <c r="GI6" s="21">
        <v>42925</v>
      </c>
      <c r="GJ6" s="21">
        <v>42926</v>
      </c>
      <c r="GK6" s="21">
        <v>42927</v>
      </c>
      <c r="GL6" s="21">
        <v>42928</v>
      </c>
      <c r="GM6" s="21">
        <v>42929</v>
      </c>
      <c r="GN6" s="21">
        <v>42930</v>
      </c>
      <c r="GO6" s="21">
        <v>42931</v>
      </c>
      <c r="GP6" s="21">
        <v>42932</v>
      </c>
      <c r="GQ6" s="21">
        <v>42933</v>
      </c>
      <c r="GR6" s="21">
        <v>42934</v>
      </c>
      <c r="GS6" s="21">
        <v>42935</v>
      </c>
      <c r="GT6" s="21">
        <v>42936</v>
      </c>
      <c r="GU6" s="21">
        <v>42937</v>
      </c>
      <c r="GV6" s="21">
        <v>42938</v>
      </c>
      <c r="GW6" s="21">
        <v>42939</v>
      </c>
      <c r="GX6" s="21">
        <v>42940</v>
      </c>
      <c r="GY6" s="21">
        <v>42941</v>
      </c>
      <c r="GZ6" s="21">
        <v>42942</v>
      </c>
      <c r="HA6" s="21">
        <v>42943</v>
      </c>
      <c r="HB6" s="21">
        <v>42944</v>
      </c>
      <c r="HC6" s="21">
        <v>42945</v>
      </c>
      <c r="HD6" s="21">
        <v>42946</v>
      </c>
      <c r="HE6" s="21">
        <v>42947</v>
      </c>
      <c r="HF6" s="21">
        <v>42948</v>
      </c>
      <c r="HG6" s="21">
        <v>42949</v>
      </c>
      <c r="HH6" s="21">
        <v>42950</v>
      </c>
      <c r="HI6" s="21">
        <v>42951</v>
      </c>
      <c r="HJ6" s="21">
        <v>42952</v>
      </c>
      <c r="HK6" s="21">
        <v>42953</v>
      </c>
      <c r="HL6" s="21">
        <v>42954</v>
      </c>
      <c r="HM6" s="21">
        <v>42955</v>
      </c>
      <c r="HN6" s="21">
        <v>42956</v>
      </c>
      <c r="HO6" s="21">
        <v>42957</v>
      </c>
      <c r="HP6" s="21">
        <v>42958</v>
      </c>
      <c r="HQ6" s="21">
        <v>42959</v>
      </c>
      <c r="HR6" s="21">
        <v>42960</v>
      </c>
      <c r="HS6" s="21">
        <v>42961</v>
      </c>
      <c r="HT6" s="21">
        <v>42962</v>
      </c>
      <c r="HU6" s="21">
        <v>42963</v>
      </c>
      <c r="HV6" s="21">
        <v>42964</v>
      </c>
      <c r="HW6" s="21">
        <v>42965</v>
      </c>
      <c r="HX6" s="21">
        <v>42966</v>
      </c>
      <c r="HY6" s="21">
        <v>42967</v>
      </c>
      <c r="HZ6" s="21">
        <v>42968</v>
      </c>
      <c r="IA6" s="21">
        <v>42969</v>
      </c>
      <c r="IB6" s="21">
        <v>42970</v>
      </c>
      <c r="IC6" s="21">
        <v>42971</v>
      </c>
      <c r="ID6" s="21">
        <v>42972</v>
      </c>
      <c r="IE6" s="21">
        <v>42973</v>
      </c>
      <c r="IF6" s="21">
        <v>42974</v>
      </c>
      <c r="IG6" s="21">
        <v>42975</v>
      </c>
      <c r="IH6" s="21">
        <v>42976</v>
      </c>
      <c r="II6" s="21">
        <v>42977</v>
      </c>
      <c r="IJ6" s="21">
        <v>42978</v>
      </c>
      <c r="IK6" s="21">
        <v>42979</v>
      </c>
      <c r="IL6" s="21">
        <v>42980</v>
      </c>
      <c r="IM6" s="21">
        <v>42981</v>
      </c>
      <c r="IN6" s="21">
        <v>42982</v>
      </c>
      <c r="IO6" s="21">
        <v>42983</v>
      </c>
      <c r="IP6" s="21">
        <v>42984</v>
      </c>
      <c r="IQ6" s="21">
        <v>42985</v>
      </c>
      <c r="IR6" s="21">
        <v>42986</v>
      </c>
      <c r="IS6" s="21">
        <v>42987</v>
      </c>
      <c r="IT6" s="21">
        <v>42988</v>
      </c>
      <c r="IU6" s="21">
        <v>42989</v>
      </c>
      <c r="IV6" s="21">
        <v>42990</v>
      </c>
      <c r="IW6" s="21">
        <v>42991</v>
      </c>
      <c r="IX6" s="21">
        <v>42992</v>
      </c>
      <c r="IY6" s="21">
        <v>42993</v>
      </c>
      <c r="IZ6" s="21">
        <v>42994</v>
      </c>
      <c r="JA6" s="21">
        <v>42995</v>
      </c>
      <c r="JB6" s="21">
        <v>42996</v>
      </c>
      <c r="JC6" s="21">
        <v>42997</v>
      </c>
      <c r="JD6" s="21">
        <v>42998</v>
      </c>
      <c r="JE6" s="21">
        <v>42999</v>
      </c>
      <c r="JF6" s="21">
        <v>43000</v>
      </c>
      <c r="JG6" s="21">
        <v>43001</v>
      </c>
      <c r="JH6" s="21">
        <v>43002</v>
      </c>
      <c r="JI6" s="21">
        <v>43003</v>
      </c>
      <c r="JJ6" s="21">
        <v>43004</v>
      </c>
      <c r="JK6" s="21">
        <v>43005</v>
      </c>
      <c r="JL6" s="21">
        <v>43006</v>
      </c>
      <c r="JM6" s="21">
        <v>43007</v>
      </c>
      <c r="JN6" s="21">
        <v>43008</v>
      </c>
      <c r="JO6" s="21">
        <v>43009</v>
      </c>
      <c r="JP6" s="21">
        <v>43010</v>
      </c>
      <c r="JQ6" s="21">
        <v>43011</v>
      </c>
      <c r="JR6" s="21">
        <v>43012</v>
      </c>
      <c r="JS6" s="21">
        <v>43013</v>
      </c>
      <c r="JT6" s="21">
        <v>43014</v>
      </c>
      <c r="JU6" s="21">
        <v>43015</v>
      </c>
      <c r="JV6" s="21">
        <v>43016</v>
      </c>
      <c r="JW6" s="21">
        <v>43017</v>
      </c>
      <c r="JX6" s="21">
        <v>43018</v>
      </c>
      <c r="JY6" s="21">
        <v>43019</v>
      </c>
      <c r="JZ6" s="21">
        <v>43020</v>
      </c>
      <c r="KA6" s="21">
        <v>43021</v>
      </c>
      <c r="KB6" s="21">
        <v>43022</v>
      </c>
      <c r="KC6" s="21">
        <v>43023</v>
      </c>
      <c r="KD6" s="21">
        <v>43024</v>
      </c>
      <c r="KE6" s="21">
        <v>43025</v>
      </c>
      <c r="KF6" s="21">
        <v>43026</v>
      </c>
      <c r="KG6" s="21">
        <v>43027</v>
      </c>
      <c r="KH6" s="21">
        <v>43028</v>
      </c>
      <c r="KI6" s="21">
        <v>43029</v>
      </c>
      <c r="KJ6" s="21">
        <v>43030</v>
      </c>
      <c r="KK6" s="21">
        <v>43031</v>
      </c>
      <c r="KL6" s="21">
        <v>43032</v>
      </c>
      <c r="KM6" s="21">
        <v>43033</v>
      </c>
      <c r="KN6" s="21">
        <v>43034</v>
      </c>
      <c r="KO6" s="21">
        <v>43035</v>
      </c>
      <c r="KP6" s="21">
        <v>43036</v>
      </c>
      <c r="KQ6" s="21">
        <v>43037</v>
      </c>
      <c r="KR6" s="21">
        <v>43038</v>
      </c>
      <c r="KS6" s="21">
        <v>43039</v>
      </c>
      <c r="KT6" s="21">
        <v>43040</v>
      </c>
      <c r="KU6" s="21">
        <v>43041</v>
      </c>
      <c r="KV6" s="21">
        <v>43042</v>
      </c>
      <c r="KW6" s="21">
        <v>43043</v>
      </c>
      <c r="KX6" s="21">
        <v>43044</v>
      </c>
      <c r="KY6" s="21">
        <v>43045</v>
      </c>
      <c r="KZ6" s="21">
        <v>43046</v>
      </c>
      <c r="LA6" s="21">
        <v>43047</v>
      </c>
      <c r="LB6" s="21">
        <v>43048</v>
      </c>
      <c r="LC6" s="21">
        <v>43049</v>
      </c>
      <c r="LD6" s="21">
        <v>43050</v>
      </c>
      <c r="LE6" s="21">
        <v>43051</v>
      </c>
      <c r="LF6" s="21">
        <v>43052</v>
      </c>
      <c r="LG6" s="21">
        <v>43053</v>
      </c>
      <c r="LH6" s="21">
        <v>43054</v>
      </c>
      <c r="LI6" s="21">
        <v>43055</v>
      </c>
      <c r="LJ6" s="21">
        <v>43056</v>
      </c>
      <c r="LK6" s="21">
        <v>43057</v>
      </c>
      <c r="LL6" s="21">
        <v>43058</v>
      </c>
      <c r="LM6" s="21">
        <v>43059</v>
      </c>
      <c r="LN6" s="21">
        <v>43060</v>
      </c>
      <c r="LO6" s="21">
        <v>43061</v>
      </c>
      <c r="LP6" s="21">
        <v>43062</v>
      </c>
      <c r="LQ6" s="21">
        <v>43063</v>
      </c>
      <c r="LR6" s="21">
        <v>43064</v>
      </c>
      <c r="LS6" s="21">
        <v>43065</v>
      </c>
      <c r="LT6" s="21">
        <v>43066</v>
      </c>
      <c r="LU6" s="21">
        <v>43067</v>
      </c>
      <c r="LV6" s="21">
        <v>43068</v>
      </c>
      <c r="LW6" s="21">
        <v>43069</v>
      </c>
      <c r="LX6" s="21">
        <v>43070</v>
      </c>
      <c r="LY6" s="21">
        <v>43071</v>
      </c>
      <c r="LZ6" s="21">
        <v>43072</v>
      </c>
      <c r="MA6" s="21">
        <v>43073</v>
      </c>
      <c r="MB6" s="21">
        <v>43074</v>
      </c>
      <c r="MC6" s="21">
        <v>43075</v>
      </c>
      <c r="MD6" s="21">
        <v>43076</v>
      </c>
      <c r="ME6" s="21">
        <v>43077</v>
      </c>
      <c r="MF6" s="21">
        <v>43078</v>
      </c>
      <c r="MG6" s="21">
        <v>43079</v>
      </c>
      <c r="MH6" s="21">
        <v>43080</v>
      </c>
      <c r="MI6" s="21">
        <v>43081</v>
      </c>
      <c r="MJ6" s="21">
        <v>43082</v>
      </c>
      <c r="MK6" s="21">
        <v>43083</v>
      </c>
      <c r="ML6" s="21">
        <v>43084</v>
      </c>
      <c r="MM6" s="21">
        <v>43085</v>
      </c>
      <c r="MN6" s="21">
        <v>43086</v>
      </c>
      <c r="MO6" s="21">
        <v>43087</v>
      </c>
      <c r="MP6" s="21">
        <v>43088</v>
      </c>
      <c r="MQ6" s="21">
        <v>43089</v>
      </c>
      <c r="MR6" s="21">
        <v>43090</v>
      </c>
      <c r="MS6" s="21">
        <v>43091</v>
      </c>
      <c r="MT6" s="21">
        <v>43092</v>
      </c>
      <c r="MU6" s="21">
        <v>43093</v>
      </c>
      <c r="MV6" s="21">
        <v>43094</v>
      </c>
      <c r="MW6" s="21">
        <v>43095</v>
      </c>
      <c r="MX6" s="21">
        <v>43096</v>
      </c>
      <c r="MY6" s="21">
        <v>43097</v>
      </c>
      <c r="MZ6" s="21">
        <v>43098</v>
      </c>
      <c r="NA6" s="21">
        <v>43099</v>
      </c>
      <c r="NB6" s="21">
        <v>43100</v>
      </c>
    </row>
    <row r="7" spans="1:916" ht="18" customHeight="1">
      <c r="A7" s="57" t="s">
        <v>42</v>
      </c>
      <c r="B7" s="14"/>
      <c r="C7" s="22" t="s">
        <v>29</v>
      </c>
      <c r="D7" s="22" t="s">
        <v>0</v>
      </c>
      <c r="E7" s="22" t="s">
        <v>0</v>
      </c>
      <c r="F7" s="22" t="s">
        <v>0</v>
      </c>
      <c r="G7" s="22" t="s">
        <v>0</v>
      </c>
      <c r="H7" s="14"/>
      <c r="I7" s="14"/>
      <c r="J7" s="14" t="s">
        <v>0</v>
      </c>
      <c r="K7" s="22" t="s">
        <v>0</v>
      </c>
      <c r="L7" s="22" t="s">
        <v>0</v>
      </c>
      <c r="M7" s="22" t="s">
        <v>0</v>
      </c>
      <c r="N7" s="22" t="s">
        <v>0</v>
      </c>
      <c r="O7" s="14"/>
      <c r="P7" s="14"/>
      <c r="Q7" s="22" t="s">
        <v>0</v>
      </c>
      <c r="R7" s="22" t="s">
        <v>0</v>
      </c>
      <c r="S7" s="22" t="s">
        <v>0</v>
      </c>
      <c r="T7" s="22" t="s">
        <v>0</v>
      </c>
      <c r="U7" s="22" t="s">
        <v>0</v>
      </c>
      <c r="V7" s="14"/>
      <c r="W7" s="14"/>
      <c r="X7" s="22" t="s">
        <v>0</v>
      </c>
      <c r="Y7" s="22" t="s">
        <v>0</v>
      </c>
      <c r="Z7" s="22" t="s">
        <v>0</v>
      </c>
      <c r="AA7" s="22" t="s">
        <v>0</v>
      </c>
      <c r="AB7" s="22" t="s">
        <v>0</v>
      </c>
      <c r="AC7" s="14"/>
      <c r="AD7" s="14"/>
      <c r="AE7" s="22" t="s">
        <v>0</v>
      </c>
      <c r="AF7" s="22" t="s">
        <v>0</v>
      </c>
      <c r="AG7" s="22" t="s">
        <v>0</v>
      </c>
      <c r="AH7" s="22" t="s">
        <v>0</v>
      </c>
      <c r="AI7" s="22" t="s">
        <v>0</v>
      </c>
      <c r="AJ7" s="14"/>
      <c r="AK7" s="14"/>
      <c r="AL7" s="14" t="s">
        <v>0</v>
      </c>
      <c r="AM7" s="14" t="s">
        <v>0</v>
      </c>
      <c r="AN7" s="14" t="s">
        <v>0</v>
      </c>
      <c r="AO7" s="14" t="s">
        <v>0</v>
      </c>
      <c r="AP7" s="14" t="s">
        <v>0</v>
      </c>
      <c r="AQ7" s="14"/>
      <c r="AR7" s="14"/>
      <c r="AS7" s="14" t="s">
        <v>0</v>
      </c>
      <c r="AT7" s="14" t="s">
        <v>0</v>
      </c>
      <c r="AU7" s="14" t="s">
        <v>0</v>
      </c>
      <c r="AV7" s="14" t="s">
        <v>0</v>
      </c>
      <c r="AW7" s="14" t="s">
        <v>0</v>
      </c>
      <c r="AX7" s="14"/>
      <c r="AY7" s="14"/>
      <c r="AZ7" s="14" t="s">
        <v>0</v>
      </c>
      <c r="BA7" s="14" t="s">
        <v>0</v>
      </c>
      <c r="BB7" s="14" t="s">
        <v>0</v>
      </c>
      <c r="BC7" s="14" t="s">
        <v>0</v>
      </c>
      <c r="BD7" s="14" t="s">
        <v>0</v>
      </c>
      <c r="BE7" s="14"/>
      <c r="BF7" s="14"/>
      <c r="BG7" s="22" t="s">
        <v>0</v>
      </c>
      <c r="BH7" s="22" t="s">
        <v>0</v>
      </c>
      <c r="BI7" s="22" t="s">
        <v>0</v>
      </c>
      <c r="BJ7" s="22" t="s">
        <v>0</v>
      </c>
      <c r="BK7" s="22" t="s">
        <v>0</v>
      </c>
      <c r="BL7" s="12"/>
      <c r="BM7" s="12"/>
      <c r="BN7" s="22" t="s">
        <v>0</v>
      </c>
      <c r="BO7" s="22" t="s">
        <v>0</v>
      </c>
      <c r="BP7" s="22" t="s">
        <v>0</v>
      </c>
      <c r="BQ7" s="22" t="s">
        <v>0</v>
      </c>
      <c r="BR7" s="22" t="s">
        <v>0</v>
      </c>
      <c r="BS7" s="12"/>
      <c r="BT7" s="12"/>
      <c r="BU7" s="22" t="s">
        <v>0</v>
      </c>
      <c r="BV7" s="22" t="s">
        <v>0</v>
      </c>
      <c r="BW7" s="22" t="s">
        <v>0</v>
      </c>
      <c r="BX7" s="22" t="s">
        <v>0</v>
      </c>
      <c r="BY7" s="22" t="s">
        <v>0</v>
      </c>
      <c r="BZ7" s="12"/>
      <c r="CA7" s="12"/>
      <c r="CB7" s="22" t="s">
        <v>0</v>
      </c>
      <c r="CC7" s="22" t="s">
        <v>0</v>
      </c>
      <c r="CD7" s="22" t="s">
        <v>0</v>
      </c>
      <c r="CE7" s="22" t="s">
        <v>0</v>
      </c>
      <c r="CF7" s="22" t="s">
        <v>0</v>
      </c>
      <c r="CG7" s="12"/>
      <c r="CH7" s="12"/>
      <c r="CI7" s="22" t="s">
        <v>0</v>
      </c>
      <c r="CJ7" s="22" t="s">
        <v>0</v>
      </c>
      <c r="CK7" s="22" t="s">
        <v>0</v>
      </c>
      <c r="CL7" s="22" t="s">
        <v>0</v>
      </c>
      <c r="CM7" s="22" t="s">
        <v>0</v>
      </c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</row>
    <row r="8" spans="1:916" ht="18" customHeight="1">
      <c r="A8" s="57" t="s">
        <v>43</v>
      </c>
      <c r="B8" s="14"/>
      <c r="C8" s="22" t="s">
        <v>0</v>
      </c>
      <c r="D8" s="22" t="s">
        <v>0</v>
      </c>
      <c r="E8" s="22" t="s">
        <v>0</v>
      </c>
      <c r="F8" s="22" t="s">
        <v>0</v>
      </c>
      <c r="G8" s="22" t="s">
        <v>0</v>
      </c>
      <c r="H8" s="22"/>
      <c r="I8" s="22"/>
      <c r="J8" s="22" t="s">
        <v>0</v>
      </c>
      <c r="K8" s="22" t="s">
        <v>0</v>
      </c>
      <c r="L8" s="22" t="s">
        <v>0</v>
      </c>
      <c r="M8" s="22" t="s">
        <v>0</v>
      </c>
      <c r="N8" s="22" t="s">
        <v>0</v>
      </c>
      <c r="O8" s="22"/>
      <c r="P8" s="22"/>
      <c r="Q8" s="22" t="s">
        <v>0</v>
      </c>
      <c r="R8" s="22" t="s">
        <v>0</v>
      </c>
      <c r="S8" s="22" t="s">
        <v>0</v>
      </c>
      <c r="T8" s="22" t="s">
        <v>0</v>
      </c>
      <c r="U8" s="22" t="s">
        <v>0</v>
      </c>
      <c r="V8" s="22"/>
      <c r="W8" s="22"/>
      <c r="X8" s="22" t="s">
        <v>0</v>
      </c>
      <c r="Y8" s="22" t="s">
        <v>0</v>
      </c>
      <c r="Z8" s="22" t="s">
        <v>0</v>
      </c>
      <c r="AA8" s="22" t="s">
        <v>0</v>
      </c>
      <c r="AB8" s="22" t="s">
        <v>0</v>
      </c>
      <c r="AC8" s="22"/>
      <c r="AD8" s="22"/>
      <c r="AE8" s="22" t="s">
        <v>0</v>
      </c>
      <c r="AF8" s="22" t="s">
        <v>0</v>
      </c>
      <c r="AG8" s="22" t="s">
        <v>0</v>
      </c>
      <c r="AH8" s="22" t="s">
        <v>0</v>
      </c>
      <c r="AI8" s="22" t="s">
        <v>0</v>
      </c>
      <c r="AJ8" s="22"/>
      <c r="AK8" s="22"/>
      <c r="AL8" s="22" t="s">
        <v>0</v>
      </c>
      <c r="AM8" s="22" t="s">
        <v>0</v>
      </c>
      <c r="AN8" s="22" t="s">
        <v>15</v>
      </c>
      <c r="AO8" s="22" t="s">
        <v>15</v>
      </c>
      <c r="AP8" s="22" t="s">
        <v>15</v>
      </c>
      <c r="AQ8" s="22"/>
      <c r="AR8" s="22"/>
      <c r="AS8" s="22" t="s">
        <v>0</v>
      </c>
      <c r="AT8" s="22" t="s">
        <v>0</v>
      </c>
      <c r="AU8" s="22" t="s">
        <v>0</v>
      </c>
      <c r="AV8" s="22" t="s">
        <v>0</v>
      </c>
      <c r="AW8" s="22" t="s">
        <v>0</v>
      </c>
      <c r="AX8" s="22"/>
      <c r="AY8" s="22"/>
      <c r="AZ8" s="22" t="s">
        <v>0</v>
      </c>
      <c r="BA8" s="22" t="s">
        <v>0</v>
      </c>
      <c r="BB8" s="22" t="s">
        <v>0</v>
      </c>
      <c r="BC8" s="22" t="s">
        <v>0</v>
      </c>
      <c r="BD8" s="22" t="s">
        <v>0</v>
      </c>
      <c r="BE8" s="22"/>
      <c r="BF8" s="22"/>
      <c r="BG8" s="22" t="s">
        <v>0</v>
      </c>
      <c r="BH8" s="22" t="s">
        <v>0</v>
      </c>
      <c r="BI8" s="22" t="s">
        <v>0</v>
      </c>
      <c r="BJ8" s="22" t="s">
        <v>0</v>
      </c>
      <c r="BK8" s="22" t="s">
        <v>0</v>
      </c>
      <c r="BL8" s="20"/>
      <c r="BM8" s="20"/>
      <c r="BN8" s="22" t="s">
        <v>0</v>
      </c>
      <c r="BO8" s="22" t="s">
        <v>0</v>
      </c>
      <c r="BP8" s="22" t="s">
        <v>0</v>
      </c>
      <c r="BQ8" s="22" t="s">
        <v>0</v>
      </c>
      <c r="BR8" s="22" t="s">
        <v>0</v>
      </c>
      <c r="BS8" s="20"/>
      <c r="BT8" s="20"/>
      <c r="BU8" s="22" t="s">
        <v>0</v>
      </c>
      <c r="BV8" s="22" t="s">
        <v>0</v>
      </c>
      <c r="BW8" s="22" t="s">
        <v>0</v>
      </c>
      <c r="BX8" s="22" t="s">
        <v>0</v>
      </c>
      <c r="BY8" s="22" t="s">
        <v>0</v>
      </c>
      <c r="BZ8" s="20"/>
      <c r="CA8" s="20"/>
      <c r="CB8" s="22" t="s">
        <v>0</v>
      </c>
      <c r="CC8" s="22" t="s">
        <v>0</v>
      </c>
      <c r="CD8" s="22" t="s">
        <v>0</v>
      </c>
      <c r="CE8" s="22" t="s">
        <v>0</v>
      </c>
      <c r="CF8" s="22" t="s">
        <v>0</v>
      </c>
      <c r="CG8" s="12"/>
      <c r="CH8" s="12"/>
      <c r="CI8" s="22" t="s">
        <v>0</v>
      </c>
      <c r="CJ8" s="22" t="s">
        <v>0</v>
      </c>
      <c r="CK8" s="22" t="s">
        <v>0</v>
      </c>
      <c r="CL8" s="22" t="s">
        <v>0</v>
      </c>
      <c r="CM8" s="22" t="s">
        <v>0</v>
      </c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</row>
    <row r="9" spans="1:916" ht="18" customHeight="1">
      <c r="A9" s="57" t="s">
        <v>44</v>
      </c>
      <c r="B9" s="14"/>
      <c r="C9" s="22" t="s">
        <v>3</v>
      </c>
      <c r="D9" s="22" t="s">
        <v>3</v>
      </c>
      <c r="E9" s="22" t="s">
        <v>3</v>
      </c>
      <c r="F9" s="22" t="s">
        <v>3</v>
      </c>
      <c r="G9" s="22" t="s">
        <v>3</v>
      </c>
      <c r="H9" s="22"/>
      <c r="I9" s="22"/>
      <c r="J9" s="22" t="s">
        <v>3</v>
      </c>
      <c r="K9" s="22" t="s">
        <v>3</v>
      </c>
      <c r="L9" s="22" t="s">
        <v>3</v>
      </c>
      <c r="M9" s="22" t="s">
        <v>3</v>
      </c>
      <c r="N9" s="22" t="s">
        <v>3</v>
      </c>
      <c r="O9" s="22"/>
      <c r="P9" s="22"/>
      <c r="Q9" s="22" t="s">
        <v>15</v>
      </c>
      <c r="R9" s="22" t="s">
        <v>15</v>
      </c>
      <c r="S9" s="22" t="s">
        <v>15</v>
      </c>
      <c r="T9" s="22" t="s">
        <v>15</v>
      </c>
      <c r="U9" s="22" t="s">
        <v>15</v>
      </c>
      <c r="V9" s="22"/>
      <c r="W9" s="22"/>
      <c r="X9" s="22" t="s">
        <v>0</v>
      </c>
      <c r="Y9" s="22" t="s">
        <v>0</v>
      </c>
      <c r="Z9" s="22" t="s">
        <v>0</v>
      </c>
      <c r="AA9" s="22" t="s">
        <v>0</v>
      </c>
      <c r="AB9" s="22" t="s">
        <v>0</v>
      </c>
      <c r="AC9" s="22"/>
      <c r="AD9" s="22"/>
      <c r="AE9" s="22" t="s">
        <v>0</v>
      </c>
      <c r="AF9" s="22" t="s">
        <v>0</v>
      </c>
      <c r="AG9" s="22" t="s">
        <v>0</v>
      </c>
      <c r="AH9" s="22" t="s">
        <v>0</v>
      </c>
      <c r="AI9" s="22" t="s">
        <v>0</v>
      </c>
      <c r="AJ9" s="22"/>
      <c r="AK9" s="22"/>
      <c r="AL9" s="22" t="s">
        <v>0</v>
      </c>
      <c r="AM9" s="22" t="s">
        <v>0</v>
      </c>
      <c r="AN9" s="22" t="s">
        <v>0</v>
      </c>
      <c r="AO9" s="22" t="s">
        <v>0</v>
      </c>
      <c r="AP9" s="22" t="s">
        <v>0</v>
      </c>
      <c r="AQ9" s="22"/>
      <c r="AR9" s="22"/>
      <c r="AS9" s="22" t="s">
        <v>0</v>
      </c>
      <c r="AT9" s="22" t="s">
        <v>0</v>
      </c>
      <c r="AU9" s="22" t="s">
        <v>0</v>
      </c>
      <c r="AV9" s="22" t="s">
        <v>0</v>
      </c>
      <c r="AW9" s="22" t="s">
        <v>0</v>
      </c>
      <c r="AX9" s="22"/>
      <c r="AY9" s="22"/>
      <c r="AZ9" s="22" t="s">
        <v>0</v>
      </c>
      <c r="BA9" s="22" t="s">
        <v>0</v>
      </c>
      <c r="BB9" s="22" t="s">
        <v>0</v>
      </c>
      <c r="BC9" s="22" t="s">
        <v>0</v>
      </c>
      <c r="BD9" s="22" t="s">
        <v>0</v>
      </c>
      <c r="BE9" s="22"/>
      <c r="BF9" s="22"/>
      <c r="BG9" s="22" t="s">
        <v>0</v>
      </c>
      <c r="BH9" s="22" t="s">
        <v>0</v>
      </c>
      <c r="BI9" s="22" t="s">
        <v>0</v>
      </c>
      <c r="BJ9" s="22" t="s">
        <v>0</v>
      </c>
      <c r="BK9" s="22" t="s">
        <v>0</v>
      </c>
      <c r="BL9" s="20"/>
      <c r="BM9" s="20"/>
      <c r="BN9" s="22" t="s">
        <v>0</v>
      </c>
      <c r="BO9" s="22" t="s">
        <v>0</v>
      </c>
      <c r="BP9" s="22" t="s">
        <v>0</v>
      </c>
      <c r="BQ9" s="22" t="s">
        <v>0</v>
      </c>
      <c r="BR9" s="22" t="s">
        <v>0</v>
      </c>
      <c r="BS9" s="20"/>
      <c r="BT9" s="20"/>
      <c r="BU9" s="22" t="s">
        <v>0</v>
      </c>
      <c r="BV9" s="22" t="s">
        <v>0</v>
      </c>
      <c r="BW9" s="22" t="s">
        <v>0</v>
      </c>
      <c r="BX9" s="22" t="s">
        <v>8</v>
      </c>
      <c r="BY9" s="22" t="s">
        <v>8</v>
      </c>
      <c r="BZ9" s="20"/>
      <c r="CA9" s="20"/>
      <c r="CB9" s="22" t="s">
        <v>0</v>
      </c>
      <c r="CC9" s="22" t="s">
        <v>0</v>
      </c>
      <c r="CD9" s="22" t="s">
        <v>0</v>
      </c>
      <c r="CE9" s="22" t="s">
        <v>8</v>
      </c>
      <c r="CF9" s="22" t="s">
        <v>8</v>
      </c>
      <c r="CG9" s="12"/>
      <c r="CH9" s="12"/>
      <c r="CI9" s="22" t="s">
        <v>8</v>
      </c>
      <c r="CJ9" s="22" t="s">
        <v>8</v>
      </c>
      <c r="CK9" s="22" t="s">
        <v>8</v>
      </c>
      <c r="CL9" s="22" t="s">
        <v>8</v>
      </c>
      <c r="CM9" s="22" t="s">
        <v>8</v>
      </c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</row>
    <row r="10" spans="1:916" ht="18" customHeight="1">
      <c r="A10" s="57" t="s">
        <v>45</v>
      </c>
      <c r="B10" s="14"/>
      <c r="C10" s="22" t="s">
        <v>15</v>
      </c>
      <c r="D10" s="22" t="s">
        <v>0</v>
      </c>
      <c r="E10" s="22" t="s">
        <v>0</v>
      </c>
      <c r="F10" s="22" t="s">
        <v>0</v>
      </c>
      <c r="G10" s="22" t="s">
        <v>0</v>
      </c>
      <c r="H10" s="22"/>
      <c r="I10" s="22"/>
      <c r="J10" s="22" t="s">
        <v>0</v>
      </c>
      <c r="K10" s="22" t="s">
        <v>0</v>
      </c>
      <c r="L10" s="22" t="s">
        <v>0</v>
      </c>
      <c r="M10" s="22" t="s">
        <v>0</v>
      </c>
      <c r="N10" s="22" t="s">
        <v>0</v>
      </c>
      <c r="O10" s="22"/>
      <c r="P10" s="22"/>
      <c r="Q10" s="22" t="s">
        <v>0</v>
      </c>
      <c r="R10" s="22" t="s">
        <v>0</v>
      </c>
      <c r="S10" s="22" t="s">
        <v>0</v>
      </c>
      <c r="T10" s="22" t="s">
        <v>0</v>
      </c>
      <c r="U10" s="22" t="s">
        <v>0</v>
      </c>
      <c r="V10" s="22"/>
      <c r="W10" s="22"/>
      <c r="X10" s="22" t="s">
        <v>0</v>
      </c>
      <c r="Y10" s="22" t="s">
        <v>0</v>
      </c>
      <c r="Z10" s="22" t="s">
        <v>0</v>
      </c>
      <c r="AA10" s="22" t="s">
        <v>0</v>
      </c>
      <c r="AB10" s="22" t="s">
        <v>0</v>
      </c>
      <c r="AC10" s="22"/>
      <c r="AD10" s="22"/>
      <c r="AE10" s="22" t="s">
        <v>0</v>
      </c>
      <c r="AF10" s="22" t="s">
        <v>0</v>
      </c>
      <c r="AG10" s="22" t="s">
        <v>0</v>
      </c>
      <c r="AH10" s="22" t="s">
        <v>0</v>
      </c>
      <c r="AI10" s="22" t="s">
        <v>0</v>
      </c>
      <c r="AJ10" s="22"/>
      <c r="AK10" s="22"/>
      <c r="AL10" s="22" t="s">
        <v>0</v>
      </c>
      <c r="AM10" s="22" t="s">
        <v>0</v>
      </c>
      <c r="AN10" s="22" t="s">
        <v>0</v>
      </c>
      <c r="AO10" s="22" t="s">
        <v>0</v>
      </c>
      <c r="AP10" s="22" t="s">
        <v>0</v>
      </c>
      <c r="AQ10" s="22"/>
      <c r="AR10" s="22"/>
      <c r="AS10" s="22" t="s">
        <v>0</v>
      </c>
      <c r="AT10" s="22" t="s">
        <v>0</v>
      </c>
      <c r="AU10" s="22" t="s">
        <v>0</v>
      </c>
      <c r="AV10" s="22" t="s">
        <v>0</v>
      </c>
      <c r="AW10" s="22" t="s">
        <v>0</v>
      </c>
      <c r="AX10" s="22"/>
      <c r="AY10" s="22"/>
      <c r="AZ10" s="22" t="s">
        <v>0</v>
      </c>
      <c r="BA10" s="22" t="s">
        <v>0</v>
      </c>
      <c r="BB10" s="22" t="s">
        <v>0</v>
      </c>
      <c r="BC10" s="22" t="s">
        <v>0</v>
      </c>
      <c r="BD10" s="22" t="s">
        <v>0</v>
      </c>
      <c r="BE10" s="22"/>
      <c r="BF10" s="22"/>
      <c r="BG10" s="22" t="s">
        <v>0</v>
      </c>
      <c r="BH10" s="22" t="s">
        <v>0</v>
      </c>
      <c r="BI10" s="22" t="s">
        <v>0</v>
      </c>
      <c r="BJ10" s="22" t="s">
        <v>0</v>
      </c>
      <c r="BK10" s="22" t="s">
        <v>0</v>
      </c>
      <c r="BL10" s="20"/>
      <c r="BM10" s="20"/>
      <c r="BN10" s="22" t="s">
        <v>0</v>
      </c>
      <c r="BO10" s="22" t="s">
        <v>0</v>
      </c>
      <c r="BP10" s="22" t="s">
        <v>0</v>
      </c>
      <c r="BQ10" s="22" t="s">
        <v>0</v>
      </c>
      <c r="BR10" s="22" t="s">
        <v>0</v>
      </c>
      <c r="BS10" s="20"/>
      <c r="BT10" s="20"/>
      <c r="BU10" s="22" t="s">
        <v>0</v>
      </c>
      <c r="BV10" s="22" t="s">
        <v>0</v>
      </c>
      <c r="BW10" s="22" t="s">
        <v>0</v>
      </c>
      <c r="BX10" s="22" t="s">
        <v>0</v>
      </c>
      <c r="BY10" s="22" t="s">
        <v>0</v>
      </c>
      <c r="BZ10" s="20"/>
      <c r="CA10" s="20"/>
      <c r="CB10" s="22" t="s">
        <v>0</v>
      </c>
      <c r="CC10" s="22" t="s">
        <v>0</v>
      </c>
      <c r="CD10" s="22" t="s">
        <v>0</v>
      </c>
      <c r="CE10" s="22" t="s">
        <v>0</v>
      </c>
      <c r="CF10" s="22" t="s">
        <v>0</v>
      </c>
      <c r="CG10" s="12"/>
      <c r="CH10" s="12"/>
      <c r="CI10" s="22" t="s">
        <v>0</v>
      </c>
      <c r="CJ10" s="22" t="s">
        <v>0</v>
      </c>
      <c r="CK10" s="22" t="s">
        <v>0</v>
      </c>
      <c r="CL10" s="22" t="s">
        <v>0</v>
      </c>
      <c r="CM10" s="22" t="s">
        <v>0</v>
      </c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  <c r="JC10" s="20"/>
      <c r="JD10" s="20"/>
      <c r="JE10" s="20"/>
      <c r="JF10" s="20"/>
      <c r="JG10" s="20"/>
      <c r="JH10" s="20"/>
      <c r="JI10" s="20"/>
      <c r="JJ10" s="20"/>
      <c r="JK10" s="20"/>
      <c r="JL10" s="20"/>
      <c r="JM10" s="20"/>
      <c r="JN10" s="20"/>
      <c r="JO10" s="20"/>
      <c r="JP10" s="20"/>
      <c r="JQ10" s="20"/>
      <c r="JR10" s="20"/>
      <c r="JS10" s="20"/>
      <c r="JT10" s="20"/>
      <c r="JU10" s="20"/>
      <c r="JV10" s="20"/>
      <c r="JW10" s="20"/>
      <c r="JX10" s="20"/>
      <c r="JY10" s="20"/>
      <c r="JZ10" s="20"/>
      <c r="KA10" s="20"/>
      <c r="KB10" s="20"/>
      <c r="KC10" s="20"/>
      <c r="KD10" s="20"/>
      <c r="KE10" s="20"/>
      <c r="KF10" s="20"/>
      <c r="KG10" s="20"/>
      <c r="KH10" s="20"/>
      <c r="KI10" s="20"/>
      <c r="KJ10" s="20"/>
      <c r="KK10" s="20"/>
      <c r="KL10" s="20"/>
      <c r="KM10" s="20"/>
      <c r="KN10" s="20"/>
      <c r="KO10" s="20"/>
      <c r="KP10" s="20"/>
      <c r="KQ10" s="20"/>
      <c r="KR10" s="20"/>
      <c r="KS10" s="20"/>
      <c r="KT10" s="20"/>
      <c r="KU10" s="20"/>
      <c r="KV10" s="20"/>
      <c r="KW10" s="20"/>
      <c r="KX10" s="20"/>
      <c r="KY10" s="20"/>
      <c r="KZ10" s="20"/>
      <c r="LA10" s="20"/>
      <c r="LB10" s="20"/>
      <c r="LC10" s="20"/>
      <c r="LD10" s="20"/>
      <c r="LE10" s="20"/>
      <c r="LF10" s="20"/>
      <c r="LG10" s="20"/>
      <c r="LH10" s="20"/>
      <c r="LI10" s="20"/>
      <c r="LJ10" s="20"/>
      <c r="LK10" s="20"/>
      <c r="LL10" s="20"/>
      <c r="LM10" s="20"/>
      <c r="LN10" s="20"/>
      <c r="LO10" s="20"/>
      <c r="LP10" s="20"/>
      <c r="LQ10" s="20"/>
      <c r="LR10" s="20"/>
      <c r="LS10" s="20"/>
      <c r="LT10" s="20"/>
      <c r="LU10" s="20"/>
      <c r="LV10" s="20"/>
      <c r="LW10" s="20"/>
      <c r="LX10" s="20"/>
      <c r="LY10" s="20"/>
      <c r="LZ10" s="20"/>
      <c r="MA10" s="20"/>
      <c r="MB10" s="20"/>
      <c r="MC10" s="20"/>
      <c r="MD10" s="20"/>
      <c r="ME10" s="20"/>
      <c r="MF10" s="20"/>
      <c r="MG10" s="20"/>
      <c r="MH10" s="20"/>
      <c r="MI10" s="20"/>
      <c r="MJ10" s="20"/>
      <c r="MK10" s="20"/>
      <c r="ML10" s="20"/>
      <c r="MM10" s="20"/>
      <c r="MN10" s="20"/>
      <c r="MO10" s="20"/>
      <c r="MP10" s="20"/>
      <c r="MQ10" s="20"/>
      <c r="MR10" s="20"/>
      <c r="MS10" s="20"/>
      <c r="MT10" s="20"/>
      <c r="MU10" s="20"/>
      <c r="MV10" s="20"/>
      <c r="MW10" s="20"/>
      <c r="MX10" s="20"/>
      <c r="MY10" s="20"/>
      <c r="MZ10" s="20"/>
      <c r="NA10" s="20"/>
      <c r="NB10" s="20"/>
    </row>
    <row r="11" spans="1:916" ht="18" customHeight="1">
      <c r="A11" s="57" t="s">
        <v>46</v>
      </c>
      <c r="B11" s="14"/>
      <c r="C11" s="22" t="s">
        <v>0</v>
      </c>
      <c r="D11" s="22" t="s">
        <v>0</v>
      </c>
      <c r="E11" s="22" t="s">
        <v>0</v>
      </c>
      <c r="F11" s="22" t="s">
        <v>0</v>
      </c>
      <c r="G11" s="22" t="s">
        <v>0</v>
      </c>
      <c r="H11" s="22"/>
      <c r="I11" s="22"/>
      <c r="J11" s="22" t="s">
        <v>0</v>
      </c>
      <c r="K11" s="22" t="s">
        <v>0</v>
      </c>
      <c r="L11" s="22" t="s">
        <v>0</v>
      </c>
      <c r="M11" s="22" t="s">
        <v>0</v>
      </c>
      <c r="N11" s="22" t="s">
        <v>0</v>
      </c>
      <c r="O11" s="22"/>
      <c r="P11" s="22"/>
      <c r="Q11" s="22" t="s">
        <v>0</v>
      </c>
      <c r="R11" s="22" t="s">
        <v>0</v>
      </c>
      <c r="S11" s="22" t="s">
        <v>0</v>
      </c>
      <c r="T11" s="22" t="s">
        <v>0</v>
      </c>
      <c r="U11" s="22" t="s">
        <v>0</v>
      </c>
      <c r="V11" s="22"/>
      <c r="W11" s="22"/>
      <c r="X11" s="22" t="s">
        <v>0</v>
      </c>
      <c r="Y11" s="22" t="s">
        <v>0</v>
      </c>
      <c r="Z11" s="22" t="s">
        <v>0</v>
      </c>
      <c r="AA11" s="22" t="s">
        <v>0</v>
      </c>
      <c r="AB11" s="22" t="s">
        <v>0</v>
      </c>
      <c r="AC11" s="22"/>
      <c r="AD11" s="22"/>
      <c r="AE11" s="22" t="s">
        <v>0</v>
      </c>
      <c r="AF11" s="22" t="s">
        <v>0</v>
      </c>
      <c r="AG11" s="22" t="s">
        <v>0</v>
      </c>
      <c r="AH11" s="22" t="s">
        <v>0</v>
      </c>
      <c r="AI11" s="22" t="s">
        <v>0</v>
      </c>
      <c r="AJ11" s="22"/>
      <c r="AK11" s="22"/>
      <c r="AL11" s="22" t="s">
        <v>0</v>
      </c>
      <c r="AM11" s="22" t="s">
        <v>0</v>
      </c>
      <c r="AN11" s="22" t="s">
        <v>0</v>
      </c>
      <c r="AO11" s="22" t="s">
        <v>0</v>
      </c>
      <c r="AP11" s="22" t="s">
        <v>0</v>
      </c>
      <c r="AQ11" s="22"/>
      <c r="AR11" s="22"/>
      <c r="AS11" s="22" t="s">
        <v>0</v>
      </c>
      <c r="AT11" s="22" t="s">
        <v>0</v>
      </c>
      <c r="AU11" s="22" t="s">
        <v>0</v>
      </c>
      <c r="AV11" s="22" t="s">
        <v>0</v>
      </c>
      <c r="AW11" s="22" t="s">
        <v>0</v>
      </c>
      <c r="AX11" s="22"/>
      <c r="AY11" s="22"/>
      <c r="AZ11" s="22" t="s">
        <v>0</v>
      </c>
      <c r="BA11" s="22" t="s">
        <v>0</v>
      </c>
      <c r="BB11" s="22" t="s">
        <v>0</v>
      </c>
      <c r="BC11" s="22" t="s">
        <v>0</v>
      </c>
      <c r="BD11" s="22" t="s">
        <v>0</v>
      </c>
      <c r="BE11" s="22"/>
      <c r="BF11" s="22"/>
      <c r="BG11" s="22" t="s">
        <v>0</v>
      </c>
      <c r="BH11" s="22" t="s">
        <v>0</v>
      </c>
      <c r="BI11" s="22" t="s">
        <v>0</v>
      </c>
      <c r="BJ11" s="22" t="s">
        <v>0</v>
      </c>
      <c r="BK11" s="22" t="s">
        <v>0</v>
      </c>
      <c r="BL11" s="20"/>
      <c r="BM11" s="20"/>
      <c r="BN11" s="22" t="s">
        <v>0</v>
      </c>
      <c r="BO11" s="22" t="s">
        <v>0</v>
      </c>
      <c r="BP11" s="22" t="s">
        <v>0</v>
      </c>
      <c r="BQ11" s="22" t="s">
        <v>0</v>
      </c>
      <c r="BR11" s="22" t="s">
        <v>0</v>
      </c>
      <c r="BS11" s="20"/>
      <c r="BT11" s="20"/>
      <c r="BU11" s="22" t="s">
        <v>0</v>
      </c>
      <c r="BV11" s="22" t="s">
        <v>0</v>
      </c>
      <c r="BW11" s="22" t="s">
        <v>0</v>
      </c>
      <c r="BX11" s="22" t="s">
        <v>7</v>
      </c>
      <c r="BY11" s="22" t="s">
        <v>0</v>
      </c>
      <c r="BZ11" s="20"/>
      <c r="CA11" s="20"/>
      <c r="CB11" s="22" t="s">
        <v>0</v>
      </c>
      <c r="CC11" s="22" t="s">
        <v>0</v>
      </c>
      <c r="CD11" s="22" t="s">
        <v>0</v>
      </c>
      <c r="CE11" s="22" t="s">
        <v>8</v>
      </c>
      <c r="CF11" s="22" t="s">
        <v>8</v>
      </c>
      <c r="CG11" s="12"/>
      <c r="CH11" s="12"/>
      <c r="CI11" s="22" t="s">
        <v>0</v>
      </c>
      <c r="CJ11" s="22" t="s">
        <v>0</v>
      </c>
      <c r="CK11" s="33" t="s">
        <v>0</v>
      </c>
      <c r="CL11" s="22" t="s">
        <v>0</v>
      </c>
      <c r="CM11" s="22" t="s">
        <v>0</v>
      </c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0"/>
      <c r="JG11" s="20"/>
      <c r="JH11" s="20"/>
      <c r="JI11" s="20"/>
      <c r="JJ11" s="20"/>
      <c r="JK11" s="20"/>
      <c r="JL11" s="20"/>
      <c r="JM11" s="20"/>
      <c r="JN11" s="20"/>
      <c r="JO11" s="20"/>
      <c r="JP11" s="20"/>
      <c r="JQ11" s="20"/>
      <c r="JR11" s="20"/>
      <c r="JS11" s="20"/>
      <c r="JT11" s="20"/>
      <c r="JU11" s="20"/>
      <c r="JV11" s="20"/>
      <c r="JW11" s="20"/>
      <c r="JX11" s="20"/>
      <c r="JY11" s="20"/>
      <c r="JZ11" s="20"/>
      <c r="KA11" s="20"/>
      <c r="KB11" s="20"/>
      <c r="KC11" s="20"/>
      <c r="KD11" s="20"/>
      <c r="KE11" s="20"/>
      <c r="KF11" s="20"/>
      <c r="KG11" s="20"/>
      <c r="KH11" s="20"/>
      <c r="KI11" s="20"/>
      <c r="KJ11" s="20"/>
      <c r="KK11" s="20"/>
      <c r="KL11" s="20"/>
      <c r="KM11" s="20"/>
      <c r="KN11" s="20"/>
      <c r="KO11" s="20"/>
      <c r="KP11" s="20"/>
      <c r="KQ11" s="20"/>
      <c r="KR11" s="20"/>
      <c r="KS11" s="20"/>
      <c r="KT11" s="20"/>
      <c r="KU11" s="20"/>
      <c r="KV11" s="20"/>
      <c r="KW11" s="20"/>
      <c r="KX11" s="20"/>
      <c r="KY11" s="20"/>
      <c r="KZ11" s="20"/>
      <c r="LA11" s="20"/>
      <c r="LB11" s="20"/>
      <c r="LC11" s="20"/>
      <c r="LD11" s="20"/>
      <c r="LE11" s="20"/>
      <c r="LF11" s="20"/>
      <c r="LG11" s="20"/>
      <c r="LH11" s="20"/>
      <c r="LI11" s="20"/>
      <c r="LJ11" s="20"/>
      <c r="LK11" s="20"/>
      <c r="LL11" s="20"/>
      <c r="LM11" s="20"/>
      <c r="LN11" s="20"/>
      <c r="LO11" s="20"/>
      <c r="LP11" s="20"/>
      <c r="LQ11" s="20"/>
      <c r="LR11" s="20"/>
      <c r="LS11" s="20"/>
      <c r="LT11" s="20"/>
      <c r="LU11" s="20"/>
      <c r="LV11" s="20"/>
      <c r="LW11" s="20"/>
      <c r="LX11" s="20"/>
      <c r="LY11" s="20"/>
      <c r="LZ11" s="20"/>
      <c r="MA11" s="20"/>
      <c r="MB11" s="20"/>
      <c r="MC11" s="20"/>
      <c r="MD11" s="20"/>
      <c r="ME11" s="20"/>
      <c r="MF11" s="20"/>
      <c r="MG11" s="20"/>
      <c r="MH11" s="20"/>
      <c r="MI11" s="20"/>
      <c r="MJ11" s="20"/>
      <c r="MK11" s="20"/>
      <c r="ML11" s="20"/>
      <c r="MM11" s="20"/>
      <c r="MN11" s="20"/>
      <c r="MO11" s="20"/>
      <c r="MP11" s="20"/>
      <c r="MQ11" s="20"/>
      <c r="MR11" s="20"/>
      <c r="MS11" s="20"/>
      <c r="MT11" s="20"/>
      <c r="MU11" s="20"/>
      <c r="MV11" s="20"/>
      <c r="MW11" s="20"/>
      <c r="MX11" s="20"/>
      <c r="MY11" s="20"/>
      <c r="MZ11" s="20"/>
      <c r="NA11" s="20"/>
      <c r="NB11" s="20"/>
    </row>
    <row r="12" spans="1:916" ht="18" customHeight="1">
      <c r="A12" s="57" t="s">
        <v>47</v>
      </c>
      <c r="B12" s="14"/>
      <c r="C12" s="22" t="s">
        <v>3</v>
      </c>
      <c r="D12" s="22" t="s">
        <v>0</v>
      </c>
      <c r="E12" s="22" t="s">
        <v>0</v>
      </c>
      <c r="F12" s="22" t="s">
        <v>0</v>
      </c>
      <c r="G12" s="22" t="s">
        <v>0</v>
      </c>
      <c r="H12" s="22"/>
      <c r="I12" s="22"/>
      <c r="J12" s="22" t="s">
        <v>0</v>
      </c>
      <c r="K12" s="22" t="s">
        <v>0</v>
      </c>
      <c r="L12" s="22" t="s">
        <v>0</v>
      </c>
      <c r="M12" s="22" t="s">
        <v>0</v>
      </c>
      <c r="N12" s="22" t="s">
        <v>0</v>
      </c>
      <c r="O12" s="22"/>
      <c r="P12" s="22"/>
      <c r="Q12" s="22" t="s">
        <v>0</v>
      </c>
      <c r="R12" s="22" t="s">
        <v>0</v>
      </c>
      <c r="S12" s="22" t="s">
        <v>0</v>
      </c>
      <c r="T12" s="22" t="s">
        <v>0</v>
      </c>
      <c r="U12" s="22" t="s">
        <v>0</v>
      </c>
      <c r="V12" s="22"/>
      <c r="W12" s="22"/>
      <c r="X12" s="22" t="s">
        <v>0</v>
      </c>
      <c r="Y12" s="22" t="s">
        <v>0</v>
      </c>
      <c r="Z12" s="22" t="s">
        <v>0</v>
      </c>
      <c r="AA12" s="22" t="s">
        <v>0</v>
      </c>
      <c r="AB12" s="22" t="s">
        <v>0</v>
      </c>
      <c r="AC12" s="22"/>
      <c r="AD12" s="22"/>
      <c r="AE12" s="22" t="s">
        <v>3</v>
      </c>
      <c r="AF12" s="22" t="s">
        <v>3</v>
      </c>
      <c r="AG12" s="22" t="s">
        <v>0</v>
      </c>
      <c r="AH12" s="22" t="s">
        <v>0</v>
      </c>
      <c r="AI12" s="22" t="s">
        <v>0</v>
      </c>
      <c r="AJ12" s="22"/>
      <c r="AK12" s="22"/>
      <c r="AL12" s="22" t="s">
        <v>0</v>
      </c>
      <c r="AM12" s="22" t="s">
        <v>0</v>
      </c>
      <c r="AN12" s="22" t="s">
        <v>0</v>
      </c>
      <c r="AO12" s="22" t="s">
        <v>0</v>
      </c>
      <c r="AP12" s="22" t="s">
        <v>0</v>
      </c>
      <c r="AQ12" s="22"/>
      <c r="AR12" s="22"/>
      <c r="AS12" s="22" t="s">
        <v>0</v>
      </c>
      <c r="AT12" s="22" t="s">
        <v>0</v>
      </c>
      <c r="AU12" s="22" t="s">
        <v>0</v>
      </c>
      <c r="AV12" s="22" t="s">
        <v>0</v>
      </c>
      <c r="AW12" s="22" t="s">
        <v>0</v>
      </c>
      <c r="AX12" s="22"/>
      <c r="AY12" s="22"/>
      <c r="AZ12" s="22" t="s">
        <v>0</v>
      </c>
      <c r="BA12" s="22" t="s">
        <v>0</v>
      </c>
      <c r="BB12" s="22" t="s">
        <v>0</v>
      </c>
      <c r="BC12" s="22" t="s">
        <v>0</v>
      </c>
      <c r="BD12" s="22" t="s">
        <v>0</v>
      </c>
      <c r="BE12" s="22"/>
      <c r="BF12" s="22"/>
      <c r="BG12" s="22" t="s">
        <v>0</v>
      </c>
      <c r="BH12" s="22" t="s">
        <v>0</v>
      </c>
      <c r="BI12" s="22" t="s">
        <v>0</v>
      </c>
      <c r="BJ12" s="22" t="s">
        <v>0</v>
      </c>
      <c r="BK12" s="22" t="s">
        <v>0</v>
      </c>
      <c r="BL12" s="20"/>
      <c r="BM12" s="20"/>
      <c r="BN12" s="22" t="s">
        <v>0</v>
      </c>
      <c r="BO12" s="22" t="s">
        <v>0</v>
      </c>
      <c r="BP12" s="22" t="s">
        <v>0</v>
      </c>
      <c r="BQ12" s="22" t="s">
        <v>0</v>
      </c>
      <c r="BR12" s="22" t="s">
        <v>0</v>
      </c>
      <c r="BS12" s="20"/>
      <c r="BT12" s="20"/>
      <c r="BU12" s="22" t="s">
        <v>0</v>
      </c>
      <c r="BV12" s="22" t="s">
        <v>0</v>
      </c>
      <c r="BW12" s="22" t="s">
        <v>0</v>
      </c>
      <c r="BX12" s="22" t="s">
        <v>0</v>
      </c>
      <c r="BY12" s="22" t="s">
        <v>0</v>
      </c>
      <c r="BZ12" s="20" t="s">
        <v>0</v>
      </c>
      <c r="CA12" s="20"/>
      <c r="CB12" s="22" t="s">
        <v>0</v>
      </c>
      <c r="CC12" s="22" t="s">
        <v>0</v>
      </c>
      <c r="CD12" s="22" t="s">
        <v>0</v>
      </c>
      <c r="CE12" s="22" t="s">
        <v>0</v>
      </c>
      <c r="CF12" s="22" t="s">
        <v>0</v>
      </c>
      <c r="CG12" s="12" t="s">
        <v>0</v>
      </c>
      <c r="CH12" s="12"/>
      <c r="CI12" s="22" t="s">
        <v>0</v>
      </c>
      <c r="CJ12" s="22" t="s">
        <v>0</v>
      </c>
      <c r="CK12" s="22" t="s">
        <v>0</v>
      </c>
      <c r="CL12" s="22" t="s">
        <v>0</v>
      </c>
      <c r="CM12" s="22" t="s">
        <v>0</v>
      </c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20"/>
      <c r="KR12" s="20"/>
      <c r="KS12" s="20"/>
      <c r="KT12" s="20"/>
      <c r="KU12" s="20"/>
      <c r="KV12" s="20"/>
      <c r="KW12" s="20"/>
      <c r="KX12" s="20"/>
      <c r="KY12" s="20"/>
      <c r="KZ12" s="20"/>
      <c r="LA12" s="20"/>
      <c r="LB12" s="20"/>
      <c r="LC12" s="20"/>
      <c r="LD12" s="20"/>
      <c r="LE12" s="20"/>
      <c r="LF12" s="20"/>
      <c r="LG12" s="20"/>
      <c r="LH12" s="20"/>
      <c r="LI12" s="20"/>
      <c r="LJ12" s="20"/>
      <c r="LK12" s="20"/>
      <c r="LL12" s="20"/>
      <c r="LM12" s="20"/>
      <c r="LN12" s="20"/>
      <c r="LO12" s="20"/>
      <c r="LP12" s="20"/>
      <c r="LQ12" s="20"/>
      <c r="LR12" s="20"/>
      <c r="LS12" s="20"/>
      <c r="LT12" s="20"/>
      <c r="LU12" s="20"/>
      <c r="LV12" s="20"/>
      <c r="LW12" s="20"/>
      <c r="LX12" s="20"/>
      <c r="LY12" s="20"/>
      <c r="LZ12" s="20"/>
      <c r="MA12" s="20"/>
      <c r="MB12" s="20"/>
      <c r="MC12" s="20"/>
      <c r="MD12" s="20"/>
      <c r="ME12" s="20"/>
      <c r="MF12" s="20"/>
      <c r="MG12" s="20"/>
      <c r="MH12" s="20"/>
      <c r="MI12" s="20"/>
      <c r="MJ12" s="20"/>
      <c r="MK12" s="20"/>
      <c r="ML12" s="20"/>
      <c r="MM12" s="20"/>
      <c r="MN12" s="20"/>
      <c r="MO12" s="20"/>
      <c r="MP12" s="20"/>
      <c r="MQ12" s="20"/>
      <c r="MR12" s="20"/>
      <c r="MS12" s="20"/>
      <c r="MT12" s="20"/>
      <c r="MU12" s="20"/>
      <c r="MV12" s="20"/>
      <c r="MW12" s="20"/>
      <c r="MX12" s="20"/>
      <c r="MY12" s="20"/>
      <c r="MZ12" s="20"/>
      <c r="NA12" s="20"/>
      <c r="NB12" s="20"/>
    </row>
    <row r="13" spans="1:916" ht="18" customHeight="1">
      <c r="A13" s="57" t="s">
        <v>48</v>
      </c>
      <c r="B13" s="14"/>
      <c r="C13" s="22" t="s">
        <v>15</v>
      </c>
      <c r="D13" s="22" t="s">
        <v>0</v>
      </c>
      <c r="E13" s="22" t="s">
        <v>0</v>
      </c>
      <c r="F13" s="22" t="s">
        <v>0</v>
      </c>
      <c r="G13" s="22" t="s">
        <v>0</v>
      </c>
      <c r="H13" s="22"/>
      <c r="I13" s="22"/>
      <c r="J13" s="22" t="s">
        <v>0</v>
      </c>
      <c r="K13" s="22" t="s">
        <v>0</v>
      </c>
      <c r="L13" s="22" t="s">
        <v>0</v>
      </c>
      <c r="M13" s="22" t="s">
        <v>0</v>
      </c>
      <c r="N13" s="22" t="s">
        <v>0</v>
      </c>
      <c r="O13" s="22"/>
      <c r="P13" s="22"/>
      <c r="Q13" s="22" t="s">
        <v>0</v>
      </c>
      <c r="R13" s="22" t="s">
        <v>0</v>
      </c>
      <c r="S13" s="22" t="s">
        <v>0</v>
      </c>
      <c r="T13" s="22" t="s">
        <v>0</v>
      </c>
      <c r="U13" s="22" t="s">
        <v>0</v>
      </c>
      <c r="V13" s="22"/>
      <c r="W13" s="22"/>
      <c r="X13" s="22" t="s">
        <v>0</v>
      </c>
      <c r="Y13" s="22" t="s">
        <v>0</v>
      </c>
      <c r="Z13" s="22" t="s">
        <v>0</v>
      </c>
      <c r="AA13" s="22" t="s">
        <v>0</v>
      </c>
      <c r="AB13" s="22" t="s">
        <v>0</v>
      </c>
      <c r="AC13" s="22"/>
      <c r="AD13" s="22"/>
      <c r="AE13" s="22" t="s">
        <v>0</v>
      </c>
      <c r="AF13" s="22" t="s">
        <v>0</v>
      </c>
      <c r="AG13" s="22" t="s">
        <v>0</v>
      </c>
      <c r="AH13" s="22" t="s">
        <v>0</v>
      </c>
      <c r="AI13" s="22" t="s">
        <v>0</v>
      </c>
      <c r="AJ13" s="22"/>
      <c r="AK13" s="22"/>
      <c r="AL13" s="22" t="s">
        <v>0</v>
      </c>
      <c r="AM13" s="22" t="s">
        <v>0</v>
      </c>
      <c r="AN13" s="22" t="s">
        <v>0</v>
      </c>
      <c r="AO13" s="22" t="s">
        <v>0</v>
      </c>
      <c r="AP13" s="22" t="s">
        <v>0</v>
      </c>
      <c r="AQ13" s="22"/>
      <c r="AR13" s="22"/>
      <c r="AS13" s="22" t="s">
        <v>0</v>
      </c>
      <c r="AT13" s="22" t="s">
        <v>0</v>
      </c>
      <c r="AU13" s="22" t="s">
        <v>0</v>
      </c>
      <c r="AV13" s="22" t="s">
        <v>0</v>
      </c>
      <c r="AW13" s="22" t="s">
        <v>0</v>
      </c>
      <c r="AX13" s="22"/>
      <c r="AY13" s="22"/>
      <c r="AZ13" s="22" t="s">
        <v>0</v>
      </c>
      <c r="BA13" s="22" t="s">
        <v>0</v>
      </c>
      <c r="BB13" s="22" t="s">
        <v>0</v>
      </c>
      <c r="BC13" s="22" t="s">
        <v>0</v>
      </c>
      <c r="BD13" s="22" t="s">
        <v>0</v>
      </c>
      <c r="BE13" s="22"/>
      <c r="BF13" s="22"/>
      <c r="BG13" s="22" t="s">
        <v>0</v>
      </c>
      <c r="BH13" s="22" t="s">
        <v>0</v>
      </c>
      <c r="BI13" s="22" t="s">
        <v>0</v>
      </c>
      <c r="BJ13" s="22" t="s">
        <v>0</v>
      </c>
      <c r="BK13" s="22" t="s">
        <v>0</v>
      </c>
      <c r="BL13" s="20"/>
      <c r="BM13" s="20"/>
      <c r="BN13" s="22" t="s">
        <v>0</v>
      </c>
      <c r="BO13" s="22" t="s">
        <v>0</v>
      </c>
      <c r="BP13" s="22" t="s">
        <v>0</v>
      </c>
      <c r="BQ13" s="22" t="s">
        <v>0</v>
      </c>
      <c r="BR13" s="22" t="s">
        <v>0</v>
      </c>
      <c r="BS13" s="20"/>
      <c r="BT13" s="20"/>
      <c r="BU13" s="22" t="s">
        <v>0</v>
      </c>
      <c r="BV13" s="22" t="s">
        <v>0</v>
      </c>
      <c r="BW13" s="22" t="s">
        <v>0</v>
      </c>
      <c r="BX13" s="22" t="s">
        <v>0</v>
      </c>
      <c r="BY13" s="22" t="s">
        <v>0</v>
      </c>
      <c r="BZ13" s="20"/>
      <c r="CA13" s="20"/>
      <c r="CB13" s="22" t="s">
        <v>0</v>
      </c>
      <c r="CC13" s="22" t="s">
        <v>0</v>
      </c>
      <c r="CD13" s="22" t="s">
        <v>0</v>
      </c>
      <c r="CE13" s="22" t="s">
        <v>0</v>
      </c>
      <c r="CF13" s="22" t="s">
        <v>0</v>
      </c>
      <c r="CG13" s="12"/>
      <c r="CH13" s="12"/>
      <c r="CI13" s="22" t="s">
        <v>0</v>
      </c>
      <c r="CJ13" s="22" t="s">
        <v>0</v>
      </c>
      <c r="CK13" s="22" t="s">
        <v>0</v>
      </c>
      <c r="CL13" s="22" t="s">
        <v>0</v>
      </c>
      <c r="CM13" s="22" t="s">
        <v>0</v>
      </c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  <c r="IT13" s="20"/>
      <c r="IU13" s="20"/>
      <c r="IV13" s="20"/>
      <c r="IW13" s="20"/>
      <c r="IX13" s="20"/>
      <c r="IY13" s="20"/>
      <c r="IZ13" s="20"/>
      <c r="JA13" s="20"/>
      <c r="JB13" s="20"/>
      <c r="JC13" s="20"/>
      <c r="JD13" s="20"/>
      <c r="JE13" s="20"/>
      <c r="JF13" s="20"/>
      <c r="JG13" s="20"/>
      <c r="JH13" s="20"/>
      <c r="JI13" s="20"/>
      <c r="JJ13" s="20"/>
      <c r="JK13" s="20"/>
      <c r="JL13" s="20"/>
      <c r="JM13" s="20"/>
      <c r="JN13" s="20"/>
      <c r="JO13" s="20"/>
      <c r="JP13" s="20"/>
      <c r="JQ13" s="20"/>
      <c r="JR13" s="20"/>
      <c r="JS13" s="20"/>
      <c r="JT13" s="20"/>
      <c r="JU13" s="20"/>
      <c r="JV13" s="20"/>
      <c r="JW13" s="20"/>
      <c r="JX13" s="20"/>
      <c r="JY13" s="20"/>
      <c r="JZ13" s="20"/>
      <c r="KA13" s="20"/>
      <c r="KB13" s="20"/>
      <c r="KC13" s="20"/>
      <c r="KD13" s="20"/>
      <c r="KE13" s="20"/>
      <c r="KF13" s="20"/>
      <c r="KG13" s="20"/>
      <c r="KH13" s="20"/>
      <c r="KI13" s="20"/>
      <c r="KJ13" s="20"/>
      <c r="KK13" s="20"/>
      <c r="KL13" s="20"/>
      <c r="KM13" s="20"/>
      <c r="KN13" s="20"/>
      <c r="KO13" s="20"/>
      <c r="KP13" s="20"/>
      <c r="KQ13" s="20"/>
      <c r="KR13" s="20"/>
      <c r="KS13" s="20"/>
      <c r="KT13" s="20"/>
      <c r="KU13" s="20"/>
      <c r="KV13" s="20"/>
      <c r="KW13" s="20"/>
      <c r="KX13" s="20"/>
      <c r="KY13" s="20"/>
      <c r="KZ13" s="20"/>
      <c r="LA13" s="20"/>
      <c r="LB13" s="20"/>
      <c r="LC13" s="20"/>
      <c r="LD13" s="20"/>
      <c r="LE13" s="20"/>
      <c r="LF13" s="20"/>
      <c r="LG13" s="20"/>
      <c r="LH13" s="20"/>
      <c r="LI13" s="20"/>
      <c r="LJ13" s="20"/>
      <c r="LK13" s="20"/>
      <c r="LL13" s="20"/>
      <c r="LM13" s="20"/>
      <c r="LN13" s="20"/>
      <c r="LO13" s="20"/>
      <c r="LP13" s="20"/>
      <c r="LQ13" s="20"/>
      <c r="LR13" s="20"/>
      <c r="LS13" s="20"/>
      <c r="LT13" s="20"/>
      <c r="LU13" s="20"/>
      <c r="LV13" s="20"/>
      <c r="LW13" s="20"/>
      <c r="LX13" s="20"/>
      <c r="LY13" s="20"/>
      <c r="LZ13" s="20"/>
      <c r="MA13" s="20"/>
      <c r="MB13" s="20"/>
      <c r="MC13" s="20"/>
      <c r="MD13" s="20"/>
      <c r="ME13" s="20"/>
      <c r="MF13" s="20"/>
      <c r="MG13" s="20"/>
      <c r="MH13" s="20"/>
      <c r="MI13" s="20"/>
      <c r="MJ13" s="20"/>
      <c r="MK13" s="20"/>
      <c r="ML13" s="20"/>
      <c r="MM13" s="20"/>
      <c r="MN13" s="20"/>
      <c r="MO13" s="20"/>
      <c r="MP13" s="20"/>
      <c r="MQ13" s="20"/>
      <c r="MR13" s="20"/>
      <c r="MS13" s="20"/>
      <c r="MT13" s="20"/>
      <c r="MU13" s="20"/>
      <c r="MV13" s="20"/>
      <c r="MW13" s="20"/>
      <c r="MX13" s="20"/>
      <c r="MY13" s="20"/>
      <c r="MZ13" s="20"/>
      <c r="NA13" s="20"/>
      <c r="NB13" s="20"/>
    </row>
    <row r="14" spans="1:916" ht="18" customHeight="1">
      <c r="A14" s="57" t="s">
        <v>49</v>
      </c>
      <c r="B14" s="14"/>
      <c r="C14" s="22" t="s">
        <v>15</v>
      </c>
      <c r="D14" s="22" t="s">
        <v>15</v>
      </c>
      <c r="E14" s="22" t="s">
        <v>0</v>
      </c>
      <c r="F14" s="22" t="s">
        <v>0</v>
      </c>
      <c r="G14" s="22" t="s">
        <v>0</v>
      </c>
      <c r="H14" s="22"/>
      <c r="I14" s="22"/>
      <c r="J14" s="22" t="s">
        <v>0</v>
      </c>
      <c r="K14" s="22" t="s">
        <v>0</v>
      </c>
      <c r="L14" s="22" t="s">
        <v>0</v>
      </c>
      <c r="M14" s="22" t="s">
        <v>0</v>
      </c>
      <c r="N14" s="22" t="s">
        <v>0</v>
      </c>
      <c r="O14" s="22"/>
      <c r="P14" s="22"/>
      <c r="Q14" s="22" t="s">
        <v>0</v>
      </c>
      <c r="R14" s="22" t="s">
        <v>0</v>
      </c>
      <c r="S14" s="22" t="s">
        <v>0</v>
      </c>
      <c r="T14" s="22" t="s">
        <v>0</v>
      </c>
      <c r="U14" s="22" t="s">
        <v>0</v>
      </c>
      <c r="V14" s="22"/>
      <c r="W14" s="22"/>
      <c r="X14" s="22" t="s">
        <v>16</v>
      </c>
      <c r="Y14" s="22" t="s">
        <v>0</v>
      </c>
      <c r="Z14" s="22" t="s">
        <v>0</v>
      </c>
      <c r="AA14" s="22" t="s">
        <v>0</v>
      </c>
      <c r="AB14" s="22" t="s">
        <v>0</v>
      </c>
      <c r="AC14" s="22"/>
      <c r="AD14" s="22"/>
      <c r="AE14" s="22" t="s">
        <v>0</v>
      </c>
      <c r="AF14" s="22" t="s">
        <v>0</v>
      </c>
      <c r="AG14" s="22" t="s">
        <v>0</v>
      </c>
      <c r="AH14" s="22" t="s">
        <v>0</v>
      </c>
      <c r="AI14" s="22" t="s">
        <v>0</v>
      </c>
      <c r="AJ14" s="22"/>
      <c r="AK14" s="22"/>
      <c r="AL14" s="22" t="s">
        <v>0</v>
      </c>
      <c r="AM14" s="22" t="s">
        <v>0</v>
      </c>
      <c r="AN14" s="22" t="s">
        <v>0</v>
      </c>
      <c r="AO14" s="22" t="s">
        <v>0</v>
      </c>
      <c r="AP14" s="22" t="s">
        <v>0</v>
      </c>
      <c r="AQ14" s="22"/>
      <c r="AR14" s="22"/>
      <c r="AS14" s="22" t="s">
        <v>0</v>
      </c>
      <c r="AT14" s="22" t="s">
        <v>0</v>
      </c>
      <c r="AU14" s="22" t="s">
        <v>0</v>
      </c>
      <c r="AV14" s="22" t="s">
        <v>0</v>
      </c>
      <c r="AW14" s="22" t="s">
        <v>0</v>
      </c>
      <c r="AX14" s="22"/>
      <c r="AY14" s="22"/>
      <c r="AZ14" s="22" t="s">
        <v>0</v>
      </c>
      <c r="BA14" s="22" t="s">
        <v>0</v>
      </c>
      <c r="BB14" s="22" t="s">
        <v>0</v>
      </c>
      <c r="BC14" s="22" t="s">
        <v>0</v>
      </c>
      <c r="BD14" s="22" t="s">
        <v>0</v>
      </c>
      <c r="BE14" s="22"/>
      <c r="BF14" s="22"/>
      <c r="BG14" s="22" t="s">
        <v>0</v>
      </c>
      <c r="BH14" s="22" t="s">
        <v>0</v>
      </c>
      <c r="BI14" s="22" t="s">
        <v>0</v>
      </c>
      <c r="BJ14" s="22" t="s">
        <v>0</v>
      </c>
      <c r="BK14" s="22" t="s">
        <v>0</v>
      </c>
      <c r="BL14" s="20"/>
      <c r="BM14" s="20"/>
      <c r="BN14" s="22" t="s">
        <v>0</v>
      </c>
      <c r="BO14" s="22" t="s">
        <v>0</v>
      </c>
      <c r="BP14" s="22" t="s">
        <v>0</v>
      </c>
      <c r="BQ14" s="22" t="s">
        <v>0</v>
      </c>
      <c r="BR14" s="22" t="s">
        <v>0</v>
      </c>
      <c r="BS14" s="20"/>
      <c r="BT14" s="20"/>
      <c r="BU14" s="22" t="s">
        <v>0</v>
      </c>
      <c r="BV14" s="22" t="s">
        <v>0</v>
      </c>
      <c r="BW14" s="22" t="s">
        <v>0</v>
      </c>
      <c r="BX14" s="22" t="s">
        <v>0</v>
      </c>
      <c r="BY14" s="22" t="s">
        <v>0</v>
      </c>
      <c r="BZ14" s="20"/>
      <c r="CA14" s="20"/>
      <c r="CB14" s="22" t="s">
        <v>0</v>
      </c>
      <c r="CC14" s="22" t="s">
        <v>0</v>
      </c>
      <c r="CD14" s="22" t="s">
        <v>0</v>
      </c>
      <c r="CE14" s="22" t="s">
        <v>0</v>
      </c>
      <c r="CF14" s="22" t="s">
        <v>0</v>
      </c>
      <c r="CG14" s="12"/>
      <c r="CH14" s="12"/>
      <c r="CI14" s="22" t="s">
        <v>0</v>
      </c>
      <c r="CJ14" s="22" t="s">
        <v>0</v>
      </c>
      <c r="CK14" s="22" t="s">
        <v>0</v>
      </c>
      <c r="CL14" s="22" t="s">
        <v>0</v>
      </c>
      <c r="CM14" s="22" t="s">
        <v>0</v>
      </c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  <c r="IV14" s="20"/>
      <c r="IW14" s="20"/>
      <c r="IX14" s="20"/>
      <c r="IY14" s="20"/>
      <c r="IZ14" s="20"/>
      <c r="JA14" s="20"/>
      <c r="JB14" s="20"/>
      <c r="JC14" s="20"/>
      <c r="JD14" s="20"/>
      <c r="JE14" s="20"/>
      <c r="JF14" s="20"/>
      <c r="JG14" s="20"/>
      <c r="JH14" s="20"/>
      <c r="JI14" s="20"/>
      <c r="JJ14" s="20"/>
      <c r="JK14" s="20"/>
      <c r="JL14" s="20"/>
      <c r="JM14" s="20"/>
      <c r="JN14" s="20"/>
      <c r="JO14" s="20"/>
      <c r="JP14" s="20"/>
      <c r="JQ14" s="20"/>
      <c r="JR14" s="20"/>
      <c r="JS14" s="20"/>
      <c r="JT14" s="20"/>
      <c r="JU14" s="20"/>
      <c r="JV14" s="20"/>
      <c r="JW14" s="20"/>
      <c r="JX14" s="20"/>
      <c r="JY14" s="20"/>
      <c r="JZ14" s="20"/>
      <c r="KA14" s="20"/>
      <c r="KB14" s="20"/>
      <c r="KC14" s="20"/>
      <c r="KD14" s="20"/>
      <c r="KE14" s="20"/>
      <c r="KF14" s="20"/>
      <c r="KG14" s="20"/>
      <c r="KH14" s="20"/>
      <c r="KI14" s="20"/>
      <c r="KJ14" s="20"/>
      <c r="KK14" s="20"/>
      <c r="KL14" s="20"/>
      <c r="KM14" s="20"/>
      <c r="KN14" s="20"/>
      <c r="KO14" s="20"/>
      <c r="KP14" s="20"/>
      <c r="KQ14" s="20"/>
      <c r="KR14" s="20"/>
      <c r="KS14" s="20"/>
      <c r="KT14" s="20"/>
      <c r="KU14" s="20"/>
      <c r="KV14" s="20"/>
      <c r="KW14" s="20"/>
      <c r="KX14" s="20"/>
      <c r="KY14" s="20"/>
      <c r="KZ14" s="20"/>
      <c r="LA14" s="20"/>
      <c r="LB14" s="20"/>
      <c r="LC14" s="20"/>
      <c r="LD14" s="20"/>
      <c r="LE14" s="20"/>
      <c r="LF14" s="20"/>
      <c r="LG14" s="20"/>
      <c r="LH14" s="20"/>
      <c r="LI14" s="20"/>
      <c r="LJ14" s="20"/>
      <c r="LK14" s="20"/>
      <c r="LL14" s="20"/>
      <c r="LM14" s="20"/>
      <c r="LN14" s="20"/>
      <c r="LO14" s="20"/>
      <c r="LP14" s="20"/>
      <c r="LQ14" s="20"/>
      <c r="LR14" s="20"/>
      <c r="LS14" s="20"/>
      <c r="LT14" s="20"/>
      <c r="LU14" s="20"/>
      <c r="LV14" s="20"/>
      <c r="LW14" s="20"/>
      <c r="LX14" s="20"/>
      <c r="LY14" s="20"/>
      <c r="LZ14" s="20"/>
      <c r="MA14" s="20"/>
      <c r="MB14" s="20"/>
      <c r="MC14" s="20"/>
      <c r="MD14" s="20"/>
      <c r="ME14" s="20"/>
      <c r="MF14" s="20"/>
      <c r="MG14" s="20"/>
      <c r="MH14" s="20"/>
      <c r="MI14" s="20"/>
      <c r="MJ14" s="20"/>
      <c r="MK14" s="20"/>
      <c r="ML14" s="20"/>
      <c r="MM14" s="20"/>
      <c r="MN14" s="20"/>
      <c r="MO14" s="20"/>
      <c r="MP14" s="20"/>
      <c r="MQ14" s="20"/>
      <c r="MR14" s="20"/>
      <c r="MS14" s="20"/>
      <c r="MT14" s="20"/>
      <c r="MU14" s="20"/>
      <c r="MV14" s="20"/>
      <c r="MW14" s="20"/>
      <c r="MX14" s="20"/>
      <c r="MY14" s="20"/>
      <c r="MZ14" s="20"/>
      <c r="NA14" s="20"/>
      <c r="NB14" s="20"/>
    </row>
    <row r="15" spans="1:916" ht="18" customHeight="1">
      <c r="A15" s="57" t="s">
        <v>50</v>
      </c>
      <c r="B15" s="14"/>
      <c r="C15" s="22" t="s">
        <v>0</v>
      </c>
      <c r="D15" s="22" t="s">
        <v>0</v>
      </c>
      <c r="E15" s="22" t="s">
        <v>0</v>
      </c>
      <c r="F15" s="22" t="s">
        <v>0</v>
      </c>
      <c r="G15" s="22" t="s">
        <v>0</v>
      </c>
      <c r="H15" s="22"/>
      <c r="I15" s="22"/>
      <c r="J15" s="22" t="s">
        <v>0</v>
      </c>
      <c r="K15" s="22" t="s">
        <v>0</v>
      </c>
      <c r="L15" s="22" t="s">
        <v>0</v>
      </c>
      <c r="M15" s="22" t="s">
        <v>0</v>
      </c>
      <c r="N15" s="22" t="s">
        <v>0</v>
      </c>
      <c r="O15" s="22"/>
      <c r="P15" s="22"/>
      <c r="Q15" s="22" t="s">
        <v>0</v>
      </c>
      <c r="R15" s="22" t="s">
        <v>0</v>
      </c>
      <c r="S15" s="22" t="s">
        <v>0</v>
      </c>
      <c r="T15" s="22" t="s">
        <v>0</v>
      </c>
      <c r="U15" s="22" t="s">
        <v>0</v>
      </c>
      <c r="V15" s="22"/>
      <c r="W15" s="22"/>
      <c r="X15" s="22" t="s">
        <v>0</v>
      </c>
      <c r="Y15" s="22" t="s">
        <v>0</v>
      </c>
      <c r="Z15" s="22" t="s">
        <v>0</v>
      </c>
      <c r="AA15" s="22" t="s">
        <v>0</v>
      </c>
      <c r="AB15" s="22" t="s">
        <v>0</v>
      </c>
      <c r="AC15" s="22"/>
      <c r="AD15" s="22"/>
      <c r="AE15" s="22" t="s">
        <v>0</v>
      </c>
      <c r="AF15" s="22" t="s">
        <v>0</v>
      </c>
      <c r="AG15" s="22" t="s">
        <v>0</v>
      </c>
      <c r="AH15" s="22" t="s">
        <v>0</v>
      </c>
      <c r="AI15" s="22" t="s">
        <v>0</v>
      </c>
      <c r="AJ15" s="22"/>
      <c r="AK15" s="22"/>
      <c r="AL15" s="22" t="s">
        <v>0</v>
      </c>
      <c r="AM15" s="22" t="s">
        <v>0</v>
      </c>
      <c r="AN15" s="22" t="s">
        <v>0</v>
      </c>
      <c r="AO15" s="22" t="s">
        <v>0</v>
      </c>
      <c r="AP15" s="22" t="s">
        <v>0</v>
      </c>
      <c r="AQ15" s="22"/>
      <c r="AR15" s="22"/>
      <c r="AS15" s="22" t="s">
        <v>0</v>
      </c>
      <c r="AT15" s="22" t="s">
        <v>0</v>
      </c>
      <c r="AU15" s="22" t="s">
        <v>0</v>
      </c>
      <c r="AV15" s="22" t="s">
        <v>0</v>
      </c>
      <c r="AW15" s="22" t="s">
        <v>0</v>
      </c>
      <c r="AX15" s="22"/>
      <c r="AY15" s="22"/>
      <c r="AZ15" s="22" t="s">
        <v>0</v>
      </c>
      <c r="BA15" s="22" t="s">
        <v>0</v>
      </c>
      <c r="BB15" s="22" t="s">
        <v>0</v>
      </c>
      <c r="BC15" s="22" t="s">
        <v>0</v>
      </c>
      <c r="BD15" s="22" t="s">
        <v>0</v>
      </c>
      <c r="BE15" s="22"/>
      <c r="BF15" s="22"/>
      <c r="BG15" s="22" t="s">
        <v>0</v>
      </c>
      <c r="BH15" s="22" t="s">
        <v>0</v>
      </c>
      <c r="BI15" s="22" t="s">
        <v>0</v>
      </c>
      <c r="BJ15" s="22" t="s">
        <v>0</v>
      </c>
      <c r="BK15" s="22" t="s">
        <v>0</v>
      </c>
      <c r="BL15" s="20"/>
      <c r="BM15" s="20"/>
      <c r="BN15" s="22" t="s">
        <v>33</v>
      </c>
      <c r="BO15" s="22" t="s">
        <v>33</v>
      </c>
      <c r="BP15" s="22" t="s">
        <v>7</v>
      </c>
      <c r="BQ15" s="22" t="s">
        <v>7</v>
      </c>
      <c r="BR15" s="22" t="s">
        <v>7</v>
      </c>
      <c r="BS15" s="20"/>
      <c r="BT15" s="20"/>
      <c r="BU15" s="22" t="s">
        <v>0</v>
      </c>
      <c r="BV15" s="22" t="s">
        <v>0</v>
      </c>
      <c r="BW15" s="22" t="s">
        <v>0</v>
      </c>
      <c r="BX15" s="22" t="s">
        <v>0</v>
      </c>
      <c r="BY15" s="22" t="s">
        <v>0</v>
      </c>
      <c r="BZ15" s="20"/>
      <c r="CA15" s="20"/>
      <c r="CB15" s="22" t="s">
        <v>0</v>
      </c>
      <c r="CC15" s="22" t="s">
        <v>0</v>
      </c>
      <c r="CD15" s="22" t="s">
        <v>0</v>
      </c>
      <c r="CE15" s="22" t="s">
        <v>0</v>
      </c>
      <c r="CF15" s="22" t="s">
        <v>0</v>
      </c>
      <c r="CG15" s="12"/>
      <c r="CH15" s="12"/>
      <c r="CI15" s="22" t="s">
        <v>0</v>
      </c>
      <c r="CJ15" s="22" t="s">
        <v>0</v>
      </c>
      <c r="CK15" s="22" t="s">
        <v>0</v>
      </c>
      <c r="CL15" s="22" t="s">
        <v>0</v>
      </c>
      <c r="CM15" s="22" t="s">
        <v>0</v>
      </c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  <c r="IS15" s="20"/>
      <c r="IT15" s="20"/>
      <c r="IU15" s="20"/>
      <c r="IV15" s="20"/>
      <c r="IW15" s="20"/>
      <c r="IX15" s="20"/>
      <c r="IY15" s="20"/>
      <c r="IZ15" s="20"/>
      <c r="JA15" s="20"/>
      <c r="JB15" s="20"/>
      <c r="JC15" s="20"/>
      <c r="JD15" s="20"/>
      <c r="JE15" s="20"/>
      <c r="JF15" s="20"/>
      <c r="JG15" s="20"/>
      <c r="JH15" s="20"/>
      <c r="JI15" s="20"/>
      <c r="JJ15" s="20"/>
      <c r="JK15" s="20"/>
      <c r="JL15" s="20"/>
      <c r="JM15" s="20"/>
      <c r="JN15" s="20"/>
      <c r="JO15" s="20"/>
      <c r="JP15" s="20"/>
      <c r="JQ15" s="20"/>
      <c r="JR15" s="20"/>
      <c r="JS15" s="20"/>
      <c r="JT15" s="20"/>
      <c r="JU15" s="20"/>
      <c r="JV15" s="20"/>
      <c r="JW15" s="20"/>
      <c r="JX15" s="20"/>
      <c r="JY15" s="20"/>
      <c r="JZ15" s="20"/>
      <c r="KA15" s="20"/>
      <c r="KB15" s="20"/>
      <c r="KC15" s="20"/>
      <c r="KD15" s="20"/>
      <c r="KE15" s="20"/>
      <c r="KF15" s="20"/>
      <c r="KG15" s="20"/>
      <c r="KH15" s="20"/>
      <c r="KI15" s="20"/>
      <c r="KJ15" s="20"/>
      <c r="KK15" s="20"/>
      <c r="KL15" s="20"/>
      <c r="KM15" s="20"/>
      <c r="KN15" s="20"/>
      <c r="KO15" s="20"/>
      <c r="KP15" s="20"/>
      <c r="KQ15" s="20"/>
      <c r="KR15" s="20"/>
      <c r="KS15" s="20"/>
      <c r="KT15" s="20"/>
      <c r="KU15" s="20"/>
      <c r="KV15" s="20"/>
      <c r="KW15" s="20"/>
      <c r="KX15" s="20"/>
      <c r="KY15" s="20"/>
      <c r="KZ15" s="20"/>
      <c r="LA15" s="20"/>
      <c r="LB15" s="20"/>
      <c r="LC15" s="20"/>
      <c r="LD15" s="20"/>
      <c r="LE15" s="20"/>
      <c r="LF15" s="20"/>
      <c r="LG15" s="20"/>
      <c r="LH15" s="20"/>
      <c r="LI15" s="20"/>
      <c r="LJ15" s="20"/>
      <c r="LK15" s="20"/>
      <c r="LL15" s="20"/>
      <c r="LM15" s="20"/>
      <c r="LN15" s="20"/>
      <c r="LO15" s="20"/>
      <c r="LP15" s="20"/>
      <c r="LQ15" s="20"/>
      <c r="LR15" s="20"/>
      <c r="LS15" s="20"/>
      <c r="LT15" s="20"/>
      <c r="LU15" s="20"/>
      <c r="LV15" s="20"/>
      <c r="LW15" s="20"/>
      <c r="LX15" s="20"/>
      <c r="LY15" s="20"/>
      <c r="LZ15" s="20"/>
      <c r="MA15" s="20"/>
      <c r="MB15" s="20"/>
      <c r="MC15" s="20"/>
      <c r="MD15" s="20"/>
      <c r="ME15" s="20"/>
      <c r="MF15" s="20"/>
      <c r="MG15" s="20"/>
      <c r="MH15" s="20"/>
      <c r="MI15" s="20"/>
      <c r="MJ15" s="20"/>
      <c r="MK15" s="20"/>
      <c r="ML15" s="20"/>
      <c r="MM15" s="20"/>
      <c r="MN15" s="20"/>
      <c r="MO15" s="20"/>
      <c r="MP15" s="20"/>
      <c r="MQ15" s="20"/>
      <c r="MR15" s="20"/>
      <c r="MS15" s="20"/>
      <c r="MT15" s="20"/>
      <c r="MU15" s="20"/>
      <c r="MV15" s="20"/>
      <c r="MW15" s="20"/>
      <c r="MX15" s="20"/>
      <c r="MY15" s="20"/>
      <c r="MZ15" s="20"/>
      <c r="NA15" s="20"/>
      <c r="NB15" s="20"/>
    </row>
    <row r="16" spans="1:916" ht="18" customHeight="1">
      <c r="A16" s="57" t="s">
        <v>51</v>
      </c>
      <c r="B16" s="14"/>
      <c r="C16" s="22" t="s">
        <v>3</v>
      </c>
      <c r="D16" s="22" t="s">
        <v>0</v>
      </c>
      <c r="E16" s="22" t="s">
        <v>0</v>
      </c>
      <c r="F16" s="22" t="s">
        <v>0</v>
      </c>
      <c r="G16" s="22" t="s">
        <v>0</v>
      </c>
      <c r="H16" s="22"/>
      <c r="I16" s="22"/>
      <c r="J16" s="22" t="s">
        <v>0</v>
      </c>
      <c r="K16" s="22" t="s">
        <v>0</v>
      </c>
      <c r="L16" s="22" t="s">
        <v>16</v>
      </c>
      <c r="M16" s="22" t="s">
        <v>0</v>
      </c>
      <c r="N16" s="22" t="s">
        <v>0</v>
      </c>
      <c r="O16" s="22"/>
      <c r="P16" s="22"/>
      <c r="Q16" s="22" t="s">
        <v>0</v>
      </c>
      <c r="R16" s="22" t="s">
        <v>0</v>
      </c>
      <c r="S16" s="22" t="s">
        <v>0</v>
      </c>
      <c r="T16" s="22" t="s">
        <v>15</v>
      </c>
      <c r="U16" s="22" t="s">
        <v>0</v>
      </c>
      <c r="V16" s="22"/>
      <c r="W16" s="22"/>
      <c r="X16" s="22" t="s">
        <v>0</v>
      </c>
      <c r="Y16" s="22" t="s">
        <v>0</v>
      </c>
      <c r="Z16" s="22" t="s">
        <v>0</v>
      </c>
      <c r="AA16" s="22" t="s">
        <v>0</v>
      </c>
      <c r="AB16" s="22" t="s">
        <v>0</v>
      </c>
      <c r="AC16" s="22"/>
      <c r="AD16" s="22"/>
      <c r="AE16" s="22" t="s">
        <v>0</v>
      </c>
      <c r="AF16" s="22" t="s">
        <v>0</v>
      </c>
      <c r="AG16" s="22" t="s">
        <v>0</v>
      </c>
      <c r="AH16" s="22" t="s">
        <v>0</v>
      </c>
      <c r="AI16" s="22" t="s">
        <v>0</v>
      </c>
      <c r="AJ16" s="22"/>
      <c r="AK16" s="22"/>
      <c r="AL16" s="22" t="s">
        <v>0</v>
      </c>
      <c r="AM16" s="22" t="s">
        <v>0</v>
      </c>
      <c r="AN16" s="22" t="s">
        <v>0</v>
      </c>
      <c r="AO16" s="22" t="s">
        <v>0</v>
      </c>
      <c r="AP16" s="22" t="s">
        <v>0</v>
      </c>
      <c r="AQ16" s="22"/>
      <c r="AR16" s="22"/>
      <c r="AS16" s="22" t="s">
        <v>0</v>
      </c>
      <c r="AT16" s="22" t="s">
        <v>0</v>
      </c>
      <c r="AU16" s="22" t="s">
        <v>0</v>
      </c>
      <c r="AV16" s="22" t="s">
        <v>0</v>
      </c>
      <c r="AW16" s="22" t="s">
        <v>0</v>
      </c>
      <c r="AX16" s="22"/>
      <c r="AY16" s="22"/>
      <c r="AZ16" s="22" t="s">
        <v>0</v>
      </c>
      <c r="BA16" s="22" t="s">
        <v>0</v>
      </c>
      <c r="BB16" s="22" t="s">
        <v>0</v>
      </c>
      <c r="BC16" s="22" t="s">
        <v>0</v>
      </c>
      <c r="BD16" s="22" t="s">
        <v>0</v>
      </c>
      <c r="BE16" s="22"/>
      <c r="BF16" s="22"/>
      <c r="BG16" s="22" t="s">
        <v>0</v>
      </c>
      <c r="BH16" s="22" t="s">
        <v>0</v>
      </c>
      <c r="BI16" s="22" t="s">
        <v>0</v>
      </c>
      <c r="BJ16" s="22" t="s">
        <v>0</v>
      </c>
      <c r="BK16" s="22" t="s">
        <v>0</v>
      </c>
      <c r="BL16" s="20"/>
      <c r="BM16" s="20"/>
      <c r="BN16" s="22" t="s">
        <v>0</v>
      </c>
      <c r="BO16" s="22" t="s">
        <v>0</v>
      </c>
      <c r="BP16" s="22" t="s">
        <v>0</v>
      </c>
      <c r="BQ16" s="22" t="s">
        <v>0</v>
      </c>
      <c r="BR16" s="22" t="s">
        <v>39</v>
      </c>
      <c r="BS16" s="20"/>
      <c r="BT16" s="20"/>
      <c r="BU16" s="22" t="s">
        <v>39</v>
      </c>
      <c r="BV16" s="22" t="s">
        <v>39</v>
      </c>
      <c r="BW16" s="22" t="s">
        <v>39</v>
      </c>
      <c r="BX16" s="22" t="s">
        <v>39</v>
      </c>
      <c r="BY16" s="22" t="s">
        <v>39</v>
      </c>
      <c r="BZ16" s="20"/>
      <c r="CA16" s="20"/>
      <c r="CB16" s="22" t="s">
        <v>39</v>
      </c>
      <c r="CC16" s="22" t="s">
        <v>39</v>
      </c>
      <c r="CD16" s="22" t="s">
        <v>39</v>
      </c>
      <c r="CE16" s="22" t="s">
        <v>39</v>
      </c>
      <c r="CF16" s="22" t="s">
        <v>39</v>
      </c>
      <c r="CG16" s="12"/>
      <c r="CH16" s="12"/>
      <c r="CI16" s="22" t="s">
        <v>0</v>
      </c>
      <c r="CJ16" s="22" t="s">
        <v>0</v>
      </c>
      <c r="CK16" s="22" t="s">
        <v>0</v>
      </c>
      <c r="CL16" s="22" t="s">
        <v>0</v>
      </c>
      <c r="CM16" s="22" t="s">
        <v>0</v>
      </c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/>
      <c r="IX16" s="20"/>
      <c r="IY16" s="20"/>
      <c r="IZ16" s="20"/>
      <c r="JA16" s="20"/>
      <c r="JB16" s="20"/>
      <c r="JC16" s="20"/>
      <c r="JD16" s="20"/>
      <c r="JE16" s="20"/>
      <c r="JF16" s="20"/>
      <c r="JG16" s="20"/>
      <c r="JH16" s="20"/>
      <c r="JI16" s="20"/>
      <c r="JJ16" s="20"/>
      <c r="JK16" s="20"/>
      <c r="JL16" s="20"/>
      <c r="JM16" s="20"/>
      <c r="JN16" s="20"/>
      <c r="JO16" s="20"/>
      <c r="JP16" s="20"/>
      <c r="JQ16" s="20"/>
      <c r="JR16" s="20"/>
      <c r="JS16" s="20"/>
      <c r="JT16" s="20"/>
      <c r="JU16" s="20"/>
      <c r="JV16" s="20"/>
      <c r="JW16" s="20"/>
      <c r="JX16" s="20"/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0"/>
      <c r="KK16" s="20"/>
      <c r="KL16" s="20"/>
      <c r="KM16" s="20"/>
      <c r="KN16" s="20"/>
      <c r="KO16" s="20"/>
      <c r="KP16" s="20"/>
      <c r="KQ16" s="20"/>
      <c r="KR16" s="20"/>
      <c r="KS16" s="20"/>
      <c r="KT16" s="20"/>
      <c r="KU16" s="20"/>
      <c r="KV16" s="20"/>
      <c r="KW16" s="20"/>
      <c r="KX16" s="20"/>
      <c r="KY16" s="20"/>
      <c r="KZ16" s="20"/>
      <c r="LA16" s="20"/>
      <c r="LB16" s="20"/>
      <c r="LC16" s="20"/>
      <c r="LD16" s="20"/>
      <c r="LE16" s="20"/>
      <c r="LF16" s="20"/>
      <c r="LG16" s="20"/>
      <c r="LH16" s="20"/>
      <c r="LI16" s="20"/>
      <c r="LJ16" s="20"/>
      <c r="LK16" s="20"/>
      <c r="LL16" s="20"/>
      <c r="LM16" s="20"/>
      <c r="LN16" s="20"/>
      <c r="LO16" s="20"/>
      <c r="LP16" s="20"/>
      <c r="LQ16" s="20"/>
      <c r="LR16" s="20"/>
      <c r="LS16" s="20"/>
      <c r="LT16" s="20"/>
      <c r="LU16" s="20"/>
      <c r="LV16" s="20"/>
      <c r="LW16" s="20"/>
      <c r="LX16" s="20"/>
      <c r="LY16" s="20"/>
      <c r="LZ16" s="20"/>
      <c r="MA16" s="20"/>
      <c r="MB16" s="20"/>
      <c r="MC16" s="20"/>
      <c r="MD16" s="20"/>
      <c r="ME16" s="20"/>
      <c r="MF16" s="20"/>
      <c r="MG16" s="20"/>
      <c r="MH16" s="20"/>
      <c r="MI16" s="20"/>
      <c r="MJ16" s="20"/>
      <c r="MK16" s="20"/>
      <c r="ML16" s="20"/>
      <c r="MM16" s="20"/>
      <c r="MN16" s="20"/>
      <c r="MO16" s="20"/>
      <c r="MP16" s="20"/>
      <c r="MQ16" s="20"/>
      <c r="MR16" s="20"/>
      <c r="MS16" s="20"/>
      <c r="MT16" s="20"/>
      <c r="MU16" s="20"/>
      <c r="MV16" s="20"/>
      <c r="MW16" s="20"/>
      <c r="MX16" s="20"/>
      <c r="MY16" s="20"/>
      <c r="MZ16" s="20"/>
      <c r="NA16" s="20"/>
      <c r="NB16" s="20"/>
    </row>
    <row r="17" spans="1:366" ht="18" customHeight="1">
      <c r="A17" s="57" t="s">
        <v>52</v>
      </c>
      <c r="B17" s="14"/>
      <c r="C17" s="22" t="s">
        <v>3</v>
      </c>
      <c r="D17" s="22" t="s">
        <v>0</v>
      </c>
      <c r="E17" s="22" t="s">
        <v>0</v>
      </c>
      <c r="F17" s="22" t="s">
        <v>0</v>
      </c>
      <c r="G17" s="22" t="s">
        <v>0</v>
      </c>
      <c r="H17" s="22"/>
      <c r="I17" s="22"/>
      <c r="J17" s="22" t="s">
        <v>0</v>
      </c>
      <c r="K17" s="22" t="s">
        <v>0</v>
      </c>
      <c r="L17" s="22" t="s">
        <v>0</v>
      </c>
      <c r="M17" s="22" t="s">
        <v>0</v>
      </c>
      <c r="N17" s="22" t="s">
        <v>0</v>
      </c>
      <c r="O17" s="22"/>
      <c r="P17" s="22"/>
      <c r="Q17" s="22" t="s">
        <v>0</v>
      </c>
      <c r="R17" s="22" t="s">
        <v>0</v>
      </c>
      <c r="S17" s="22" t="s">
        <v>0</v>
      </c>
      <c r="T17" s="22" t="s">
        <v>0</v>
      </c>
      <c r="U17" s="22" t="s">
        <v>0</v>
      </c>
      <c r="V17" s="22"/>
      <c r="W17" s="22"/>
      <c r="X17" s="22" t="s">
        <v>0</v>
      </c>
      <c r="Y17" s="22" t="s">
        <v>0</v>
      </c>
      <c r="Z17" s="22" t="s">
        <v>0</v>
      </c>
      <c r="AA17" s="22" t="s">
        <v>0</v>
      </c>
      <c r="AB17" s="22" t="s">
        <v>0</v>
      </c>
      <c r="AC17" s="22"/>
      <c r="AD17" s="22"/>
      <c r="AE17" s="22" t="s">
        <v>0</v>
      </c>
      <c r="AF17" s="22" t="s">
        <v>0</v>
      </c>
      <c r="AG17" s="22" t="s">
        <v>0</v>
      </c>
      <c r="AH17" s="22" t="s">
        <v>0</v>
      </c>
      <c r="AI17" s="22" t="s">
        <v>0</v>
      </c>
      <c r="AJ17" s="22"/>
      <c r="AK17" s="22"/>
      <c r="AL17" s="22" t="s">
        <v>0</v>
      </c>
      <c r="AM17" s="22" t="s">
        <v>0</v>
      </c>
      <c r="AN17" s="22" t="s">
        <v>0</v>
      </c>
      <c r="AO17" s="22" t="s">
        <v>0</v>
      </c>
      <c r="AP17" s="22" t="s">
        <v>0</v>
      </c>
      <c r="AQ17" s="22"/>
      <c r="AR17" s="22"/>
      <c r="AS17" s="22" t="s">
        <v>0</v>
      </c>
      <c r="AT17" s="22" t="s">
        <v>0</v>
      </c>
      <c r="AU17" s="22" t="s">
        <v>0</v>
      </c>
      <c r="AV17" s="22" t="s">
        <v>0</v>
      </c>
      <c r="AW17" s="22" t="s">
        <v>0</v>
      </c>
      <c r="AX17" s="22"/>
      <c r="AY17" s="22"/>
      <c r="AZ17" s="22" t="s">
        <v>0</v>
      </c>
      <c r="BA17" s="22" t="s">
        <v>0</v>
      </c>
      <c r="BB17" s="22" t="s">
        <v>0</v>
      </c>
      <c r="BC17" s="22" t="s">
        <v>0</v>
      </c>
      <c r="BD17" s="22" t="s">
        <v>0</v>
      </c>
      <c r="BE17" s="22"/>
      <c r="BF17" s="22"/>
      <c r="BG17" s="22" t="s">
        <v>0</v>
      </c>
      <c r="BH17" s="22" t="s">
        <v>0</v>
      </c>
      <c r="BI17" s="22" t="s">
        <v>0</v>
      </c>
      <c r="BJ17" s="22" t="s">
        <v>0</v>
      </c>
      <c r="BK17" s="22" t="s">
        <v>0</v>
      </c>
      <c r="BL17" s="20"/>
      <c r="BM17" s="20"/>
      <c r="BN17" s="22" t="s">
        <v>0</v>
      </c>
      <c r="BO17" s="22" t="s">
        <v>0</v>
      </c>
      <c r="BP17" s="22" t="s">
        <v>0</v>
      </c>
      <c r="BQ17" s="22" t="s">
        <v>0</v>
      </c>
      <c r="BR17" s="22" t="s">
        <v>0</v>
      </c>
      <c r="BS17" s="20"/>
      <c r="BT17" s="20"/>
      <c r="BU17" s="22" t="s">
        <v>0</v>
      </c>
      <c r="BV17" s="22" t="s">
        <v>0</v>
      </c>
      <c r="BW17" s="22" t="s">
        <v>0</v>
      </c>
      <c r="BX17" s="22" t="s">
        <v>15</v>
      </c>
      <c r="BY17" s="22" t="s">
        <v>0</v>
      </c>
      <c r="BZ17" s="20"/>
      <c r="CA17" s="20"/>
      <c r="CB17" s="22" t="s">
        <v>0</v>
      </c>
      <c r="CC17" s="22" t="s">
        <v>0</v>
      </c>
      <c r="CD17" s="22" t="s">
        <v>0</v>
      </c>
      <c r="CE17" s="22" t="s">
        <v>0</v>
      </c>
      <c r="CF17" s="22" t="s">
        <v>0</v>
      </c>
      <c r="CG17" s="12"/>
      <c r="CH17" s="12"/>
      <c r="CI17" s="22" t="s">
        <v>0</v>
      </c>
      <c r="CJ17" s="22" t="s">
        <v>0</v>
      </c>
      <c r="CK17" s="22" t="s">
        <v>0</v>
      </c>
      <c r="CL17" s="22" t="s">
        <v>0</v>
      </c>
      <c r="CM17" s="22" t="s">
        <v>0</v>
      </c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  <c r="IV17" s="20"/>
      <c r="IW17" s="20"/>
      <c r="IX17" s="20"/>
      <c r="IY17" s="20"/>
      <c r="IZ17" s="20"/>
      <c r="JA17" s="20"/>
      <c r="JB17" s="20"/>
      <c r="JC17" s="20"/>
      <c r="JD17" s="20"/>
      <c r="JE17" s="20"/>
      <c r="JF17" s="20"/>
      <c r="JG17" s="20"/>
      <c r="JH17" s="20"/>
      <c r="JI17" s="20"/>
      <c r="JJ17" s="20"/>
      <c r="JK17" s="20"/>
      <c r="JL17" s="20"/>
      <c r="JM17" s="20"/>
      <c r="JN17" s="20"/>
      <c r="JO17" s="20"/>
      <c r="JP17" s="20"/>
      <c r="JQ17" s="20"/>
      <c r="JR17" s="20"/>
      <c r="JS17" s="20"/>
      <c r="JT17" s="20"/>
      <c r="JU17" s="20"/>
      <c r="JV17" s="20"/>
      <c r="JW17" s="20"/>
      <c r="JX17" s="20"/>
      <c r="JY17" s="20"/>
      <c r="JZ17" s="20"/>
      <c r="KA17" s="20"/>
      <c r="KB17" s="20"/>
      <c r="KC17" s="20"/>
      <c r="KD17" s="20"/>
      <c r="KE17" s="20"/>
      <c r="KF17" s="20"/>
      <c r="KG17" s="20"/>
      <c r="KH17" s="20"/>
      <c r="KI17" s="20"/>
      <c r="KJ17" s="20"/>
      <c r="KK17" s="20"/>
      <c r="KL17" s="20"/>
      <c r="KM17" s="20"/>
      <c r="KN17" s="20"/>
      <c r="KO17" s="20"/>
      <c r="KP17" s="20"/>
      <c r="KQ17" s="20"/>
      <c r="KR17" s="20"/>
      <c r="KS17" s="20"/>
      <c r="KT17" s="20"/>
      <c r="KU17" s="20"/>
      <c r="KV17" s="20"/>
      <c r="KW17" s="20"/>
      <c r="KX17" s="20"/>
      <c r="KY17" s="20"/>
      <c r="KZ17" s="20"/>
      <c r="LA17" s="20"/>
      <c r="LB17" s="20"/>
      <c r="LC17" s="20"/>
      <c r="LD17" s="20"/>
      <c r="LE17" s="20"/>
      <c r="LF17" s="20"/>
      <c r="LG17" s="20"/>
      <c r="LH17" s="20"/>
      <c r="LI17" s="20"/>
      <c r="LJ17" s="20"/>
      <c r="LK17" s="20"/>
      <c r="LL17" s="20"/>
      <c r="LM17" s="20"/>
      <c r="LN17" s="20"/>
      <c r="LO17" s="20"/>
      <c r="LP17" s="20"/>
      <c r="LQ17" s="20"/>
      <c r="LR17" s="20"/>
      <c r="LS17" s="20"/>
      <c r="LT17" s="20"/>
      <c r="LU17" s="20"/>
      <c r="LV17" s="20"/>
      <c r="LW17" s="20"/>
      <c r="LX17" s="20"/>
      <c r="LY17" s="20"/>
      <c r="LZ17" s="20"/>
      <c r="MA17" s="20"/>
      <c r="MB17" s="20"/>
      <c r="MC17" s="20"/>
      <c r="MD17" s="20"/>
      <c r="ME17" s="20"/>
      <c r="MF17" s="20"/>
      <c r="MG17" s="20"/>
      <c r="MH17" s="20"/>
      <c r="MI17" s="20"/>
      <c r="MJ17" s="20"/>
      <c r="MK17" s="20"/>
      <c r="ML17" s="20"/>
      <c r="MM17" s="20"/>
      <c r="MN17" s="20"/>
      <c r="MO17" s="20"/>
      <c r="MP17" s="20"/>
      <c r="MQ17" s="20"/>
      <c r="MR17" s="20"/>
      <c r="MS17" s="20"/>
      <c r="MT17" s="20"/>
      <c r="MU17" s="20"/>
      <c r="MV17" s="20"/>
      <c r="MW17" s="20"/>
      <c r="MX17" s="20"/>
      <c r="MY17" s="20"/>
      <c r="MZ17" s="20"/>
      <c r="NA17" s="20"/>
      <c r="NB17" s="20"/>
    </row>
    <row r="18" spans="1:366" ht="18" customHeight="1">
      <c r="A18" s="57" t="s">
        <v>53</v>
      </c>
      <c r="B18" s="14"/>
      <c r="C18" s="22" t="s">
        <v>0</v>
      </c>
      <c r="D18" s="22" t="s">
        <v>0</v>
      </c>
      <c r="E18" s="22" t="s">
        <v>0</v>
      </c>
      <c r="F18" s="22" t="s">
        <v>0</v>
      </c>
      <c r="G18" s="22" t="s">
        <v>0</v>
      </c>
      <c r="H18" s="22"/>
      <c r="I18" s="22"/>
      <c r="J18" s="22" t="s">
        <v>0</v>
      </c>
      <c r="K18" s="22" t="s">
        <v>0</v>
      </c>
      <c r="L18" s="22" t="s">
        <v>0</v>
      </c>
      <c r="M18" s="22" t="s">
        <v>0</v>
      </c>
      <c r="N18" s="22" t="s">
        <v>0</v>
      </c>
      <c r="O18" s="22"/>
      <c r="P18" s="22"/>
      <c r="Q18" s="22" t="s">
        <v>3</v>
      </c>
      <c r="R18" s="22" t="s">
        <v>0</v>
      </c>
      <c r="S18" s="22" t="s">
        <v>0</v>
      </c>
      <c r="T18" s="22" t="s">
        <v>0</v>
      </c>
      <c r="U18" s="22" t="s">
        <v>0</v>
      </c>
      <c r="V18" s="22"/>
      <c r="W18" s="22"/>
      <c r="X18" s="22" t="s">
        <v>0</v>
      </c>
      <c r="Y18" s="22" t="s">
        <v>0</v>
      </c>
      <c r="Z18" s="22" t="s">
        <v>0</v>
      </c>
      <c r="AA18" s="22" t="s">
        <v>0</v>
      </c>
      <c r="AB18" s="22" t="s">
        <v>0</v>
      </c>
      <c r="AC18" s="22"/>
      <c r="AD18" s="22"/>
      <c r="AE18" s="22" t="s">
        <v>0</v>
      </c>
      <c r="AF18" s="22" t="s">
        <v>0</v>
      </c>
      <c r="AG18" s="22" t="s">
        <v>0</v>
      </c>
      <c r="AH18" s="22" t="s">
        <v>0</v>
      </c>
      <c r="AI18" s="22" t="s">
        <v>0</v>
      </c>
      <c r="AJ18" s="22"/>
      <c r="AK18" s="22"/>
      <c r="AL18" s="22" t="s">
        <v>0</v>
      </c>
      <c r="AM18" s="22" t="s">
        <v>0</v>
      </c>
      <c r="AN18" s="22" t="s">
        <v>0</v>
      </c>
      <c r="AO18" s="22" t="s">
        <v>0</v>
      </c>
      <c r="AP18" s="22" t="s">
        <v>0</v>
      </c>
      <c r="AQ18" s="22"/>
      <c r="AR18" s="22"/>
      <c r="AS18" s="22" t="s">
        <v>0</v>
      </c>
      <c r="AT18" s="22" t="s">
        <v>0</v>
      </c>
      <c r="AU18" s="22" t="s">
        <v>0</v>
      </c>
      <c r="AV18" s="22" t="s">
        <v>0</v>
      </c>
      <c r="AW18" s="22" t="s">
        <v>0</v>
      </c>
      <c r="AX18" s="22"/>
      <c r="AY18" s="22"/>
      <c r="AZ18" s="22" t="s">
        <v>0</v>
      </c>
      <c r="BA18" s="22" t="s">
        <v>0</v>
      </c>
      <c r="BB18" s="22" t="s">
        <v>0</v>
      </c>
      <c r="BC18" s="22" t="s">
        <v>0</v>
      </c>
      <c r="BD18" s="22" t="s">
        <v>0</v>
      </c>
      <c r="BE18" s="22"/>
      <c r="BF18" s="22"/>
      <c r="BG18" s="22" t="s">
        <v>0</v>
      </c>
      <c r="BH18" s="22" t="s">
        <v>0</v>
      </c>
      <c r="BI18" s="22" t="s">
        <v>0</v>
      </c>
      <c r="BJ18" s="22" t="s">
        <v>0</v>
      </c>
      <c r="BK18" s="22" t="s">
        <v>0</v>
      </c>
      <c r="BL18" s="20"/>
      <c r="BM18" s="20"/>
      <c r="BN18" s="22" t="s">
        <v>0</v>
      </c>
      <c r="BO18" s="22" t="s">
        <v>0</v>
      </c>
      <c r="BP18" s="22" t="s">
        <v>0</v>
      </c>
      <c r="BQ18" s="22" t="s">
        <v>0</v>
      </c>
      <c r="BR18" s="22" t="s">
        <v>0</v>
      </c>
      <c r="BS18" s="20"/>
      <c r="BT18" s="20"/>
      <c r="BU18" s="22" t="s">
        <v>0</v>
      </c>
      <c r="BV18" s="22" t="s">
        <v>0</v>
      </c>
      <c r="BW18" s="22" t="s">
        <v>0</v>
      </c>
      <c r="BX18" s="22" t="s">
        <v>0</v>
      </c>
      <c r="BY18" s="22" t="s">
        <v>0</v>
      </c>
      <c r="BZ18" s="20"/>
      <c r="CA18" s="20"/>
      <c r="CB18" s="22" t="s">
        <v>0</v>
      </c>
      <c r="CC18" s="22" t="s">
        <v>0</v>
      </c>
      <c r="CD18" s="22" t="s">
        <v>0</v>
      </c>
      <c r="CE18" s="22" t="s">
        <v>0</v>
      </c>
      <c r="CF18" s="22" t="s">
        <v>0</v>
      </c>
      <c r="CG18" s="12"/>
      <c r="CH18" s="12"/>
      <c r="CI18" s="22" t="s">
        <v>0</v>
      </c>
      <c r="CJ18" s="22" t="s">
        <v>0</v>
      </c>
      <c r="CK18" s="22" t="s">
        <v>0</v>
      </c>
      <c r="CL18" s="22" t="s">
        <v>0</v>
      </c>
      <c r="CM18" s="22" t="s">
        <v>0</v>
      </c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/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/>
      <c r="KE18" s="20"/>
      <c r="KF18" s="20"/>
      <c r="KG18" s="20"/>
      <c r="KH18" s="20"/>
      <c r="KI18" s="20"/>
      <c r="KJ18" s="20"/>
      <c r="KK18" s="20"/>
      <c r="KL18" s="20"/>
      <c r="KM18" s="20"/>
      <c r="KN18" s="20"/>
      <c r="KO18" s="20"/>
      <c r="KP18" s="20"/>
      <c r="KQ18" s="20"/>
      <c r="KR18" s="20"/>
      <c r="KS18" s="20"/>
      <c r="KT18" s="20"/>
      <c r="KU18" s="20"/>
      <c r="KV18" s="20"/>
      <c r="KW18" s="20"/>
      <c r="KX18" s="20"/>
      <c r="KY18" s="20"/>
      <c r="KZ18" s="20"/>
      <c r="LA18" s="20"/>
      <c r="LB18" s="20"/>
      <c r="LC18" s="20"/>
      <c r="LD18" s="20"/>
      <c r="LE18" s="20"/>
      <c r="LF18" s="20"/>
      <c r="LG18" s="20"/>
      <c r="LH18" s="20"/>
      <c r="LI18" s="20"/>
      <c r="LJ18" s="20"/>
      <c r="LK18" s="20"/>
      <c r="LL18" s="20"/>
      <c r="LM18" s="20"/>
      <c r="LN18" s="20"/>
      <c r="LO18" s="20"/>
      <c r="LP18" s="20"/>
      <c r="LQ18" s="20"/>
      <c r="LR18" s="20"/>
      <c r="LS18" s="20"/>
      <c r="LT18" s="20"/>
      <c r="LU18" s="20"/>
      <c r="LV18" s="20"/>
      <c r="LW18" s="20"/>
      <c r="LX18" s="20"/>
      <c r="LY18" s="20"/>
      <c r="LZ18" s="20"/>
      <c r="MA18" s="20"/>
      <c r="MB18" s="20"/>
      <c r="MC18" s="20"/>
      <c r="MD18" s="20"/>
      <c r="ME18" s="20"/>
      <c r="MF18" s="20"/>
      <c r="MG18" s="20"/>
      <c r="MH18" s="20"/>
      <c r="MI18" s="20"/>
      <c r="MJ18" s="20"/>
      <c r="MK18" s="20"/>
      <c r="ML18" s="20"/>
      <c r="MM18" s="20"/>
      <c r="MN18" s="20"/>
      <c r="MO18" s="20"/>
      <c r="MP18" s="20"/>
      <c r="MQ18" s="20"/>
      <c r="MR18" s="20"/>
      <c r="MS18" s="20"/>
      <c r="MT18" s="20"/>
      <c r="MU18" s="20"/>
      <c r="MV18" s="20"/>
      <c r="MW18" s="20"/>
      <c r="MX18" s="20"/>
      <c r="MY18" s="20"/>
      <c r="MZ18" s="20"/>
      <c r="NA18" s="20"/>
      <c r="NB18" s="20"/>
    </row>
    <row r="19" spans="1:366" ht="18" customHeight="1">
      <c r="A19" s="57" t="s">
        <v>54</v>
      </c>
      <c r="B19" s="14"/>
      <c r="C19" s="22" t="s">
        <v>3</v>
      </c>
      <c r="D19" s="22" t="s">
        <v>0</v>
      </c>
      <c r="E19" s="22" t="s">
        <v>0</v>
      </c>
      <c r="F19" s="22" t="s">
        <v>0</v>
      </c>
      <c r="G19" s="22" t="s">
        <v>0</v>
      </c>
      <c r="H19" s="22"/>
      <c r="I19" s="22"/>
      <c r="J19" s="22" t="s">
        <v>0</v>
      </c>
      <c r="K19" s="22" t="s">
        <v>0</v>
      </c>
      <c r="L19" s="22" t="s">
        <v>0</v>
      </c>
      <c r="M19" s="22" t="s">
        <v>0</v>
      </c>
      <c r="N19" s="22" t="s">
        <v>0</v>
      </c>
      <c r="O19" s="22"/>
      <c r="P19" s="22"/>
      <c r="Q19" s="22" t="s">
        <v>0</v>
      </c>
      <c r="R19" s="22" t="s">
        <v>0</v>
      </c>
      <c r="S19" s="22" t="s">
        <v>0</v>
      </c>
      <c r="T19" s="22" t="s">
        <v>0</v>
      </c>
      <c r="U19" s="22" t="s">
        <v>0</v>
      </c>
      <c r="V19" s="22"/>
      <c r="W19" s="22"/>
      <c r="X19" s="22" t="s">
        <v>0</v>
      </c>
      <c r="Y19" s="22" t="s">
        <v>0</v>
      </c>
      <c r="Z19" s="22" t="s">
        <v>0</v>
      </c>
      <c r="AA19" s="22" t="s">
        <v>0</v>
      </c>
      <c r="AB19" s="22" t="s">
        <v>0</v>
      </c>
      <c r="AC19" s="22"/>
      <c r="AD19" s="22"/>
      <c r="AE19" s="22" t="s">
        <v>0</v>
      </c>
      <c r="AF19" s="22" t="s">
        <v>0</v>
      </c>
      <c r="AG19" s="22" t="s">
        <v>0</v>
      </c>
      <c r="AH19" s="22" t="s">
        <v>0</v>
      </c>
      <c r="AI19" s="22" t="s">
        <v>0</v>
      </c>
      <c r="AJ19" s="22"/>
      <c r="AK19" s="22"/>
      <c r="AL19" s="22" t="s">
        <v>0</v>
      </c>
      <c r="AM19" s="22" t="s">
        <v>0</v>
      </c>
      <c r="AN19" s="22" t="s">
        <v>0</v>
      </c>
      <c r="AO19" s="22" t="s">
        <v>0</v>
      </c>
      <c r="AP19" s="22" t="s">
        <v>0</v>
      </c>
      <c r="AQ19" s="22"/>
      <c r="AR19" s="22"/>
      <c r="AS19" s="22" t="s">
        <v>0</v>
      </c>
      <c r="AT19" s="22" t="s">
        <v>0</v>
      </c>
      <c r="AU19" s="22" t="s">
        <v>0</v>
      </c>
      <c r="AV19" s="22" t="s">
        <v>0</v>
      </c>
      <c r="AW19" s="22" t="s">
        <v>0</v>
      </c>
      <c r="AX19" s="22"/>
      <c r="AY19" s="22"/>
      <c r="AZ19" s="22" t="s">
        <v>0</v>
      </c>
      <c r="BA19" s="22" t="s">
        <v>0</v>
      </c>
      <c r="BB19" s="22" t="s">
        <v>0</v>
      </c>
      <c r="BC19" s="22" t="s">
        <v>0</v>
      </c>
      <c r="BD19" s="22" t="s">
        <v>0</v>
      </c>
      <c r="BE19" s="22"/>
      <c r="BF19" s="22"/>
      <c r="BG19" s="22" t="s">
        <v>0</v>
      </c>
      <c r="BH19" s="22" t="s">
        <v>0</v>
      </c>
      <c r="BI19" s="22" t="s">
        <v>0</v>
      </c>
      <c r="BJ19" s="22" t="s">
        <v>0</v>
      </c>
      <c r="BK19" s="22" t="s">
        <v>0</v>
      </c>
      <c r="BL19" s="20"/>
      <c r="BM19" s="20"/>
      <c r="BN19" s="22" t="s">
        <v>0</v>
      </c>
      <c r="BO19" s="22" t="s">
        <v>0</v>
      </c>
      <c r="BP19" s="22" t="s">
        <v>0</v>
      </c>
      <c r="BQ19" s="22" t="s">
        <v>0</v>
      </c>
      <c r="BR19" s="22" t="s">
        <v>0</v>
      </c>
      <c r="BS19" s="20"/>
      <c r="BT19" s="20"/>
      <c r="BU19" s="22" t="s">
        <v>0</v>
      </c>
      <c r="BV19" s="22" t="s">
        <v>0</v>
      </c>
      <c r="BW19" s="22" t="s">
        <v>0</v>
      </c>
      <c r="BX19" s="22" t="s">
        <v>0</v>
      </c>
      <c r="BY19" s="22" t="s">
        <v>0</v>
      </c>
      <c r="BZ19" s="20"/>
      <c r="CA19" s="20"/>
      <c r="CB19" s="22" t="s">
        <v>0</v>
      </c>
      <c r="CC19" s="22" t="s">
        <v>0</v>
      </c>
      <c r="CD19" s="22" t="s">
        <v>0</v>
      </c>
      <c r="CE19" s="22" t="s">
        <v>0</v>
      </c>
      <c r="CF19" s="22" t="s">
        <v>0</v>
      </c>
      <c r="CG19" s="12"/>
      <c r="CH19" s="12"/>
      <c r="CI19" s="22" t="s">
        <v>0</v>
      </c>
      <c r="CJ19" s="22" t="s">
        <v>0</v>
      </c>
      <c r="CK19" s="22" t="s">
        <v>0</v>
      </c>
      <c r="CL19" s="22" t="s">
        <v>0</v>
      </c>
      <c r="CM19" s="22" t="s">
        <v>0</v>
      </c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20"/>
      <c r="JK19" s="20"/>
      <c r="JL19" s="20"/>
      <c r="JM19" s="20"/>
      <c r="JN19" s="20"/>
      <c r="JO19" s="20"/>
      <c r="JP19" s="20"/>
      <c r="JQ19" s="20"/>
      <c r="JR19" s="20"/>
      <c r="JS19" s="20"/>
      <c r="JT19" s="20"/>
      <c r="JU19" s="20"/>
      <c r="JV19" s="20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20"/>
      <c r="KT19" s="20"/>
      <c r="KU19" s="20"/>
      <c r="KV19" s="20"/>
      <c r="KW19" s="20"/>
      <c r="KX19" s="20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20"/>
      <c r="LV19" s="20"/>
      <c r="LW19" s="20"/>
      <c r="LX19" s="20"/>
      <c r="LY19" s="20"/>
      <c r="LZ19" s="20"/>
      <c r="MA19" s="20"/>
      <c r="MB19" s="20"/>
      <c r="MC19" s="20"/>
      <c r="MD19" s="20"/>
      <c r="ME19" s="20"/>
      <c r="MF19" s="20"/>
      <c r="MG19" s="20"/>
      <c r="MH19" s="20"/>
      <c r="MI19" s="20"/>
      <c r="MJ19" s="20"/>
      <c r="MK19" s="20"/>
      <c r="ML19" s="20"/>
      <c r="MM19" s="20"/>
      <c r="MN19" s="20"/>
      <c r="MO19" s="20"/>
      <c r="MP19" s="20"/>
      <c r="MQ19" s="20"/>
      <c r="MR19" s="20"/>
      <c r="MS19" s="20"/>
      <c r="MT19" s="20"/>
      <c r="MU19" s="20"/>
      <c r="MV19" s="20"/>
      <c r="MW19" s="20"/>
      <c r="MX19" s="20"/>
      <c r="MY19" s="20"/>
      <c r="MZ19" s="20"/>
      <c r="NA19" s="20"/>
      <c r="NB19" s="20"/>
    </row>
    <row r="20" spans="1:366" ht="18" customHeight="1">
      <c r="A20" s="57" t="s">
        <v>55</v>
      </c>
      <c r="B20" s="14"/>
      <c r="C20" s="22" t="s">
        <v>0</v>
      </c>
      <c r="D20" s="22" t="s">
        <v>0</v>
      </c>
      <c r="E20" s="22" t="s">
        <v>0</v>
      </c>
      <c r="F20" s="22" t="s">
        <v>0</v>
      </c>
      <c r="G20" s="22" t="s">
        <v>0</v>
      </c>
      <c r="H20" s="22"/>
      <c r="I20" s="22"/>
      <c r="J20" s="22" t="s">
        <v>0</v>
      </c>
      <c r="K20" s="22" t="s">
        <v>0</v>
      </c>
      <c r="L20" s="22" t="s">
        <v>0</v>
      </c>
      <c r="M20" s="22" t="s">
        <v>0</v>
      </c>
      <c r="N20" s="22" t="s">
        <v>0</v>
      </c>
      <c r="O20" s="22"/>
      <c r="P20" s="22"/>
      <c r="Q20" s="22" t="s">
        <v>0</v>
      </c>
      <c r="R20" s="22" t="s">
        <v>0</v>
      </c>
      <c r="S20" s="22" t="s">
        <v>0</v>
      </c>
      <c r="T20" s="22" t="s">
        <v>0</v>
      </c>
      <c r="U20" s="22" t="s">
        <v>0</v>
      </c>
      <c r="V20" s="22"/>
      <c r="W20" s="22"/>
      <c r="X20" s="22" t="s">
        <v>0</v>
      </c>
      <c r="Y20" s="22" t="s">
        <v>0</v>
      </c>
      <c r="Z20" s="22" t="s">
        <v>0</v>
      </c>
      <c r="AA20" s="22" t="s">
        <v>0</v>
      </c>
      <c r="AB20" s="22" t="s">
        <v>0</v>
      </c>
      <c r="AC20" s="22"/>
      <c r="AD20" s="22"/>
      <c r="AE20" s="22" t="s">
        <v>0</v>
      </c>
      <c r="AF20" s="22" t="s">
        <v>0</v>
      </c>
      <c r="AG20" s="22" t="s">
        <v>0</v>
      </c>
      <c r="AH20" s="22" t="s">
        <v>0</v>
      </c>
      <c r="AI20" s="22" t="s">
        <v>0</v>
      </c>
      <c r="AJ20" s="22"/>
      <c r="AK20" s="22"/>
      <c r="AL20" s="22" t="s">
        <v>0</v>
      </c>
      <c r="AM20" s="22" t="s">
        <v>0</v>
      </c>
      <c r="AN20" s="22" t="s">
        <v>0</v>
      </c>
      <c r="AO20" s="22" t="s">
        <v>0</v>
      </c>
      <c r="AP20" s="22" t="s">
        <v>0</v>
      </c>
      <c r="AQ20" s="22"/>
      <c r="AR20" s="22"/>
      <c r="AS20" s="22" t="s">
        <v>0</v>
      </c>
      <c r="AT20" s="22" t="s">
        <v>0</v>
      </c>
      <c r="AU20" s="22" t="s">
        <v>0</v>
      </c>
      <c r="AV20" s="22" t="s">
        <v>0</v>
      </c>
      <c r="AW20" s="22" t="s">
        <v>0</v>
      </c>
      <c r="AX20" s="22"/>
      <c r="AY20" s="22"/>
      <c r="AZ20" s="22" t="s">
        <v>0</v>
      </c>
      <c r="BA20" s="22" t="s">
        <v>0</v>
      </c>
      <c r="BB20" s="22" t="s">
        <v>0</v>
      </c>
      <c r="BC20" s="22" t="s">
        <v>0</v>
      </c>
      <c r="BD20" s="22" t="s">
        <v>0</v>
      </c>
      <c r="BE20" s="22"/>
      <c r="BF20" s="22"/>
      <c r="BG20" s="22" t="s">
        <v>0</v>
      </c>
      <c r="BH20" s="22" t="s">
        <v>0</v>
      </c>
      <c r="BI20" s="22" t="s">
        <v>0</v>
      </c>
      <c r="BJ20" s="22" t="s">
        <v>0</v>
      </c>
      <c r="BK20" s="22" t="s">
        <v>15</v>
      </c>
      <c r="BL20" s="20"/>
      <c r="BM20" s="20"/>
      <c r="BN20" s="22" t="s">
        <v>0</v>
      </c>
      <c r="BO20" s="22" t="s">
        <v>0</v>
      </c>
      <c r="BP20" s="22" t="s">
        <v>0</v>
      </c>
      <c r="BQ20" s="22" t="s">
        <v>0</v>
      </c>
      <c r="BR20" s="22" t="s">
        <v>0</v>
      </c>
      <c r="BS20" s="20"/>
      <c r="BT20" s="20"/>
      <c r="BU20" s="22" t="s">
        <v>0</v>
      </c>
      <c r="BV20" s="22" t="s">
        <v>0</v>
      </c>
      <c r="BW20" s="22" t="s">
        <v>0</v>
      </c>
      <c r="BX20" s="22" t="s">
        <v>0</v>
      </c>
      <c r="BY20" s="22" t="s">
        <v>0</v>
      </c>
      <c r="BZ20" s="20"/>
      <c r="CA20" s="20"/>
      <c r="CB20" s="22" t="s">
        <v>0</v>
      </c>
      <c r="CC20" s="22" t="s">
        <v>0</v>
      </c>
      <c r="CD20" s="22" t="s">
        <v>0</v>
      </c>
      <c r="CE20" s="22" t="s">
        <v>0</v>
      </c>
      <c r="CF20" s="22" t="s">
        <v>0</v>
      </c>
      <c r="CG20" s="12"/>
      <c r="CH20" s="12"/>
      <c r="CI20" s="22" t="s">
        <v>15</v>
      </c>
      <c r="CJ20" s="22" t="s">
        <v>0</v>
      </c>
      <c r="CK20" s="22" t="s">
        <v>0</v>
      </c>
      <c r="CL20" s="22" t="s">
        <v>0</v>
      </c>
      <c r="CM20" s="22" t="s">
        <v>0</v>
      </c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  <c r="IO20" s="20"/>
      <c r="IP20" s="20"/>
      <c r="IQ20" s="20"/>
      <c r="IR20" s="20"/>
      <c r="IS20" s="20"/>
      <c r="IT20" s="20"/>
      <c r="IU20" s="20"/>
      <c r="IV20" s="20"/>
      <c r="IW20" s="20"/>
      <c r="IX20" s="20"/>
      <c r="IY20" s="20"/>
      <c r="IZ20" s="20"/>
      <c r="JA20" s="20"/>
      <c r="JB20" s="20"/>
      <c r="JC20" s="20"/>
      <c r="JD20" s="20"/>
      <c r="JE20" s="20"/>
      <c r="JF20" s="20"/>
      <c r="JG20" s="20"/>
      <c r="JH20" s="20"/>
      <c r="JI20" s="20"/>
      <c r="JJ20" s="20"/>
      <c r="JK20" s="20"/>
      <c r="JL20" s="20"/>
      <c r="JM20" s="20"/>
      <c r="JN20" s="20"/>
      <c r="JO20" s="20"/>
      <c r="JP20" s="20"/>
      <c r="JQ20" s="20"/>
      <c r="JR20" s="20"/>
      <c r="JS20" s="20"/>
      <c r="JT20" s="20"/>
      <c r="JU20" s="20"/>
      <c r="JV20" s="20"/>
      <c r="JW20" s="20"/>
      <c r="JX20" s="20"/>
      <c r="JY20" s="20"/>
      <c r="JZ20" s="20"/>
      <c r="KA20" s="20"/>
      <c r="KB20" s="20"/>
      <c r="KC20" s="20"/>
      <c r="KD20" s="20"/>
      <c r="KE20" s="20"/>
      <c r="KF20" s="20"/>
      <c r="KG20" s="20"/>
      <c r="KH20" s="20"/>
      <c r="KI20" s="20"/>
      <c r="KJ20" s="20"/>
      <c r="KK20" s="20"/>
      <c r="KL20" s="20"/>
      <c r="KM20" s="20"/>
      <c r="KN20" s="20"/>
      <c r="KO20" s="20"/>
      <c r="KP20" s="20"/>
      <c r="KQ20" s="20"/>
      <c r="KR20" s="20"/>
      <c r="KS20" s="20"/>
      <c r="KT20" s="20"/>
      <c r="KU20" s="20"/>
      <c r="KV20" s="20"/>
      <c r="KW20" s="20"/>
      <c r="KX20" s="20"/>
      <c r="KY20" s="20"/>
      <c r="KZ20" s="20"/>
      <c r="LA20" s="20"/>
      <c r="LB20" s="20"/>
      <c r="LC20" s="20"/>
      <c r="LD20" s="20"/>
      <c r="LE20" s="20"/>
      <c r="LF20" s="20"/>
      <c r="LG20" s="20"/>
      <c r="LH20" s="20"/>
      <c r="LI20" s="20"/>
      <c r="LJ20" s="20"/>
      <c r="LK20" s="20"/>
      <c r="LL20" s="20"/>
      <c r="LM20" s="20"/>
      <c r="LN20" s="20"/>
      <c r="LO20" s="20"/>
      <c r="LP20" s="20"/>
      <c r="LQ20" s="20"/>
      <c r="LR20" s="20"/>
      <c r="LS20" s="20"/>
      <c r="LT20" s="20"/>
      <c r="LU20" s="20"/>
      <c r="LV20" s="20"/>
      <c r="LW20" s="20"/>
      <c r="LX20" s="20"/>
      <c r="LY20" s="20"/>
      <c r="LZ20" s="20"/>
      <c r="MA20" s="20"/>
      <c r="MB20" s="20"/>
      <c r="MC20" s="20"/>
      <c r="MD20" s="20"/>
      <c r="ME20" s="20"/>
      <c r="MF20" s="20"/>
      <c r="MG20" s="20"/>
      <c r="MH20" s="20"/>
      <c r="MI20" s="20"/>
      <c r="MJ20" s="20"/>
      <c r="MK20" s="20"/>
      <c r="ML20" s="20"/>
      <c r="MM20" s="20"/>
      <c r="MN20" s="20"/>
      <c r="MO20" s="20"/>
      <c r="MP20" s="20"/>
      <c r="MQ20" s="20"/>
      <c r="MR20" s="20"/>
      <c r="MS20" s="20"/>
      <c r="MT20" s="20"/>
      <c r="MU20" s="20"/>
      <c r="MV20" s="20"/>
      <c r="MW20" s="20"/>
      <c r="MX20" s="20"/>
      <c r="MY20" s="20"/>
      <c r="MZ20" s="20"/>
      <c r="NA20" s="20"/>
      <c r="NB20" s="20"/>
    </row>
    <row r="21" spans="1:366" ht="18" customHeight="1">
      <c r="A21" s="57" t="s">
        <v>56</v>
      </c>
      <c r="B21" s="14"/>
      <c r="C21" s="22" t="s">
        <v>7</v>
      </c>
      <c r="D21" s="22" t="s">
        <v>7</v>
      </c>
      <c r="E21" s="22" t="s">
        <v>7</v>
      </c>
      <c r="F21" s="22" t="s">
        <v>7</v>
      </c>
      <c r="G21" s="22" t="s">
        <v>7</v>
      </c>
      <c r="H21" s="22"/>
      <c r="I21" s="22"/>
      <c r="J21" s="22" t="s">
        <v>7</v>
      </c>
      <c r="K21" s="22" t="s">
        <v>7</v>
      </c>
      <c r="L21" s="22" t="s">
        <v>7</v>
      </c>
      <c r="M21" s="22" t="s">
        <v>7</v>
      </c>
      <c r="N21" s="22" t="s">
        <v>7</v>
      </c>
      <c r="O21" s="22"/>
      <c r="P21" s="22"/>
      <c r="Q21" s="22" t="s">
        <v>7</v>
      </c>
      <c r="R21" s="22" t="s">
        <v>7</v>
      </c>
      <c r="S21" s="22" t="s">
        <v>7</v>
      </c>
      <c r="T21" s="22" t="s">
        <v>7</v>
      </c>
      <c r="U21" s="22" t="s">
        <v>7</v>
      </c>
      <c r="V21" s="22"/>
      <c r="W21" s="22"/>
      <c r="X21" s="22" t="s">
        <v>7</v>
      </c>
      <c r="Y21" s="22" t="s">
        <v>7</v>
      </c>
      <c r="Z21" s="22" t="s">
        <v>7</v>
      </c>
      <c r="AA21" s="22" t="s">
        <v>7</v>
      </c>
      <c r="AB21" s="22" t="s">
        <v>7</v>
      </c>
      <c r="AC21" s="22"/>
      <c r="AD21" s="22"/>
      <c r="AE21" s="22" t="s">
        <v>7</v>
      </c>
      <c r="AF21" s="22" t="s">
        <v>7</v>
      </c>
      <c r="AG21" s="22" t="s">
        <v>7</v>
      </c>
      <c r="AH21" s="22" t="s">
        <v>7</v>
      </c>
      <c r="AI21" s="22" t="s">
        <v>7</v>
      </c>
      <c r="AJ21" s="22"/>
      <c r="AK21" s="22"/>
      <c r="AL21" s="22" t="s">
        <v>15</v>
      </c>
      <c r="AM21" s="22" t="s">
        <v>15</v>
      </c>
      <c r="AN21" s="22" t="s">
        <v>15</v>
      </c>
      <c r="AO21" s="22" t="s">
        <v>15</v>
      </c>
      <c r="AP21" s="22" t="s">
        <v>15</v>
      </c>
      <c r="AQ21" s="22"/>
      <c r="AR21" s="22"/>
      <c r="AS21" s="22" t="s">
        <v>0</v>
      </c>
      <c r="AT21" s="22" t="s">
        <v>0</v>
      </c>
      <c r="AU21" s="22" t="s">
        <v>0</v>
      </c>
      <c r="AV21" s="22" t="s">
        <v>0</v>
      </c>
      <c r="AW21" s="22" t="s">
        <v>0</v>
      </c>
      <c r="AX21" s="22"/>
      <c r="AY21" s="22"/>
      <c r="AZ21" s="22" t="s">
        <v>0</v>
      </c>
      <c r="BA21" s="22" t="s">
        <v>0</v>
      </c>
      <c r="BB21" s="22" t="s">
        <v>0</v>
      </c>
      <c r="BC21" s="22" t="s">
        <v>0</v>
      </c>
      <c r="BD21" s="22" t="s">
        <v>0</v>
      </c>
      <c r="BE21" s="22"/>
      <c r="BF21" s="22"/>
      <c r="BG21" s="22" t="s">
        <v>0</v>
      </c>
      <c r="BH21" s="22" t="s">
        <v>0</v>
      </c>
      <c r="BI21" s="22" t="s">
        <v>0</v>
      </c>
      <c r="BJ21" s="22" t="s">
        <v>0</v>
      </c>
      <c r="BK21" s="22" t="s">
        <v>0</v>
      </c>
      <c r="BL21" s="20"/>
      <c r="BM21" s="20"/>
      <c r="BN21" s="22" t="s">
        <v>0</v>
      </c>
      <c r="BO21" s="22" t="s">
        <v>0</v>
      </c>
      <c r="BP21" s="22" t="s">
        <v>0</v>
      </c>
      <c r="BQ21" s="22" t="s">
        <v>0</v>
      </c>
      <c r="BR21" s="22" t="s">
        <v>0</v>
      </c>
      <c r="BS21" s="20"/>
      <c r="BT21" s="20"/>
      <c r="BU21" s="22" t="s">
        <v>0</v>
      </c>
      <c r="BV21" s="22" t="s">
        <v>0</v>
      </c>
      <c r="BW21" s="22" t="s">
        <v>0</v>
      </c>
      <c r="BX21" s="22" t="s">
        <v>0</v>
      </c>
      <c r="BY21" s="22" t="s">
        <v>0</v>
      </c>
      <c r="BZ21" s="20"/>
      <c r="CA21" s="20"/>
      <c r="CB21" s="22" t="s">
        <v>0</v>
      </c>
      <c r="CC21" s="22" t="s">
        <v>0</v>
      </c>
      <c r="CD21" s="22" t="s">
        <v>0</v>
      </c>
      <c r="CE21" s="22" t="s">
        <v>0</v>
      </c>
      <c r="CF21" s="22" t="s">
        <v>0</v>
      </c>
      <c r="CG21" s="12"/>
      <c r="CH21" s="12"/>
      <c r="CI21" s="22" t="s">
        <v>0</v>
      </c>
      <c r="CJ21" s="22" t="s">
        <v>0</v>
      </c>
      <c r="CK21" s="22" t="s">
        <v>0</v>
      </c>
      <c r="CL21" s="22" t="s">
        <v>0</v>
      </c>
      <c r="CM21" s="22" t="s">
        <v>0</v>
      </c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  <c r="GE21" s="20"/>
      <c r="GF21" s="20"/>
      <c r="GG21" s="20"/>
      <c r="GH21" s="20"/>
      <c r="GI21" s="20"/>
      <c r="GJ21" s="20"/>
      <c r="GK21" s="20"/>
      <c r="GL21" s="20"/>
      <c r="GM21" s="20"/>
      <c r="GN21" s="20"/>
      <c r="GO21" s="20"/>
      <c r="GP21" s="20"/>
      <c r="GQ21" s="20"/>
      <c r="GR21" s="20"/>
      <c r="GS21" s="20"/>
      <c r="GT21" s="20"/>
      <c r="GU21" s="20"/>
      <c r="GV21" s="20"/>
      <c r="GW21" s="20"/>
      <c r="GX21" s="20"/>
      <c r="GY21" s="20"/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  <c r="HM21" s="20"/>
      <c r="HN21" s="20"/>
      <c r="HO21" s="20"/>
      <c r="HP21" s="20"/>
      <c r="HQ21" s="20"/>
      <c r="HR21" s="20"/>
      <c r="HS21" s="20"/>
      <c r="HT21" s="20"/>
      <c r="HU21" s="20"/>
      <c r="HV21" s="20"/>
      <c r="HW21" s="20"/>
      <c r="HX21" s="20"/>
      <c r="HY21" s="20"/>
      <c r="HZ21" s="20"/>
      <c r="IA21" s="20"/>
      <c r="IB21" s="20"/>
      <c r="IC21" s="20"/>
      <c r="ID21" s="20"/>
      <c r="IE21" s="20"/>
      <c r="IF21" s="20"/>
      <c r="IG21" s="20"/>
      <c r="IH21" s="20"/>
      <c r="II21" s="20"/>
      <c r="IJ21" s="20"/>
      <c r="IK21" s="20"/>
      <c r="IL21" s="20"/>
      <c r="IM21" s="20"/>
      <c r="IN21" s="20"/>
      <c r="IO21" s="20"/>
      <c r="IP21" s="20"/>
      <c r="IQ21" s="20"/>
      <c r="IR21" s="20"/>
      <c r="IS21" s="20"/>
      <c r="IT21" s="20"/>
      <c r="IU21" s="20"/>
      <c r="IV21" s="20"/>
      <c r="IW21" s="20"/>
      <c r="IX21" s="20"/>
      <c r="IY21" s="20"/>
      <c r="IZ21" s="20"/>
      <c r="JA21" s="20"/>
      <c r="JB21" s="20"/>
      <c r="JC21" s="20"/>
      <c r="JD21" s="20"/>
      <c r="JE21" s="20"/>
      <c r="JF21" s="20"/>
      <c r="JG21" s="20"/>
      <c r="JH21" s="20"/>
      <c r="JI21" s="20"/>
      <c r="JJ21" s="20"/>
      <c r="JK21" s="20"/>
      <c r="JL21" s="20"/>
      <c r="JM21" s="20"/>
      <c r="JN21" s="20"/>
      <c r="JO21" s="20"/>
      <c r="JP21" s="20"/>
      <c r="JQ21" s="20"/>
      <c r="JR21" s="20"/>
      <c r="JS21" s="20"/>
      <c r="JT21" s="20"/>
      <c r="JU21" s="20"/>
      <c r="JV21" s="20"/>
      <c r="JW21" s="20"/>
      <c r="JX21" s="20"/>
      <c r="JY21" s="20"/>
      <c r="JZ21" s="20"/>
      <c r="KA21" s="20"/>
      <c r="KB21" s="20"/>
      <c r="KC21" s="20"/>
      <c r="KD21" s="20"/>
      <c r="KE21" s="20"/>
      <c r="KF21" s="20"/>
      <c r="KG21" s="20"/>
      <c r="KH21" s="20"/>
      <c r="KI21" s="20"/>
      <c r="KJ21" s="20"/>
      <c r="KK21" s="20"/>
      <c r="KL21" s="20"/>
      <c r="KM21" s="20"/>
      <c r="KN21" s="20"/>
      <c r="KO21" s="20"/>
      <c r="KP21" s="20"/>
      <c r="KQ21" s="20"/>
      <c r="KR21" s="20"/>
      <c r="KS21" s="20"/>
      <c r="KT21" s="20"/>
      <c r="KU21" s="20"/>
      <c r="KV21" s="20"/>
      <c r="KW21" s="20"/>
      <c r="KX21" s="20"/>
      <c r="KY21" s="20"/>
      <c r="KZ21" s="20"/>
      <c r="LA21" s="20"/>
      <c r="LB21" s="20"/>
      <c r="LC21" s="20"/>
      <c r="LD21" s="20"/>
      <c r="LE21" s="20"/>
      <c r="LF21" s="20"/>
      <c r="LG21" s="20"/>
      <c r="LH21" s="20"/>
      <c r="LI21" s="20"/>
      <c r="LJ21" s="20"/>
      <c r="LK21" s="20"/>
      <c r="LL21" s="20"/>
      <c r="LM21" s="20"/>
      <c r="LN21" s="20"/>
      <c r="LO21" s="20"/>
      <c r="LP21" s="20"/>
      <c r="LQ21" s="20"/>
      <c r="LR21" s="20"/>
      <c r="LS21" s="20"/>
      <c r="LT21" s="20"/>
      <c r="LU21" s="20"/>
      <c r="LV21" s="20"/>
      <c r="LW21" s="20"/>
      <c r="LX21" s="20"/>
      <c r="LY21" s="20"/>
      <c r="LZ21" s="20"/>
      <c r="MA21" s="20"/>
      <c r="MB21" s="20"/>
      <c r="MC21" s="20"/>
      <c r="MD21" s="20"/>
      <c r="ME21" s="20"/>
      <c r="MF21" s="20"/>
      <c r="MG21" s="20"/>
      <c r="MH21" s="20"/>
      <c r="MI21" s="20"/>
      <c r="MJ21" s="20"/>
      <c r="MK21" s="20"/>
      <c r="ML21" s="20"/>
      <c r="MM21" s="20"/>
      <c r="MN21" s="20"/>
      <c r="MO21" s="20"/>
      <c r="MP21" s="20"/>
      <c r="MQ21" s="20"/>
      <c r="MR21" s="20"/>
      <c r="MS21" s="20"/>
      <c r="MT21" s="20"/>
      <c r="MU21" s="20"/>
      <c r="MV21" s="20"/>
      <c r="MW21" s="20"/>
      <c r="MX21" s="20"/>
      <c r="MY21" s="20"/>
      <c r="MZ21" s="20"/>
      <c r="NA21" s="20"/>
      <c r="NB21" s="20"/>
    </row>
    <row r="22" spans="1:366" ht="18" customHeight="1">
      <c r="A22" s="57" t="s">
        <v>57</v>
      </c>
      <c r="B22" s="14"/>
      <c r="C22" s="22" t="s">
        <v>15</v>
      </c>
      <c r="D22" s="22" t="s">
        <v>0</v>
      </c>
      <c r="E22" s="22" t="s">
        <v>0</v>
      </c>
      <c r="F22" s="22" t="s">
        <v>0</v>
      </c>
      <c r="G22" s="22" t="s">
        <v>0</v>
      </c>
      <c r="H22" s="22"/>
      <c r="I22" s="22"/>
      <c r="J22" s="22" t="s">
        <v>0</v>
      </c>
      <c r="K22" s="22" t="s">
        <v>0</v>
      </c>
      <c r="L22" s="22" t="s">
        <v>0</v>
      </c>
      <c r="M22" s="22" t="s">
        <v>0</v>
      </c>
      <c r="N22" s="22" t="s">
        <v>0</v>
      </c>
      <c r="O22" s="22"/>
      <c r="P22" s="22"/>
      <c r="Q22" s="22" t="s">
        <v>0</v>
      </c>
      <c r="R22" s="22" t="s">
        <v>0</v>
      </c>
      <c r="S22" s="22" t="s">
        <v>0</v>
      </c>
      <c r="T22" s="22" t="s">
        <v>0</v>
      </c>
      <c r="U22" s="22" t="s">
        <v>0</v>
      </c>
      <c r="V22" s="22"/>
      <c r="W22" s="22"/>
      <c r="X22" s="22" t="s">
        <v>0</v>
      </c>
      <c r="Y22" s="22" t="s">
        <v>0</v>
      </c>
      <c r="Z22" s="22" t="s">
        <v>0</v>
      </c>
      <c r="AA22" s="22" t="s">
        <v>0</v>
      </c>
      <c r="AB22" s="22" t="s">
        <v>0</v>
      </c>
      <c r="AC22" s="22"/>
      <c r="AD22" s="22"/>
      <c r="AE22" s="22" t="s">
        <v>0</v>
      </c>
      <c r="AF22" s="22" t="s">
        <v>0</v>
      </c>
      <c r="AG22" s="22" t="s">
        <v>0</v>
      </c>
      <c r="AH22" s="22" t="s">
        <v>0</v>
      </c>
      <c r="AI22" s="22" t="s">
        <v>0</v>
      </c>
      <c r="AJ22" s="22"/>
      <c r="AK22" s="22"/>
      <c r="AL22" s="22" t="s">
        <v>0</v>
      </c>
      <c r="AM22" s="22" t="s">
        <v>0</v>
      </c>
      <c r="AN22" s="22" t="s">
        <v>0</v>
      </c>
      <c r="AO22" s="22" t="s">
        <v>0</v>
      </c>
      <c r="AP22" s="22" t="s">
        <v>0</v>
      </c>
      <c r="AQ22" s="22"/>
      <c r="AR22" s="22"/>
      <c r="AS22" s="22" t="s">
        <v>0</v>
      </c>
      <c r="AT22" s="22" t="s">
        <v>0</v>
      </c>
      <c r="AU22" s="22" t="s">
        <v>0</v>
      </c>
      <c r="AV22" s="22" t="s">
        <v>0</v>
      </c>
      <c r="AW22" s="22" t="s">
        <v>0</v>
      </c>
      <c r="AX22" s="22"/>
      <c r="AY22" s="22"/>
      <c r="AZ22" s="22" t="s">
        <v>0</v>
      </c>
      <c r="BA22" s="22" t="s">
        <v>0</v>
      </c>
      <c r="BB22" s="22" t="s">
        <v>0</v>
      </c>
      <c r="BC22" s="22" t="s">
        <v>0</v>
      </c>
      <c r="BD22" s="22" t="s">
        <v>0</v>
      </c>
      <c r="BE22" s="22"/>
      <c r="BF22" s="22"/>
      <c r="BG22" s="22" t="s">
        <v>0</v>
      </c>
      <c r="BH22" s="22" t="s">
        <v>0</v>
      </c>
      <c r="BI22" s="22" t="s">
        <v>0</v>
      </c>
      <c r="BJ22" s="22" t="s">
        <v>0</v>
      </c>
      <c r="BK22" s="22" t="s">
        <v>0</v>
      </c>
      <c r="BL22" s="20"/>
      <c r="BM22" s="20"/>
      <c r="BN22" s="22" t="s">
        <v>33</v>
      </c>
      <c r="BO22" s="22" t="s">
        <v>33</v>
      </c>
      <c r="BP22" s="22" t="s">
        <v>0</v>
      </c>
      <c r="BQ22" s="22" t="s">
        <v>0</v>
      </c>
      <c r="BR22" s="22" t="s">
        <v>0</v>
      </c>
      <c r="BS22" s="20"/>
      <c r="BT22" s="20"/>
      <c r="BU22" s="22" t="s">
        <v>0</v>
      </c>
      <c r="BV22" s="22" t="s">
        <v>0</v>
      </c>
      <c r="BW22" s="22" t="s">
        <v>0</v>
      </c>
      <c r="BX22" s="22" t="s">
        <v>0</v>
      </c>
      <c r="BY22" s="22" t="s">
        <v>0</v>
      </c>
      <c r="BZ22" s="20"/>
      <c r="CA22" s="20"/>
      <c r="CB22" s="22" t="s">
        <v>0</v>
      </c>
      <c r="CC22" s="22" t="s">
        <v>0</v>
      </c>
      <c r="CD22" s="22" t="s">
        <v>0</v>
      </c>
      <c r="CE22" s="22" t="s">
        <v>0</v>
      </c>
      <c r="CF22" s="22" t="s">
        <v>0</v>
      </c>
      <c r="CG22" s="12"/>
      <c r="CH22" s="12"/>
      <c r="CI22" s="22" t="s">
        <v>0</v>
      </c>
      <c r="CJ22" s="22" t="s">
        <v>0</v>
      </c>
      <c r="CK22" s="22" t="s">
        <v>0</v>
      </c>
      <c r="CL22" s="22" t="s">
        <v>0</v>
      </c>
      <c r="CM22" s="22" t="s">
        <v>0</v>
      </c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  <c r="IV22" s="20"/>
      <c r="IW22" s="20"/>
      <c r="IX22" s="20"/>
      <c r="IY22" s="20"/>
      <c r="IZ22" s="20"/>
      <c r="JA22" s="20"/>
      <c r="JB22" s="20"/>
      <c r="JC22" s="20"/>
      <c r="JD22" s="20"/>
      <c r="JE22" s="20"/>
      <c r="JF22" s="20"/>
      <c r="JG22" s="20"/>
      <c r="JH22" s="20"/>
      <c r="JI22" s="20"/>
      <c r="JJ22" s="20"/>
      <c r="JK22" s="20"/>
      <c r="JL22" s="20"/>
      <c r="JM22" s="20"/>
      <c r="JN22" s="20"/>
      <c r="JO22" s="20"/>
      <c r="JP22" s="20"/>
      <c r="JQ22" s="20"/>
      <c r="JR22" s="20"/>
      <c r="JS22" s="20"/>
      <c r="JT22" s="20"/>
      <c r="JU22" s="20"/>
      <c r="JV22" s="20"/>
      <c r="JW22" s="20"/>
      <c r="JX22" s="20"/>
      <c r="JY22" s="20"/>
      <c r="JZ22" s="20"/>
      <c r="KA22" s="20"/>
      <c r="KB22" s="20"/>
      <c r="KC22" s="20"/>
      <c r="KD22" s="20"/>
      <c r="KE22" s="20"/>
      <c r="KF22" s="20"/>
      <c r="KG22" s="20"/>
      <c r="KH22" s="20"/>
      <c r="KI22" s="20"/>
      <c r="KJ22" s="20"/>
      <c r="KK22" s="20"/>
      <c r="KL22" s="20"/>
      <c r="KM22" s="20"/>
      <c r="KN22" s="20"/>
      <c r="KO22" s="20"/>
      <c r="KP22" s="20"/>
      <c r="KQ22" s="20"/>
      <c r="KR22" s="20"/>
      <c r="KS22" s="20"/>
      <c r="KT22" s="20"/>
      <c r="KU22" s="20"/>
      <c r="KV22" s="20"/>
      <c r="KW22" s="20"/>
      <c r="KX22" s="20"/>
      <c r="KY22" s="20"/>
      <c r="KZ22" s="20"/>
      <c r="LA22" s="20"/>
      <c r="LB22" s="20"/>
      <c r="LC22" s="20"/>
      <c r="LD22" s="20"/>
      <c r="LE22" s="20"/>
      <c r="LF22" s="20"/>
      <c r="LG22" s="20"/>
      <c r="LH22" s="20"/>
      <c r="LI22" s="20"/>
      <c r="LJ22" s="20"/>
      <c r="LK22" s="20"/>
      <c r="LL22" s="20"/>
      <c r="LM22" s="20"/>
      <c r="LN22" s="20"/>
      <c r="LO22" s="20"/>
      <c r="LP22" s="20"/>
      <c r="LQ22" s="20"/>
      <c r="LR22" s="20"/>
      <c r="LS22" s="20"/>
      <c r="LT22" s="20"/>
      <c r="LU22" s="20"/>
      <c r="LV22" s="20"/>
      <c r="LW22" s="20"/>
      <c r="LX22" s="20"/>
      <c r="LY22" s="20"/>
      <c r="LZ22" s="20"/>
      <c r="MA22" s="20"/>
      <c r="MB22" s="20"/>
      <c r="MC22" s="20"/>
      <c r="MD22" s="20"/>
      <c r="ME22" s="20"/>
      <c r="MF22" s="20"/>
      <c r="MG22" s="20"/>
      <c r="MH22" s="20"/>
      <c r="MI22" s="20"/>
      <c r="MJ22" s="20"/>
      <c r="MK22" s="20"/>
      <c r="ML22" s="20"/>
      <c r="MM22" s="20"/>
      <c r="MN22" s="20"/>
      <c r="MO22" s="20"/>
      <c r="MP22" s="20"/>
      <c r="MQ22" s="20"/>
      <c r="MR22" s="20"/>
      <c r="MS22" s="20"/>
      <c r="MT22" s="20"/>
      <c r="MU22" s="20"/>
      <c r="MV22" s="20"/>
      <c r="MW22" s="20"/>
      <c r="MX22" s="20"/>
      <c r="MY22" s="20"/>
      <c r="MZ22" s="20"/>
      <c r="NA22" s="20"/>
      <c r="NB22" s="20"/>
    </row>
    <row r="23" spans="1:366" ht="18" customHeight="1">
      <c r="A23" s="57" t="s">
        <v>58</v>
      </c>
      <c r="B23" s="14"/>
      <c r="C23" s="22" t="s">
        <v>0</v>
      </c>
      <c r="D23" s="22" t="s">
        <v>0</v>
      </c>
      <c r="E23" s="22" t="s">
        <v>0</v>
      </c>
      <c r="F23" s="22" t="s">
        <v>0</v>
      </c>
      <c r="G23" s="22" t="s">
        <v>0</v>
      </c>
      <c r="H23" s="22"/>
      <c r="I23" s="22"/>
      <c r="J23" s="22" t="s">
        <v>0</v>
      </c>
      <c r="K23" s="22" t="s">
        <v>0</v>
      </c>
      <c r="L23" s="22" t="s">
        <v>0</v>
      </c>
      <c r="M23" s="22" t="s">
        <v>0</v>
      </c>
      <c r="N23" s="22" t="s">
        <v>0</v>
      </c>
      <c r="O23" s="22"/>
      <c r="P23" s="22"/>
      <c r="Q23" s="22" t="s">
        <v>0</v>
      </c>
      <c r="R23" s="22" t="s">
        <v>0</v>
      </c>
      <c r="S23" s="22" t="s">
        <v>0</v>
      </c>
      <c r="T23" s="22" t="s">
        <v>0</v>
      </c>
      <c r="U23" s="22" t="s">
        <v>0</v>
      </c>
      <c r="V23" s="22"/>
      <c r="W23" s="22"/>
      <c r="X23" s="22" t="s">
        <v>0</v>
      </c>
      <c r="Y23" s="22" t="s">
        <v>0</v>
      </c>
      <c r="Z23" s="22" t="s">
        <v>0</v>
      </c>
      <c r="AA23" s="22" t="s">
        <v>0</v>
      </c>
      <c r="AB23" s="22" t="s">
        <v>0</v>
      </c>
      <c r="AC23" s="22"/>
      <c r="AD23" s="22"/>
      <c r="AE23" s="22" t="s">
        <v>0</v>
      </c>
      <c r="AF23" s="22" t="s">
        <v>0</v>
      </c>
      <c r="AG23" s="22" t="s">
        <v>0</v>
      </c>
      <c r="AH23" s="22" t="s">
        <v>0</v>
      </c>
      <c r="AI23" s="22" t="s">
        <v>0</v>
      </c>
      <c r="AJ23" s="22"/>
      <c r="AK23" s="22"/>
      <c r="AL23" s="22" t="s">
        <v>0</v>
      </c>
      <c r="AM23" s="22" t="s">
        <v>0</v>
      </c>
      <c r="AN23" s="22" t="s">
        <v>0</v>
      </c>
      <c r="AO23" s="22" t="s">
        <v>0</v>
      </c>
      <c r="AP23" s="22" t="s">
        <v>0</v>
      </c>
      <c r="AQ23" s="22"/>
      <c r="AR23" s="22"/>
      <c r="AS23" s="22" t="s">
        <v>0</v>
      </c>
      <c r="AT23" s="22" t="s">
        <v>0</v>
      </c>
      <c r="AU23" s="22" t="s">
        <v>0</v>
      </c>
      <c r="AV23" s="22" t="s">
        <v>0</v>
      </c>
      <c r="AW23" s="22" t="s">
        <v>0</v>
      </c>
      <c r="AX23" s="22"/>
      <c r="AY23" s="22"/>
      <c r="AZ23" s="22" t="s">
        <v>0</v>
      </c>
      <c r="BA23" s="22" t="s">
        <v>0</v>
      </c>
      <c r="BB23" s="22" t="s">
        <v>0</v>
      </c>
      <c r="BC23" s="22" t="s">
        <v>0</v>
      </c>
      <c r="BD23" s="22" t="s">
        <v>0</v>
      </c>
      <c r="BE23" s="22"/>
      <c r="BF23" s="22"/>
      <c r="BG23" s="22" t="s">
        <v>33</v>
      </c>
      <c r="BH23" s="22" t="s">
        <v>33</v>
      </c>
      <c r="BI23" s="22" t="s">
        <v>8</v>
      </c>
      <c r="BJ23" s="22" t="s">
        <v>8</v>
      </c>
      <c r="BK23" s="22" t="s">
        <v>8</v>
      </c>
      <c r="BL23" s="20"/>
      <c r="BM23" s="20"/>
      <c r="BN23" s="22" t="s">
        <v>15</v>
      </c>
      <c r="BO23" s="22" t="s">
        <v>0</v>
      </c>
      <c r="BP23" s="22" t="s">
        <v>0</v>
      </c>
      <c r="BQ23" s="22" t="s">
        <v>0</v>
      </c>
      <c r="BR23" s="22" t="s">
        <v>0</v>
      </c>
      <c r="BS23" s="20"/>
      <c r="BT23" s="20"/>
      <c r="BU23" s="22" t="s">
        <v>0</v>
      </c>
      <c r="BV23" s="22" t="s">
        <v>0</v>
      </c>
      <c r="BW23" s="22" t="s">
        <v>0</v>
      </c>
      <c r="BX23" s="22" t="s">
        <v>0</v>
      </c>
      <c r="BY23" s="22" t="s">
        <v>0</v>
      </c>
      <c r="BZ23" s="20"/>
      <c r="CA23" s="20"/>
      <c r="CB23" s="22" t="s">
        <v>0</v>
      </c>
      <c r="CC23" s="22" t="s">
        <v>0</v>
      </c>
      <c r="CD23" s="22" t="s">
        <v>0</v>
      </c>
      <c r="CE23" s="22" t="s">
        <v>0</v>
      </c>
      <c r="CF23" s="22" t="s">
        <v>0</v>
      </c>
      <c r="CG23" s="12"/>
      <c r="CH23" s="12"/>
      <c r="CI23" s="22" t="s">
        <v>0</v>
      </c>
      <c r="CJ23" s="22" t="s">
        <v>0</v>
      </c>
      <c r="CK23" s="22" t="s">
        <v>0</v>
      </c>
      <c r="CL23" s="22" t="s">
        <v>0</v>
      </c>
      <c r="CM23" s="22" t="s">
        <v>0</v>
      </c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20"/>
      <c r="IQ23" s="20"/>
      <c r="IR23" s="20"/>
      <c r="IS23" s="20"/>
      <c r="IT23" s="20"/>
      <c r="IU23" s="20"/>
      <c r="IV23" s="20"/>
      <c r="IW23" s="20"/>
      <c r="IX23" s="20"/>
      <c r="IY23" s="20"/>
      <c r="IZ23" s="20"/>
      <c r="JA23" s="20"/>
      <c r="JB23" s="20"/>
      <c r="JC23" s="20"/>
      <c r="JD23" s="20"/>
      <c r="JE23" s="20"/>
      <c r="JF23" s="20"/>
      <c r="JG23" s="20"/>
      <c r="JH23" s="20"/>
      <c r="JI23" s="20"/>
      <c r="JJ23" s="20"/>
      <c r="JK23" s="20"/>
      <c r="JL23" s="20"/>
      <c r="JM23" s="20"/>
      <c r="JN23" s="20"/>
      <c r="JO23" s="20"/>
      <c r="JP23" s="20"/>
      <c r="JQ23" s="20"/>
      <c r="JR23" s="20"/>
      <c r="JS23" s="20"/>
      <c r="JT23" s="20"/>
      <c r="JU23" s="20"/>
      <c r="JV23" s="20"/>
      <c r="JW23" s="20"/>
      <c r="JX23" s="20"/>
      <c r="JY23" s="20"/>
      <c r="JZ23" s="20"/>
      <c r="KA23" s="20"/>
      <c r="KB23" s="20"/>
      <c r="KC23" s="20"/>
      <c r="KD23" s="20"/>
      <c r="KE23" s="20"/>
      <c r="KF23" s="20"/>
      <c r="KG23" s="20"/>
      <c r="KH23" s="20"/>
      <c r="KI23" s="20"/>
      <c r="KJ23" s="20"/>
      <c r="KK23" s="20"/>
      <c r="KL23" s="20"/>
      <c r="KM23" s="20"/>
      <c r="KN23" s="20"/>
      <c r="KO23" s="20"/>
      <c r="KP23" s="20"/>
      <c r="KQ23" s="20"/>
      <c r="KR23" s="20"/>
      <c r="KS23" s="20"/>
      <c r="KT23" s="20"/>
      <c r="KU23" s="20"/>
      <c r="KV23" s="20"/>
      <c r="KW23" s="20"/>
      <c r="KX23" s="20"/>
      <c r="KY23" s="20"/>
      <c r="KZ23" s="20"/>
      <c r="LA23" s="20"/>
      <c r="LB23" s="20"/>
      <c r="LC23" s="20"/>
      <c r="LD23" s="20"/>
      <c r="LE23" s="20"/>
      <c r="LF23" s="20"/>
      <c r="LG23" s="20"/>
      <c r="LH23" s="20"/>
      <c r="LI23" s="20"/>
      <c r="LJ23" s="20"/>
      <c r="LK23" s="20"/>
      <c r="LL23" s="20"/>
      <c r="LM23" s="20"/>
      <c r="LN23" s="20"/>
      <c r="LO23" s="20"/>
      <c r="LP23" s="20"/>
      <c r="LQ23" s="20"/>
      <c r="LR23" s="20"/>
      <c r="LS23" s="20"/>
      <c r="LT23" s="20"/>
      <c r="LU23" s="20"/>
      <c r="LV23" s="20"/>
      <c r="LW23" s="20"/>
      <c r="LX23" s="20"/>
      <c r="LY23" s="20"/>
      <c r="LZ23" s="20"/>
      <c r="MA23" s="20"/>
      <c r="MB23" s="20"/>
      <c r="MC23" s="20"/>
      <c r="MD23" s="20"/>
      <c r="ME23" s="20"/>
      <c r="MF23" s="20"/>
      <c r="MG23" s="20"/>
      <c r="MH23" s="20"/>
      <c r="MI23" s="20"/>
      <c r="MJ23" s="20"/>
      <c r="MK23" s="20"/>
      <c r="ML23" s="20"/>
      <c r="MM23" s="20"/>
      <c r="MN23" s="20"/>
      <c r="MO23" s="20"/>
      <c r="MP23" s="20"/>
      <c r="MQ23" s="20"/>
      <c r="MR23" s="20"/>
      <c r="MS23" s="20"/>
      <c r="MT23" s="20"/>
      <c r="MU23" s="20"/>
      <c r="MV23" s="20"/>
      <c r="MW23" s="20"/>
      <c r="MX23" s="20"/>
      <c r="MY23" s="20"/>
      <c r="MZ23" s="20"/>
      <c r="NA23" s="20"/>
      <c r="NB23" s="20"/>
    </row>
    <row r="24" spans="1:366" s="18" customFormat="1" ht="18" customHeight="1">
      <c r="A24" s="57" t="s">
        <v>59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5"/>
      <c r="BM24" s="35"/>
      <c r="BN24" s="34"/>
      <c r="BO24" s="34"/>
      <c r="BP24" s="34"/>
      <c r="BQ24" s="34"/>
      <c r="BR24" s="34"/>
      <c r="BS24" s="35"/>
      <c r="BT24" s="35"/>
      <c r="BU24" s="34"/>
      <c r="BV24" s="34"/>
      <c r="BW24" s="34"/>
      <c r="BX24" s="34"/>
      <c r="BY24" s="34"/>
      <c r="BZ24" s="35"/>
      <c r="CA24" s="35"/>
      <c r="CB24" s="34"/>
      <c r="CC24" s="34"/>
      <c r="CD24" s="34"/>
      <c r="CE24" s="34"/>
      <c r="CF24" s="34"/>
      <c r="CG24" s="35"/>
      <c r="CH24" s="35"/>
      <c r="CI24" s="22" t="s">
        <v>0</v>
      </c>
      <c r="CJ24" s="22" t="s">
        <v>0</v>
      </c>
      <c r="CK24" s="22" t="s">
        <v>0</v>
      </c>
      <c r="CL24" s="22" t="s">
        <v>0</v>
      </c>
      <c r="CM24" s="22" t="s">
        <v>0</v>
      </c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  <c r="FT24" s="20"/>
      <c r="FU24" s="20"/>
      <c r="FV24" s="20"/>
      <c r="FW24" s="20"/>
      <c r="FX24" s="20"/>
      <c r="FY24" s="20"/>
      <c r="FZ24" s="20"/>
      <c r="GA24" s="20"/>
      <c r="GB24" s="20"/>
      <c r="GC24" s="20"/>
      <c r="GD24" s="20"/>
      <c r="GE24" s="20"/>
      <c r="GF24" s="20"/>
      <c r="GG24" s="20"/>
      <c r="GH24" s="20"/>
      <c r="GI24" s="20"/>
      <c r="GJ24" s="20"/>
      <c r="GK24" s="20"/>
      <c r="GL24" s="20"/>
      <c r="GM24" s="20"/>
      <c r="GN24" s="20"/>
      <c r="GO24" s="20"/>
      <c r="GP24" s="20"/>
      <c r="GQ24" s="20"/>
      <c r="GR24" s="20"/>
      <c r="GS24" s="20"/>
      <c r="GT24" s="20"/>
      <c r="GU24" s="20"/>
      <c r="GV24" s="20"/>
      <c r="GW24" s="20"/>
      <c r="GX24" s="20"/>
      <c r="GY24" s="20"/>
      <c r="GZ24" s="20"/>
      <c r="HA24" s="20"/>
      <c r="HB24" s="20"/>
      <c r="HC24" s="20"/>
      <c r="HD24" s="20"/>
      <c r="HE24" s="20"/>
      <c r="HF24" s="20"/>
      <c r="HG24" s="20"/>
      <c r="HH24" s="20"/>
      <c r="HI24" s="20"/>
      <c r="HJ24" s="20"/>
      <c r="HK24" s="20"/>
      <c r="HL24" s="20"/>
      <c r="HM24" s="20"/>
      <c r="HN24" s="20"/>
      <c r="HO24" s="20"/>
      <c r="HP24" s="20"/>
      <c r="HQ24" s="20"/>
      <c r="HR24" s="20"/>
      <c r="HS24" s="20"/>
      <c r="HT24" s="20"/>
      <c r="HU24" s="20"/>
      <c r="HV24" s="20"/>
      <c r="HW24" s="20"/>
      <c r="HX24" s="20"/>
      <c r="HY24" s="20"/>
      <c r="HZ24" s="20"/>
      <c r="IA24" s="20"/>
      <c r="IB24" s="20"/>
      <c r="IC24" s="20"/>
      <c r="ID24" s="20"/>
      <c r="IE24" s="20"/>
      <c r="IF24" s="20"/>
      <c r="IG24" s="20"/>
      <c r="IH24" s="20"/>
      <c r="II24" s="20"/>
      <c r="IJ24" s="20"/>
      <c r="IK24" s="20"/>
      <c r="IL24" s="20"/>
      <c r="IM24" s="20"/>
      <c r="IN24" s="20"/>
      <c r="IO24" s="20"/>
      <c r="IP24" s="20"/>
      <c r="IQ24" s="20"/>
      <c r="IR24" s="20"/>
      <c r="IS24" s="20"/>
      <c r="IT24" s="20"/>
      <c r="IU24" s="20"/>
      <c r="IV24" s="20"/>
      <c r="IW24" s="20"/>
      <c r="IX24" s="20"/>
      <c r="IY24" s="20"/>
      <c r="IZ24" s="20"/>
      <c r="JA24" s="20"/>
      <c r="JB24" s="20"/>
      <c r="JC24" s="20"/>
      <c r="JD24" s="20"/>
      <c r="JE24" s="20"/>
      <c r="JF24" s="20"/>
      <c r="JG24" s="20"/>
      <c r="JH24" s="20"/>
      <c r="JI24" s="20"/>
      <c r="JJ24" s="20"/>
      <c r="JK24" s="20"/>
      <c r="JL24" s="20"/>
      <c r="JM24" s="20"/>
      <c r="JN24" s="20"/>
      <c r="JO24" s="20"/>
      <c r="JP24" s="20"/>
      <c r="JQ24" s="20"/>
      <c r="JR24" s="20"/>
      <c r="JS24" s="20"/>
      <c r="JT24" s="20"/>
      <c r="JU24" s="20"/>
      <c r="JV24" s="20"/>
      <c r="JW24" s="20"/>
      <c r="JX24" s="20"/>
      <c r="JY24" s="20"/>
      <c r="JZ24" s="20"/>
      <c r="KA24" s="20"/>
      <c r="KB24" s="20"/>
      <c r="KC24" s="20"/>
      <c r="KD24" s="20"/>
      <c r="KE24" s="20"/>
      <c r="KF24" s="20"/>
      <c r="KG24" s="20"/>
      <c r="KH24" s="20"/>
      <c r="KI24" s="20"/>
      <c r="KJ24" s="20"/>
      <c r="KK24" s="20"/>
      <c r="KL24" s="20"/>
      <c r="KM24" s="20"/>
      <c r="KN24" s="20"/>
      <c r="KO24" s="20"/>
      <c r="KP24" s="20"/>
      <c r="KQ24" s="20"/>
      <c r="KR24" s="20"/>
      <c r="KS24" s="20"/>
      <c r="KT24" s="20"/>
      <c r="KU24" s="20"/>
      <c r="KV24" s="20"/>
      <c r="KW24" s="20"/>
      <c r="KX24" s="20"/>
      <c r="KY24" s="20"/>
      <c r="KZ24" s="20"/>
      <c r="LA24" s="20"/>
      <c r="LB24" s="20"/>
      <c r="LC24" s="20"/>
      <c r="LD24" s="20"/>
      <c r="LE24" s="20"/>
      <c r="LF24" s="20"/>
      <c r="LG24" s="20"/>
      <c r="LH24" s="20"/>
      <c r="LI24" s="20"/>
      <c r="LJ24" s="20"/>
      <c r="LK24" s="20"/>
      <c r="LL24" s="20"/>
      <c r="LM24" s="20"/>
      <c r="LN24" s="20"/>
      <c r="LO24" s="20"/>
      <c r="LP24" s="20"/>
      <c r="LQ24" s="20"/>
      <c r="LR24" s="20"/>
      <c r="LS24" s="20"/>
      <c r="LT24" s="20"/>
      <c r="LU24" s="20"/>
      <c r="LV24" s="20"/>
      <c r="LW24" s="20"/>
      <c r="LX24" s="20"/>
      <c r="LY24" s="20"/>
      <c r="LZ24" s="20"/>
      <c r="MA24" s="20"/>
      <c r="MB24" s="20"/>
      <c r="MC24" s="20"/>
      <c r="MD24" s="20"/>
      <c r="ME24" s="20"/>
      <c r="MF24" s="20"/>
      <c r="MG24" s="20"/>
      <c r="MH24" s="20"/>
      <c r="MI24" s="20"/>
      <c r="MJ24" s="20"/>
      <c r="MK24" s="20"/>
      <c r="ML24" s="20"/>
      <c r="MM24" s="20"/>
      <c r="MN24" s="20"/>
      <c r="MO24" s="20"/>
      <c r="MP24" s="20"/>
      <c r="MQ24" s="20"/>
      <c r="MR24" s="20"/>
      <c r="MS24" s="20"/>
      <c r="MT24" s="20"/>
      <c r="MU24" s="20"/>
      <c r="MV24" s="20"/>
      <c r="MW24" s="20"/>
      <c r="MX24" s="20"/>
      <c r="MY24" s="20"/>
      <c r="MZ24" s="20"/>
      <c r="NA24" s="20"/>
      <c r="NB24" s="20"/>
    </row>
    <row r="25" spans="1:366" s="18" customFormat="1" ht="18" customHeight="1">
      <c r="A25" s="57" t="s">
        <v>60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5"/>
      <c r="BM25" s="35"/>
      <c r="BN25" s="34"/>
      <c r="BO25" s="34"/>
      <c r="BP25" s="34"/>
      <c r="BQ25" s="34"/>
      <c r="BR25" s="34"/>
      <c r="BS25" s="35"/>
      <c r="BT25" s="35"/>
      <c r="BU25" s="34"/>
      <c r="BV25" s="34"/>
      <c r="BW25" s="34"/>
      <c r="BX25" s="34"/>
      <c r="BY25" s="34"/>
      <c r="BZ25" s="35"/>
      <c r="CA25" s="35"/>
      <c r="CB25" s="34"/>
      <c r="CC25" s="34"/>
      <c r="CD25" s="34"/>
      <c r="CE25" s="34"/>
      <c r="CF25" s="34"/>
      <c r="CG25" s="35"/>
      <c r="CH25" s="35"/>
      <c r="CI25" s="22"/>
      <c r="CJ25" s="22"/>
      <c r="CK25" s="22"/>
      <c r="CL25" s="22"/>
      <c r="CM25" s="22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  <c r="IO25" s="20"/>
      <c r="IP25" s="20"/>
      <c r="IQ25" s="20"/>
      <c r="IR25" s="20"/>
      <c r="IS25" s="20"/>
      <c r="IT25" s="20"/>
      <c r="IU25" s="20"/>
      <c r="IV25" s="20"/>
      <c r="IW25" s="20"/>
      <c r="IX25" s="20"/>
      <c r="IY25" s="20"/>
      <c r="IZ25" s="20"/>
      <c r="JA25" s="20"/>
      <c r="JB25" s="20"/>
      <c r="JC25" s="20"/>
      <c r="JD25" s="20"/>
      <c r="JE25" s="20"/>
      <c r="JF25" s="20"/>
      <c r="JG25" s="20"/>
      <c r="JH25" s="20"/>
      <c r="JI25" s="20"/>
      <c r="JJ25" s="20"/>
      <c r="JK25" s="20"/>
      <c r="JL25" s="20"/>
      <c r="JM25" s="20"/>
      <c r="JN25" s="20"/>
      <c r="JO25" s="20"/>
      <c r="JP25" s="20"/>
      <c r="JQ25" s="20"/>
      <c r="JR25" s="20"/>
      <c r="JS25" s="20"/>
      <c r="JT25" s="20"/>
      <c r="JU25" s="20"/>
      <c r="JV25" s="20"/>
      <c r="JW25" s="20"/>
      <c r="JX25" s="20"/>
      <c r="JY25" s="20"/>
      <c r="JZ25" s="20"/>
      <c r="KA25" s="20"/>
      <c r="KB25" s="20"/>
      <c r="KC25" s="20"/>
      <c r="KD25" s="20"/>
      <c r="KE25" s="20"/>
      <c r="KF25" s="20"/>
      <c r="KG25" s="20"/>
      <c r="KH25" s="20"/>
      <c r="KI25" s="20"/>
      <c r="KJ25" s="20"/>
      <c r="KK25" s="20"/>
      <c r="KL25" s="20"/>
      <c r="KM25" s="20"/>
      <c r="KN25" s="20"/>
      <c r="KO25" s="20"/>
      <c r="KP25" s="20"/>
      <c r="KQ25" s="20"/>
      <c r="KR25" s="20"/>
      <c r="KS25" s="20"/>
      <c r="KT25" s="20"/>
      <c r="KU25" s="20"/>
      <c r="KV25" s="20"/>
      <c r="KW25" s="20"/>
      <c r="KX25" s="20"/>
      <c r="KY25" s="20"/>
      <c r="KZ25" s="20"/>
      <c r="LA25" s="20"/>
      <c r="LB25" s="20"/>
      <c r="LC25" s="20"/>
      <c r="LD25" s="20"/>
      <c r="LE25" s="20"/>
      <c r="LF25" s="20"/>
      <c r="LG25" s="20"/>
      <c r="LH25" s="20"/>
      <c r="LI25" s="20"/>
      <c r="LJ25" s="20"/>
      <c r="LK25" s="20"/>
      <c r="LL25" s="20"/>
      <c r="LM25" s="20"/>
      <c r="LN25" s="20"/>
      <c r="LO25" s="20"/>
      <c r="LP25" s="20"/>
      <c r="LQ25" s="20"/>
      <c r="LR25" s="20"/>
      <c r="LS25" s="20"/>
      <c r="LT25" s="20"/>
      <c r="LU25" s="20"/>
      <c r="LV25" s="20"/>
      <c r="LW25" s="20"/>
      <c r="LX25" s="20"/>
      <c r="LY25" s="20"/>
      <c r="LZ25" s="20"/>
      <c r="MA25" s="20"/>
      <c r="MB25" s="20"/>
      <c r="MC25" s="20"/>
      <c r="MD25" s="20"/>
      <c r="ME25" s="20"/>
      <c r="MF25" s="20"/>
      <c r="MG25" s="20"/>
      <c r="MH25" s="20"/>
      <c r="MI25" s="20"/>
      <c r="MJ25" s="20"/>
      <c r="MK25" s="20"/>
      <c r="ML25" s="20"/>
      <c r="MM25" s="20"/>
      <c r="MN25" s="20"/>
      <c r="MO25" s="20"/>
      <c r="MP25" s="20"/>
      <c r="MQ25" s="20"/>
      <c r="MR25" s="20"/>
      <c r="MS25" s="20"/>
      <c r="MT25" s="20"/>
      <c r="MU25" s="20"/>
      <c r="MV25" s="20"/>
      <c r="MW25" s="20"/>
      <c r="MX25" s="20"/>
      <c r="MY25" s="20"/>
      <c r="MZ25" s="20"/>
      <c r="NA25" s="20"/>
      <c r="NB25" s="20"/>
    </row>
    <row r="26" spans="1:366" s="18" customFormat="1" ht="18" customHeight="1">
      <c r="A26" s="57" t="s">
        <v>61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5"/>
      <c r="BM26" s="35"/>
      <c r="BN26" s="34"/>
      <c r="BO26" s="34"/>
      <c r="BP26" s="34"/>
      <c r="BQ26" s="34"/>
      <c r="BR26" s="34"/>
      <c r="BS26" s="35"/>
      <c r="BT26" s="35"/>
      <c r="BU26" s="34"/>
      <c r="BV26" s="34"/>
      <c r="BW26" s="34"/>
      <c r="BX26" s="34"/>
      <c r="BY26" s="34"/>
      <c r="BZ26" s="35"/>
      <c r="CA26" s="35"/>
      <c r="CB26" s="34"/>
      <c r="CC26" s="34"/>
      <c r="CD26" s="34"/>
      <c r="CE26" s="34"/>
      <c r="CF26" s="34"/>
      <c r="CG26" s="35"/>
      <c r="CH26" s="35"/>
      <c r="CI26" s="22"/>
      <c r="CJ26" s="22"/>
      <c r="CK26" s="22"/>
      <c r="CL26" s="22"/>
      <c r="CM26" s="22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  <c r="MG26" s="20"/>
      <c r="MH26" s="20"/>
      <c r="MI26" s="20"/>
      <c r="MJ26" s="20"/>
      <c r="MK26" s="20"/>
      <c r="ML26" s="20"/>
      <c r="MM26" s="20"/>
      <c r="MN26" s="20"/>
      <c r="MO26" s="20"/>
      <c r="MP26" s="20"/>
      <c r="MQ26" s="20"/>
      <c r="MR26" s="20"/>
      <c r="MS26" s="20"/>
      <c r="MT26" s="20"/>
      <c r="MU26" s="20"/>
      <c r="MV26" s="20"/>
      <c r="MW26" s="20"/>
      <c r="MX26" s="20"/>
      <c r="MY26" s="20"/>
      <c r="MZ26" s="20"/>
      <c r="NA26" s="20"/>
      <c r="NB26" s="20"/>
    </row>
    <row r="28" spans="1:366">
      <c r="D28" s="4">
        <f>SUMPRODUCT((Suivi_Consultants=A9)*(Suivi_Jours="CP"))</f>
        <v>10</v>
      </c>
    </row>
  </sheetData>
  <mergeCells count="12">
    <mergeCell ref="KT2:LW2"/>
    <mergeCell ref="LX2:NB2"/>
    <mergeCell ref="DR2:EV2"/>
    <mergeCell ref="EW2:FZ2"/>
    <mergeCell ref="GA2:HE2"/>
    <mergeCell ref="HF2:IJ2"/>
    <mergeCell ref="IK2:JN2"/>
    <mergeCell ref="B2:AF2"/>
    <mergeCell ref="AG2:BH2"/>
    <mergeCell ref="BI2:CM2"/>
    <mergeCell ref="CN2:DQ2"/>
    <mergeCell ref="JO2:KS2"/>
  </mergeCells>
  <conditionalFormatting sqref="B5:ZS23">
    <cfRule type="expression" dxfId="69" priority="73">
      <formula>B$5="S"</formula>
    </cfRule>
    <cfRule type="expression" dxfId="68" priority="74">
      <formula>B$5="D"</formula>
    </cfRule>
  </conditionalFormatting>
  <conditionalFormatting sqref="B7:ZS23">
    <cfRule type="expression" dxfId="67" priority="61">
      <formula>OR(B7="CO",B7="(CO)")</formula>
    </cfRule>
    <cfRule type="expression" dxfId="66" priority="62">
      <formula>OR(B7="SS",B7="(SS)")</formula>
    </cfRule>
    <cfRule type="expression" dxfId="65" priority="63">
      <formula>B7="M"</formula>
    </cfRule>
    <cfRule type="expression" dxfId="64" priority="64">
      <formula>OR(B7="R",B7="(R)")</formula>
    </cfRule>
    <cfRule type="expression" dxfId="63" priority="65">
      <formula>B7="I"</formula>
    </cfRule>
    <cfRule type="expression" dxfId="62" priority="66">
      <formula>OR(B7="CP",B7="(CP)")</formula>
    </cfRule>
    <cfRule type="expression" dxfId="61" priority="72">
      <formula>B7="JT"</formula>
    </cfRule>
  </conditionalFormatting>
  <conditionalFormatting sqref="B5:ZS23">
    <cfRule type="expression" dxfId="60" priority="68">
      <formula>COUNTIF(FERIES,B$6)</formula>
    </cfRule>
  </conditionalFormatting>
  <conditionalFormatting sqref="B24:CH24 CN24:ZS24">
    <cfRule type="expression" dxfId="59" priority="59">
      <formula>B$5="S"</formula>
    </cfRule>
    <cfRule type="expression" dxfId="58" priority="60">
      <formula>B$5="D"</formula>
    </cfRule>
  </conditionalFormatting>
  <conditionalFormatting sqref="B24:CH24 CN24:ZS24">
    <cfRule type="expression" dxfId="57" priority="51">
      <formula>OR(B24="CO",B24="(CO)")</formula>
    </cfRule>
    <cfRule type="expression" dxfId="56" priority="52">
      <formula>OR(B24="SS",B24="(SS)")</formula>
    </cfRule>
    <cfRule type="expression" dxfId="55" priority="53">
      <formula>B24="M"</formula>
    </cfRule>
    <cfRule type="expression" dxfId="54" priority="54">
      <formula>OR(B24="R",B24="(R)")</formula>
    </cfRule>
    <cfRule type="expression" dxfId="53" priority="55">
      <formula>B24="I"</formula>
    </cfRule>
    <cfRule type="expression" dxfId="52" priority="56">
      <formula>OR(B24="CP",B24="(CP)")</formula>
    </cfRule>
    <cfRule type="expression" dxfId="51" priority="58">
      <formula>B24="JT"</formula>
    </cfRule>
  </conditionalFormatting>
  <conditionalFormatting sqref="B24:CH24 CN24:ZS24">
    <cfRule type="expression" dxfId="50" priority="57">
      <formula>COUNTIF(FERIES,B$6)</formula>
    </cfRule>
  </conditionalFormatting>
  <conditionalFormatting sqref="CI24:CM24">
    <cfRule type="expression" dxfId="49" priority="49">
      <formula>CI$5="S"</formula>
    </cfRule>
    <cfRule type="expression" dxfId="48" priority="50">
      <formula>CI$5="D"</formula>
    </cfRule>
  </conditionalFormatting>
  <conditionalFormatting sqref="CI24:CM24">
    <cfRule type="expression" dxfId="47" priority="41">
      <formula>OR(CI24="CO",CI24="(CO)")</formula>
    </cfRule>
    <cfRule type="expression" dxfId="46" priority="42">
      <formula>OR(CI24="SS",CI24="(SS)")</formula>
    </cfRule>
    <cfRule type="expression" dxfId="45" priority="43">
      <formula>CI24="M"</formula>
    </cfRule>
    <cfRule type="expression" dxfId="44" priority="44">
      <formula>OR(CI24="R",CI24="(R)")</formula>
    </cfRule>
    <cfRule type="expression" dxfId="43" priority="45">
      <formula>CI24="I"</formula>
    </cfRule>
    <cfRule type="expression" dxfId="42" priority="46">
      <formula>OR(CI24="CP",CI24="(CP)")</formula>
    </cfRule>
    <cfRule type="expression" dxfId="41" priority="48">
      <formula>CI24="JT"</formula>
    </cfRule>
  </conditionalFormatting>
  <conditionalFormatting sqref="CI24:CM24">
    <cfRule type="expression" dxfId="40" priority="47">
      <formula>COUNTIF(FERIES,CI$6)</formula>
    </cfRule>
  </conditionalFormatting>
  <conditionalFormatting sqref="B25:CH25 CN25:ZS25">
    <cfRule type="expression" dxfId="39" priority="39">
      <formula>B$5="S"</formula>
    </cfRule>
    <cfRule type="expression" dxfId="38" priority="40">
      <formula>B$5="D"</formula>
    </cfRule>
  </conditionalFormatting>
  <conditionalFormatting sqref="B25:CH25 CN25:ZS25">
    <cfRule type="expression" dxfId="37" priority="31">
      <formula>OR(B25="CO",B25="(CO)")</formula>
    </cfRule>
    <cfRule type="expression" dxfId="36" priority="32">
      <formula>OR(B25="SS",B25="(SS)")</formula>
    </cfRule>
    <cfRule type="expression" dxfId="35" priority="33">
      <formula>B25="M"</formula>
    </cfRule>
    <cfRule type="expression" dxfId="34" priority="34">
      <formula>OR(B25="R",B25="(R)")</formula>
    </cfRule>
    <cfRule type="expression" dxfId="33" priority="35">
      <formula>B25="I"</formula>
    </cfRule>
    <cfRule type="expression" dxfId="32" priority="36">
      <formula>OR(B25="CP",B25="(CP)")</formula>
    </cfRule>
    <cfRule type="expression" dxfId="31" priority="38">
      <formula>B25="JT"</formula>
    </cfRule>
  </conditionalFormatting>
  <conditionalFormatting sqref="B25:CH25 CN25:ZS25">
    <cfRule type="expression" dxfId="30" priority="37">
      <formula>COUNTIF(FERIES,B$6)</formula>
    </cfRule>
  </conditionalFormatting>
  <conditionalFormatting sqref="CI25:CM25">
    <cfRule type="expression" dxfId="29" priority="29">
      <formula>CI$5="S"</formula>
    </cfRule>
    <cfRule type="expression" dxfId="28" priority="30">
      <formula>CI$5="D"</formula>
    </cfRule>
  </conditionalFormatting>
  <conditionalFormatting sqref="CI25:CM25">
    <cfRule type="expression" dxfId="27" priority="21">
      <formula>OR(CI25="CO",CI25="(CO)")</formula>
    </cfRule>
    <cfRule type="expression" dxfId="26" priority="22">
      <formula>OR(CI25="SS",CI25="(SS)")</formula>
    </cfRule>
    <cfRule type="expression" dxfId="25" priority="23">
      <formula>CI25="M"</formula>
    </cfRule>
    <cfRule type="expression" dxfId="24" priority="24">
      <formula>OR(CI25="R",CI25="(R)")</formula>
    </cfRule>
    <cfRule type="expression" dxfId="23" priority="25">
      <formula>CI25="I"</formula>
    </cfRule>
    <cfRule type="expression" dxfId="22" priority="26">
      <formula>OR(CI25="CP",CI25="(CP)")</formula>
    </cfRule>
    <cfRule type="expression" dxfId="21" priority="28">
      <formula>CI25="JT"</formula>
    </cfRule>
  </conditionalFormatting>
  <conditionalFormatting sqref="CI25:CM25">
    <cfRule type="expression" dxfId="20" priority="27">
      <formula>COUNTIF(FERIES,CI$6)</formula>
    </cfRule>
  </conditionalFormatting>
  <conditionalFormatting sqref="B26:CH26 CN26:ZS26">
    <cfRule type="expression" dxfId="19" priority="19">
      <formula>B$5="S"</formula>
    </cfRule>
    <cfRule type="expression" dxfId="18" priority="20">
      <formula>B$5="D"</formula>
    </cfRule>
  </conditionalFormatting>
  <conditionalFormatting sqref="B26:CH26 CN26:ZS26">
    <cfRule type="expression" dxfId="17" priority="11">
      <formula>OR(B26="CO",B26="(CO)")</formula>
    </cfRule>
    <cfRule type="expression" dxfId="16" priority="12">
      <formula>OR(B26="SS",B26="(SS)")</formula>
    </cfRule>
    <cfRule type="expression" dxfId="15" priority="13">
      <formula>B26="M"</formula>
    </cfRule>
    <cfRule type="expression" dxfId="14" priority="14">
      <formula>OR(B26="R",B26="(R)")</formula>
    </cfRule>
    <cfRule type="expression" dxfId="13" priority="15">
      <formula>B26="I"</formula>
    </cfRule>
    <cfRule type="expression" dxfId="12" priority="16">
      <formula>OR(B26="CP",B26="(CP)")</formula>
    </cfRule>
    <cfRule type="expression" dxfId="11" priority="18">
      <formula>B26="JT"</formula>
    </cfRule>
  </conditionalFormatting>
  <conditionalFormatting sqref="B26:CH26 CN26:ZS26">
    <cfRule type="expression" dxfId="10" priority="17">
      <formula>COUNTIF(FERIES,B$6)</formula>
    </cfRule>
  </conditionalFormatting>
  <conditionalFormatting sqref="CI26:CM26">
    <cfRule type="expression" dxfId="9" priority="9">
      <formula>CI$5="S"</formula>
    </cfRule>
    <cfRule type="expression" dxfId="8" priority="10">
      <formula>CI$5="D"</formula>
    </cfRule>
  </conditionalFormatting>
  <conditionalFormatting sqref="CI26:CM26">
    <cfRule type="expression" dxfId="7" priority="1">
      <formula>OR(CI26="CO",CI26="(CO)")</formula>
    </cfRule>
    <cfRule type="expression" dxfId="6" priority="2">
      <formula>OR(CI26="SS",CI26="(SS)")</formula>
    </cfRule>
    <cfRule type="expression" dxfId="5" priority="3">
      <formula>CI26="M"</formula>
    </cfRule>
    <cfRule type="expression" dxfId="4" priority="4">
      <formula>OR(CI26="R",CI26="(R)")</formula>
    </cfRule>
    <cfRule type="expression" dxfId="3" priority="5">
      <formula>CI26="I"</formula>
    </cfRule>
    <cfRule type="expression" dxfId="2" priority="6">
      <formula>OR(CI26="CP",CI26="(CP)")</formula>
    </cfRule>
    <cfRule type="expression" dxfId="1" priority="8">
      <formula>CI26="JT"</formula>
    </cfRule>
  </conditionalFormatting>
  <conditionalFormatting sqref="CI26:CM26">
    <cfRule type="expression" dxfId="0" priority="7">
      <formula>COUNTIF(FERIES,CI$6)</formula>
    </cfRule>
  </conditionalFormatting>
  <pageMargins left="0.7" right="0.7" top="0.75" bottom="0.75" header="0.3" footer="0.3"/>
  <pageSetup paperSize="9" orientation="portrait" horizontalDpi="4294967293" verticalDpi="4294967293" r:id="rId1"/>
  <ignoredErrors>
    <ignoredError sqref="B4:BG4 B3:SY3 BH4:BH6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',,,'!$A$2:$A$13</xm:f>
          </x14:formula1>
          <xm:sqref>LY7:NB23</xm:sqref>
        </x14:dataValidation>
        <x14:dataValidation type="list" allowBlank="1" showInputMessage="1" showErrorMessage="1">
          <x14:formula1>
            <xm:f>',,,'!$A$2:$A$14</xm:f>
          </x14:formula1>
          <xm:sqref>B7:LX23 CI24:CM24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4"/>
  <sheetViews>
    <sheetView workbookViewId="0">
      <selection activeCell="C19" sqref="C19"/>
    </sheetView>
  </sheetViews>
  <sheetFormatPr baseColWidth="10" defaultRowHeight="15"/>
  <sheetData>
    <row r="2" spans="1:2">
      <c r="A2" t="s">
        <v>0</v>
      </c>
      <c r="B2" t="s">
        <v>9</v>
      </c>
    </row>
    <row r="3" spans="1:2">
      <c r="A3" t="s">
        <v>3</v>
      </c>
      <c r="B3" t="s">
        <v>10</v>
      </c>
    </row>
    <row r="4" spans="1:2" ht="14.25">
      <c r="A4" t="s">
        <v>4</v>
      </c>
      <c r="B4" t="s">
        <v>11</v>
      </c>
    </row>
    <row r="5" spans="1:2" ht="14.25">
      <c r="A5" t="s">
        <v>15</v>
      </c>
      <c r="B5" t="s">
        <v>5</v>
      </c>
    </row>
    <row r="6" spans="1:2" ht="14.25">
      <c r="A6" t="s">
        <v>16</v>
      </c>
      <c r="B6" t="s">
        <v>12</v>
      </c>
    </row>
    <row r="7" spans="1:2">
      <c r="A7" t="s">
        <v>6</v>
      </c>
      <c r="B7" t="s">
        <v>13</v>
      </c>
    </row>
    <row r="8" spans="1:2" ht="14.25">
      <c r="A8" t="s">
        <v>7</v>
      </c>
      <c r="B8" t="s">
        <v>1</v>
      </c>
    </row>
    <row r="9" spans="1:2" ht="14.25">
      <c r="A9" t="s">
        <v>8</v>
      </c>
      <c r="B9" t="s">
        <v>14</v>
      </c>
    </row>
    <row r="10" spans="1:2" ht="14.25">
      <c r="A10" t="s">
        <v>29</v>
      </c>
      <c r="B10" t="s">
        <v>30</v>
      </c>
    </row>
    <row r="11" spans="1:2" ht="14.25">
      <c r="A11" t="s">
        <v>31</v>
      </c>
      <c r="B11" t="s">
        <v>32</v>
      </c>
    </row>
    <row r="12" spans="1:2">
      <c r="A12" t="s">
        <v>33</v>
      </c>
      <c r="B12" t="s">
        <v>34</v>
      </c>
    </row>
    <row r="13" spans="1:2" ht="14.25">
      <c r="A13" t="s">
        <v>35</v>
      </c>
    </row>
    <row r="14" spans="1:2" ht="14.25">
      <c r="A14" t="s">
        <v>39</v>
      </c>
      <c r="B14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Synthèse</vt:lpstr>
      <vt:lpstr>Synthèse mois</vt:lpstr>
      <vt:lpstr>Test suivi jour</vt:lpstr>
      <vt:lpstr>,,,</vt:lpstr>
      <vt:lpstr>Suivi_Consultants</vt:lpstr>
      <vt:lpstr>Suivi_Jours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</dc:creator>
  <cp:lastModifiedBy>JFL</cp:lastModifiedBy>
  <dcterms:created xsi:type="dcterms:W3CDTF">2017-03-24T07:40:40Z</dcterms:created>
  <dcterms:modified xsi:type="dcterms:W3CDTF">2017-04-21T12:41:45Z</dcterms:modified>
</cp:coreProperties>
</file>