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85" windowHeight="5865"/>
  </bookViews>
  <sheets>
    <sheet name="Test" sheetId="3" r:id="rId1"/>
    <sheet name="Feuil1" sheetId="1" r:id="rId2"/>
    <sheet name="Feuil2" sheetId="2" r:id="rId3"/>
  </sheets>
  <definedNames>
    <definedName name="Prog_Etat">Feuil2!$C$11:$C$14</definedName>
    <definedName name="Prog_ID">Feuil2!$B$11:$B$14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G2" i="3"/>
  <c r="I2" i="3"/>
  <c r="K2" i="3"/>
  <c r="D6" i="3"/>
  <c r="F6" i="3"/>
  <c r="C6" i="3" s="1"/>
  <c r="H6" i="3"/>
  <c r="B6" i="3" s="1"/>
  <c r="J6" i="3"/>
  <c r="D7" i="3"/>
  <c r="F7" i="3"/>
  <c r="C7" i="3" s="1"/>
  <c r="H7" i="3"/>
  <c r="J7" i="3"/>
  <c r="B7" i="3" l="1"/>
  <c r="D6" i="1"/>
  <c r="F6" i="1"/>
  <c r="H6" i="1"/>
  <c r="J6" i="1"/>
  <c r="D7" i="1"/>
  <c r="F7" i="1"/>
  <c r="H7" i="1"/>
  <c r="J7" i="1"/>
  <c r="Q5" i="2"/>
  <c r="O5" i="2"/>
  <c r="M5" i="2"/>
  <c r="K5" i="2"/>
  <c r="Q4" i="2"/>
  <c r="O4" i="2"/>
  <c r="M4" i="2"/>
  <c r="K4" i="2"/>
  <c r="E2" i="1"/>
  <c r="G2" i="1"/>
  <c r="I2" i="1"/>
  <c r="K2" i="1"/>
  <c r="C6" i="1" l="1"/>
  <c r="B7" i="1"/>
  <c r="B6" i="1"/>
  <c r="C7" i="1"/>
  <c r="J4" i="2"/>
  <c r="J5" i="2"/>
  <c r="I5" i="2"/>
  <c r="I4" i="2"/>
</calcChain>
</file>

<file path=xl/sharedStrings.xml><?xml version="1.0" encoding="utf-8"?>
<sst xmlns="http://schemas.openxmlformats.org/spreadsheetml/2006/main" count="69" uniqueCount="16">
  <si>
    <t>ABCD1</t>
  </si>
  <si>
    <t>ABCD2</t>
  </si>
  <si>
    <t>ABCD3</t>
  </si>
  <si>
    <t>ABCD4</t>
  </si>
  <si>
    <t>Actuel</t>
  </si>
  <si>
    <t>Total</t>
  </si>
  <si>
    <t>Budget</t>
  </si>
  <si>
    <t>Revenus</t>
  </si>
  <si>
    <t>Coûts</t>
  </si>
  <si>
    <t>Programme débuté ?</t>
  </si>
  <si>
    <t>Oui</t>
  </si>
  <si>
    <t>Non</t>
  </si>
  <si>
    <t>Remarques :</t>
  </si>
  <si>
    <t>J'ai remplacé le format "cellule fusionnée" de la ligne 4 par "Centrée sur plusieurs colonnes"</t>
  </si>
  <si>
    <t>J'ai utilisé deux plages nommées (Cf Gestionnaire de noms)</t>
  </si>
  <si>
    <t>ATTENTION : il y a un décalage des zones comparées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</si>
</sst>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2" borderId="0" xfId="0" applyFont="1" applyFill="1"/>
    <xf numFmtId="0" fontId="0" fillId="0" borderId="0" xfId="0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2:N7"/>
  <sheetViews>
    <sheetView tabSelected="1" workbookViewId="0">
      <selection activeCell="N5" sqref="N5"/>
    </sheetView>
  </sheetViews>
  <sheetFormatPr baseColWidth="10" defaultRowHeight="12.75" x14ac:dyDescent="0.2"/>
  <cols>
    <col min="1" max="1" width="18.140625" bestFit="1" customWidth="1"/>
  </cols>
  <sheetData>
    <row r="2" spans="1:14" x14ac:dyDescent="0.2">
      <c r="A2" t="s">
        <v>9</v>
      </c>
      <c r="E2" t="str">
        <f>INDEX(Feuil2!$C$11:$E$14,MATCH(Test!D$4,Feuil2!$B$11:$B$14,0),MATCH(Test!$A2,Feuil2!$C$10:$E$10,0))</f>
        <v>Oui</v>
      </c>
      <c r="G2" t="str">
        <f>INDEX(Feuil2!$C$11:$E$14,MATCH(Test!F$4,Feuil2!$B$11:$B$14,0),MATCH(Test!$A2,Feuil2!$C$10:$E$10,0))</f>
        <v>Non</v>
      </c>
      <c r="I2" t="str">
        <f>INDEX(Feuil2!$C$11:$E$14,MATCH(Test!H$4,Feuil2!$B$11:$B$14,0),MATCH(Test!$A2,Feuil2!$C$10:$E$10,0))</f>
        <v>Non</v>
      </c>
      <c r="K2" t="str">
        <f>INDEX(Feuil2!$C$11:$E$14,MATCH(Test!J$4,Feuil2!$B$11:$B$14,0),MATCH(Test!$A2,Feuil2!$C$10:$E$10,0))</f>
        <v>Oui</v>
      </c>
      <c r="M2" t="s">
        <v>12</v>
      </c>
      <c r="N2" t="s">
        <v>13</v>
      </c>
    </row>
    <row r="3" spans="1:14" x14ac:dyDescent="0.2">
      <c r="N3" t="s">
        <v>14</v>
      </c>
    </row>
    <row r="4" spans="1:14" x14ac:dyDescent="0.2">
      <c r="B4" s="2" t="s">
        <v>5</v>
      </c>
      <c r="C4" s="2"/>
      <c r="D4" s="4" t="s">
        <v>0</v>
      </c>
      <c r="E4" s="4"/>
      <c r="F4" s="4" t="s">
        <v>1</v>
      </c>
      <c r="G4" s="4"/>
      <c r="H4" s="4" t="s">
        <v>2</v>
      </c>
      <c r="I4" s="4"/>
      <c r="J4" s="4" t="s">
        <v>3</v>
      </c>
      <c r="K4" s="4"/>
      <c r="N4" t="s">
        <v>15</v>
      </c>
    </row>
    <row r="5" spans="1:14" x14ac:dyDescent="0.2">
      <c r="B5" t="s">
        <v>4</v>
      </c>
      <c r="C5" s="3" t="s">
        <v>6</v>
      </c>
      <c r="D5" t="s">
        <v>4</v>
      </c>
      <c r="E5" t="s">
        <v>6</v>
      </c>
      <c r="F5" t="s">
        <v>4</v>
      </c>
      <c r="G5" t="s">
        <v>6</v>
      </c>
      <c r="H5" t="s">
        <v>4</v>
      </c>
      <c r="I5" t="s">
        <v>6</v>
      </c>
      <c r="J5" t="s">
        <v>4</v>
      </c>
      <c r="K5" t="s">
        <v>6</v>
      </c>
    </row>
    <row r="6" spans="1:14" x14ac:dyDescent="0.2">
      <c r="A6" t="s">
        <v>7</v>
      </c>
      <c r="B6">
        <f>SUMIF($D$5:$K$5,$B$5,D6:K6)</f>
        <v>4556</v>
      </c>
      <c r="C6" s="3">
        <f>SUMPRODUCT(((Prog_ID=D$4:$J$4)*(Prog_Etat="Oui"))*(E$5:$K$5="Budget")*E6:K6)</f>
        <v>6665</v>
      </c>
      <c r="D6">
        <f>INDEX(Feuil2!$C$11:$E$14,MATCH(Test!D$4,Feuil2!$B$11:$B$14,0),MATCH(Test!$A6,Feuil2!$C$10:$E$10,0))</f>
        <v>213</v>
      </c>
      <c r="E6">
        <v>879</v>
      </c>
      <c r="F6">
        <f>INDEX(Feuil2!$C$11:$E$14,MATCH(Test!F$4,Feuil2!$B$11:$B$14,0),MATCH(Test!$A6,Feuil2!$C$10:$E$10,0))</f>
        <v>0</v>
      </c>
      <c r="G6">
        <v>54</v>
      </c>
      <c r="H6">
        <f>INDEX(Feuil2!$C$11:$E$14,MATCH(Test!H$4,Feuil2!$B$11:$B$14,0),MATCH(Test!$A6,Feuil2!$C$10:$E$10,0))</f>
        <v>0</v>
      </c>
      <c r="I6">
        <v>4654</v>
      </c>
      <c r="J6">
        <f>INDEX(Feuil2!$C$11:$E$14,MATCH(Test!J$4,Feuil2!$B$11:$B$14,0),MATCH(Test!$A6,Feuil2!$C$10:$E$10,0))</f>
        <v>4343</v>
      </c>
      <c r="K6">
        <v>5786</v>
      </c>
    </row>
    <row r="7" spans="1:14" x14ac:dyDescent="0.2">
      <c r="A7" t="s">
        <v>8</v>
      </c>
      <c r="B7">
        <f>SUMIF($D$5:$K$5,$B$5,D7:K7)</f>
        <v>485</v>
      </c>
      <c r="C7" s="3">
        <f>SUMPRODUCT(((Prog_ID=D$4:$J$4)*(Prog_Etat="Oui"))*(E$5:$K$5="Budget")*E7:K7)</f>
        <v>911</v>
      </c>
      <c r="D7">
        <f>INDEX(Feuil2!$C$11:$E$14,MATCH(Test!D$4,Feuil2!$B$11:$B$14,0),MATCH(Test!$A7,Feuil2!$C$10:$E$10,0))</f>
        <v>53</v>
      </c>
      <c r="E7">
        <v>455</v>
      </c>
      <c r="F7">
        <f>INDEX(Feuil2!$C$11:$E$14,MATCH(Test!F$4,Feuil2!$B$11:$B$14,0),MATCH(Test!$A7,Feuil2!$C$10:$E$10,0))</f>
        <v>0</v>
      </c>
      <c r="G7">
        <v>20</v>
      </c>
      <c r="H7">
        <f>INDEX(Feuil2!$C$11:$E$14,MATCH(Test!H$4,Feuil2!$B$11:$B$14,0),MATCH(Test!$A7,Feuil2!$C$10:$E$10,0))</f>
        <v>0</v>
      </c>
      <c r="I7">
        <v>873</v>
      </c>
      <c r="J7">
        <f>INDEX(Feuil2!$C$11:$E$14,MATCH(Test!J$4,Feuil2!$B$11:$B$14,0),MATCH(Test!$A7,Feuil2!$C$10:$E$10,0))</f>
        <v>432</v>
      </c>
      <c r="K7">
        <v>456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7"/>
  <sheetViews>
    <sheetView workbookViewId="0">
      <selection activeCell="A10" sqref="A10"/>
    </sheetView>
  </sheetViews>
  <sheetFormatPr baseColWidth="10" defaultRowHeight="12.75" x14ac:dyDescent="0.2"/>
  <cols>
    <col min="1" max="1" width="18.140625" bestFit="1" customWidth="1"/>
  </cols>
  <sheetData>
    <row r="2" spans="1:11" x14ac:dyDescent="0.2">
      <c r="A2" t="s">
        <v>9</v>
      </c>
      <c r="E2" t="str">
        <f>INDEX(Feuil2!$C$11:$E$14,MATCH(Feuil1!D$4,Feuil2!$B$11:$B$14,0),MATCH(Feuil1!$A2,Feuil2!$C$10:$E$10,0))</f>
        <v>Oui</v>
      </c>
      <c r="G2" t="str">
        <f>INDEX(Feuil2!$C$11:$E$14,MATCH(Feuil1!F$4,Feuil2!$B$11:$B$14,0),MATCH(Feuil1!$A2,Feuil2!$C$10:$E$10,0))</f>
        <v>Non</v>
      </c>
      <c r="I2" t="str">
        <f>INDEX(Feuil2!$C$11:$E$14,MATCH(Feuil1!H$4,Feuil2!$B$11:$B$14,0),MATCH(Feuil1!$A2,Feuil2!$C$10:$E$10,0))</f>
        <v>Non</v>
      </c>
      <c r="K2" t="str">
        <f>INDEX(Feuil2!$C$11:$E$14,MATCH(Feuil1!J$4,Feuil2!$B$11:$B$14,0),MATCH(Feuil1!$A2,Feuil2!$C$10:$E$10,0))</f>
        <v>Oui</v>
      </c>
    </row>
    <row r="4" spans="1:11" x14ac:dyDescent="0.2">
      <c r="B4" s="2" t="s">
        <v>5</v>
      </c>
      <c r="C4" s="2"/>
      <c r="D4" s="2" t="s">
        <v>0</v>
      </c>
      <c r="E4" s="2"/>
      <c r="F4" s="2" t="s">
        <v>1</v>
      </c>
      <c r="G4" s="2"/>
      <c r="H4" s="2" t="s">
        <v>2</v>
      </c>
      <c r="I4" s="2"/>
      <c r="J4" s="2" t="s">
        <v>3</v>
      </c>
      <c r="K4" s="2"/>
    </row>
    <row r="5" spans="1:11" x14ac:dyDescent="0.2">
      <c r="B5" t="s">
        <v>4</v>
      </c>
      <c r="C5" t="s">
        <v>6</v>
      </c>
      <c r="D5" t="s">
        <v>4</v>
      </c>
      <c r="E5" t="s">
        <v>6</v>
      </c>
      <c r="F5" t="s">
        <v>4</v>
      </c>
      <c r="G5" t="s">
        <v>6</v>
      </c>
      <c r="H5" t="s">
        <v>4</v>
      </c>
      <c r="I5" t="s">
        <v>6</v>
      </c>
      <c r="J5" t="s">
        <v>4</v>
      </c>
      <c r="K5" t="s">
        <v>6</v>
      </c>
    </row>
    <row r="6" spans="1:11" x14ac:dyDescent="0.2">
      <c r="A6" t="s">
        <v>7</v>
      </c>
      <c r="B6">
        <f>SUMIF($D$5:$K$5,$B$5,D6:K6)</f>
        <v>4556</v>
      </c>
      <c r="C6">
        <f>SUMIFS($D6:$K6,$D$5:$K$5,$C$5,$D$2:$K$2,"Oui")</f>
        <v>6665</v>
      </c>
      <c r="D6">
        <f>INDEX(Feuil2!$C$11:$E$14,MATCH(Feuil1!D$4,Feuil2!$B$11:$B$14,0),MATCH(Feuil1!$A6,Feuil2!$C$10:$E$10,0))</f>
        <v>213</v>
      </c>
      <c r="E6">
        <v>879</v>
      </c>
      <c r="F6">
        <f>INDEX(Feuil2!$C$11:$E$14,MATCH(Feuil1!F$4,Feuil2!$B$11:$B$14,0),MATCH(Feuil1!$A6,Feuil2!$C$10:$E$10,0))</f>
        <v>0</v>
      </c>
      <c r="G6">
        <v>54</v>
      </c>
      <c r="H6">
        <f>INDEX(Feuil2!$C$11:$E$14,MATCH(Feuil1!H$4,Feuil2!$B$11:$B$14,0),MATCH(Feuil1!$A6,Feuil2!$C$10:$E$10,0))</f>
        <v>0</v>
      </c>
      <c r="I6">
        <v>4654</v>
      </c>
      <c r="J6">
        <f>INDEX(Feuil2!$C$11:$E$14,MATCH(Feuil1!J$4,Feuil2!$B$11:$B$14,0),MATCH(Feuil1!$A6,Feuil2!$C$10:$E$10,0))</f>
        <v>4343</v>
      </c>
      <c r="K6">
        <v>5786</v>
      </c>
    </row>
    <row r="7" spans="1:11" x14ac:dyDescent="0.2">
      <c r="A7" t="s">
        <v>8</v>
      </c>
      <c r="B7">
        <f>SUMIF($D$5:$K$5,$B$5,D7:K7)</f>
        <v>485</v>
      </c>
      <c r="C7">
        <f>SUMIFS($D7:$K7,$D$5:$K$5,$C$5,$D$2:$K$2,"Oui")</f>
        <v>911</v>
      </c>
      <c r="D7">
        <f>INDEX(Feuil2!$C$11:$E$14,MATCH(Feuil1!D$4,Feuil2!$B$11:$B$14,0),MATCH(Feuil1!$A7,Feuil2!$C$10:$E$10,0))</f>
        <v>53</v>
      </c>
      <c r="E7">
        <v>455</v>
      </c>
      <c r="F7">
        <f>INDEX(Feuil2!$C$11:$E$14,MATCH(Feuil1!F$4,Feuil2!$B$11:$B$14,0),MATCH(Feuil1!$A7,Feuil2!$C$10:$E$10,0))</f>
        <v>0</v>
      </c>
      <c r="G7">
        <v>20</v>
      </c>
      <c r="H7">
        <f>INDEX(Feuil2!$C$11:$E$14,MATCH(Feuil1!H$4,Feuil2!$B$11:$B$14,0),MATCH(Feuil1!$A7,Feuil2!$C$10:$E$10,0))</f>
        <v>0</v>
      </c>
      <c r="I7">
        <v>873</v>
      </c>
      <c r="J7">
        <f>INDEX(Feuil2!$C$11:$E$14,MATCH(Feuil1!J$4,Feuil2!$B$11:$B$14,0),MATCH(Feuil1!$A7,Feuil2!$C$10:$E$10,0))</f>
        <v>432</v>
      </c>
      <c r="K7">
        <v>456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14"/>
  <sheetViews>
    <sheetView workbookViewId="0">
      <selection activeCell="C11" sqref="C11:C14"/>
    </sheetView>
  </sheetViews>
  <sheetFormatPr baseColWidth="10" defaultRowHeight="12.75" x14ac:dyDescent="0.2"/>
  <cols>
    <col min="3" max="3" width="18.140625" bestFit="1" customWidth="1"/>
  </cols>
  <sheetData>
    <row r="2" spans="2:18" x14ac:dyDescent="0.2">
      <c r="I2" s="1" t="s">
        <v>5</v>
      </c>
      <c r="J2" s="1"/>
      <c r="K2" s="1" t="s">
        <v>0</v>
      </c>
      <c r="L2" s="1"/>
      <c r="M2" s="1" t="s">
        <v>1</v>
      </c>
      <c r="N2" s="1"/>
      <c r="O2" s="1" t="s">
        <v>2</v>
      </c>
      <c r="P2" s="1"/>
      <c r="Q2" s="1" t="s">
        <v>3</v>
      </c>
      <c r="R2" s="1"/>
    </row>
    <row r="3" spans="2:18" x14ac:dyDescent="0.2">
      <c r="I3" t="s">
        <v>4</v>
      </c>
      <c r="J3" t="s">
        <v>6</v>
      </c>
      <c r="K3" t="s">
        <v>4</v>
      </c>
      <c r="L3" t="s">
        <v>6</v>
      </c>
      <c r="M3" t="s">
        <v>4</v>
      </c>
      <c r="N3" t="s">
        <v>6</v>
      </c>
      <c r="O3" t="s">
        <v>4</v>
      </c>
      <c r="P3" t="s">
        <v>6</v>
      </c>
      <c r="Q3" t="s">
        <v>4</v>
      </c>
      <c r="R3" t="s">
        <v>6</v>
      </c>
    </row>
    <row r="4" spans="2:18" x14ac:dyDescent="0.2">
      <c r="H4" t="s">
        <v>7</v>
      </c>
      <c r="I4">
        <f ca="1">SUMIF($D$5:$I$5,$B$5,K4:R4)</f>
        <v>4556</v>
      </c>
      <c r="J4">
        <f ca="1">SUMIFS($D4:$I4,$D$5:$I$5,$C$5,$D$2:$I$2,"Oui")</f>
        <v>6665</v>
      </c>
      <c r="K4" t="e">
        <f>INDEX(Feuil2!$C$11:$E$14,MATCH(Feuil1!M$4,Feuil2!$B$11:$B$14,0),MATCH(Feuil1!$A4,Feuil2!$C$10:$E$10,0))</f>
        <v>#N/A</v>
      </c>
      <c r="L4">
        <v>879</v>
      </c>
      <c r="M4" t="e">
        <f>INDEX(Feuil2!$C$11:$E$14,MATCH(Feuil1!#REF!,Feuil2!$B$11:$B$14,0),MATCH(Feuil1!$A4,Feuil2!$C$10:$E$10,0))</f>
        <v>#REF!</v>
      </c>
      <c r="N4">
        <v>54</v>
      </c>
      <c r="O4" t="e">
        <f>INDEX(Feuil2!$C$11:$E$14,MATCH(Feuil1!N$4,Feuil2!$B$11:$B$14,0),MATCH(Feuil1!$A4,Feuil2!$C$10:$E$10,0))</f>
        <v>#N/A</v>
      </c>
      <c r="P4">
        <v>4654</v>
      </c>
      <c r="Q4" t="e">
        <f>INDEX(Feuil2!$C$11:$E$14,MATCH(Feuil1!P$4,Feuil2!$B$11:$B$14,0),MATCH(Feuil1!$A4,Feuil2!$C$10:$E$10,0))</f>
        <v>#N/A</v>
      </c>
      <c r="R4">
        <v>5786</v>
      </c>
    </row>
    <row r="5" spans="2:18" x14ac:dyDescent="0.2">
      <c r="H5" t="s">
        <v>8</v>
      </c>
      <c r="I5">
        <f ca="1">SUMIF($D$5:$I$5,$B$5,K5:R5)</f>
        <v>485</v>
      </c>
      <c r="J5">
        <f ca="1">SUMIFS($D5:$I5,$D$5:$I$5,$C$5,$D$2:$I$2,"Oui")</f>
        <v>911</v>
      </c>
      <c r="K5" t="e">
        <f>INDEX(Feuil2!$C$11:$E$14,MATCH(Feuil1!M$4,Feuil2!$B$11:$B$14,0),MATCH(Feuil1!$A5,Feuil2!$C$10:$E$10,0))</f>
        <v>#N/A</v>
      </c>
      <c r="L5">
        <v>455</v>
      </c>
      <c r="M5" t="e">
        <f>INDEX(Feuil2!$C$11:$E$14,MATCH(Feuil1!#REF!,Feuil2!$B$11:$B$14,0),MATCH(Feuil1!$A5,Feuil2!$C$10:$E$10,0))</f>
        <v>#REF!</v>
      </c>
      <c r="N5">
        <v>20</v>
      </c>
      <c r="O5" t="e">
        <f>INDEX(Feuil2!$C$11:$E$14,MATCH(Feuil1!N$4,Feuil2!$B$11:$B$14,0),MATCH(Feuil1!$A5,Feuil2!$C$10:$E$10,0))</f>
        <v>#N/A</v>
      </c>
      <c r="P5">
        <v>873</v>
      </c>
      <c r="Q5" t="e">
        <f>INDEX(Feuil2!$C$11:$E$14,MATCH(Feuil1!P$4,Feuil2!$B$11:$B$14,0),MATCH(Feuil1!$A5,Feuil2!$C$10:$E$10,0))</f>
        <v>#N/A</v>
      </c>
      <c r="R5">
        <v>456</v>
      </c>
    </row>
    <row r="9" spans="2:18" x14ac:dyDescent="0.2">
      <c r="D9" s="1"/>
      <c r="E9" s="1"/>
    </row>
    <row r="10" spans="2:18" x14ac:dyDescent="0.2">
      <c r="C10" t="s">
        <v>9</v>
      </c>
      <c r="D10" t="s">
        <v>7</v>
      </c>
      <c r="E10" t="s">
        <v>8</v>
      </c>
      <c r="F10" t="s">
        <v>6</v>
      </c>
    </row>
    <row r="11" spans="2:18" x14ac:dyDescent="0.2">
      <c r="B11" t="s">
        <v>0</v>
      </c>
      <c r="C11" t="s">
        <v>10</v>
      </c>
      <c r="D11">
        <v>213</v>
      </c>
      <c r="E11">
        <v>53</v>
      </c>
    </row>
    <row r="12" spans="2:18" x14ac:dyDescent="0.2">
      <c r="B12" t="s">
        <v>1</v>
      </c>
      <c r="C12" t="s">
        <v>11</v>
      </c>
    </row>
    <row r="13" spans="2:18" x14ac:dyDescent="0.2">
      <c r="B13" t="s">
        <v>2</v>
      </c>
      <c r="C13" t="s">
        <v>11</v>
      </c>
    </row>
    <row r="14" spans="2:18" x14ac:dyDescent="0.2">
      <c r="B14" t="s">
        <v>3</v>
      </c>
      <c r="C14" t="s">
        <v>10</v>
      </c>
      <c r="D14">
        <v>4343</v>
      </c>
      <c r="E14">
        <v>432</v>
      </c>
    </row>
  </sheetData>
  <mergeCells count="6">
    <mergeCell ref="Q2:R2"/>
    <mergeCell ref="D9:E9"/>
    <mergeCell ref="I2:J2"/>
    <mergeCell ref="K2:L2"/>
    <mergeCell ref="M2:N2"/>
    <mergeCell ref="O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Test</vt:lpstr>
      <vt:lpstr>Feuil1</vt:lpstr>
      <vt:lpstr>Feuil2</vt:lpstr>
      <vt:lpstr>Prog_Etat</vt:lpstr>
      <vt:lpstr>Prog_ID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jean-francois liquette</cp:lastModifiedBy>
  <dcterms:created xsi:type="dcterms:W3CDTF">2017-05-04T16:10:48Z</dcterms:created>
  <dcterms:modified xsi:type="dcterms:W3CDTF">2017-05-04T18:32:24Z</dcterms:modified>
</cp:coreProperties>
</file>