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-francois\Documents\Office\Excel - Utilitaires\Excel Forum\"/>
    </mc:Choice>
  </mc:AlternateContent>
  <bookViews>
    <workbookView xWindow="0" yWindow="0" windowWidth="20295" windowHeight="8955"/>
  </bookViews>
  <sheets>
    <sheet name="Feuil1" sheetId="1" r:id="rId1"/>
  </sheets>
  <calcPr calcId="152511"/>
</workbook>
</file>

<file path=xl/calcChain.xml><?xml version="1.0" encoding="utf-8"?>
<calcChain xmlns="http://schemas.openxmlformats.org/spreadsheetml/2006/main">
  <c r="C27" i="1" l="1"/>
  <c r="D27" i="1" s="1"/>
  <c r="B27" i="1"/>
  <c r="B29" i="1" a="1"/>
  <c r="B29" i="1" s="1"/>
  <c r="B30" i="1" a="1"/>
  <c r="B30" i="1" s="1"/>
  <c r="B31" i="1" a="1"/>
  <c r="B31" i="1" s="1"/>
  <c r="B32" i="1" a="1"/>
  <c r="B32" i="1" s="1"/>
  <c r="B33" i="1" a="1"/>
  <c r="B33" i="1" s="1"/>
  <c r="B34" i="1" a="1"/>
  <c r="B34" i="1" s="1"/>
  <c r="B28" i="1" a="1"/>
  <c r="B28" i="1" s="1"/>
  <c r="C33" i="1" l="1" a="1"/>
  <c r="C29" i="1" a="1"/>
  <c r="C30" i="1" a="1"/>
  <c r="C32" i="1" a="1"/>
  <c r="C28" i="1" a="1"/>
  <c r="C34" i="1" a="1"/>
  <c r="C31" i="1" a="1"/>
  <c r="E27" i="1"/>
  <c r="D28" i="1" a="1"/>
  <c r="D32" i="1" a="1"/>
  <c r="D31" i="1" a="1"/>
  <c r="D33" i="1" a="1"/>
  <c r="D30" i="1" a="1"/>
  <c r="D34" i="1" a="1"/>
  <c r="D29" i="1" a="1"/>
  <c r="N17" i="1"/>
  <c r="N18" i="1"/>
  <c r="N19" i="1"/>
  <c r="N20" i="1"/>
  <c r="N16" i="1"/>
  <c r="C21" i="1"/>
  <c r="D21" i="1"/>
  <c r="E21" i="1"/>
  <c r="F21" i="1"/>
  <c r="G21" i="1"/>
  <c r="H21" i="1"/>
  <c r="I21" i="1"/>
  <c r="J21" i="1"/>
  <c r="K21" i="1"/>
  <c r="L21" i="1"/>
  <c r="M21" i="1"/>
  <c r="B21" i="1"/>
  <c r="N23" i="1" s="1"/>
  <c r="F27" i="1" l="1"/>
  <c r="E29" i="1" a="1"/>
  <c r="E33" i="1" a="1"/>
  <c r="E28" i="1" a="1"/>
  <c r="E32" i="1" a="1"/>
  <c r="E30" i="1" a="1"/>
  <c r="E34" i="1" a="1"/>
  <c r="E31" i="1" a="1"/>
  <c r="C33" i="1"/>
  <c r="C31" i="1"/>
  <c r="C29" i="1"/>
  <c r="C34" i="1"/>
  <c r="C32" i="1"/>
  <c r="C28" i="1"/>
  <c r="C30" i="1"/>
  <c r="N21" i="1"/>
  <c r="N24" i="1" s="1"/>
  <c r="N25" i="1" s="1"/>
  <c r="G27" i="1" l="1"/>
  <c r="F30" i="1" a="1"/>
  <c r="F34" i="1" a="1"/>
  <c r="F29" i="1" a="1"/>
  <c r="F33" i="1" a="1"/>
  <c r="F31" i="1" a="1"/>
  <c r="F28" i="1" a="1"/>
  <c r="F32" i="1" a="1"/>
  <c r="D30" i="1"/>
  <c r="D32" i="1"/>
  <c r="D28" i="1"/>
  <c r="D34" i="1"/>
  <c r="D29" i="1"/>
  <c r="D33" i="1"/>
  <c r="D31" i="1"/>
  <c r="H27" i="1" l="1"/>
  <c r="G31" i="1" a="1"/>
  <c r="G30" i="1" a="1"/>
  <c r="G34" i="1" a="1"/>
  <c r="G28" i="1" a="1"/>
  <c r="G32" i="1" a="1"/>
  <c r="G29" i="1" a="1"/>
  <c r="G33" i="1" a="1"/>
  <c r="E33" i="1"/>
  <c r="E29" i="1"/>
  <c r="E31" i="1"/>
  <c r="E34" i="1"/>
  <c r="E32" i="1"/>
  <c r="E30" i="1"/>
  <c r="E28" i="1"/>
  <c r="I27" i="1" l="1"/>
  <c r="H28" i="1" a="1"/>
  <c r="H32" i="1" a="1"/>
  <c r="H33" i="1" a="1"/>
  <c r="H31" i="1" a="1"/>
  <c r="H29" i="1" a="1"/>
  <c r="H30" i="1" a="1"/>
  <c r="H34" i="1" a="1"/>
  <c r="F32" i="1"/>
  <c r="F34" i="1"/>
  <c r="F30" i="1"/>
  <c r="F28" i="1"/>
  <c r="F29" i="1"/>
  <c r="F31" i="1"/>
  <c r="F33" i="1"/>
  <c r="J27" i="1" l="1"/>
  <c r="I29" i="1" a="1"/>
  <c r="I33" i="1" a="1"/>
  <c r="I30" i="1" a="1"/>
  <c r="I34" i="1" a="1"/>
  <c r="I28" i="1" a="1"/>
  <c r="I32" i="1" a="1"/>
  <c r="I31" i="1" a="1"/>
  <c r="G29" i="1"/>
  <c r="G31" i="1"/>
  <c r="G33" i="1"/>
  <c r="G34" i="1"/>
  <c r="G28" i="1"/>
  <c r="G32" i="1"/>
  <c r="G30" i="1"/>
  <c r="K27" i="1" l="1"/>
  <c r="J30" i="1" a="1"/>
  <c r="J34" i="1" a="1"/>
  <c r="J31" i="1" a="1"/>
  <c r="J29" i="1" a="1"/>
  <c r="J33" i="1" a="1"/>
  <c r="J28" i="1" a="1"/>
  <c r="J32" i="1" a="1"/>
  <c r="H34" i="1"/>
  <c r="H28" i="1"/>
  <c r="H30" i="1"/>
  <c r="H32" i="1"/>
  <c r="H33" i="1"/>
  <c r="H31" i="1"/>
  <c r="H29" i="1"/>
  <c r="L27" i="1" l="1"/>
  <c r="K31" i="1" a="1"/>
  <c r="K32" i="1" a="1"/>
  <c r="K30" i="1" a="1"/>
  <c r="K34" i="1" a="1"/>
  <c r="K28" i="1" a="1"/>
  <c r="K29" i="1" a="1"/>
  <c r="K33" i="1" a="1"/>
  <c r="I31" i="1"/>
  <c r="I33" i="1"/>
  <c r="I29" i="1"/>
  <c r="I30" i="1"/>
  <c r="I32" i="1"/>
  <c r="I28" i="1"/>
  <c r="I34" i="1"/>
  <c r="M27" i="1" l="1"/>
  <c r="L28" i="1" a="1"/>
  <c r="L32" i="1" a="1"/>
  <c r="L31" i="1" a="1"/>
  <c r="L30" i="1" a="1"/>
  <c r="L34" i="1" a="1"/>
  <c r="L29" i="1" a="1"/>
  <c r="L33" i="1" a="1"/>
  <c r="J28" i="1"/>
  <c r="J30" i="1"/>
  <c r="J34" i="1"/>
  <c r="J32" i="1"/>
  <c r="J29" i="1"/>
  <c r="J33" i="1"/>
  <c r="J31" i="1"/>
  <c r="M29" i="1" l="1" a="1"/>
  <c r="M33" i="1" a="1"/>
  <c r="M28" i="1" a="1"/>
  <c r="M32" i="1" a="1"/>
  <c r="M31" i="1" a="1"/>
  <c r="M30" i="1" a="1"/>
  <c r="M34" i="1" a="1"/>
  <c r="K33" i="1"/>
  <c r="K31" i="1"/>
  <c r="K29" i="1"/>
  <c r="K34" i="1"/>
  <c r="K30" i="1"/>
  <c r="K32" i="1"/>
  <c r="K28" i="1"/>
  <c r="L30" i="1" l="1"/>
  <c r="L32" i="1"/>
  <c r="L28" i="1"/>
  <c r="L34" i="1"/>
  <c r="L29" i="1"/>
  <c r="L31" i="1"/>
  <c r="L33" i="1"/>
  <c r="M29" i="1" l="1"/>
  <c r="M33" i="1"/>
  <c r="M31" i="1"/>
  <c r="M34" i="1"/>
  <c r="M30" i="1"/>
  <c r="M28" i="1"/>
  <c r="M32" i="1"/>
</calcChain>
</file>

<file path=xl/sharedStrings.xml><?xml version="1.0" encoding="utf-8"?>
<sst xmlns="http://schemas.openxmlformats.org/spreadsheetml/2006/main" count="50" uniqueCount="32">
  <si>
    <t>Étiquettes de lignes</t>
  </si>
  <si>
    <t>Matricule de l'agent</t>
  </si>
  <si>
    <t>_Situation Echelon Du</t>
  </si>
  <si>
    <t>Indice Majoré</t>
  </si>
  <si>
    <t>312133</t>
  </si>
  <si>
    <t>211602</t>
  </si>
  <si>
    <t>208062</t>
  </si>
  <si>
    <t>330485</t>
  </si>
  <si>
    <t>327709</t>
  </si>
  <si>
    <t>318683</t>
  </si>
  <si>
    <t>339785</t>
  </si>
  <si>
    <t>DAMIEN</t>
  </si>
  <si>
    <t>CHRISTELLE</t>
  </si>
  <si>
    <t>MICHEL</t>
  </si>
  <si>
    <t>FREDERIC</t>
  </si>
  <si>
    <t>JULIEN</t>
  </si>
  <si>
    <t>DAVID</t>
  </si>
  <si>
    <t>BRUNO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</si>
  <si>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</si>
  <si>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</si>
  <si>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</si>
  <si>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</si>
  <si>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</si>
  <si>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</si>
  <si>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</si>
  <si>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</si>
  <si>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</si>
  <si>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</si>
  <si>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</si>
  <si>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</si>
  <si>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Janvier x 12</t>
  </si>
  <si>
    <t>Julien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</si>
</sst>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000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3" tint="0.79998168889431442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3">
    <xf numFmtId="0" fontId="0" fillId="0" borderId="0" xfId="0"/>
    <xf numFmtId="0" fontId="4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4" fillId="0" borderId="1" xfId="0" applyFont="1" applyBorder="1" applyAlignment="1">
      <alignment horizontal="left" vertical="center"/>
    </xf>
    <xf numFmtId="0" fontId="4" fillId="0" borderId="0" xfId="0" applyFont="1" applyAlignment="1">
      <alignment horizontal="left" vertical="center"/>
    </xf>
    <xf numFmtId="14" fontId="0" fillId="0" borderId="0" xfId="0" applyNumberFormat="1" applyAlignment="1">
      <alignment horizontal="left" vertical="center"/>
    </xf>
    <xf numFmtId="0" fontId="0" fillId="0" borderId="0" xfId="0" applyAlignment="1">
      <alignment horizontal="right" vertical="center"/>
    </xf>
    <xf numFmtId="0" fontId="2" fillId="0" borderId="0" xfId="0" applyFont="1" applyAlignment="1">
      <alignment horizontal="right" vertical="center"/>
    </xf>
    <xf numFmtId="0" fontId="3" fillId="0" borderId="0" xfId="0" applyFont="1" applyAlignment="1">
      <alignment vertical="center"/>
    </xf>
    <xf numFmtId="10" fontId="0" fillId="0" borderId="0" xfId="1" applyNumberFormat="1" applyFont="1" applyAlignment="1">
      <alignment vertical="center"/>
    </xf>
    <xf numFmtId="165" fontId="0" fillId="0" borderId="0" xfId="0" applyNumberFormat="1" applyAlignment="1">
      <alignment horizontal="center" vertical="center"/>
    </xf>
    <xf numFmtId="0" fontId="0" fillId="3" borderId="0" xfId="0" applyFill="1" applyAlignment="1">
      <alignment vertical="center"/>
    </xf>
    <xf numFmtId="17" fontId="0" fillId="0" borderId="0" xfId="0" applyNumberFormat="1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4"/>
  <sheetViews>
    <sheetView tabSelected="1" zoomScale="80" zoomScaleNormal="80" workbookViewId="0">
      <selection activeCell="B28" sqref="B28"/>
    </sheetView>
  </sheetViews>
  <sheetFormatPr baseColWidth="10" defaultRowHeight="15" x14ac:dyDescent="0.25"/>
  <cols>
    <col min="1" max="1" width="26" style="2" bestFit="1" customWidth="1"/>
    <col min="2" max="2" width="17.85546875" style="2" customWidth="1"/>
    <col min="3" max="16384" width="11.42578125" style="2"/>
  </cols>
  <sheetData>
    <row r="1" spans="1:14" ht="25.5" x14ac:dyDescent="0.25">
      <c r="A1" s="1" t="s">
        <v>0</v>
      </c>
      <c r="B1" s="1" t="s">
        <v>1</v>
      </c>
      <c r="C1" s="1" t="s">
        <v>2</v>
      </c>
      <c r="D1" s="1" t="s">
        <v>3</v>
      </c>
    </row>
    <row r="2" spans="1:14" x14ac:dyDescent="0.25">
      <c r="A2" s="3" t="s">
        <v>11</v>
      </c>
      <c r="B2" s="4" t="s">
        <v>4</v>
      </c>
      <c r="C2" s="5">
        <v>42736</v>
      </c>
      <c r="D2" s="10">
        <v>364</v>
      </c>
    </row>
    <row r="3" spans="1:14" x14ac:dyDescent="0.25">
      <c r="A3" s="4" t="s">
        <v>12</v>
      </c>
      <c r="B3" s="4" t="s">
        <v>5</v>
      </c>
      <c r="C3" s="5">
        <v>42736</v>
      </c>
      <c r="D3" s="10">
        <v>364</v>
      </c>
    </row>
    <row r="4" spans="1:14" x14ac:dyDescent="0.25">
      <c r="A4" s="4" t="s">
        <v>12</v>
      </c>
      <c r="B4" s="4">
        <v>211602</v>
      </c>
      <c r="C4" s="5">
        <v>42891</v>
      </c>
      <c r="D4" s="10">
        <v>380</v>
      </c>
    </row>
    <row r="5" spans="1:14" x14ac:dyDescent="0.25">
      <c r="A5" s="3" t="s">
        <v>13</v>
      </c>
      <c r="B5" s="4" t="s">
        <v>6</v>
      </c>
      <c r="C5" s="5">
        <v>42736</v>
      </c>
      <c r="D5" s="10">
        <v>416</v>
      </c>
    </row>
    <row r="6" spans="1:14" x14ac:dyDescent="0.25">
      <c r="A6" s="3" t="s">
        <v>17</v>
      </c>
      <c r="B6" s="4" t="s">
        <v>7</v>
      </c>
      <c r="C6" s="5">
        <v>42736</v>
      </c>
      <c r="D6" s="10">
        <v>380</v>
      </c>
    </row>
    <row r="7" spans="1:14" x14ac:dyDescent="0.25">
      <c r="A7" s="4" t="s">
        <v>14</v>
      </c>
      <c r="B7" s="4" t="s">
        <v>8</v>
      </c>
      <c r="C7" s="5">
        <v>42736</v>
      </c>
      <c r="D7" s="10">
        <v>343</v>
      </c>
    </row>
    <row r="8" spans="1:14" x14ac:dyDescent="0.25">
      <c r="A8" s="4" t="s">
        <v>14</v>
      </c>
      <c r="B8" s="4" t="s">
        <v>8</v>
      </c>
      <c r="C8" s="5">
        <v>42918</v>
      </c>
      <c r="D8" s="10">
        <v>350</v>
      </c>
    </row>
    <row r="9" spans="1:14" x14ac:dyDescent="0.25">
      <c r="A9" s="3" t="s">
        <v>15</v>
      </c>
      <c r="B9" s="4" t="s">
        <v>9</v>
      </c>
      <c r="C9" s="5">
        <v>42736</v>
      </c>
      <c r="D9" s="10">
        <v>343</v>
      </c>
    </row>
    <row r="10" spans="1:14" x14ac:dyDescent="0.25">
      <c r="A10" s="3" t="s">
        <v>15</v>
      </c>
      <c r="B10" s="4" t="s">
        <v>9</v>
      </c>
      <c r="C10" s="5">
        <v>42919</v>
      </c>
      <c r="D10" s="10">
        <v>350</v>
      </c>
    </row>
    <row r="11" spans="1:14" x14ac:dyDescent="0.25">
      <c r="A11" s="4" t="s">
        <v>16</v>
      </c>
      <c r="B11" s="4" t="s">
        <v>10</v>
      </c>
      <c r="C11" s="5">
        <v>42736</v>
      </c>
      <c r="D11" s="10">
        <v>332</v>
      </c>
    </row>
    <row r="12" spans="1:14" x14ac:dyDescent="0.25">
      <c r="A12" s="4" t="s">
        <v>16</v>
      </c>
      <c r="B12" s="4" t="s">
        <v>10</v>
      </c>
      <c r="C12" s="5">
        <v>43035</v>
      </c>
      <c r="D12" s="10">
        <v>336</v>
      </c>
    </row>
    <row r="15" spans="1:14" x14ac:dyDescent="0.25">
      <c r="B15" s="4" t="s">
        <v>18</v>
      </c>
      <c r="C15" s="4" t="s">
        <v>19</v>
      </c>
      <c r="D15" s="4" t="s">
        <v>20</v>
      </c>
      <c r="E15" s="4" t="s">
        <v>21</v>
      </c>
      <c r="F15" s="4" t="s">
        <v>22</v>
      </c>
      <c r="G15" s="4" t="s">
        <v>23</v>
      </c>
      <c r="H15" s="4" t="s">
        <v>24</v>
      </c>
      <c r="I15" s="4" t="s">
        <v>25</v>
      </c>
      <c r="J15" s="4" t="s">
        <v>26</v>
      </c>
      <c r="K15" s="4" t="s">
        <v>27</v>
      </c>
      <c r="L15" s="4" t="s">
        <v>28</v>
      </c>
      <c r="M15" s="4" t="s">
        <v>29</v>
      </c>
    </row>
    <row r="16" spans="1:14" x14ac:dyDescent="0.25">
      <c r="A16" s="3" t="s">
        <v>11</v>
      </c>
      <c r="B16" s="6">
        <v>364</v>
      </c>
      <c r="C16" s="6">
        <v>364</v>
      </c>
      <c r="D16" s="6">
        <v>364</v>
      </c>
      <c r="E16" s="6">
        <v>364</v>
      </c>
      <c r="F16" s="6">
        <v>364</v>
      </c>
      <c r="G16" s="6">
        <v>364</v>
      </c>
      <c r="H16" s="6">
        <v>364</v>
      </c>
      <c r="I16" s="6">
        <v>364</v>
      </c>
      <c r="J16" s="6">
        <v>364</v>
      </c>
      <c r="K16" s="6">
        <v>364</v>
      </c>
      <c r="L16" s="6">
        <v>364</v>
      </c>
      <c r="M16" s="6">
        <v>364</v>
      </c>
      <c r="N16" s="8">
        <f>SUM(B16:M16)</f>
        <v>4368</v>
      </c>
    </row>
    <row r="17" spans="1:14" x14ac:dyDescent="0.25">
      <c r="A17" s="4" t="s">
        <v>12</v>
      </c>
      <c r="B17" s="6">
        <v>364</v>
      </c>
      <c r="C17" s="6">
        <v>364</v>
      </c>
      <c r="D17" s="6">
        <v>364</v>
      </c>
      <c r="E17" s="6">
        <v>364</v>
      </c>
      <c r="F17" s="6">
        <v>364</v>
      </c>
      <c r="G17" s="7">
        <v>380</v>
      </c>
      <c r="H17" s="7">
        <v>380</v>
      </c>
      <c r="I17" s="7">
        <v>380</v>
      </c>
      <c r="J17" s="7">
        <v>380</v>
      </c>
      <c r="K17" s="7">
        <v>380</v>
      </c>
      <c r="L17" s="7">
        <v>380</v>
      </c>
      <c r="M17" s="7">
        <v>380</v>
      </c>
      <c r="N17" s="8">
        <f t="shared" ref="N17:N21" si="0">SUM(B17:M17)</f>
        <v>4480</v>
      </c>
    </row>
    <row r="18" spans="1:14" x14ac:dyDescent="0.25">
      <c r="A18" s="3" t="s">
        <v>13</v>
      </c>
      <c r="B18" s="6">
        <v>416</v>
      </c>
      <c r="C18" s="6">
        <v>416</v>
      </c>
      <c r="D18" s="6">
        <v>416</v>
      </c>
      <c r="E18" s="6">
        <v>416</v>
      </c>
      <c r="F18" s="6">
        <v>416</v>
      </c>
      <c r="G18" s="6">
        <v>416</v>
      </c>
      <c r="H18" s="6">
        <v>416</v>
      </c>
      <c r="I18" s="6">
        <v>416</v>
      </c>
      <c r="J18" s="6">
        <v>416</v>
      </c>
      <c r="K18" s="6">
        <v>416</v>
      </c>
      <c r="L18" s="6">
        <v>416</v>
      </c>
      <c r="M18" s="6">
        <v>416</v>
      </c>
      <c r="N18" s="8">
        <f t="shared" si="0"/>
        <v>4992</v>
      </c>
    </row>
    <row r="19" spans="1:14" x14ac:dyDescent="0.25">
      <c r="A19" s="3" t="s">
        <v>17</v>
      </c>
      <c r="B19" s="6">
        <v>380</v>
      </c>
      <c r="C19" s="6">
        <v>380</v>
      </c>
      <c r="D19" s="6">
        <v>380</v>
      </c>
      <c r="E19" s="6">
        <v>380</v>
      </c>
      <c r="F19" s="6">
        <v>380</v>
      </c>
      <c r="G19" s="6">
        <v>380</v>
      </c>
      <c r="H19" s="6">
        <v>380</v>
      </c>
      <c r="I19" s="6">
        <v>380</v>
      </c>
      <c r="J19" s="6">
        <v>380</v>
      </c>
      <c r="K19" s="6">
        <v>380</v>
      </c>
      <c r="L19" s="6">
        <v>380</v>
      </c>
      <c r="M19" s="6">
        <v>380</v>
      </c>
      <c r="N19" s="8">
        <f t="shared" si="0"/>
        <v>4560</v>
      </c>
    </row>
    <row r="20" spans="1:14" x14ac:dyDescent="0.25">
      <c r="A20" s="4" t="s">
        <v>14</v>
      </c>
      <c r="B20" s="6">
        <v>343</v>
      </c>
      <c r="C20" s="6">
        <v>343</v>
      </c>
      <c r="D20" s="6">
        <v>343</v>
      </c>
      <c r="E20" s="6">
        <v>343</v>
      </c>
      <c r="F20" s="6">
        <v>343</v>
      </c>
      <c r="G20" s="6">
        <v>343</v>
      </c>
      <c r="H20" s="7">
        <v>350</v>
      </c>
      <c r="I20" s="7">
        <v>350</v>
      </c>
      <c r="J20" s="7">
        <v>350</v>
      </c>
      <c r="K20" s="7">
        <v>350</v>
      </c>
      <c r="L20" s="7">
        <v>350</v>
      </c>
      <c r="M20" s="7">
        <v>350</v>
      </c>
      <c r="N20" s="8">
        <f t="shared" si="0"/>
        <v>4158</v>
      </c>
    </row>
    <row r="21" spans="1:14" ht="21.75" customHeight="1" x14ac:dyDescent="0.25">
      <c r="B21" s="8">
        <f>SUM(B16:B20)</f>
        <v>1867</v>
      </c>
      <c r="C21" s="8">
        <f t="shared" ref="C21:M21" si="1">SUM(C16:C20)</f>
        <v>1867</v>
      </c>
      <c r="D21" s="8">
        <f t="shared" si="1"/>
        <v>1867</v>
      </c>
      <c r="E21" s="8">
        <f t="shared" si="1"/>
        <v>1867</v>
      </c>
      <c r="F21" s="8">
        <f t="shared" si="1"/>
        <v>1867</v>
      </c>
      <c r="G21" s="8">
        <f t="shared" si="1"/>
        <v>1883</v>
      </c>
      <c r="H21" s="8">
        <f t="shared" si="1"/>
        <v>1890</v>
      </c>
      <c r="I21" s="8">
        <f t="shared" si="1"/>
        <v>1890</v>
      </c>
      <c r="J21" s="8">
        <f t="shared" si="1"/>
        <v>1890</v>
      </c>
      <c r="K21" s="8">
        <f t="shared" si="1"/>
        <v>1890</v>
      </c>
      <c r="L21" s="8">
        <f t="shared" si="1"/>
        <v>1890</v>
      </c>
      <c r="M21" s="8">
        <f t="shared" si="1"/>
        <v>1890</v>
      </c>
      <c r="N21" s="8">
        <f t="shared" si="0"/>
        <v>22558</v>
      </c>
    </row>
    <row r="23" spans="1:14" x14ac:dyDescent="0.25">
      <c r="L23" s="2" t="s">
        <v>30</v>
      </c>
      <c r="N23" s="2">
        <f>+B21*12</f>
        <v>22404</v>
      </c>
    </row>
    <row r="24" spans="1:14" x14ac:dyDescent="0.25">
      <c r="N24" s="2">
        <f>+N21-N23</f>
        <v>154</v>
      </c>
    </row>
    <row r="25" spans="1:14" x14ac:dyDescent="0.25">
      <c r="N25" s="9">
        <f>+N24/N23</f>
        <v>6.873772540617747E-3</v>
      </c>
    </row>
    <row r="27" spans="1:14" x14ac:dyDescent="0.25">
      <c r="B27" s="12">
        <f>DATE(YEAR(C2),1,31)</f>
        <v>42766</v>
      </c>
      <c r="C27" s="12">
        <f>EOMONTH(B27,1)</f>
        <v>42794</v>
      </c>
      <c r="D27" s="12">
        <f t="shared" ref="D27:M27" si="2">EOMONTH(C27,1)</f>
        <v>42825</v>
      </c>
      <c r="E27" s="12">
        <f t="shared" si="2"/>
        <v>42855</v>
      </c>
      <c r="F27" s="12">
        <f t="shared" si="2"/>
        <v>42886</v>
      </c>
      <c r="G27" s="12">
        <f t="shared" si="2"/>
        <v>42916</v>
      </c>
      <c r="H27" s="12">
        <f t="shared" si="2"/>
        <v>42947</v>
      </c>
      <c r="I27" s="12">
        <f t="shared" si="2"/>
        <v>42978</v>
      </c>
      <c r="J27" s="12">
        <f t="shared" si="2"/>
        <v>43008</v>
      </c>
      <c r="K27" s="12">
        <f t="shared" si="2"/>
        <v>43039</v>
      </c>
      <c r="L27" s="12">
        <f t="shared" si="2"/>
        <v>43069</v>
      </c>
      <c r="M27" s="12">
        <f t="shared" si="2"/>
        <v>43100</v>
      </c>
    </row>
    <row r="28" spans="1:14" x14ac:dyDescent="0.25">
      <c r="A28" s="2" t="s">
        <v>11</v>
      </c>
      <c r="B28" s="11">
        <f t="array" ref="B28">MAX(($A$2:$A$12=$A28)*($C$2:$C$12&lt;=B$27)*$D$2:$D$12)</f>
        <v>364</v>
      </c>
      <c r="C28" s="11">
        <f t="array" ref="C28">MAX(($A$2:$A$12=$A28)*($C$2:$C$12&lt;=C$27)*$D$2:$D$12)</f>
        <v>364</v>
      </c>
      <c r="D28" s="11">
        <f t="array" ref="D28">MAX(($A$2:$A$12=$A28)*($C$2:$C$12&lt;=D$27)*$D$2:$D$12)</f>
        <v>364</v>
      </c>
      <c r="E28" s="11">
        <f t="array" ref="E28">MAX(($A$2:$A$12=$A28)*($C$2:$C$12&lt;=E$27)*$D$2:$D$12)</f>
        <v>364</v>
      </c>
      <c r="F28" s="11">
        <f t="array" ref="F28">MAX(($A$2:$A$12=$A28)*($C$2:$C$12&lt;=F$27)*$D$2:$D$12)</f>
        <v>364</v>
      </c>
      <c r="G28" s="11">
        <f t="array" ref="G28">MAX(($A$2:$A$12=$A28)*($C$2:$C$12&lt;=G$27)*$D$2:$D$12)</f>
        <v>364</v>
      </c>
      <c r="H28" s="11">
        <f t="array" ref="H28">MAX(($A$2:$A$12=$A28)*($C$2:$C$12&lt;=H$27)*$D$2:$D$12)</f>
        <v>364</v>
      </c>
      <c r="I28" s="11">
        <f t="array" ref="I28">MAX(($A$2:$A$12=$A28)*($C$2:$C$12&lt;=I$27)*$D$2:$D$12)</f>
        <v>364</v>
      </c>
      <c r="J28" s="11">
        <f t="array" ref="J28">MAX(($A$2:$A$12=$A28)*($C$2:$C$12&lt;=J$27)*$D$2:$D$12)</f>
        <v>364</v>
      </c>
      <c r="K28" s="11">
        <f t="array" ref="K28">MAX(($A$2:$A$12=$A28)*($C$2:$C$12&lt;=K$27)*$D$2:$D$12)</f>
        <v>364</v>
      </c>
      <c r="L28" s="11">
        <f t="array" ref="L28">MAX(($A$2:$A$12=$A28)*($C$2:$C$12&lt;=L$27)*$D$2:$D$12)</f>
        <v>364</v>
      </c>
      <c r="M28" s="11">
        <f t="array" ref="M28">MAX(($A$2:$A$12=$A28)*($C$2:$C$12&lt;=M$27)*$D$2:$D$12)</f>
        <v>364</v>
      </c>
    </row>
    <row r="29" spans="1:14" x14ac:dyDescent="0.25">
      <c r="A29" s="2" t="s">
        <v>12</v>
      </c>
      <c r="B29" s="11">
        <f t="array" ref="B29">MAX(($A$2:$A$12=$A29)*($C$2:$C$12&lt;=B$27)*$D$2:$D$12)</f>
        <v>364</v>
      </c>
      <c r="C29" s="11">
        <f t="array" ref="C29">MAX(($A$2:$A$12=$A29)*($C$2:$C$12&lt;=C$27)*$D$2:$D$12)</f>
        <v>364</v>
      </c>
      <c r="D29" s="11">
        <f t="array" ref="D29">MAX(($A$2:$A$12=$A29)*($C$2:$C$12&lt;=D$27)*$D$2:$D$12)</f>
        <v>364</v>
      </c>
      <c r="E29" s="11">
        <f t="array" ref="E29">MAX(($A$2:$A$12=$A29)*($C$2:$C$12&lt;=E$27)*$D$2:$D$12)</f>
        <v>364</v>
      </c>
      <c r="F29" s="11">
        <f t="array" ref="F29">MAX(($A$2:$A$12=$A29)*($C$2:$C$12&lt;=F$27)*$D$2:$D$12)</f>
        <v>364</v>
      </c>
      <c r="G29" s="11">
        <f t="array" ref="G29">MAX(($A$2:$A$12=$A29)*($C$2:$C$12&lt;=G$27)*$D$2:$D$12)</f>
        <v>380</v>
      </c>
      <c r="H29" s="11">
        <f t="array" ref="H29">MAX(($A$2:$A$12=$A29)*($C$2:$C$12&lt;=H$27)*$D$2:$D$12)</f>
        <v>380</v>
      </c>
      <c r="I29" s="11">
        <f t="array" ref="I29">MAX(($A$2:$A$12=$A29)*($C$2:$C$12&lt;=I$27)*$D$2:$D$12)</f>
        <v>380</v>
      </c>
      <c r="J29" s="11">
        <f t="array" ref="J29">MAX(($A$2:$A$12=$A29)*($C$2:$C$12&lt;=J$27)*$D$2:$D$12)</f>
        <v>380</v>
      </c>
      <c r="K29" s="11">
        <f t="array" ref="K29">MAX(($A$2:$A$12=$A29)*($C$2:$C$12&lt;=K$27)*$D$2:$D$12)</f>
        <v>380</v>
      </c>
      <c r="L29" s="11">
        <f t="array" ref="L29">MAX(($A$2:$A$12=$A29)*($C$2:$C$12&lt;=L$27)*$D$2:$D$12)</f>
        <v>380</v>
      </c>
      <c r="M29" s="11">
        <f t="array" ref="M29">MAX(($A$2:$A$12=$A29)*($C$2:$C$12&lt;=M$27)*$D$2:$D$12)</f>
        <v>380</v>
      </c>
    </row>
    <row r="30" spans="1:14" x14ac:dyDescent="0.25">
      <c r="A30" s="2" t="s">
        <v>13</v>
      </c>
      <c r="B30" s="11">
        <f t="array" ref="B30">MAX(($A$2:$A$12=$A30)*($C$2:$C$12&lt;=B$27)*$D$2:$D$12)</f>
        <v>416</v>
      </c>
      <c r="C30" s="11">
        <f t="array" ref="C30">MAX(($A$2:$A$12=$A30)*($C$2:$C$12&lt;=C$27)*$D$2:$D$12)</f>
        <v>416</v>
      </c>
      <c r="D30" s="11">
        <f t="array" ref="D30">MAX(($A$2:$A$12=$A30)*($C$2:$C$12&lt;=D$27)*$D$2:$D$12)</f>
        <v>416</v>
      </c>
      <c r="E30" s="11">
        <f t="array" ref="E30">MAX(($A$2:$A$12=$A30)*($C$2:$C$12&lt;=E$27)*$D$2:$D$12)</f>
        <v>416</v>
      </c>
      <c r="F30" s="11">
        <f t="array" ref="F30">MAX(($A$2:$A$12=$A30)*($C$2:$C$12&lt;=F$27)*$D$2:$D$12)</f>
        <v>416</v>
      </c>
      <c r="G30" s="11">
        <f t="array" ref="G30">MAX(($A$2:$A$12=$A30)*($C$2:$C$12&lt;=G$27)*$D$2:$D$12)</f>
        <v>416</v>
      </c>
      <c r="H30" s="11">
        <f t="array" ref="H30">MAX(($A$2:$A$12=$A30)*($C$2:$C$12&lt;=H$27)*$D$2:$D$12)</f>
        <v>416</v>
      </c>
      <c r="I30" s="11">
        <f t="array" ref="I30">MAX(($A$2:$A$12=$A30)*($C$2:$C$12&lt;=I$27)*$D$2:$D$12)</f>
        <v>416</v>
      </c>
      <c r="J30" s="11">
        <f t="array" ref="J30">MAX(($A$2:$A$12=$A30)*($C$2:$C$12&lt;=J$27)*$D$2:$D$12)</f>
        <v>416</v>
      </c>
      <c r="K30" s="11">
        <f t="array" ref="K30">MAX(($A$2:$A$12=$A30)*($C$2:$C$12&lt;=K$27)*$D$2:$D$12)</f>
        <v>416</v>
      </c>
      <c r="L30" s="11">
        <f t="array" ref="L30">MAX(($A$2:$A$12=$A30)*($C$2:$C$12&lt;=L$27)*$D$2:$D$12)</f>
        <v>416</v>
      </c>
      <c r="M30" s="11">
        <f t="array" ref="M30">MAX(($A$2:$A$12=$A30)*($C$2:$C$12&lt;=M$27)*$D$2:$D$12)</f>
        <v>416</v>
      </c>
    </row>
    <row r="31" spans="1:14" x14ac:dyDescent="0.25">
      <c r="A31" s="2" t="s">
        <v>17</v>
      </c>
      <c r="B31" s="11">
        <f t="array" ref="B31">MAX(($A$2:$A$12=$A31)*($C$2:$C$12&lt;=B$27)*$D$2:$D$12)</f>
        <v>380</v>
      </c>
      <c r="C31" s="11">
        <f t="array" ref="C31">MAX(($A$2:$A$12=$A31)*($C$2:$C$12&lt;=C$27)*$D$2:$D$12)</f>
        <v>380</v>
      </c>
      <c r="D31" s="11">
        <f t="array" ref="D31">MAX(($A$2:$A$12=$A31)*($C$2:$C$12&lt;=D$27)*$D$2:$D$12)</f>
        <v>380</v>
      </c>
      <c r="E31" s="11">
        <f t="array" ref="E31">MAX(($A$2:$A$12=$A31)*($C$2:$C$12&lt;=E$27)*$D$2:$D$12)</f>
        <v>380</v>
      </c>
      <c r="F31" s="11">
        <f t="array" ref="F31">MAX(($A$2:$A$12=$A31)*($C$2:$C$12&lt;=F$27)*$D$2:$D$12)</f>
        <v>380</v>
      </c>
      <c r="G31" s="11">
        <f t="array" ref="G31">MAX(($A$2:$A$12=$A31)*($C$2:$C$12&lt;=G$27)*$D$2:$D$12)</f>
        <v>380</v>
      </c>
      <c r="H31" s="11">
        <f t="array" ref="H31">MAX(($A$2:$A$12=$A31)*($C$2:$C$12&lt;=H$27)*$D$2:$D$12)</f>
        <v>380</v>
      </c>
      <c r="I31" s="11">
        <f t="array" ref="I31">MAX(($A$2:$A$12=$A31)*($C$2:$C$12&lt;=I$27)*$D$2:$D$12)</f>
        <v>380</v>
      </c>
      <c r="J31" s="11">
        <f t="array" ref="J31">MAX(($A$2:$A$12=$A31)*($C$2:$C$12&lt;=J$27)*$D$2:$D$12)</f>
        <v>380</v>
      </c>
      <c r="K31" s="11">
        <f t="array" ref="K31">MAX(($A$2:$A$12=$A31)*($C$2:$C$12&lt;=K$27)*$D$2:$D$12)</f>
        <v>380</v>
      </c>
      <c r="L31" s="11">
        <f t="array" ref="L31">MAX(($A$2:$A$12=$A31)*($C$2:$C$12&lt;=L$27)*$D$2:$D$12)</f>
        <v>380</v>
      </c>
      <c r="M31" s="11">
        <f t="array" ref="M31">MAX(($A$2:$A$12=$A31)*($C$2:$C$12&lt;=M$27)*$D$2:$D$12)</f>
        <v>380</v>
      </c>
    </row>
    <row r="32" spans="1:14" x14ac:dyDescent="0.25">
      <c r="A32" s="2" t="s">
        <v>14</v>
      </c>
      <c r="B32" s="11">
        <f t="array" ref="B32">MAX(($A$2:$A$12=$A32)*($C$2:$C$12&lt;=B$27)*$D$2:$D$12)</f>
        <v>343</v>
      </c>
      <c r="C32" s="11">
        <f t="array" ref="C32">MAX(($A$2:$A$12=$A32)*($C$2:$C$12&lt;=C$27)*$D$2:$D$12)</f>
        <v>343</v>
      </c>
      <c r="D32" s="11">
        <f t="array" ref="D32">MAX(($A$2:$A$12=$A32)*($C$2:$C$12&lt;=D$27)*$D$2:$D$12)</f>
        <v>343</v>
      </c>
      <c r="E32" s="11">
        <f t="array" ref="E32">MAX(($A$2:$A$12=$A32)*($C$2:$C$12&lt;=E$27)*$D$2:$D$12)</f>
        <v>343</v>
      </c>
      <c r="F32" s="11">
        <f t="array" ref="F32">MAX(($A$2:$A$12=$A32)*($C$2:$C$12&lt;=F$27)*$D$2:$D$12)</f>
        <v>343</v>
      </c>
      <c r="G32" s="11">
        <f t="array" ref="G32">MAX(($A$2:$A$12=$A32)*($C$2:$C$12&lt;=G$27)*$D$2:$D$12)</f>
        <v>343</v>
      </c>
      <c r="H32" s="11">
        <f t="array" ref="H32">MAX(($A$2:$A$12=$A32)*($C$2:$C$12&lt;=H$27)*$D$2:$D$12)</f>
        <v>350</v>
      </c>
      <c r="I32" s="11">
        <f t="array" ref="I32">MAX(($A$2:$A$12=$A32)*($C$2:$C$12&lt;=I$27)*$D$2:$D$12)</f>
        <v>350</v>
      </c>
      <c r="J32" s="11">
        <f t="array" ref="J32">MAX(($A$2:$A$12=$A32)*($C$2:$C$12&lt;=J$27)*$D$2:$D$12)</f>
        <v>350</v>
      </c>
      <c r="K32" s="11">
        <f t="array" ref="K32">MAX(($A$2:$A$12=$A32)*($C$2:$C$12&lt;=K$27)*$D$2:$D$12)</f>
        <v>350</v>
      </c>
      <c r="L32" s="11">
        <f t="array" ref="L32">MAX(($A$2:$A$12=$A32)*($C$2:$C$12&lt;=L$27)*$D$2:$D$12)</f>
        <v>350</v>
      </c>
      <c r="M32" s="11">
        <f t="array" ref="M32">MAX(($A$2:$A$12=$A32)*($C$2:$C$12&lt;=M$27)*$D$2:$D$12)</f>
        <v>350</v>
      </c>
    </row>
    <row r="33" spans="1:13" x14ac:dyDescent="0.25">
      <c r="A33" s="2" t="s">
        <v>16</v>
      </c>
      <c r="B33" s="11">
        <f t="array" ref="B33">MAX(($A$2:$A$12=$A33)*($C$2:$C$12&lt;=B$27)*$D$2:$D$12)</f>
        <v>332</v>
      </c>
      <c r="C33" s="11">
        <f t="array" ref="C33">MAX(($A$2:$A$12=$A33)*($C$2:$C$12&lt;=C$27)*$D$2:$D$12)</f>
        <v>332</v>
      </c>
      <c r="D33" s="11">
        <f t="array" ref="D33">MAX(($A$2:$A$12=$A33)*($C$2:$C$12&lt;=D$27)*$D$2:$D$12)</f>
        <v>332</v>
      </c>
      <c r="E33" s="11">
        <f t="array" ref="E33">MAX(($A$2:$A$12=$A33)*($C$2:$C$12&lt;=E$27)*$D$2:$D$12)</f>
        <v>332</v>
      </c>
      <c r="F33" s="11">
        <f t="array" ref="F33">MAX(($A$2:$A$12=$A33)*($C$2:$C$12&lt;=F$27)*$D$2:$D$12)</f>
        <v>332</v>
      </c>
      <c r="G33" s="11">
        <f t="array" ref="G33">MAX(($A$2:$A$12=$A33)*($C$2:$C$12&lt;=G$27)*$D$2:$D$12)</f>
        <v>332</v>
      </c>
      <c r="H33" s="11">
        <f t="array" ref="H33">MAX(($A$2:$A$12=$A33)*($C$2:$C$12&lt;=H$27)*$D$2:$D$12)</f>
        <v>332</v>
      </c>
      <c r="I33" s="11">
        <f t="array" ref="I33">MAX(($A$2:$A$12=$A33)*($C$2:$C$12&lt;=I$27)*$D$2:$D$12)</f>
        <v>332</v>
      </c>
      <c r="J33" s="11">
        <f t="array" ref="J33">MAX(($A$2:$A$12=$A33)*($C$2:$C$12&lt;=J$27)*$D$2:$D$12)</f>
        <v>332</v>
      </c>
      <c r="K33" s="11">
        <f t="array" ref="K33">MAX(($A$2:$A$12=$A33)*($C$2:$C$12&lt;=K$27)*$D$2:$D$12)</f>
        <v>336</v>
      </c>
      <c r="L33" s="11">
        <f t="array" ref="L33">MAX(($A$2:$A$12=$A33)*($C$2:$C$12&lt;=L$27)*$D$2:$D$12)</f>
        <v>336</v>
      </c>
      <c r="M33" s="11">
        <f t="array" ref="M33">MAX(($A$2:$A$12=$A33)*($C$2:$C$12&lt;=M$27)*$D$2:$D$12)</f>
        <v>336</v>
      </c>
    </row>
    <row r="34" spans="1:13" x14ac:dyDescent="0.25">
      <c r="A34" s="2" t="s">
        <v>31</v>
      </c>
      <c r="B34" s="11">
        <f t="array" ref="B34">MAX(($A$2:$A$12=$A34)*($C$2:$C$12&lt;=B$27)*$D$2:$D$12)</f>
        <v>343</v>
      </c>
      <c r="C34" s="11">
        <f t="array" ref="C34">MAX(($A$2:$A$12=$A34)*($C$2:$C$12&lt;=C$27)*$D$2:$D$12)</f>
        <v>343</v>
      </c>
      <c r="D34" s="11">
        <f t="array" ref="D34">MAX(($A$2:$A$12=$A34)*($C$2:$C$12&lt;=D$27)*$D$2:$D$12)</f>
        <v>343</v>
      </c>
      <c r="E34" s="11">
        <f t="array" ref="E34">MAX(($A$2:$A$12=$A34)*($C$2:$C$12&lt;=E$27)*$D$2:$D$12)</f>
        <v>343</v>
      </c>
      <c r="F34" s="11">
        <f t="array" ref="F34">MAX(($A$2:$A$12=$A34)*($C$2:$C$12&lt;=F$27)*$D$2:$D$12)</f>
        <v>343</v>
      </c>
      <c r="G34" s="11">
        <f t="array" ref="G34">MAX(($A$2:$A$12=$A34)*($C$2:$C$12&lt;=G$27)*$D$2:$D$12)</f>
        <v>343</v>
      </c>
      <c r="H34" s="11">
        <f t="array" ref="H34">MAX(($A$2:$A$12=$A34)*($C$2:$C$12&lt;=H$27)*$D$2:$D$12)</f>
        <v>350</v>
      </c>
      <c r="I34" s="11">
        <f t="array" ref="I34">MAX(($A$2:$A$12=$A34)*($C$2:$C$12&lt;=I$27)*$D$2:$D$12)</f>
        <v>350</v>
      </c>
      <c r="J34" s="11">
        <f t="array" ref="J34">MAX(($A$2:$A$12=$A34)*($C$2:$C$12&lt;=J$27)*$D$2:$D$12)</f>
        <v>350</v>
      </c>
      <c r="K34" s="11">
        <f t="array" ref="K34">MAX(($A$2:$A$12=$A34)*($C$2:$C$12&lt;=K$27)*$D$2:$D$12)</f>
        <v>350</v>
      </c>
      <c r="L34" s="11">
        <f t="array" ref="L34">MAX(($A$2:$A$12=$A34)*($C$2:$C$12&lt;=L$27)*$D$2:$D$12)</f>
        <v>350</v>
      </c>
      <c r="M34" s="11">
        <f t="array" ref="M34">MAX(($A$2:$A$12=$A34)*($C$2:$C$12&lt;=M$27)*$D$2:$D$12)</f>
        <v>350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jean-francois liquette</cp:lastModifiedBy>
  <dcterms:created xsi:type="dcterms:W3CDTF">2017-04-17T07:10:55Z</dcterms:created>
  <dcterms:modified xsi:type="dcterms:W3CDTF">2017-04-17T16:03:29Z</dcterms:modified>
</cp:coreProperties>
</file>