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hidePivotFieldList="1"/>
  <bookViews>
    <workbookView xWindow="0" yWindow="0" windowWidth="20730" windowHeight="9735" tabRatio="983"/>
  </bookViews>
  <sheets>
    <sheet name="Archivage" sheetId="9" r:id="rId1"/>
  </sheets>
  <definedNames>
    <definedName name="casecollage">#REF!</definedName>
    <definedName name="Date">#REF!</definedName>
    <definedName name="LFinAleas">#REF!</definedName>
    <definedName name="LPaste">Archivage!#REF!</definedName>
    <definedName name="LPaste1">Archivage!#REF!</definedName>
    <definedName name="Lpaste2">#REF!</definedName>
    <definedName name="LSelAlea">#REF!</definedName>
    <definedName name="Nb_aleas">#REF!</definedName>
    <definedName name="nbalea">#REF!</definedName>
    <definedName name="Nbaleas">#REF!</definedName>
    <definedName name="Nvalea">#REF!</definedName>
    <definedName name="Opérateurs">#REF!</definedName>
    <definedName name="Tps_aleas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9" l="1"/>
  <c r="G3" i="9"/>
  <c r="G4" i="9"/>
  <c r="G5" i="9"/>
  <c r="G6" i="9"/>
  <c r="G7" i="9"/>
  <c r="G8" i="9"/>
  <c r="G9" i="9"/>
  <c r="G10" i="9"/>
  <c r="G11" i="9"/>
  <c r="G12" i="9"/>
  <c r="G13" i="9"/>
  <c r="G14" i="9"/>
  <c r="G15" i="9"/>
  <c r="F3" i="9" l="1"/>
  <c r="F4" i="9"/>
  <c r="F5" i="9"/>
  <c r="F6" i="9"/>
  <c r="F7" i="9"/>
  <c r="F8" i="9"/>
  <c r="F9" i="9"/>
  <c r="F10" i="9"/>
  <c r="F11" i="9"/>
  <c r="F12" i="9"/>
  <c r="F13" i="9"/>
  <c r="F14" i="9"/>
  <c r="F15" i="9"/>
  <c r="F2" i="9"/>
  <c r="E15" i="9" l="1"/>
  <c r="E2" i="9" l="1"/>
  <c r="E3" i="9"/>
  <c r="E4" i="9"/>
  <c r="E5" i="9"/>
  <c r="E6" i="9"/>
  <c r="E7" i="9"/>
  <c r="E8" i="9"/>
  <c r="E9" i="9"/>
  <c r="E10" i="9"/>
  <c r="E11" i="9"/>
  <c r="E12" i="9"/>
  <c r="E13" i="9"/>
  <c r="E14" i="9"/>
  <c r="L2" i="9" l="1"/>
  <c r="L4" i="9"/>
  <c r="L6" i="9"/>
  <c r="L5" i="9"/>
  <c r="L3" i="9"/>
  <c r="M6" i="9"/>
  <c r="M3" i="9"/>
  <c r="M2" i="9"/>
  <c r="M4" i="9"/>
  <c r="M5" i="9"/>
</calcChain>
</file>

<file path=xl/sharedStrings.xml><?xml version="1.0" encoding="utf-8"?>
<sst xmlns="http://schemas.openxmlformats.org/spreadsheetml/2006/main" count="11" uniqueCount="11">
  <si>
    <t>Date</t>
  </si>
  <si>
    <t xml:space="preserve">Effectif </t>
  </si>
  <si>
    <t>Heures/J</t>
  </si>
  <si>
    <t>Correction (min)</t>
  </si>
  <si>
    <t>Temps présence (min)</t>
  </si>
  <si>
    <t>Semaine</t>
  </si>
  <si>
    <t>Temps de prod</t>
  </si>
  <si>
    <t>N°</t>
  </si>
  <si>
    <t>Colonne1</t>
  </si>
  <si>
    <t>Année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</si>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</sst>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2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2" fontId="1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BC8F00"/>
      <color rgb="FF93CDA5"/>
      <color rgb="FF584536"/>
      <color rgb="FF705744"/>
      <color rgb="FFBBA28F"/>
      <color rgb="FF6C4922"/>
      <color rgb="FFCE9C64"/>
      <color rgb="FFB4B4B4"/>
      <color rgb="FFF29D64"/>
      <color rgb="FFC9B4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5" totalsRowShown="0" headerRowDxfId="13" dataDxfId="12">
  <autoFilter ref="A1:G15"/>
  <tableColumns count="7">
    <tableColumn id="1" name="Date" dataDxfId="11"/>
    <tableColumn id="2" name="Effectif " dataDxfId="10"/>
    <tableColumn id="3" name="Heures/J" dataDxfId="9"/>
    <tableColumn id="4" name="Correction (min)" dataDxfId="8"/>
    <tableColumn id="5" name="Temps présence (min)" dataDxfId="7">
      <calculatedColumnFormula>Tableau1[[Effectif ]]*Tableau1[Heures/J]*60-Tableau1[Correction (min)]</calculatedColumnFormula>
    </tableColumn>
    <tableColumn id="11" name="N°" dataDxfId="4">
      <calculatedColumnFormula>WEEKNUM(Tableau1[[#This Row],[Date]],21)</calculatedColumnFormula>
    </tableColumn>
    <tableColumn id="6" name="An" dataDxfId="2">
      <calculatedColumnFormula>YEAR(Tableau1[[#This Row],[Date]])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1:M6" totalsRowShown="0" headerRowDxfId="6">
  <autoFilter ref="J1:M6"/>
  <tableColumns count="4">
    <tableColumn id="1" name="Année" dataDxfId="5"/>
    <tableColumn id="5" name="Semaine" dataDxfId="1"/>
    <tableColumn id="2" name="Temps de prod" dataDxfId="0">
      <calculatedColumnFormula>SUMPRODUCT((Tableau1[N°]=Tableau2[[#This Row],[Semaine]])*(Tableau1[An]=Tableau2[[#This Row],[Année]])*(Tableau1[Temps présence (min)]))</calculatedColumnFormula>
    </tableColumn>
    <tableColumn id="4" name="Colonne1" dataDxfId="3">
      <calculatedColumnFormula>SUMPRODUCT((Tableau1[N°]=J2)*(Tableau1[Temps présence (min)]))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5"/>
  <sheetViews>
    <sheetView tabSelected="1" zoomScale="70" zoomScaleNormal="70" workbookViewId="0">
      <selection activeCell="N1" sqref="N1:N1048576"/>
    </sheetView>
  </sheetViews>
  <sheetFormatPr baseColWidth="10" defaultRowHeight="15" x14ac:dyDescent="0.25"/>
  <cols>
    <col min="1" max="1" width="11.85546875" style="1" bestFit="1" customWidth="1"/>
    <col min="3" max="3" width="19.28515625" bestFit="1" customWidth="1"/>
    <col min="4" max="4" width="14.85546875" bestFit="1" customWidth="1"/>
    <col min="5" max="5" width="33.140625" bestFit="1" customWidth="1"/>
    <col min="6" max="10" width="16.85546875" customWidth="1"/>
    <col min="11" max="11" width="20" customWidth="1"/>
    <col min="12" max="12" width="24.85546875" customWidth="1"/>
    <col min="13" max="13" width="20.42578125" hidden="1" customWidth="1"/>
  </cols>
  <sheetData>
    <row r="1" spans="1:13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7</v>
      </c>
      <c r="G1" s="2" t="s">
        <v>10</v>
      </c>
      <c r="H1" s="2"/>
      <c r="I1" s="2"/>
      <c r="J1" s="2" t="s">
        <v>9</v>
      </c>
      <c r="K1" s="2" t="s">
        <v>5</v>
      </c>
      <c r="L1" s="2" t="s">
        <v>6</v>
      </c>
      <c r="M1" s="2" t="s">
        <v>8</v>
      </c>
    </row>
    <row r="2" spans="1:13" x14ac:dyDescent="0.25">
      <c r="A2" s="6">
        <v>42153</v>
      </c>
      <c r="B2" s="3">
        <v>14</v>
      </c>
      <c r="C2" s="3">
        <v>7.75</v>
      </c>
      <c r="D2" s="3">
        <v>0</v>
      </c>
      <c r="E2" s="4">
        <f>Tableau1[[Effectif ]]*Tableau1[Heures/J]*60-Tableau1[Correction (min)]</f>
        <v>6510</v>
      </c>
      <c r="F2" s="5">
        <f>WEEKNUM(Tableau1[[#This Row],[Date]],21)</f>
        <v>22</v>
      </c>
      <c r="G2" s="5">
        <f>YEAR(Tableau1[[#This Row],[Date]])</f>
        <v>2015</v>
      </c>
      <c r="H2" s="5"/>
      <c r="I2" s="5"/>
      <c r="J2" s="5">
        <v>2015</v>
      </c>
      <c r="K2" s="5">
        <v>22</v>
      </c>
      <c r="L2" s="4">
        <f>SUMPRODUCT((Tableau1[N°]=Tableau2[[#This Row],[Semaine]])*(Tableau1[An]=Tableau2[[#This Row],[Année]])*(Tableau1[Temps présence (min)]))</f>
        <v>6510</v>
      </c>
      <c r="M2" s="5">
        <f>SUMPRODUCT((Tableau1[N°]=J2)*(Tableau1[Temps présence (min)]))</f>
        <v>0</v>
      </c>
    </row>
    <row r="3" spans="1:13" x14ac:dyDescent="0.25">
      <c r="A3" s="7">
        <v>42156</v>
      </c>
      <c r="B3" s="3">
        <v>14</v>
      </c>
      <c r="C3" s="3">
        <v>7.75</v>
      </c>
      <c r="D3" s="3">
        <v>0</v>
      </c>
      <c r="E3" s="4">
        <f>Tableau1[[Effectif ]]*Tableau1[Heures/J]*60-Tableau1[Correction (min)]</f>
        <v>6510</v>
      </c>
      <c r="F3" s="5">
        <f>WEEKNUM(Tableau1[[#This Row],[Date]],21)</f>
        <v>23</v>
      </c>
      <c r="G3" s="5">
        <f>YEAR(Tableau1[[#This Row],[Date]])</f>
        <v>2015</v>
      </c>
      <c r="H3" s="5"/>
      <c r="I3" s="5"/>
      <c r="J3" s="5">
        <v>2015</v>
      </c>
      <c r="K3" s="5">
        <v>23</v>
      </c>
      <c r="L3" s="10">
        <f>SUMPRODUCT((Tableau1[N°]=Tableau2[[#This Row],[Semaine]])*(Tableau1[An]=Tableau2[[#This Row],[Année]])*(Tableau1[Temps présence (min)]))</f>
        <v>29400</v>
      </c>
      <c r="M3" s="5">
        <f>SUMPRODUCT((Tableau1[N°]=J3)*(Tableau1[Temps présence (min)]))</f>
        <v>0</v>
      </c>
    </row>
    <row r="4" spans="1:13" x14ac:dyDescent="0.25">
      <c r="A4" s="7">
        <v>42157</v>
      </c>
      <c r="B4" s="3">
        <v>14</v>
      </c>
      <c r="C4" s="3">
        <v>7.75</v>
      </c>
      <c r="D4" s="3">
        <v>0</v>
      </c>
      <c r="E4" s="4">
        <f>Tableau1[[Effectif ]]*Tableau1[Heures/J]*60-Tableau1[Correction (min)]</f>
        <v>6510</v>
      </c>
      <c r="F4" s="5">
        <f>WEEKNUM(Tableau1[[#This Row],[Date]],21)</f>
        <v>23</v>
      </c>
      <c r="G4" s="5">
        <f>YEAR(Tableau1[[#This Row],[Date]])</f>
        <v>2015</v>
      </c>
      <c r="H4" s="5"/>
      <c r="I4" s="5"/>
      <c r="J4" s="5">
        <v>2015</v>
      </c>
      <c r="K4" s="5">
        <v>24</v>
      </c>
      <c r="L4" s="4">
        <f>SUMPRODUCT((Tableau1[N°]=Tableau2[[#This Row],[Semaine]])*(Tableau1[An]=Tableau2[[#This Row],[Année]])*(Tableau1[Temps présence (min)]))</f>
        <v>29152.5</v>
      </c>
      <c r="M4" s="5">
        <f>SUMPRODUCT((Tableau1[N°]=J4)*(Tableau1[Temps présence (min)]))</f>
        <v>0</v>
      </c>
    </row>
    <row r="5" spans="1:13" x14ac:dyDescent="0.25">
      <c r="A5" s="7">
        <v>42158</v>
      </c>
      <c r="B5" s="3">
        <v>14</v>
      </c>
      <c r="C5" s="5">
        <v>7.75</v>
      </c>
      <c r="D5" s="3">
        <v>0</v>
      </c>
      <c r="E5" s="4">
        <f>Tableau1[[Effectif ]]*Tableau1[Heures/J]*60-Tableau1[Correction (min)]</f>
        <v>6510</v>
      </c>
      <c r="F5" s="5">
        <f>WEEKNUM(Tableau1[[#This Row],[Date]],21)</f>
        <v>23</v>
      </c>
      <c r="G5" s="5">
        <f>YEAR(Tableau1[[#This Row],[Date]])</f>
        <v>2015</v>
      </c>
      <c r="H5" s="5"/>
      <c r="I5" s="5"/>
      <c r="J5" s="5">
        <v>2015</v>
      </c>
      <c r="K5" s="5">
        <v>25</v>
      </c>
      <c r="L5" s="4">
        <f>SUMPRODUCT((Tableau1[N°]=Tableau2[[#This Row],[Semaine]])*(Tableau1[An]=Tableau2[[#This Row],[Année]])*(Tableau1[Temps présence (min)]))</f>
        <v>12090</v>
      </c>
      <c r="M5" s="5">
        <f>SUMPRODUCT((Tableau1[N°]=J5)*(Tableau1[Temps présence (min)]))</f>
        <v>0</v>
      </c>
    </row>
    <row r="6" spans="1:13" x14ac:dyDescent="0.25">
      <c r="A6" s="7">
        <v>42159</v>
      </c>
      <c r="B6" s="3">
        <v>14</v>
      </c>
      <c r="C6" s="5">
        <v>4</v>
      </c>
      <c r="D6" s="3">
        <v>0</v>
      </c>
      <c r="E6" s="4">
        <f>Tableau1[[Effectif ]]*Tableau1[Heures/J]*60-Tableau1[Correction (min)]</f>
        <v>3360</v>
      </c>
      <c r="F6" s="5">
        <f>WEEKNUM(Tableau1[[#This Row],[Date]],21)</f>
        <v>23</v>
      </c>
      <c r="G6" s="5">
        <f>YEAR(Tableau1[[#This Row],[Date]])</f>
        <v>2015</v>
      </c>
      <c r="H6" s="5"/>
      <c r="I6" s="5"/>
      <c r="J6" s="5">
        <v>2016</v>
      </c>
      <c r="K6" s="5">
        <v>22</v>
      </c>
      <c r="L6" s="4">
        <f>SUMPRODUCT((Tableau1[N°]=Tableau2[[#This Row],[Semaine]])*(Tableau1[An]=Tableau2[[#This Row],[Année]])*(Tableau1[Temps présence (min)]))</f>
        <v>6510</v>
      </c>
      <c r="M6" s="12">
        <f>SUMPRODUCT((Tableau1[N°]=J6)*(Tableau1[Temps présence (min)]))</f>
        <v>0</v>
      </c>
    </row>
    <row r="7" spans="1:13" x14ac:dyDescent="0.25">
      <c r="A7" s="7">
        <v>42160</v>
      </c>
      <c r="B7" s="3">
        <v>14</v>
      </c>
      <c r="C7" s="5">
        <v>7.75</v>
      </c>
      <c r="D7" s="3">
        <v>0</v>
      </c>
      <c r="E7" s="4">
        <f>Tableau1[[Effectif ]]*Tableau1[Heures/J]*60-Tableau1[Correction (min)]</f>
        <v>6510</v>
      </c>
      <c r="F7" s="5">
        <f>WEEKNUM(Tableau1[[#This Row],[Date]],21)</f>
        <v>23</v>
      </c>
      <c r="G7" s="5">
        <f>YEAR(Tableau1[[#This Row],[Date]])</f>
        <v>2015</v>
      </c>
      <c r="H7" s="5"/>
      <c r="I7" s="5"/>
      <c r="J7" s="5"/>
      <c r="K7" s="4"/>
      <c r="L7" s="4"/>
    </row>
    <row r="8" spans="1:13" x14ac:dyDescent="0.25">
      <c r="A8" s="7">
        <v>42163</v>
      </c>
      <c r="B8" s="3">
        <v>14</v>
      </c>
      <c r="C8" s="5">
        <v>7.75</v>
      </c>
      <c r="D8" s="3">
        <v>0</v>
      </c>
      <c r="E8" s="4">
        <f>Tableau1[[Effectif ]]*Tableau1[Heures/J]*60-Tableau1[Correction (min)]</f>
        <v>6510</v>
      </c>
      <c r="F8" s="5">
        <f>WEEKNUM(Tableau1[[#This Row],[Date]],21)</f>
        <v>24</v>
      </c>
      <c r="G8" s="5">
        <f>YEAR(Tableau1[[#This Row],[Date]])</f>
        <v>2015</v>
      </c>
      <c r="H8" s="5"/>
      <c r="I8" s="5"/>
      <c r="J8" s="5"/>
      <c r="K8" s="4"/>
      <c r="L8" s="4"/>
    </row>
    <row r="9" spans="1:13" x14ac:dyDescent="0.25">
      <c r="A9" s="7">
        <v>42164</v>
      </c>
      <c r="B9" s="5">
        <v>14.5</v>
      </c>
      <c r="C9" s="5">
        <v>7.75</v>
      </c>
      <c r="D9" s="5">
        <v>0</v>
      </c>
      <c r="E9" s="4">
        <f>Tableau1[[Effectif ]]*Tableau1[Heures/J]*60-Tableau1[Correction (min)]</f>
        <v>6742.5</v>
      </c>
      <c r="F9" s="5">
        <f>WEEKNUM(Tableau1[[#This Row],[Date]],21)</f>
        <v>24</v>
      </c>
      <c r="G9" s="5">
        <f>YEAR(Tableau1[[#This Row],[Date]])</f>
        <v>2015</v>
      </c>
      <c r="H9" s="5"/>
      <c r="I9" s="5"/>
      <c r="J9" s="5"/>
      <c r="K9" s="4"/>
      <c r="L9" s="4"/>
    </row>
    <row r="10" spans="1:13" x14ac:dyDescent="0.25">
      <c r="A10" s="7">
        <v>42165</v>
      </c>
      <c r="B10" s="5">
        <v>14</v>
      </c>
      <c r="C10" s="5">
        <v>7.75</v>
      </c>
      <c r="D10" s="5">
        <v>0</v>
      </c>
      <c r="E10" s="4">
        <f>Tableau1[[Effectif ]]*Tableau1[Heures/J]*60-Tableau1[Correction (min)]</f>
        <v>6510</v>
      </c>
      <c r="F10" s="5">
        <f>WEEKNUM(Tableau1[[#This Row],[Date]],21)</f>
        <v>24</v>
      </c>
      <c r="G10" s="5">
        <f>YEAR(Tableau1[[#This Row],[Date]])</f>
        <v>2015</v>
      </c>
      <c r="H10" s="5"/>
      <c r="I10" s="5"/>
      <c r="J10" s="5"/>
      <c r="K10" s="4"/>
      <c r="L10" s="4"/>
    </row>
    <row r="11" spans="1:13" x14ac:dyDescent="0.25">
      <c r="A11" s="7">
        <v>42166</v>
      </c>
      <c r="B11" s="5">
        <v>14</v>
      </c>
      <c r="C11" s="5">
        <v>7.75</v>
      </c>
      <c r="D11" s="5">
        <v>0</v>
      </c>
      <c r="E11" s="4">
        <f>Tableau1[[Effectif ]]*Tableau1[Heures/J]*60-Tableau1[Correction (min)]</f>
        <v>6510</v>
      </c>
      <c r="F11" s="5">
        <f>WEEKNUM(Tableau1[[#This Row],[Date]],21)</f>
        <v>24</v>
      </c>
      <c r="G11" s="5">
        <f>YEAR(Tableau1[[#This Row],[Date]])</f>
        <v>2015</v>
      </c>
      <c r="H11" s="5"/>
      <c r="I11" s="5"/>
      <c r="J11" s="5"/>
      <c r="K11" s="11"/>
      <c r="L11" s="4"/>
    </row>
    <row r="12" spans="1:13" x14ac:dyDescent="0.25">
      <c r="A12" s="7">
        <v>42167</v>
      </c>
      <c r="B12" s="5">
        <v>12</v>
      </c>
      <c r="C12" s="5">
        <v>4</v>
      </c>
      <c r="D12" s="5">
        <v>0</v>
      </c>
      <c r="E12" s="4">
        <f>Tableau1[[Effectif ]]*Tableau1[Heures/J]*60-Tableau1[Correction (min)]</f>
        <v>2880</v>
      </c>
      <c r="F12" s="5">
        <f>WEEKNUM(Tableau1[[#This Row],[Date]],21)</f>
        <v>24</v>
      </c>
      <c r="G12" s="5">
        <f>YEAR(Tableau1[[#This Row],[Date]])</f>
        <v>2015</v>
      </c>
      <c r="H12" s="5"/>
      <c r="I12" s="5"/>
      <c r="J12" s="5"/>
      <c r="K12" s="11"/>
      <c r="L12" s="4"/>
    </row>
    <row r="13" spans="1:13" x14ac:dyDescent="0.25">
      <c r="A13" s="7">
        <v>42170</v>
      </c>
      <c r="B13" s="5">
        <v>13</v>
      </c>
      <c r="C13" s="5">
        <v>7.75</v>
      </c>
      <c r="D13" s="5">
        <v>0</v>
      </c>
      <c r="E13" s="4">
        <f>Tableau1[[Effectif ]]*Tableau1[Heures/J]*60-Tableau1[Correction (min)]</f>
        <v>6045</v>
      </c>
      <c r="F13" s="5">
        <f>WEEKNUM(Tableau1[[#This Row],[Date]],21)</f>
        <v>25</v>
      </c>
      <c r="G13" s="5">
        <f>YEAR(Tableau1[[#This Row],[Date]])</f>
        <v>2015</v>
      </c>
      <c r="H13" s="5"/>
      <c r="I13" s="5"/>
      <c r="J13" s="5"/>
      <c r="K13" s="11"/>
      <c r="L13" s="4"/>
    </row>
    <row r="14" spans="1:13" x14ac:dyDescent="0.25">
      <c r="A14" s="7">
        <v>42171</v>
      </c>
      <c r="B14" s="5">
        <v>13</v>
      </c>
      <c r="C14" s="5">
        <v>7.75</v>
      </c>
      <c r="D14" s="5">
        <v>0</v>
      </c>
      <c r="E14" s="4">
        <f>Tableau1[[Effectif ]]*Tableau1[Heures/J]*60-Tableau1[Correction (min)]</f>
        <v>6045</v>
      </c>
      <c r="F14" s="5">
        <f>WEEKNUM(Tableau1[[#This Row],[Date]],21)</f>
        <v>25</v>
      </c>
      <c r="G14" s="5">
        <f>YEAR(Tableau1[[#This Row],[Date]])</f>
        <v>2015</v>
      </c>
      <c r="H14" s="5"/>
      <c r="I14" s="5"/>
      <c r="J14" s="5"/>
      <c r="K14" s="11"/>
      <c r="L14" s="4"/>
    </row>
    <row r="15" spans="1:13" x14ac:dyDescent="0.25">
      <c r="A15" s="9">
        <v>42523</v>
      </c>
      <c r="B15" s="8">
        <v>14</v>
      </c>
      <c r="C15" s="8">
        <v>7.75</v>
      </c>
      <c r="D15" s="8">
        <v>0</v>
      </c>
      <c r="E15" s="4">
        <f>Tableau1[[Effectif ]]*Tableau1[Heures/J]*60-Tableau1[Correction (min)]</f>
        <v>6510</v>
      </c>
      <c r="F15" s="5">
        <f>WEEKNUM(Tableau1[[#This Row],[Date]],21)</f>
        <v>22</v>
      </c>
      <c r="G15" s="5">
        <f>YEAR(Tableau1[[#This Row],[Date]])</f>
        <v>2016</v>
      </c>
      <c r="J15" s="5"/>
      <c r="K15" s="11"/>
      <c r="L15" s="4"/>
    </row>
  </sheetData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Archivage</vt:lpstr>
    </vt:vector>
  </TitlesOfParts>
  <Company>GROUPE RUGET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jvalencia</dc:creator>
  <cp:lastModifiedBy>JFL</cp:lastModifiedBy>
  <cp:lastPrinted>2015-06-17T09:17:15Z</cp:lastPrinted>
  <dcterms:created xsi:type="dcterms:W3CDTF">2015-06-01T07:59:43Z</dcterms:created>
  <dcterms:modified xsi:type="dcterms:W3CDTF">2015-06-17T14:27:14Z</dcterms:modified>
</cp:coreProperties>
</file>