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4000" windowHeight="10320"/>
  </bookViews>
  <sheets>
    <sheet name="DEC" sheetId="1" r:id="rId1"/>
    <sheet name="D ou C" sheetId="2" r:id="rId2"/>
  </sheets>
  <externalReferences>
    <externalReference r:id="rId3"/>
  </externalReferences>
  <calcPr calcId="152511"/>
</workbook>
</file>

<file path=xl/calcChain.xml><?xml version="1.0" encoding="utf-8"?>
<calcChain xmlns="http://schemas.openxmlformats.org/spreadsheetml/2006/main">
  <c r="N13" i="1" l="1"/>
  <c r="N14" i="1" s="1"/>
  <c r="N15" i="1" s="1"/>
  <c r="N16" i="1" s="1"/>
  <c r="N17" i="1" s="1"/>
  <c r="N18" i="1" s="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47" i="1" s="1"/>
  <c r="N48" i="1" s="1"/>
  <c r="N49" i="1" s="1"/>
  <c r="N50" i="1" s="1"/>
  <c r="N51" i="1" s="1"/>
  <c r="N52" i="1" s="1"/>
  <c r="N53" i="1" s="1"/>
  <c r="N54" i="1" s="1"/>
  <c r="N55" i="1" s="1"/>
  <c r="N56" i="1" s="1"/>
  <c r="N57" i="1" s="1"/>
  <c r="N58" i="1" s="1"/>
  <c r="N59" i="1" s="1"/>
  <c r="N60" i="1" s="1"/>
  <c r="N61" i="1" s="1"/>
  <c r="N62" i="1" s="1"/>
  <c r="N63" i="1" s="1"/>
  <c r="N64" i="1" s="1"/>
  <c r="N65" i="1" s="1"/>
  <c r="N66" i="1" s="1"/>
  <c r="N67" i="1" s="1"/>
  <c r="N68" i="1" s="1"/>
  <c r="N69" i="1" s="1"/>
  <c r="N70" i="1" s="1"/>
  <c r="N71" i="1" s="1"/>
  <c r="N72" i="1" s="1"/>
  <c r="N73" i="1" s="1"/>
  <c r="N74" i="1" s="1"/>
  <c r="N75" i="1" s="1"/>
  <c r="N76" i="1" s="1"/>
  <c r="N77" i="1" s="1"/>
  <c r="N78" i="1" s="1"/>
  <c r="N79" i="1" s="1"/>
  <c r="N80" i="1" s="1"/>
  <c r="N81" i="1" s="1"/>
  <c r="N82" i="1" s="1"/>
  <c r="N83" i="1" s="1"/>
  <c r="N84" i="1" s="1"/>
  <c r="N85" i="1" s="1"/>
  <c r="N86" i="1" s="1"/>
  <c r="N87" i="1" s="1"/>
  <c r="N88" i="1" s="1"/>
  <c r="N89" i="1" s="1"/>
  <c r="N90" i="1" s="1"/>
  <c r="N91" i="1" s="1"/>
  <c r="N92" i="1" s="1"/>
  <c r="N93" i="1" s="1"/>
  <c r="N94" i="1" s="1"/>
  <c r="N95" i="1" s="1"/>
  <c r="N96" i="1" s="1"/>
  <c r="N97" i="1" s="1"/>
  <c r="N98" i="1" s="1"/>
  <c r="N99" i="1" s="1"/>
  <c r="N100" i="1" s="1"/>
  <c r="N101" i="1" s="1"/>
  <c r="N102" i="1" s="1"/>
  <c r="N103" i="1" s="1"/>
  <c r="N104" i="1" s="1"/>
  <c r="N105" i="1" s="1"/>
  <c r="N12" i="1"/>
  <c r="E5" i="2" l="1"/>
  <c r="E4" i="2"/>
  <c r="H104" i="1"/>
  <c r="H101" i="1"/>
  <c r="H98" i="1"/>
  <c r="H95" i="1"/>
  <c r="H92" i="1"/>
  <c r="H89" i="1"/>
  <c r="H86" i="1"/>
  <c r="H83" i="1"/>
  <c r="H80" i="1"/>
  <c r="H77" i="1"/>
  <c r="H74" i="1"/>
  <c r="H71" i="1"/>
  <c r="H68" i="1"/>
  <c r="H65" i="1"/>
  <c r="H62" i="1"/>
  <c r="H59" i="1"/>
  <c r="H56" i="1"/>
  <c r="H53" i="1"/>
  <c r="H50" i="1"/>
  <c r="H47" i="1"/>
  <c r="H44" i="1"/>
  <c r="H41" i="1"/>
  <c r="H38" i="1"/>
  <c r="H35" i="1"/>
  <c r="H32" i="1"/>
  <c r="H29" i="1"/>
  <c r="H26" i="1"/>
  <c r="H23" i="1"/>
  <c r="H20" i="1"/>
  <c r="H17" i="1"/>
  <c r="B16" i="1"/>
  <c r="B19" i="1" s="1"/>
  <c r="B22" i="1" s="1"/>
  <c r="B25" i="1" s="1"/>
  <c r="B28" i="1" s="1"/>
  <c r="B31" i="1" s="1"/>
  <c r="B34" i="1" s="1"/>
  <c r="B37" i="1" s="1"/>
  <c r="B40" i="1" s="1"/>
  <c r="B43" i="1" s="1"/>
  <c r="B46" i="1" s="1"/>
  <c r="B49" i="1" s="1"/>
  <c r="B52" i="1" s="1"/>
  <c r="B55" i="1" s="1"/>
  <c r="B58" i="1" s="1"/>
  <c r="B61" i="1" s="1"/>
  <c r="B64" i="1" s="1"/>
  <c r="B67" i="1" s="1"/>
  <c r="B70" i="1" s="1"/>
  <c r="B73" i="1" s="1"/>
  <c r="B76" i="1" s="1"/>
  <c r="B79" i="1" s="1"/>
  <c r="B82" i="1" s="1"/>
  <c r="B85" i="1" s="1"/>
  <c r="B88" i="1" s="1"/>
  <c r="B91" i="1" s="1"/>
  <c r="B94" i="1" s="1"/>
  <c r="B97" i="1" s="1"/>
  <c r="B100" i="1" s="1"/>
  <c r="B103" i="1" s="1"/>
  <c r="H14" i="1"/>
  <c r="I3" i="1"/>
  <c r="I4" i="1" s="1"/>
  <c r="I5" i="1" s="1"/>
  <c r="I6" i="1" s="1"/>
  <c r="I7" i="1" s="1"/>
  <c r="I8" i="1" s="1"/>
  <c r="I9" i="1" s="1"/>
  <c r="I10" i="1" s="1"/>
  <c r="I11" i="1" s="1"/>
  <c r="I12" i="1" s="1"/>
  <c r="I13" i="1" s="1"/>
  <c r="I14" i="1" s="1"/>
  <c r="I15" i="1" s="1"/>
  <c r="I16" i="1" s="1"/>
  <c r="I17" i="1" s="1"/>
  <c r="I18" i="1" s="1"/>
  <c r="I19" i="1" s="1"/>
  <c r="I20" i="1" s="1"/>
  <c r="I21" i="1" s="1"/>
  <c r="I22" i="1" s="1"/>
  <c r="I23" i="1" s="1"/>
  <c r="I24" i="1" s="1"/>
  <c r="I25" i="1" s="1"/>
  <c r="I26" i="1" s="1"/>
  <c r="I27" i="1" s="1"/>
  <c r="I28" i="1" s="1"/>
  <c r="I29" i="1" s="1"/>
  <c r="I30" i="1" s="1"/>
  <c r="I31" i="1" s="1"/>
  <c r="I32" i="1" s="1"/>
  <c r="I33" i="1" s="1"/>
  <c r="I34" i="1" s="1"/>
  <c r="I35" i="1" s="1"/>
  <c r="I36" i="1" s="1"/>
  <c r="I37" i="1" s="1"/>
  <c r="I38" i="1" s="1"/>
  <c r="I39" i="1" s="1"/>
  <c r="I40" i="1" s="1"/>
  <c r="I41" i="1" s="1"/>
  <c r="I42" i="1" s="1"/>
  <c r="I43" i="1" s="1"/>
  <c r="I44" i="1" s="1"/>
  <c r="I45" i="1" s="1"/>
  <c r="I46" i="1" s="1"/>
  <c r="I47" i="1" s="1"/>
  <c r="I48" i="1" s="1"/>
  <c r="I49" i="1" s="1"/>
  <c r="I50" i="1" s="1"/>
  <c r="I51" i="1" s="1"/>
  <c r="I52" i="1" s="1"/>
  <c r="I53" i="1" s="1"/>
  <c r="I54" i="1" s="1"/>
  <c r="I55" i="1" s="1"/>
  <c r="I56" i="1" s="1"/>
  <c r="I57" i="1" s="1"/>
  <c r="I58" i="1" s="1"/>
  <c r="I59" i="1" s="1"/>
  <c r="I60" i="1" s="1"/>
  <c r="I61" i="1" s="1"/>
  <c r="I62" i="1" s="1"/>
  <c r="I63" i="1" s="1"/>
  <c r="I64" i="1" s="1"/>
  <c r="I65" i="1" s="1"/>
  <c r="I66" i="1" s="1"/>
  <c r="I67" i="1" s="1"/>
  <c r="I68" i="1" s="1"/>
  <c r="I69" i="1" s="1"/>
  <c r="I70" i="1" s="1"/>
  <c r="I71" i="1" s="1"/>
  <c r="I72" i="1" s="1"/>
  <c r="I73" i="1" s="1"/>
  <c r="I74" i="1" s="1"/>
  <c r="I75" i="1" s="1"/>
  <c r="I76" i="1" s="1"/>
  <c r="I77" i="1" s="1"/>
  <c r="I78" i="1" s="1"/>
  <c r="I79" i="1" s="1"/>
  <c r="I80" i="1" s="1"/>
  <c r="I81" i="1" s="1"/>
  <c r="I82" i="1" s="1"/>
  <c r="I83" i="1" s="1"/>
  <c r="I84" i="1" s="1"/>
  <c r="I85" i="1" s="1"/>
  <c r="I86" i="1" s="1"/>
  <c r="I87" i="1" s="1"/>
  <c r="I88" i="1" s="1"/>
  <c r="I89" i="1" s="1"/>
  <c r="I90" i="1" s="1"/>
  <c r="I91" i="1" s="1"/>
  <c r="I92" i="1" s="1"/>
  <c r="I93" i="1" s="1"/>
  <c r="I94" i="1" s="1"/>
  <c r="I95" i="1" s="1"/>
  <c r="I96" i="1" s="1"/>
  <c r="I97" i="1" s="1"/>
  <c r="I98" i="1" s="1"/>
  <c r="I99" i="1" s="1"/>
  <c r="I100" i="1" s="1"/>
  <c r="I101" i="1" s="1"/>
  <c r="I102" i="1" s="1"/>
  <c r="I103" i="1" s="1"/>
  <c r="I104" i="1" s="1"/>
  <c r="I105" i="1" s="1"/>
  <c r="I2" i="1"/>
</calcChain>
</file>

<file path=xl/sharedStrings.xml><?xml version="1.0" encoding="utf-8"?>
<sst xmlns="http://schemas.openxmlformats.org/spreadsheetml/2006/main" count="63" uniqueCount="31">
  <si>
    <t>DATE</t>
  </si>
  <si>
    <t>ORDRE</t>
  </si>
  <si>
    <t>Libellé</t>
  </si>
  <si>
    <t xml:space="preserve"> DEBIT </t>
  </si>
  <si>
    <t xml:space="preserve"> CREDIT </t>
  </si>
  <si>
    <t xml:space="preserve"> SOLDE </t>
  </si>
  <si>
    <t>ETAT</t>
  </si>
  <si>
    <t>CB BRUT</t>
  </si>
  <si>
    <t>MODE REGL</t>
  </si>
  <si>
    <t>N°</t>
  </si>
  <si>
    <t>CHARGES
 FIXES</t>
  </si>
  <si>
    <t>DOCUMENT</t>
  </si>
  <si>
    <t>NUMERO</t>
  </si>
  <si>
    <t>DATE FACTURATION</t>
  </si>
  <si>
    <t>LOYER</t>
  </si>
  <si>
    <t>ASSURANCE</t>
  </si>
  <si>
    <t>EDF</t>
  </si>
  <si>
    <t>ORANGE</t>
  </si>
  <si>
    <t>SALAIRE VAGNER STEPHANE</t>
  </si>
  <si>
    <t>ECHEANCE PRÊT</t>
  </si>
  <si>
    <t>CB PAIEMENT</t>
  </si>
  <si>
    <t>D</t>
  </si>
  <si>
    <t>C</t>
  </si>
  <si>
    <t>SOLDE DANQUE</t>
  </si>
  <si>
    <t>Solde initial</t>
  </si>
  <si>
    <t>Date</t>
  </si>
  <si>
    <t>Sens</t>
  </si>
  <si>
    <t>Solde</t>
  </si>
  <si>
    <t>Loyer</t>
  </si>
  <si>
    <t>Montant</t>
  </si>
  <si>
    <t>Salaire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</si>
</sst>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8" formatCode="#,##0.00\ &quot;€&quot;;[Red]\-#,##0.00\ &quot;€&quot;"/>
    <numFmt numFmtId="44" formatCode="_-* #,##0.00\ &quot;€&quot;_-;\-* #,##0.00\ &quot;€&quot;_-;_-* &quot;-&quot;??\ &quot;€&quot;_-;_-@_-"/>
    <numFmt numFmtId="164" formatCode="#,##0.00\ _€"/>
    <numFmt numFmtId="165" formatCode="_-* #,##0.00\ [$€-40C]_-;\-* #,##0.00\ [$€-40C]_-;_-* &quot;-&quot;??\ [$€-40C]_-;_-@_-"/>
    <numFmt numFmtId="166" formatCode="#,##0.00\ &quot;€&quot;;[Red]#,##0.00\ &quot;€&quot;"/>
    <numFmt numFmtId="167" formatCode="#,##0.00\ &quot;€&quot;"/>
  </numFmts>
  <fonts count="4" x14ac:knownFonts="1">
    <font>
      <sz val="11"/>
      <color theme="1"/>
      <name val="Calibri"/>
      <family val="2"/>
      <scheme val="minor"/>
    </font>
    <font>
      <sz val="11"/>
      <color theme="1"/>
      <name val="Calibri"/>
      <family val="2"/>
      <scheme val="minor"/>
    </font>
    <font>
      <sz val="11"/>
      <name val="Times New Roman"/>
      <family val="1"/>
    </font>
    <font>
      <sz val="11"/>
      <color theme="1"/>
      <name val="Times New Roman"/>
      <family val="1"/>
    </font>
  </fonts>
  <fills count="5">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theme="6"/>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44" fontId="1" fillId="0" borderId="0" applyFont="0" applyFill="0" applyBorder="0" applyAlignment="0" applyProtection="0"/>
  </cellStyleXfs>
  <cellXfs count="42">
    <xf numFmtId="0" fontId="0" fillId="0" borderId="0" xfId="0"/>
    <xf numFmtId="0" fontId="2" fillId="0" borderId="0" xfId="0" applyFont="1" applyAlignment="1">
      <alignment horizontal="center"/>
    </xf>
    <xf numFmtId="0" fontId="2" fillId="0" borderId="1" xfId="0" applyFont="1" applyBorder="1" applyAlignment="1">
      <alignment horizontal="center"/>
    </xf>
    <xf numFmtId="14" fontId="0" fillId="3" borderId="1" xfId="0" applyNumberFormat="1" applyFill="1" applyBorder="1"/>
    <xf numFmtId="0" fontId="2" fillId="3" borderId="1" xfId="0" applyFont="1" applyFill="1" applyBorder="1" applyAlignment="1">
      <alignment horizontal="center" vertical="center"/>
    </xf>
    <xf numFmtId="49" fontId="2" fillId="3" borderId="1" xfId="0" applyNumberFormat="1" applyFont="1" applyFill="1" applyBorder="1" applyAlignment="1">
      <alignment horizontal="center" vertical="center"/>
    </xf>
    <xf numFmtId="14" fontId="2" fillId="3" borderId="1" xfId="0" applyNumberFormat="1" applyFont="1" applyFill="1" applyBorder="1" applyAlignment="1">
      <alignment horizontal="center" vertical="center"/>
    </xf>
    <xf numFmtId="44" fontId="2" fillId="3" borderId="1" xfId="1" applyNumberFormat="1" applyFont="1" applyFill="1" applyBorder="1" applyAlignment="1">
      <alignment horizontal="center" vertical="center"/>
    </xf>
    <xf numFmtId="166" fontId="0" fillId="0" borderId="1" xfId="0" applyNumberFormat="1" applyFill="1" applyBorder="1"/>
    <xf numFmtId="8" fontId="2" fillId="3" borderId="1" xfId="1" applyNumberFormat="1" applyFont="1" applyFill="1" applyBorder="1" applyAlignment="1">
      <alignment horizontal="center" vertical="center"/>
    </xf>
    <xf numFmtId="0" fontId="0" fillId="3" borderId="1" xfId="0" applyFill="1" applyBorder="1"/>
    <xf numFmtId="44" fontId="3" fillId="4" borderId="1" xfId="1" applyFont="1" applyFill="1" applyBorder="1" applyAlignment="1">
      <alignment horizontal="center" vertical="center"/>
    </xf>
    <xf numFmtId="49" fontId="3" fillId="4" borderId="1" xfId="1" applyNumberFormat="1" applyFont="1" applyFill="1" applyBorder="1" applyAlignment="1">
      <alignment horizontal="center" vertical="center"/>
    </xf>
    <xf numFmtId="14" fontId="3" fillId="4" borderId="1" xfId="1" applyNumberFormat="1" applyFont="1" applyFill="1" applyBorder="1" applyAlignment="1">
      <alignment horizontal="center" vertical="center"/>
    </xf>
    <xf numFmtId="44" fontId="2" fillId="0" borderId="1" xfId="1" applyFont="1" applyFill="1" applyBorder="1" applyAlignment="1">
      <alignment horizontal="center" vertical="center"/>
    </xf>
    <xf numFmtId="166" fontId="2" fillId="0" borderId="1" xfId="1" applyNumberFormat="1" applyFont="1" applyFill="1" applyBorder="1" applyAlignment="1">
      <alignment horizontal="center" vertical="center"/>
    </xf>
    <xf numFmtId="8" fontId="2" fillId="0" borderId="1" xfId="1" applyNumberFormat="1" applyFont="1" applyFill="1" applyBorder="1" applyAlignment="1">
      <alignment horizontal="center" vertical="center"/>
    </xf>
    <xf numFmtId="14" fontId="0" fillId="0" borderId="0" xfId="0" applyNumberFormat="1"/>
    <xf numFmtId="164" fontId="0" fillId="0" borderId="0" xfId="0" applyNumberFormat="1"/>
    <xf numFmtId="8" fontId="0" fillId="0" borderId="0" xfId="1" applyNumberFormat="1" applyFont="1"/>
    <xf numFmtId="14" fontId="2" fillId="2" borderId="1" xfId="0" applyNumberFormat="1" applyFont="1" applyFill="1" applyBorder="1" applyAlignment="1">
      <alignment horizontal="center" vertical="center"/>
    </xf>
    <xf numFmtId="0" fontId="2" fillId="2" borderId="1" xfId="0" applyFont="1" applyFill="1" applyBorder="1" applyAlignment="1">
      <alignment horizontal="center" vertical="center"/>
    </xf>
    <xf numFmtId="164" fontId="2" fillId="2" borderId="1" xfId="1" applyNumberFormat="1" applyFont="1" applyFill="1" applyBorder="1" applyAlignment="1">
      <alignment horizontal="center" vertical="center"/>
    </xf>
    <xf numFmtId="8" fontId="2" fillId="2" borderId="1" xfId="1" applyNumberFormat="1" applyFont="1" applyFill="1" applyBorder="1" applyAlignment="1">
      <alignment horizontal="center" vertical="center"/>
    </xf>
    <xf numFmtId="165" fontId="2" fillId="2" borderId="1" xfId="1" applyNumberFormat="1" applyFont="1" applyFill="1" applyBorder="1" applyAlignment="1">
      <alignment horizontal="center" vertical="center"/>
    </xf>
    <xf numFmtId="0" fontId="2" fillId="2" borderId="1" xfId="0" applyFont="1" applyFill="1" applyBorder="1" applyAlignment="1">
      <alignment horizontal="center"/>
    </xf>
    <xf numFmtId="14" fontId="2" fillId="0" borderId="1" xfId="0" applyNumberFormat="1" applyFont="1" applyFill="1" applyBorder="1" applyAlignment="1">
      <alignment horizontal="center" vertical="center"/>
    </xf>
    <xf numFmtId="0" fontId="2" fillId="0" borderId="1" xfId="0" applyFont="1" applyFill="1" applyBorder="1" applyAlignment="1">
      <alignment horizontal="center" vertical="center"/>
    </xf>
    <xf numFmtId="49" fontId="2" fillId="0" borderId="1" xfId="0" applyNumberFormat="1" applyFont="1" applyFill="1" applyBorder="1" applyAlignment="1">
      <alignment horizontal="center" vertical="center"/>
    </xf>
    <xf numFmtId="164" fontId="2" fillId="0" borderId="1" xfId="1" applyNumberFormat="1" applyFont="1" applyFill="1" applyBorder="1" applyAlignment="1">
      <alignment horizontal="center" vertical="center"/>
    </xf>
    <xf numFmtId="0" fontId="0" fillId="0" borderId="1" xfId="0" applyBorder="1"/>
    <xf numFmtId="0" fontId="0" fillId="0" borderId="1" xfId="0" applyBorder="1" applyAlignment="1">
      <alignment horizontal="center" vertical="center"/>
    </xf>
    <xf numFmtId="14" fontId="2" fillId="0" borderId="1" xfId="1" applyNumberFormat="1" applyFont="1" applyFill="1" applyBorder="1" applyAlignment="1">
      <alignment horizontal="center" vertical="center"/>
    </xf>
    <xf numFmtId="49" fontId="2" fillId="0" borderId="1" xfId="1" applyNumberFormat="1" applyFont="1" applyFill="1" applyBorder="1" applyAlignment="1">
      <alignment horizontal="center" vertical="center"/>
    </xf>
    <xf numFmtId="14" fontId="0" fillId="0" borderId="1" xfId="0" applyNumberFormat="1" applyBorder="1"/>
    <xf numFmtId="164" fontId="0" fillId="0" borderId="1" xfId="0" applyNumberFormat="1" applyBorder="1"/>
    <xf numFmtId="0" fontId="0" fillId="0" borderId="0" xfId="0" applyAlignment="1">
      <alignment horizontal="center"/>
    </xf>
    <xf numFmtId="0" fontId="0" fillId="0" borderId="0" xfId="0" applyAlignment="1">
      <alignment horizontal="center" vertical="center"/>
    </xf>
    <xf numFmtId="0" fontId="2" fillId="2" borderId="1" xfId="0" applyFont="1" applyFill="1" applyBorder="1" applyAlignment="1">
      <alignment horizontal="center" vertical="center"/>
    </xf>
    <xf numFmtId="0" fontId="2" fillId="0" borderId="1" xfId="0" applyFont="1" applyBorder="1" applyAlignment="1">
      <alignment vertical="center" textRotation="255" wrapText="1"/>
    </xf>
    <xf numFmtId="0" fontId="2" fillId="0" borderId="1" xfId="0" applyFont="1" applyBorder="1" applyAlignment="1">
      <alignment vertical="center" textRotation="255"/>
    </xf>
    <xf numFmtId="167" fontId="0" fillId="0" borderId="1" xfId="0" applyNumberFormat="1" applyBorder="1"/>
  </cellXfs>
  <cellStyles count="2">
    <cellStyle name="Monétaire" xfId="1" builtinId="4"/>
    <cellStyle name="Normal" xfId="0" builtinId="0"/>
  </cellStyles>
  <dxfs count="92">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ill>
        <patternFill>
          <bgColor theme="3"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solid">
          <bgColor theme="5" tint="0.39994506668294322"/>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ill>
        <patternFill>
          <bgColor theme="3" tint="0.39994506668294322"/>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
      <font>
        <color rgb="FFFF0000"/>
      </font>
      <fill>
        <patternFill>
          <fgColor theme="0"/>
        </patternFill>
      </fill>
    </dxf>
    <dxf>
      <font>
        <color rgb="FFFF0000"/>
      </font>
      <fill>
        <patternFill patternType="none">
          <bgColor auto="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Documents\EPICERIE\FINANCIER\ECHEANCIER%20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
      <sheetName val="FEV"/>
      <sheetName val="MAR"/>
      <sheetName val="AVR"/>
      <sheetName val="MAI"/>
      <sheetName val="JUIN"/>
      <sheetName val="JUIL"/>
      <sheetName val="AOUT"/>
      <sheetName val="SEP"/>
      <sheetName val="OCT"/>
      <sheetName val="NOV"/>
      <sheetName val="DEC"/>
      <sheetName val="SUIVI"/>
      <sheetName val="VENTIL"/>
      <sheetName val="ANNEE"/>
      <sheetName val="TVAT1"/>
      <sheetName val="TVAT2"/>
      <sheetName val="SUIVIE CHEQUIER"/>
      <sheetName val="reliquat"/>
    </sheetNames>
    <sheetDataSet>
      <sheetData sheetId="0"/>
      <sheetData sheetId="1"/>
      <sheetData sheetId="2"/>
      <sheetData sheetId="3"/>
      <sheetData sheetId="4"/>
      <sheetData sheetId="5"/>
      <sheetData sheetId="6"/>
      <sheetData sheetId="7"/>
      <sheetData sheetId="8"/>
      <sheetData sheetId="9"/>
      <sheetData sheetId="10">
        <row r="105">
          <cell r="I105">
            <v>-12889.645526838969</v>
          </cell>
        </row>
      </sheetData>
      <sheetData sheetId="11"/>
      <sheetData sheetId="12"/>
      <sheetData sheetId="13"/>
      <sheetData sheetId="14"/>
      <sheetData sheetId="15"/>
      <sheetData sheetId="16"/>
      <sheetData sheetId="17"/>
      <sheetData sheetId="18"/>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5"/>
  <sheetViews>
    <sheetView tabSelected="1" workbookViewId="0">
      <pane ySplit="1" topLeftCell="A2" activePane="bottomLeft" state="frozen"/>
      <selection activeCell="G4" sqref="G4"/>
      <selection pane="bottomLeft" activeCell="J13" sqref="J13"/>
    </sheetView>
  </sheetViews>
  <sheetFormatPr baseColWidth="10" defaultColWidth="11.42578125" defaultRowHeight="15" x14ac:dyDescent="0.25"/>
  <cols>
    <col min="1" max="1" width="5.140625" customWidth="1"/>
    <col min="2" max="2" width="10.140625" style="17" bestFit="1" customWidth="1"/>
    <col min="3" max="3" width="31.5703125" bestFit="1" customWidth="1"/>
    <col min="4" max="4" width="13.140625" bestFit="1" customWidth="1"/>
    <col min="5" max="5" width="10.28515625" bestFit="1" customWidth="1"/>
    <col min="6" max="6" width="22.7109375" bestFit="1" customWidth="1"/>
    <col min="7" max="8" width="11.42578125" style="18"/>
    <col min="9" max="9" width="11.42578125" style="19"/>
    <col min="10" max="10" width="6.42578125" customWidth="1"/>
    <col min="12" max="12" width="13.28515625" bestFit="1" customWidth="1"/>
    <col min="14" max="14" width="17.7109375" bestFit="1" customWidth="1"/>
  </cols>
  <sheetData>
    <row r="1" spans="1:14" s="1" customFormat="1" x14ac:dyDescent="0.25">
      <c r="A1" s="2"/>
      <c r="B1" s="20" t="s">
        <v>0</v>
      </c>
      <c r="C1" s="21" t="s">
        <v>1</v>
      </c>
      <c r="D1" s="38" t="s">
        <v>2</v>
      </c>
      <c r="E1" s="38"/>
      <c r="F1" s="38"/>
      <c r="G1" s="22" t="s">
        <v>3</v>
      </c>
      <c r="H1" s="22" t="s">
        <v>4</v>
      </c>
      <c r="I1" s="23" t="s">
        <v>5</v>
      </c>
      <c r="J1" s="24" t="s">
        <v>6</v>
      </c>
      <c r="K1" s="21" t="s">
        <v>7</v>
      </c>
      <c r="L1" s="21" t="s">
        <v>8</v>
      </c>
      <c r="M1" s="25" t="s">
        <v>9</v>
      </c>
      <c r="N1" s="2" t="s">
        <v>23</v>
      </c>
    </row>
    <row r="2" spans="1:14" s="1" customFormat="1" x14ac:dyDescent="0.25">
      <c r="A2" s="39" t="s">
        <v>10</v>
      </c>
      <c r="B2" s="26"/>
      <c r="C2" s="27"/>
      <c r="D2" s="27" t="s">
        <v>11</v>
      </c>
      <c r="E2" s="28" t="s">
        <v>12</v>
      </c>
      <c r="F2" s="26" t="s">
        <v>13</v>
      </c>
      <c r="G2" s="29"/>
      <c r="H2" s="29"/>
      <c r="I2" s="16">
        <f>+[1]NOV!I105</f>
        <v>-12889.645526838969</v>
      </c>
      <c r="J2" s="24"/>
      <c r="K2" s="27"/>
      <c r="L2" s="27"/>
      <c r="M2" s="2"/>
      <c r="N2" s="2"/>
    </row>
    <row r="3" spans="1:14" x14ac:dyDescent="0.25">
      <c r="A3" s="40"/>
      <c r="B3" s="3"/>
      <c r="C3" s="4" t="s">
        <v>14</v>
      </c>
      <c r="D3" s="4"/>
      <c r="E3" s="5"/>
      <c r="F3" s="6"/>
      <c r="G3" s="7">
        <v>850</v>
      </c>
      <c r="H3" s="8"/>
      <c r="I3" s="9">
        <f>+I2-G3+H3</f>
        <v>-13739.645526838969</v>
      </c>
      <c r="J3" s="10"/>
      <c r="K3" s="10"/>
      <c r="L3" s="10"/>
      <c r="M3" s="2"/>
      <c r="N3" s="30"/>
    </row>
    <row r="4" spans="1:14" x14ac:dyDescent="0.25">
      <c r="A4" s="40"/>
      <c r="B4" s="3"/>
      <c r="C4" s="4" t="s">
        <v>15</v>
      </c>
      <c r="D4" s="4"/>
      <c r="E4" s="5"/>
      <c r="F4" s="6"/>
      <c r="G4" s="7">
        <v>62.61</v>
      </c>
      <c r="H4" s="8"/>
      <c r="I4" s="9">
        <f t="shared" ref="I4:I67" si="0">+I3-G4+H4</f>
        <v>-13802.25552683897</v>
      </c>
      <c r="J4" s="10"/>
      <c r="K4" s="10"/>
      <c r="L4" s="10"/>
      <c r="M4" s="2"/>
      <c r="N4" s="30"/>
    </row>
    <row r="5" spans="1:14" x14ac:dyDescent="0.25">
      <c r="A5" s="40"/>
      <c r="B5" s="3"/>
      <c r="C5" s="4" t="s">
        <v>16</v>
      </c>
      <c r="D5" s="4"/>
      <c r="E5" s="5"/>
      <c r="F5" s="6"/>
      <c r="G5" s="7">
        <v>0</v>
      </c>
      <c r="H5" s="8"/>
      <c r="I5" s="9">
        <f t="shared" si="0"/>
        <v>-13802.25552683897</v>
      </c>
      <c r="J5" s="10"/>
      <c r="K5" s="10"/>
      <c r="L5" s="10"/>
      <c r="M5" s="2"/>
      <c r="N5" s="30"/>
    </row>
    <row r="6" spans="1:14" x14ac:dyDescent="0.25">
      <c r="A6" s="40"/>
      <c r="B6" s="3"/>
      <c r="C6" s="4" t="s">
        <v>17</v>
      </c>
      <c r="D6" s="4"/>
      <c r="E6" s="5"/>
      <c r="F6" s="6"/>
      <c r="G6" s="7">
        <v>81.72</v>
      </c>
      <c r="H6" s="8"/>
      <c r="I6" s="9">
        <f t="shared" si="0"/>
        <v>-13883.975526838969</v>
      </c>
      <c r="J6" s="10"/>
      <c r="K6" s="10"/>
      <c r="L6" s="10"/>
      <c r="M6" s="2"/>
      <c r="N6" s="30"/>
    </row>
    <row r="7" spans="1:14" x14ac:dyDescent="0.25">
      <c r="A7" s="40"/>
      <c r="B7" s="3"/>
      <c r="C7" s="4" t="s">
        <v>18</v>
      </c>
      <c r="D7" s="4"/>
      <c r="E7" s="5"/>
      <c r="F7" s="6"/>
      <c r="G7" s="7"/>
      <c r="H7" s="8"/>
      <c r="I7" s="9">
        <f t="shared" si="0"/>
        <v>-13883.975526838969</v>
      </c>
      <c r="J7" s="10"/>
      <c r="K7" s="10"/>
      <c r="L7" s="10"/>
      <c r="M7" s="2"/>
      <c r="N7" s="30"/>
    </row>
    <row r="8" spans="1:14" x14ac:dyDescent="0.25">
      <c r="A8" s="40"/>
      <c r="B8" s="3"/>
      <c r="C8" s="11" t="s">
        <v>19</v>
      </c>
      <c r="D8" s="11"/>
      <c r="E8" s="12"/>
      <c r="F8" s="13"/>
      <c r="G8" s="11">
        <v>455.62</v>
      </c>
      <c r="H8" s="8"/>
      <c r="I8" s="9">
        <f t="shared" si="0"/>
        <v>-14339.59552683897</v>
      </c>
      <c r="J8" s="10"/>
      <c r="K8" s="10"/>
      <c r="L8" s="10"/>
      <c r="M8" s="2"/>
      <c r="N8" s="30"/>
    </row>
    <row r="9" spans="1:14" x14ac:dyDescent="0.25">
      <c r="A9" s="40"/>
      <c r="B9" s="3"/>
      <c r="C9" s="10"/>
      <c r="D9" s="10"/>
      <c r="E9" s="10"/>
      <c r="F9" s="10"/>
      <c r="G9" s="8"/>
      <c r="H9" s="8"/>
      <c r="I9" s="9">
        <f t="shared" si="0"/>
        <v>-14339.59552683897</v>
      </c>
      <c r="J9" s="10"/>
      <c r="K9" s="10"/>
      <c r="L9" s="10"/>
      <c r="M9" s="2"/>
      <c r="N9" s="30"/>
    </row>
    <row r="10" spans="1:14" x14ac:dyDescent="0.25">
      <c r="A10" s="40"/>
      <c r="B10" s="3"/>
      <c r="C10" s="10"/>
      <c r="D10" s="10"/>
      <c r="E10" s="10"/>
      <c r="F10" s="10"/>
      <c r="G10" s="8"/>
      <c r="H10" s="8"/>
      <c r="I10" s="9">
        <f t="shared" si="0"/>
        <v>-14339.59552683897</v>
      </c>
      <c r="J10" s="10"/>
      <c r="K10" s="10"/>
      <c r="L10" s="10"/>
      <c r="M10" s="2"/>
      <c r="N10" s="30"/>
    </row>
    <row r="11" spans="1:14" x14ac:dyDescent="0.25">
      <c r="A11" s="40"/>
      <c r="B11" s="3"/>
      <c r="C11" s="10"/>
      <c r="D11" s="10"/>
      <c r="E11" s="10"/>
      <c r="F11" s="10"/>
      <c r="G11" s="8"/>
      <c r="H11" s="8"/>
      <c r="I11" s="9">
        <f t="shared" si="0"/>
        <v>-14339.59552683897</v>
      </c>
      <c r="J11" s="10"/>
      <c r="K11" s="10"/>
      <c r="L11" s="10"/>
      <c r="M11" s="2"/>
      <c r="N11" s="41">
        <v>14339.6</v>
      </c>
    </row>
    <row r="12" spans="1:14" x14ac:dyDescent="0.25">
      <c r="A12" s="31"/>
      <c r="B12" s="32"/>
      <c r="C12" s="14"/>
      <c r="D12" s="14"/>
      <c r="E12" s="14"/>
      <c r="F12" s="14"/>
      <c r="G12" s="15">
        <v>200</v>
      </c>
      <c r="H12" s="15"/>
      <c r="I12" s="16">
        <f t="shared" si="0"/>
        <v>-14539.59552683897</v>
      </c>
      <c r="J12" s="14" t="s">
        <v>21</v>
      </c>
      <c r="K12" s="14"/>
      <c r="L12" s="14"/>
      <c r="M12" s="2"/>
      <c r="N12" s="41">
        <f>N11+IF(J12&lt;&gt;"",IF(J12="D",G12,-H12))</f>
        <v>14539.6</v>
      </c>
    </row>
    <row r="13" spans="1:14" x14ac:dyDescent="0.25">
      <c r="A13" s="30"/>
      <c r="B13" s="32">
        <v>43070</v>
      </c>
      <c r="C13" s="14"/>
      <c r="D13" s="14"/>
      <c r="E13" s="14"/>
      <c r="F13" s="14"/>
      <c r="G13" s="15"/>
      <c r="H13" s="15">
        <v>100</v>
      </c>
      <c r="I13" s="16">
        <f t="shared" si="0"/>
        <v>-14439.59552683897</v>
      </c>
      <c r="J13" s="14" t="s">
        <v>22</v>
      </c>
      <c r="K13" s="14"/>
      <c r="L13" s="14"/>
      <c r="M13" s="2"/>
      <c r="N13" s="41">
        <f>N12+IF(J13&lt;&gt;"",IF(J13="D",G13,-H13))</f>
        <v>14439.6</v>
      </c>
    </row>
    <row r="14" spans="1:14" x14ac:dyDescent="0.25">
      <c r="A14" s="30"/>
      <c r="B14" s="32"/>
      <c r="C14" s="14" t="s">
        <v>20</v>
      </c>
      <c r="D14" s="14"/>
      <c r="E14" s="33"/>
      <c r="F14" s="32"/>
      <c r="G14" s="15"/>
      <c r="H14" s="15">
        <f>+K14/1.006</f>
        <v>0</v>
      </c>
      <c r="I14" s="16">
        <f t="shared" si="0"/>
        <v>-14439.59552683897</v>
      </c>
      <c r="J14" s="14"/>
      <c r="K14" s="14"/>
      <c r="L14" s="14"/>
      <c r="M14" s="2"/>
      <c r="N14" s="41">
        <f t="shared" ref="N14:N77" si="1">N13+IF(J14&lt;&gt;"",IF(J14="D",G14,-H14))</f>
        <v>14439.6</v>
      </c>
    </row>
    <row r="15" spans="1:14" x14ac:dyDescent="0.25">
      <c r="A15" s="30"/>
      <c r="B15" s="32"/>
      <c r="C15" s="14"/>
      <c r="D15" s="14"/>
      <c r="E15" s="14"/>
      <c r="F15" s="14"/>
      <c r="G15" s="15"/>
      <c r="H15" s="15"/>
      <c r="I15" s="16">
        <f t="shared" si="0"/>
        <v>-14439.59552683897</v>
      </c>
      <c r="J15" s="14"/>
      <c r="K15" s="14"/>
      <c r="L15" s="14"/>
      <c r="M15" s="2"/>
      <c r="N15" s="41">
        <f t="shared" si="1"/>
        <v>14439.6</v>
      </c>
    </row>
    <row r="16" spans="1:14" x14ac:dyDescent="0.25">
      <c r="A16" s="30"/>
      <c r="B16" s="32">
        <f>+B13+1</f>
        <v>43071</v>
      </c>
      <c r="C16" s="14"/>
      <c r="D16" s="14"/>
      <c r="E16" s="14"/>
      <c r="F16" s="14"/>
      <c r="G16" s="15"/>
      <c r="H16" s="15"/>
      <c r="I16" s="16">
        <f t="shared" si="0"/>
        <v>-14439.59552683897</v>
      </c>
      <c r="J16" s="14"/>
      <c r="K16" s="14"/>
      <c r="L16" s="14"/>
      <c r="M16" s="2"/>
      <c r="N16" s="41">
        <f t="shared" si="1"/>
        <v>14439.6</v>
      </c>
    </row>
    <row r="17" spans="1:14" x14ac:dyDescent="0.25">
      <c r="A17" s="30"/>
      <c r="B17" s="32"/>
      <c r="C17" s="14" t="s">
        <v>20</v>
      </c>
      <c r="D17" s="14"/>
      <c r="E17" s="33"/>
      <c r="F17" s="32"/>
      <c r="G17" s="15"/>
      <c r="H17" s="15">
        <f t="shared" ref="H17" si="2">+K17/1.006</f>
        <v>0</v>
      </c>
      <c r="I17" s="16">
        <f t="shared" si="0"/>
        <v>-14439.59552683897</v>
      </c>
      <c r="J17" s="14"/>
      <c r="K17" s="14"/>
      <c r="L17" s="14"/>
      <c r="M17" s="2"/>
      <c r="N17" s="41">
        <f t="shared" si="1"/>
        <v>14439.6</v>
      </c>
    </row>
    <row r="18" spans="1:14" x14ac:dyDescent="0.25">
      <c r="A18" s="30"/>
      <c r="B18" s="32"/>
      <c r="C18" s="14"/>
      <c r="D18" s="14"/>
      <c r="E18" s="14"/>
      <c r="F18" s="14"/>
      <c r="G18" s="15"/>
      <c r="H18" s="15"/>
      <c r="I18" s="16">
        <f t="shared" si="0"/>
        <v>-14439.59552683897</v>
      </c>
      <c r="J18" s="14"/>
      <c r="K18" s="14"/>
      <c r="L18" s="14"/>
      <c r="M18" s="2"/>
      <c r="N18" s="41">
        <f t="shared" si="1"/>
        <v>14439.6</v>
      </c>
    </row>
    <row r="19" spans="1:14" x14ac:dyDescent="0.25">
      <c r="A19" s="30"/>
      <c r="B19" s="32">
        <f>+B16+1</f>
        <v>43072</v>
      </c>
      <c r="C19" s="14"/>
      <c r="D19" s="14"/>
      <c r="E19" s="14"/>
      <c r="F19" s="14"/>
      <c r="G19" s="15"/>
      <c r="H19" s="15"/>
      <c r="I19" s="16">
        <f t="shared" si="0"/>
        <v>-14439.59552683897</v>
      </c>
      <c r="J19" s="14"/>
      <c r="K19" s="14"/>
      <c r="L19" s="14"/>
      <c r="M19" s="2"/>
      <c r="N19" s="41">
        <f t="shared" si="1"/>
        <v>14439.6</v>
      </c>
    </row>
    <row r="20" spans="1:14" x14ac:dyDescent="0.25">
      <c r="A20" s="30"/>
      <c r="B20" s="32"/>
      <c r="C20" s="14" t="s">
        <v>20</v>
      </c>
      <c r="D20" s="14"/>
      <c r="E20" s="33"/>
      <c r="F20" s="32"/>
      <c r="G20" s="15"/>
      <c r="H20" s="15">
        <f t="shared" ref="H20" si="3">+K20/1.006</f>
        <v>0</v>
      </c>
      <c r="I20" s="16">
        <f t="shared" si="0"/>
        <v>-14439.59552683897</v>
      </c>
      <c r="J20" s="14"/>
      <c r="K20" s="14"/>
      <c r="L20" s="14"/>
      <c r="M20" s="2"/>
      <c r="N20" s="41">
        <f t="shared" si="1"/>
        <v>14439.6</v>
      </c>
    </row>
    <row r="21" spans="1:14" x14ac:dyDescent="0.25">
      <c r="A21" s="30"/>
      <c r="B21" s="32"/>
      <c r="C21" s="14"/>
      <c r="D21" s="14"/>
      <c r="E21" s="14"/>
      <c r="F21" s="14"/>
      <c r="G21" s="15"/>
      <c r="H21" s="15"/>
      <c r="I21" s="16">
        <f t="shared" si="0"/>
        <v>-14439.59552683897</v>
      </c>
      <c r="J21" s="14"/>
      <c r="K21" s="14"/>
      <c r="L21" s="14"/>
      <c r="M21" s="2"/>
      <c r="N21" s="41">
        <f t="shared" si="1"/>
        <v>14439.6</v>
      </c>
    </row>
    <row r="22" spans="1:14" x14ac:dyDescent="0.25">
      <c r="A22" s="30"/>
      <c r="B22" s="32">
        <f>+B19+1</f>
        <v>43073</v>
      </c>
      <c r="C22" s="14"/>
      <c r="D22" s="14"/>
      <c r="E22" s="14"/>
      <c r="F22" s="14"/>
      <c r="G22" s="15"/>
      <c r="H22" s="15"/>
      <c r="I22" s="16">
        <f t="shared" si="0"/>
        <v>-14439.59552683897</v>
      </c>
      <c r="J22" s="14"/>
      <c r="K22" s="14"/>
      <c r="L22" s="14"/>
      <c r="M22" s="2"/>
      <c r="N22" s="41">
        <f t="shared" si="1"/>
        <v>14439.6</v>
      </c>
    </row>
    <row r="23" spans="1:14" x14ac:dyDescent="0.25">
      <c r="A23" s="30"/>
      <c r="B23" s="32"/>
      <c r="C23" s="14" t="s">
        <v>20</v>
      </c>
      <c r="D23" s="14"/>
      <c r="E23" s="33"/>
      <c r="F23" s="32"/>
      <c r="G23" s="15"/>
      <c r="H23" s="15">
        <f t="shared" ref="H23" si="4">+K23/1.006</f>
        <v>0</v>
      </c>
      <c r="I23" s="16">
        <f t="shared" si="0"/>
        <v>-14439.59552683897</v>
      </c>
      <c r="J23" s="14"/>
      <c r="K23" s="14"/>
      <c r="L23" s="14"/>
      <c r="M23" s="2"/>
      <c r="N23" s="41">
        <f t="shared" si="1"/>
        <v>14439.6</v>
      </c>
    </row>
    <row r="24" spans="1:14" x14ac:dyDescent="0.25">
      <c r="A24" s="30"/>
      <c r="B24" s="32"/>
      <c r="C24" s="14"/>
      <c r="D24" s="14"/>
      <c r="E24" s="14"/>
      <c r="F24" s="14"/>
      <c r="G24" s="15"/>
      <c r="H24" s="15"/>
      <c r="I24" s="16">
        <f t="shared" si="0"/>
        <v>-14439.59552683897</v>
      </c>
      <c r="J24" s="14"/>
      <c r="K24" s="14"/>
      <c r="L24" s="14"/>
      <c r="M24" s="2"/>
      <c r="N24" s="41">
        <f t="shared" si="1"/>
        <v>14439.6</v>
      </c>
    </row>
    <row r="25" spans="1:14" x14ac:dyDescent="0.25">
      <c r="A25" s="30"/>
      <c r="B25" s="32">
        <f>+B22+1</f>
        <v>43074</v>
      </c>
      <c r="C25" s="14"/>
      <c r="D25" s="14"/>
      <c r="E25" s="14"/>
      <c r="F25" s="14"/>
      <c r="G25" s="15"/>
      <c r="H25" s="15"/>
      <c r="I25" s="16">
        <f t="shared" si="0"/>
        <v>-14439.59552683897</v>
      </c>
      <c r="J25" s="14"/>
      <c r="K25" s="14"/>
      <c r="L25" s="14"/>
      <c r="M25" s="2"/>
      <c r="N25" s="41">
        <f t="shared" si="1"/>
        <v>14439.6</v>
      </c>
    </row>
    <row r="26" spans="1:14" x14ac:dyDescent="0.25">
      <c r="A26" s="30"/>
      <c r="B26" s="32"/>
      <c r="C26" s="14" t="s">
        <v>20</v>
      </c>
      <c r="D26" s="14"/>
      <c r="E26" s="33"/>
      <c r="F26" s="32"/>
      <c r="G26" s="15"/>
      <c r="H26" s="15">
        <f t="shared" ref="H26" si="5">+K26/1.006</f>
        <v>0</v>
      </c>
      <c r="I26" s="16">
        <f t="shared" si="0"/>
        <v>-14439.59552683897</v>
      </c>
      <c r="J26" s="14"/>
      <c r="K26" s="14"/>
      <c r="L26" s="14"/>
      <c r="M26" s="2"/>
      <c r="N26" s="41">
        <f t="shared" si="1"/>
        <v>14439.6</v>
      </c>
    </row>
    <row r="27" spans="1:14" x14ac:dyDescent="0.25">
      <c r="A27" s="30"/>
      <c r="B27" s="32"/>
      <c r="C27" s="14"/>
      <c r="D27" s="14"/>
      <c r="E27" s="14"/>
      <c r="F27" s="14"/>
      <c r="G27" s="15"/>
      <c r="H27" s="15"/>
      <c r="I27" s="16">
        <f t="shared" si="0"/>
        <v>-14439.59552683897</v>
      </c>
      <c r="J27" s="14"/>
      <c r="K27" s="14"/>
      <c r="L27" s="14"/>
      <c r="M27" s="2"/>
      <c r="N27" s="41">
        <f t="shared" si="1"/>
        <v>14439.6</v>
      </c>
    </row>
    <row r="28" spans="1:14" x14ac:dyDescent="0.25">
      <c r="A28" s="30"/>
      <c r="B28" s="32">
        <f>+B25+1</f>
        <v>43075</v>
      </c>
      <c r="C28" s="14"/>
      <c r="D28" s="14"/>
      <c r="E28" s="14"/>
      <c r="F28" s="14"/>
      <c r="G28" s="15"/>
      <c r="H28" s="15"/>
      <c r="I28" s="16">
        <f t="shared" si="0"/>
        <v>-14439.59552683897</v>
      </c>
      <c r="J28" s="14"/>
      <c r="K28" s="14"/>
      <c r="L28" s="14"/>
      <c r="M28" s="2"/>
      <c r="N28" s="41">
        <f t="shared" si="1"/>
        <v>14439.6</v>
      </c>
    </row>
    <row r="29" spans="1:14" x14ac:dyDescent="0.25">
      <c r="A29" s="30"/>
      <c r="B29" s="32"/>
      <c r="C29" s="14" t="s">
        <v>20</v>
      </c>
      <c r="D29" s="14"/>
      <c r="E29" s="33"/>
      <c r="F29" s="32"/>
      <c r="G29" s="15"/>
      <c r="H29" s="15">
        <f t="shared" ref="H29" si="6">+K29/1.006</f>
        <v>0</v>
      </c>
      <c r="I29" s="16">
        <f t="shared" si="0"/>
        <v>-14439.59552683897</v>
      </c>
      <c r="J29" s="14"/>
      <c r="K29" s="14"/>
      <c r="L29" s="14"/>
      <c r="M29" s="2"/>
      <c r="N29" s="41">
        <f t="shared" si="1"/>
        <v>14439.6</v>
      </c>
    </row>
    <row r="30" spans="1:14" x14ac:dyDescent="0.25">
      <c r="A30" s="30"/>
      <c r="B30" s="32"/>
      <c r="C30" s="14"/>
      <c r="D30" s="14"/>
      <c r="E30" s="14"/>
      <c r="F30" s="14"/>
      <c r="G30" s="15"/>
      <c r="H30" s="15"/>
      <c r="I30" s="16">
        <f t="shared" si="0"/>
        <v>-14439.59552683897</v>
      </c>
      <c r="J30" s="14"/>
      <c r="K30" s="14"/>
      <c r="L30" s="14"/>
      <c r="M30" s="2"/>
      <c r="N30" s="41">
        <f t="shared" si="1"/>
        <v>14439.6</v>
      </c>
    </row>
    <row r="31" spans="1:14" x14ac:dyDescent="0.25">
      <c r="A31" s="30"/>
      <c r="B31" s="32">
        <f>+B28+1</f>
        <v>43076</v>
      </c>
      <c r="C31" s="14"/>
      <c r="D31" s="14"/>
      <c r="E31" s="14"/>
      <c r="F31" s="14"/>
      <c r="G31" s="15"/>
      <c r="H31" s="15"/>
      <c r="I31" s="16">
        <f t="shared" si="0"/>
        <v>-14439.59552683897</v>
      </c>
      <c r="J31" s="14"/>
      <c r="K31" s="14"/>
      <c r="L31" s="14"/>
      <c r="M31" s="2"/>
      <c r="N31" s="41">
        <f t="shared" si="1"/>
        <v>14439.6</v>
      </c>
    </row>
    <row r="32" spans="1:14" x14ac:dyDescent="0.25">
      <c r="A32" s="30"/>
      <c r="B32" s="32"/>
      <c r="C32" s="14" t="s">
        <v>20</v>
      </c>
      <c r="D32" s="14"/>
      <c r="E32" s="33"/>
      <c r="F32" s="32"/>
      <c r="G32" s="15"/>
      <c r="H32" s="15">
        <f t="shared" ref="H32" si="7">+K32/1.006</f>
        <v>0</v>
      </c>
      <c r="I32" s="16">
        <f t="shared" si="0"/>
        <v>-14439.59552683897</v>
      </c>
      <c r="J32" s="14"/>
      <c r="K32" s="14"/>
      <c r="L32" s="14"/>
      <c r="M32" s="2"/>
      <c r="N32" s="41">
        <f t="shared" si="1"/>
        <v>14439.6</v>
      </c>
    </row>
    <row r="33" spans="1:14" x14ac:dyDescent="0.25">
      <c r="A33" s="30"/>
      <c r="B33" s="32"/>
      <c r="C33" s="14"/>
      <c r="D33" s="14"/>
      <c r="E33" s="14"/>
      <c r="F33" s="14"/>
      <c r="G33" s="15"/>
      <c r="H33" s="15"/>
      <c r="I33" s="16">
        <f t="shared" si="0"/>
        <v>-14439.59552683897</v>
      </c>
      <c r="J33" s="14"/>
      <c r="K33" s="14"/>
      <c r="L33" s="14"/>
      <c r="M33" s="2"/>
      <c r="N33" s="41">
        <f t="shared" si="1"/>
        <v>14439.6</v>
      </c>
    </row>
    <row r="34" spans="1:14" x14ac:dyDescent="0.25">
      <c r="A34" s="30"/>
      <c r="B34" s="32">
        <f>+B31+1</f>
        <v>43077</v>
      </c>
      <c r="C34" s="14"/>
      <c r="D34" s="14"/>
      <c r="E34" s="14"/>
      <c r="F34" s="14"/>
      <c r="G34" s="15"/>
      <c r="H34" s="15"/>
      <c r="I34" s="16">
        <f t="shared" si="0"/>
        <v>-14439.59552683897</v>
      </c>
      <c r="J34" s="14"/>
      <c r="K34" s="14"/>
      <c r="L34" s="14"/>
      <c r="M34" s="2"/>
      <c r="N34" s="41">
        <f t="shared" si="1"/>
        <v>14439.6</v>
      </c>
    </row>
    <row r="35" spans="1:14" x14ac:dyDescent="0.25">
      <c r="A35" s="30"/>
      <c r="B35" s="32"/>
      <c r="C35" s="14" t="s">
        <v>20</v>
      </c>
      <c r="D35" s="14"/>
      <c r="E35" s="33"/>
      <c r="F35" s="32"/>
      <c r="G35" s="15"/>
      <c r="H35" s="15">
        <f t="shared" ref="H35" si="8">+K35/1.006</f>
        <v>0</v>
      </c>
      <c r="I35" s="16">
        <f t="shared" si="0"/>
        <v>-14439.59552683897</v>
      </c>
      <c r="J35" s="14"/>
      <c r="K35" s="14"/>
      <c r="L35" s="14"/>
      <c r="M35" s="2"/>
      <c r="N35" s="41">
        <f t="shared" si="1"/>
        <v>14439.6</v>
      </c>
    </row>
    <row r="36" spans="1:14" x14ac:dyDescent="0.25">
      <c r="A36" s="30"/>
      <c r="B36" s="32"/>
      <c r="C36" s="14"/>
      <c r="D36" s="14"/>
      <c r="E36" s="14"/>
      <c r="F36" s="14"/>
      <c r="G36" s="15"/>
      <c r="H36" s="15"/>
      <c r="I36" s="16">
        <f t="shared" si="0"/>
        <v>-14439.59552683897</v>
      </c>
      <c r="J36" s="14"/>
      <c r="K36" s="14"/>
      <c r="L36" s="14"/>
      <c r="M36" s="2"/>
      <c r="N36" s="41">
        <f t="shared" si="1"/>
        <v>14439.6</v>
      </c>
    </row>
    <row r="37" spans="1:14" x14ac:dyDescent="0.25">
      <c r="A37" s="30"/>
      <c r="B37" s="32">
        <f>+B34+1</f>
        <v>43078</v>
      </c>
      <c r="C37" s="14"/>
      <c r="D37" s="14"/>
      <c r="E37" s="14"/>
      <c r="F37" s="14"/>
      <c r="G37" s="15"/>
      <c r="H37" s="15"/>
      <c r="I37" s="16">
        <f t="shared" si="0"/>
        <v>-14439.59552683897</v>
      </c>
      <c r="J37" s="14"/>
      <c r="K37" s="14"/>
      <c r="L37" s="14"/>
      <c r="M37" s="2"/>
      <c r="N37" s="41">
        <f t="shared" si="1"/>
        <v>14439.6</v>
      </c>
    </row>
    <row r="38" spans="1:14" x14ac:dyDescent="0.25">
      <c r="A38" s="30"/>
      <c r="B38" s="32"/>
      <c r="C38" s="14" t="s">
        <v>20</v>
      </c>
      <c r="D38" s="14"/>
      <c r="E38" s="33"/>
      <c r="F38" s="32"/>
      <c r="G38" s="15"/>
      <c r="H38" s="15">
        <f t="shared" ref="H38" si="9">+K38/1.006</f>
        <v>0</v>
      </c>
      <c r="I38" s="16">
        <f t="shared" si="0"/>
        <v>-14439.59552683897</v>
      </c>
      <c r="J38" s="14"/>
      <c r="K38" s="14"/>
      <c r="L38" s="14"/>
      <c r="M38" s="2"/>
      <c r="N38" s="41">
        <f t="shared" si="1"/>
        <v>14439.6</v>
      </c>
    </row>
    <row r="39" spans="1:14" x14ac:dyDescent="0.25">
      <c r="A39" s="30"/>
      <c r="B39" s="32"/>
      <c r="C39" s="14"/>
      <c r="D39" s="14"/>
      <c r="E39" s="14"/>
      <c r="F39" s="14"/>
      <c r="G39" s="15"/>
      <c r="H39" s="15"/>
      <c r="I39" s="16">
        <f t="shared" si="0"/>
        <v>-14439.59552683897</v>
      </c>
      <c r="J39" s="14"/>
      <c r="K39" s="14"/>
      <c r="L39" s="14"/>
      <c r="M39" s="2"/>
      <c r="N39" s="41">
        <f t="shared" si="1"/>
        <v>14439.6</v>
      </c>
    </row>
    <row r="40" spans="1:14" x14ac:dyDescent="0.25">
      <c r="A40" s="30"/>
      <c r="B40" s="32">
        <f>+B37+1</f>
        <v>43079</v>
      </c>
      <c r="C40" s="14"/>
      <c r="D40" s="14"/>
      <c r="E40" s="14"/>
      <c r="F40" s="14"/>
      <c r="G40" s="15"/>
      <c r="H40" s="15"/>
      <c r="I40" s="16">
        <f t="shared" si="0"/>
        <v>-14439.59552683897</v>
      </c>
      <c r="J40" s="14"/>
      <c r="K40" s="14"/>
      <c r="L40" s="14"/>
      <c r="M40" s="2"/>
      <c r="N40" s="41">
        <f t="shared" si="1"/>
        <v>14439.6</v>
      </c>
    </row>
    <row r="41" spans="1:14" x14ac:dyDescent="0.25">
      <c r="A41" s="30"/>
      <c r="B41" s="32"/>
      <c r="C41" s="14" t="s">
        <v>20</v>
      </c>
      <c r="D41" s="14"/>
      <c r="E41" s="33"/>
      <c r="F41" s="32"/>
      <c r="G41" s="15"/>
      <c r="H41" s="15">
        <f t="shared" ref="H41" si="10">+K41/1.006</f>
        <v>0</v>
      </c>
      <c r="I41" s="16">
        <f t="shared" si="0"/>
        <v>-14439.59552683897</v>
      </c>
      <c r="J41" s="14"/>
      <c r="K41" s="14"/>
      <c r="L41" s="14"/>
      <c r="M41" s="2"/>
      <c r="N41" s="41">
        <f t="shared" si="1"/>
        <v>14439.6</v>
      </c>
    </row>
    <row r="42" spans="1:14" x14ac:dyDescent="0.25">
      <c r="A42" s="30"/>
      <c r="B42" s="32"/>
      <c r="C42" s="14"/>
      <c r="D42" s="14"/>
      <c r="E42" s="14"/>
      <c r="F42" s="14"/>
      <c r="G42" s="15"/>
      <c r="H42" s="15"/>
      <c r="I42" s="16">
        <f t="shared" si="0"/>
        <v>-14439.59552683897</v>
      </c>
      <c r="J42" s="14"/>
      <c r="K42" s="14"/>
      <c r="L42" s="14"/>
      <c r="M42" s="2"/>
      <c r="N42" s="41">
        <f t="shared" si="1"/>
        <v>14439.6</v>
      </c>
    </row>
    <row r="43" spans="1:14" x14ac:dyDescent="0.25">
      <c r="A43" s="30"/>
      <c r="B43" s="32">
        <f>+B40+1</f>
        <v>43080</v>
      </c>
      <c r="C43" s="14"/>
      <c r="D43" s="14"/>
      <c r="E43" s="14"/>
      <c r="F43" s="14"/>
      <c r="G43" s="15"/>
      <c r="H43" s="15"/>
      <c r="I43" s="16">
        <f t="shared" si="0"/>
        <v>-14439.59552683897</v>
      </c>
      <c r="J43" s="14"/>
      <c r="K43" s="14"/>
      <c r="L43" s="14"/>
      <c r="M43" s="2"/>
      <c r="N43" s="41">
        <f t="shared" si="1"/>
        <v>14439.6</v>
      </c>
    </row>
    <row r="44" spans="1:14" x14ac:dyDescent="0.25">
      <c r="A44" s="30"/>
      <c r="B44" s="32"/>
      <c r="C44" s="14" t="s">
        <v>20</v>
      </c>
      <c r="D44" s="14"/>
      <c r="E44" s="33"/>
      <c r="F44" s="32"/>
      <c r="G44" s="15"/>
      <c r="H44" s="15">
        <f t="shared" ref="H44" si="11">+K44/1.006</f>
        <v>0</v>
      </c>
      <c r="I44" s="16">
        <f t="shared" si="0"/>
        <v>-14439.59552683897</v>
      </c>
      <c r="J44" s="14"/>
      <c r="K44" s="14"/>
      <c r="L44" s="14"/>
      <c r="M44" s="2"/>
      <c r="N44" s="41">
        <f t="shared" si="1"/>
        <v>14439.6</v>
      </c>
    </row>
    <row r="45" spans="1:14" x14ac:dyDescent="0.25">
      <c r="A45" s="30"/>
      <c r="B45" s="32"/>
      <c r="C45" s="14"/>
      <c r="D45" s="14"/>
      <c r="E45" s="14"/>
      <c r="F45" s="14"/>
      <c r="G45" s="15"/>
      <c r="H45" s="15"/>
      <c r="I45" s="16">
        <f t="shared" si="0"/>
        <v>-14439.59552683897</v>
      </c>
      <c r="J45" s="14"/>
      <c r="K45" s="14"/>
      <c r="L45" s="14"/>
      <c r="M45" s="2"/>
      <c r="N45" s="41">
        <f t="shared" si="1"/>
        <v>14439.6</v>
      </c>
    </row>
    <row r="46" spans="1:14" x14ac:dyDescent="0.25">
      <c r="A46" s="30"/>
      <c r="B46" s="32">
        <f>+B43+1</f>
        <v>43081</v>
      </c>
      <c r="C46" s="14"/>
      <c r="D46" s="14"/>
      <c r="E46" s="14"/>
      <c r="F46" s="14"/>
      <c r="G46" s="15"/>
      <c r="H46" s="15"/>
      <c r="I46" s="16">
        <f t="shared" si="0"/>
        <v>-14439.59552683897</v>
      </c>
      <c r="J46" s="14"/>
      <c r="K46" s="14"/>
      <c r="L46" s="14"/>
      <c r="M46" s="2"/>
      <c r="N46" s="41">
        <f t="shared" si="1"/>
        <v>14439.6</v>
      </c>
    </row>
    <row r="47" spans="1:14" x14ac:dyDescent="0.25">
      <c r="A47" s="30"/>
      <c r="B47" s="32"/>
      <c r="C47" s="14" t="s">
        <v>20</v>
      </c>
      <c r="D47" s="14"/>
      <c r="E47" s="33"/>
      <c r="F47" s="32"/>
      <c r="G47" s="15"/>
      <c r="H47" s="15">
        <f t="shared" ref="H47" si="12">+K47/1.006</f>
        <v>0</v>
      </c>
      <c r="I47" s="16">
        <f t="shared" si="0"/>
        <v>-14439.59552683897</v>
      </c>
      <c r="J47" s="14"/>
      <c r="K47" s="14"/>
      <c r="L47" s="14"/>
      <c r="M47" s="2"/>
      <c r="N47" s="41">
        <f t="shared" si="1"/>
        <v>14439.6</v>
      </c>
    </row>
    <row r="48" spans="1:14" x14ac:dyDescent="0.25">
      <c r="A48" s="30"/>
      <c r="B48" s="32"/>
      <c r="C48" s="14"/>
      <c r="D48" s="14"/>
      <c r="E48" s="14"/>
      <c r="F48" s="14"/>
      <c r="G48" s="15"/>
      <c r="H48" s="15"/>
      <c r="I48" s="16">
        <f t="shared" si="0"/>
        <v>-14439.59552683897</v>
      </c>
      <c r="J48" s="14"/>
      <c r="K48" s="14"/>
      <c r="L48" s="14"/>
      <c r="M48" s="2"/>
      <c r="N48" s="41">
        <f t="shared" si="1"/>
        <v>14439.6</v>
      </c>
    </row>
    <row r="49" spans="1:14" x14ac:dyDescent="0.25">
      <c r="A49" s="30"/>
      <c r="B49" s="32">
        <f>+B46+1</f>
        <v>43082</v>
      </c>
      <c r="C49" s="14"/>
      <c r="D49" s="14"/>
      <c r="E49" s="14"/>
      <c r="F49" s="14"/>
      <c r="G49" s="15"/>
      <c r="H49" s="15"/>
      <c r="I49" s="16">
        <f t="shared" si="0"/>
        <v>-14439.59552683897</v>
      </c>
      <c r="J49" s="14"/>
      <c r="K49" s="14"/>
      <c r="L49" s="14"/>
      <c r="M49" s="2"/>
      <c r="N49" s="41">
        <f t="shared" si="1"/>
        <v>14439.6</v>
      </c>
    </row>
    <row r="50" spans="1:14" x14ac:dyDescent="0.25">
      <c r="A50" s="30"/>
      <c r="B50" s="32"/>
      <c r="C50" s="14" t="s">
        <v>20</v>
      </c>
      <c r="D50" s="14"/>
      <c r="E50" s="33"/>
      <c r="F50" s="32"/>
      <c r="G50" s="15"/>
      <c r="H50" s="15">
        <f t="shared" ref="H50" si="13">+K50/1.006</f>
        <v>0</v>
      </c>
      <c r="I50" s="16">
        <f t="shared" si="0"/>
        <v>-14439.59552683897</v>
      </c>
      <c r="J50" s="14"/>
      <c r="K50" s="14"/>
      <c r="L50" s="14"/>
      <c r="M50" s="2"/>
      <c r="N50" s="41">
        <f t="shared" si="1"/>
        <v>14439.6</v>
      </c>
    </row>
    <row r="51" spans="1:14" x14ac:dyDescent="0.25">
      <c r="A51" s="30"/>
      <c r="B51" s="32"/>
      <c r="C51" s="14"/>
      <c r="D51" s="14"/>
      <c r="E51" s="14"/>
      <c r="F51" s="14"/>
      <c r="G51" s="15"/>
      <c r="H51" s="15"/>
      <c r="I51" s="16">
        <f t="shared" si="0"/>
        <v>-14439.59552683897</v>
      </c>
      <c r="J51" s="14"/>
      <c r="K51" s="14"/>
      <c r="L51" s="14"/>
      <c r="M51" s="2"/>
      <c r="N51" s="41">
        <f t="shared" si="1"/>
        <v>14439.6</v>
      </c>
    </row>
    <row r="52" spans="1:14" x14ac:dyDescent="0.25">
      <c r="A52" s="30"/>
      <c r="B52" s="32">
        <f>+B49+1</f>
        <v>43083</v>
      </c>
      <c r="C52" s="14"/>
      <c r="D52" s="14"/>
      <c r="E52" s="14"/>
      <c r="F52" s="14"/>
      <c r="G52" s="15"/>
      <c r="H52" s="15"/>
      <c r="I52" s="16">
        <f t="shared" si="0"/>
        <v>-14439.59552683897</v>
      </c>
      <c r="J52" s="14"/>
      <c r="K52" s="14"/>
      <c r="L52" s="14"/>
      <c r="M52" s="2"/>
      <c r="N52" s="41">
        <f t="shared" si="1"/>
        <v>14439.6</v>
      </c>
    </row>
    <row r="53" spans="1:14" x14ac:dyDescent="0.25">
      <c r="A53" s="30"/>
      <c r="B53" s="32"/>
      <c r="C53" s="14" t="s">
        <v>20</v>
      </c>
      <c r="D53" s="14"/>
      <c r="E53" s="33"/>
      <c r="F53" s="32"/>
      <c r="G53" s="15"/>
      <c r="H53" s="15">
        <f t="shared" ref="H53" si="14">+K53/1.006</f>
        <v>0</v>
      </c>
      <c r="I53" s="16">
        <f t="shared" si="0"/>
        <v>-14439.59552683897</v>
      </c>
      <c r="J53" s="14"/>
      <c r="K53" s="14"/>
      <c r="L53" s="14"/>
      <c r="M53" s="2"/>
      <c r="N53" s="41">
        <f t="shared" si="1"/>
        <v>14439.6</v>
      </c>
    </row>
    <row r="54" spans="1:14" x14ac:dyDescent="0.25">
      <c r="A54" s="30"/>
      <c r="B54" s="32"/>
      <c r="C54" s="14"/>
      <c r="D54" s="14"/>
      <c r="E54" s="14"/>
      <c r="F54" s="14"/>
      <c r="G54" s="15"/>
      <c r="H54" s="15"/>
      <c r="I54" s="16">
        <f t="shared" si="0"/>
        <v>-14439.59552683897</v>
      </c>
      <c r="J54" s="14"/>
      <c r="K54" s="14"/>
      <c r="L54" s="14"/>
      <c r="M54" s="2"/>
      <c r="N54" s="41">
        <f t="shared" si="1"/>
        <v>14439.6</v>
      </c>
    </row>
    <row r="55" spans="1:14" x14ac:dyDescent="0.25">
      <c r="A55" s="30"/>
      <c r="B55" s="32">
        <f>+B52+1</f>
        <v>43084</v>
      </c>
      <c r="C55" s="14"/>
      <c r="D55" s="14"/>
      <c r="E55" s="14"/>
      <c r="F55" s="14"/>
      <c r="G55" s="15"/>
      <c r="H55" s="15"/>
      <c r="I55" s="16">
        <f t="shared" si="0"/>
        <v>-14439.59552683897</v>
      </c>
      <c r="J55" s="14"/>
      <c r="K55" s="14"/>
      <c r="L55" s="14"/>
      <c r="M55" s="2"/>
      <c r="N55" s="41">
        <f t="shared" si="1"/>
        <v>14439.6</v>
      </c>
    </row>
    <row r="56" spans="1:14" x14ac:dyDescent="0.25">
      <c r="A56" s="30"/>
      <c r="B56" s="32"/>
      <c r="C56" s="14" t="s">
        <v>20</v>
      </c>
      <c r="D56" s="14"/>
      <c r="E56" s="33"/>
      <c r="F56" s="32"/>
      <c r="G56" s="15"/>
      <c r="H56" s="15">
        <f t="shared" ref="H56" si="15">+K56/1.006</f>
        <v>0</v>
      </c>
      <c r="I56" s="16">
        <f t="shared" si="0"/>
        <v>-14439.59552683897</v>
      </c>
      <c r="J56" s="14"/>
      <c r="K56" s="14"/>
      <c r="L56" s="14"/>
      <c r="M56" s="2"/>
      <c r="N56" s="41">
        <f t="shared" si="1"/>
        <v>14439.6</v>
      </c>
    </row>
    <row r="57" spans="1:14" x14ac:dyDescent="0.25">
      <c r="A57" s="30"/>
      <c r="B57" s="32"/>
      <c r="C57" s="14"/>
      <c r="D57" s="14"/>
      <c r="E57" s="14"/>
      <c r="F57" s="14"/>
      <c r="G57" s="15"/>
      <c r="H57" s="15"/>
      <c r="I57" s="16">
        <f t="shared" si="0"/>
        <v>-14439.59552683897</v>
      </c>
      <c r="J57" s="14"/>
      <c r="K57" s="14"/>
      <c r="L57" s="14"/>
      <c r="M57" s="2"/>
      <c r="N57" s="41">
        <f t="shared" si="1"/>
        <v>14439.6</v>
      </c>
    </row>
    <row r="58" spans="1:14" x14ac:dyDescent="0.25">
      <c r="A58" s="30"/>
      <c r="B58" s="32">
        <f>+B55+1</f>
        <v>43085</v>
      </c>
      <c r="C58" s="14"/>
      <c r="D58" s="14"/>
      <c r="E58" s="14"/>
      <c r="F58" s="14"/>
      <c r="G58" s="15"/>
      <c r="H58" s="15"/>
      <c r="I58" s="16">
        <f t="shared" si="0"/>
        <v>-14439.59552683897</v>
      </c>
      <c r="J58" s="14"/>
      <c r="K58" s="14"/>
      <c r="L58" s="14"/>
      <c r="M58" s="2"/>
      <c r="N58" s="41">
        <f t="shared" si="1"/>
        <v>14439.6</v>
      </c>
    </row>
    <row r="59" spans="1:14" x14ac:dyDescent="0.25">
      <c r="A59" s="30"/>
      <c r="B59" s="32"/>
      <c r="C59" s="14" t="s">
        <v>20</v>
      </c>
      <c r="D59" s="14"/>
      <c r="E59" s="33"/>
      <c r="F59" s="32"/>
      <c r="G59" s="15"/>
      <c r="H59" s="15">
        <f t="shared" ref="H59" si="16">+K59/1.006</f>
        <v>0</v>
      </c>
      <c r="I59" s="16">
        <f t="shared" si="0"/>
        <v>-14439.59552683897</v>
      </c>
      <c r="J59" s="14"/>
      <c r="K59" s="14"/>
      <c r="L59" s="14"/>
      <c r="M59" s="2"/>
      <c r="N59" s="41">
        <f t="shared" si="1"/>
        <v>14439.6</v>
      </c>
    </row>
    <row r="60" spans="1:14" x14ac:dyDescent="0.25">
      <c r="A60" s="30"/>
      <c r="B60" s="32"/>
      <c r="C60" s="14"/>
      <c r="D60" s="14"/>
      <c r="E60" s="14"/>
      <c r="F60" s="14"/>
      <c r="G60" s="15"/>
      <c r="H60" s="15"/>
      <c r="I60" s="16">
        <f t="shared" si="0"/>
        <v>-14439.59552683897</v>
      </c>
      <c r="J60" s="14"/>
      <c r="K60" s="14"/>
      <c r="L60" s="14"/>
      <c r="M60" s="2"/>
      <c r="N60" s="41">
        <f t="shared" si="1"/>
        <v>14439.6</v>
      </c>
    </row>
    <row r="61" spans="1:14" x14ac:dyDescent="0.25">
      <c r="A61" s="30"/>
      <c r="B61" s="32">
        <f>+B58+1</f>
        <v>43086</v>
      </c>
      <c r="C61" s="14"/>
      <c r="D61" s="14"/>
      <c r="E61" s="14"/>
      <c r="F61" s="14"/>
      <c r="G61" s="15"/>
      <c r="H61" s="15"/>
      <c r="I61" s="16">
        <f t="shared" si="0"/>
        <v>-14439.59552683897</v>
      </c>
      <c r="J61" s="14"/>
      <c r="K61" s="14"/>
      <c r="L61" s="14"/>
      <c r="M61" s="2"/>
      <c r="N61" s="41">
        <f t="shared" si="1"/>
        <v>14439.6</v>
      </c>
    </row>
    <row r="62" spans="1:14" x14ac:dyDescent="0.25">
      <c r="A62" s="30"/>
      <c r="B62" s="32"/>
      <c r="C62" s="14" t="s">
        <v>20</v>
      </c>
      <c r="D62" s="14"/>
      <c r="E62" s="33"/>
      <c r="F62" s="32"/>
      <c r="G62" s="15"/>
      <c r="H62" s="15">
        <f t="shared" ref="H62" si="17">+K62/1.006</f>
        <v>0</v>
      </c>
      <c r="I62" s="16">
        <f t="shared" si="0"/>
        <v>-14439.59552683897</v>
      </c>
      <c r="J62" s="14"/>
      <c r="K62" s="14"/>
      <c r="L62" s="14"/>
      <c r="M62" s="2"/>
      <c r="N62" s="41">
        <f t="shared" si="1"/>
        <v>14439.6</v>
      </c>
    </row>
    <row r="63" spans="1:14" x14ac:dyDescent="0.25">
      <c r="A63" s="30"/>
      <c r="B63" s="32"/>
      <c r="C63" s="14"/>
      <c r="D63" s="14"/>
      <c r="E63" s="14"/>
      <c r="F63" s="14"/>
      <c r="G63" s="15"/>
      <c r="H63" s="15"/>
      <c r="I63" s="16">
        <f t="shared" si="0"/>
        <v>-14439.59552683897</v>
      </c>
      <c r="J63" s="14"/>
      <c r="K63" s="14"/>
      <c r="L63" s="14"/>
      <c r="M63" s="2"/>
      <c r="N63" s="41">
        <f t="shared" si="1"/>
        <v>14439.6</v>
      </c>
    </row>
    <row r="64" spans="1:14" x14ac:dyDescent="0.25">
      <c r="A64" s="30"/>
      <c r="B64" s="32">
        <f>+B61+1</f>
        <v>43087</v>
      </c>
      <c r="C64" s="14"/>
      <c r="D64" s="14"/>
      <c r="E64" s="14"/>
      <c r="F64" s="14"/>
      <c r="G64" s="15"/>
      <c r="H64" s="15"/>
      <c r="I64" s="16">
        <f t="shared" si="0"/>
        <v>-14439.59552683897</v>
      </c>
      <c r="J64" s="14"/>
      <c r="K64" s="14"/>
      <c r="L64" s="14"/>
      <c r="M64" s="2"/>
      <c r="N64" s="41">
        <f t="shared" si="1"/>
        <v>14439.6</v>
      </c>
    </row>
    <row r="65" spans="1:14" x14ac:dyDescent="0.25">
      <c r="A65" s="30"/>
      <c r="B65" s="32"/>
      <c r="C65" s="14" t="s">
        <v>20</v>
      </c>
      <c r="D65" s="14"/>
      <c r="E65" s="33"/>
      <c r="F65" s="32"/>
      <c r="G65" s="15"/>
      <c r="H65" s="15">
        <f t="shared" ref="H65" si="18">+K65/1.006</f>
        <v>0</v>
      </c>
      <c r="I65" s="16">
        <f t="shared" si="0"/>
        <v>-14439.59552683897</v>
      </c>
      <c r="J65" s="14"/>
      <c r="K65" s="14"/>
      <c r="L65" s="14"/>
      <c r="M65" s="2"/>
      <c r="N65" s="41">
        <f t="shared" si="1"/>
        <v>14439.6</v>
      </c>
    </row>
    <row r="66" spans="1:14" x14ac:dyDescent="0.25">
      <c r="A66" s="30"/>
      <c r="B66" s="32"/>
      <c r="C66" s="14"/>
      <c r="D66" s="14"/>
      <c r="E66" s="14"/>
      <c r="F66" s="14"/>
      <c r="G66" s="15"/>
      <c r="H66" s="15"/>
      <c r="I66" s="16">
        <f t="shared" si="0"/>
        <v>-14439.59552683897</v>
      </c>
      <c r="J66" s="14"/>
      <c r="K66" s="14"/>
      <c r="L66" s="14"/>
      <c r="M66" s="2"/>
      <c r="N66" s="41">
        <f t="shared" si="1"/>
        <v>14439.6</v>
      </c>
    </row>
    <row r="67" spans="1:14" x14ac:dyDescent="0.25">
      <c r="A67" s="30"/>
      <c r="B67" s="32">
        <f>+B64+1</f>
        <v>43088</v>
      </c>
      <c r="C67" s="14"/>
      <c r="D67" s="14"/>
      <c r="E67" s="14"/>
      <c r="F67" s="14"/>
      <c r="G67" s="15"/>
      <c r="H67" s="15"/>
      <c r="I67" s="16">
        <f t="shared" si="0"/>
        <v>-14439.59552683897</v>
      </c>
      <c r="J67" s="14"/>
      <c r="K67" s="14"/>
      <c r="L67" s="14"/>
      <c r="M67" s="2"/>
      <c r="N67" s="41">
        <f t="shared" si="1"/>
        <v>14439.6</v>
      </c>
    </row>
    <row r="68" spans="1:14" x14ac:dyDescent="0.25">
      <c r="A68" s="30"/>
      <c r="B68" s="32"/>
      <c r="C68" s="14" t="s">
        <v>20</v>
      </c>
      <c r="D68" s="14"/>
      <c r="E68" s="33"/>
      <c r="F68" s="32"/>
      <c r="G68" s="15"/>
      <c r="H68" s="15">
        <f t="shared" ref="H68" si="19">+K68/1.006</f>
        <v>0</v>
      </c>
      <c r="I68" s="16">
        <f t="shared" ref="I68:I105" si="20">+I67-G68+H68</f>
        <v>-14439.59552683897</v>
      </c>
      <c r="J68" s="14"/>
      <c r="K68" s="14"/>
      <c r="L68" s="14"/>
      <c r="M68" s="2"/>
      <c r="N68" s="41">
        <f t="shared" si="1"/>
        <v>14439.6</v>
      </c>
    </row>
    <row r="69" spans="1:14" x14ac:dyDescent="0.25">
      <c r="A69" s="30"/>
      <c r="B69" s="32"/>
      <c r="C69" s="14"/>
      <c r="D69" s="14"/>
      <c r="E69" s="14"/>
      <c r="F69" s="14"/>
      <c r="G69" s="15"/>
      <c r="H69" s="15"/>
      <c r="I69" s="16">
        <f t="shared" si="20"/>
        <v>-14439.59552683897</v>
      </c>
      <c r="J69" s="14"/>
      <c r="K69" s="14"/>
      <c r="L69" s="14"/>
      <c r="M69" s="2"/>
      <c r="N69" s="41">
        <f t="shared" si="1"/>
        <v>14439.6</v>
      </c>
    </row>
    <row r="70" spans="1:14" x14ac:dyDescent="0.25">
      <c r="A70" s="30"/>
      <c r="B70" s="32">
        <f>+B67+1</f>
        <v>43089</v>
      </c>
      <c r="C70" s="14"/>
      <c r="D70" s="14"/>
      <c r="E70" s="14"/>
      <c r="F70" s="14"/>
      <c r="G70" s="15"/>
      <c r="H70" s="15"/>
      <c r="I70" s="16">
        <f t="shared" si="20"/>
        <v>-14439.59552683897</v>
      </c>
      <c r="J70" s="14"/>
      <c r="K70" s="14"/>
      <c r="L70" s="14"/>
      <c r="M70" s="2"/>
      <c r="N70" s="41">
        <f t="shared" si="1"/>
        <v>14439.6</v>
      </c>
    </row>
    <row r="71" spans="1:14" x14ac:dyDescent="0.25">
      <c r="A71" s="30"/>
      <c r="B71" s="32"/>
      <c r="C71" s="14" t="s">
        <v>20</v>
      </c>
      <c r="D71" s="14"/>
      <c r="E71" s="33"/>
      <c r="F71" s="32"/>
      <c r="G71" s="15"/>
      <c r="H71" s="15">
        <f t="shared" ref="H71" si="21">+K71/1.006</f>
        <v>0</v>
      </c>
      <c r="I71" s="16">
        <f t="shared" si="20"/>
        <v>-14439.59552683897</v>
      </c>
      <c r="J71" s="14"/>
      <c r="K71" s="14"/>
      <c r="L71" s="14"/>
      <c r="M71" s="2"/>
      <c r="N71" s="41">
        <f t="shared" si="1"/>
        <v>14439.6</v>
      </c>
    </row>
    <row r="72" spans="1:14" x14ac:dyDescent="0.25">
      <c r="A72" s="30"/>
      <c r="B72" s="32"/>
      <c r="C72" s="14"/>
      <c r="D72" s="14"/>
      <c r="E72" s="14"/>
      <c r="F72" s="14"/>
      <c r="G72" s="15"/>
      <c r="H72" s="15"/>
      <c r="I72" s="16">
        <f t="shared" si="20"/>
        <v>-14439.59552683897</v>
      </c>
      <c r="J72" s="14"/>
      <c r="K72" s="14"/>
      <c r="L72" s="14"/>
      <c r="M72" s="2"/>
      <c r="N72" s="41">
        <f t="shared" si="1"/>
        <v>14439.6</v>
      </c>
    </row>
    <row r="73" spans="1:14" x14ac:dyDescent="0.25">
      <c r="A73" s="30"/>
      <c r="B73" s="32">
        <f>+B70+1</f>
        <v>43090</v>
      </c>
      <c r="C73" s="14"/>
      <c r="D73" s="14"/>
      <c r="E73" s="14"/>
      <c r="F73" s="14"/>
      <c r="G73" s="15"/>
      <c r="H73" s="15"/>
      <c r="I73" s="16">
        <f t="shared" si="20"/>
        <v>-14439.59552683897</v>
      </c>
      <c r="J73" s="14"/>
      <c r="K73" s="14"/>
      <c r="L73" s="14"/>
      <c r="M73" s="2"/>
      <c r="N73" s="41">
        <f t="shared" si="1"/>
        <v>14439.6</v>
      </c>
    </row>
    <row r="74" spans="1:14" x14ac:dyDescent="0.25">
      <c r="A74" s="30"/>
      <c r="B74" s="32"/>
      <c r="C74" s="14" t="s">
        <v>20</v>
      </c>
      <c r="D74" s="14"/>
      <c r="E74" s="33"/>
      <c r="F74" s="32"/>
      <c r="G74" s="15"/>
      <c r="H74" s="15">
        <f t="shared" ref="H74" si="22">+K74/1.006</f>
        <v>0</v>
      </c>
      <c r="I74" s="16">
        <f t="shared" si="20"/>
        <v>-14439.59552683897</v>
      </c>
      <c r="J74" s="14"/>
      <c r="K74" s="14"/>
      <c r="L74" s="14"/>
      <c r="M74" s="2"/>
      <c r="N74" s="41">
        <f t="shared" si="1"/>
        <v>14439.6</v>
      </c>
    </row>
    <row r="75" spans="1:14" x14ac:dyDescent="0.25">
      <c r="A75" s="30"/>
      <c r="B75" s="32"/>
      <c r="C75" s="14"/>
      <c r="D75" s="14"/>
      <c r="E75" s="14"/>
      <c r="F75" s="14"/>
      <c r="G75" s="15"/>
      <c r="H75" s="15"/>
      <c r="I75" s="16">
        <f t="shared" si="20"/>
        <v>-14439.59552683897</v>
      </c>
      <c r="J75" s="14"/>
      <c r="K75" s="14"/>
      <c r="L75" s="14"/>
      <c r="M75" s="2"/>
      <c r="N75" s="41">
        <f t="shared" si="1"/>
        <v>14439.6</v>
      </c>
    </row>
    <row r="76" spans="1:14" x14ac:dyDescent="0.25">
      <c r="A76" s="30"/>
      <c r="B76" s="32">
        <f>+B73+1</f>
        <v>43091</v>
      </c>
      <c r="C76" s="14"/>
      <c r="D76" s="14"/>
      <c r="E76" s="14"/>
      <c r="F76" s="14"/>
      <c r="G76" s="15"/>
      <c r="H76" s="15"/>
      <c r="I76" s="16">
        <f t="shared" si="20"/>
        <v>-14439.59552683897</v>
      </c>
      <c r="J76" s="14"/>
      <c r="K76" s="14"/>
      <c r="L76" s="14"/>
      <c r="M76" s="2"/>
      <c r="N76" s="41">
        <f t="shared" si="1"/>
        <v>14439.6</v>
      </c>
    </row>
    <row r="77" spans="1:14" x14ac:dyDescent="0.25">
      <c r="A77" s="30"/>
      <c r="B77" s="32"/>
      <c r="C77" s="14" t="s">
        <v>20</v>
      </c>
      <c r="D77" s="14"/>
      <c r="E77" s="33"/>
      <c r="F77" s="32"/>
      <c r="G77" s="15"/>
      <c r="H77" s="15">
        <f t="shared" ref="H77" si="23">+K77/1.006</f>
        <v>0</v>
      </c>
      <c r="I77" s="16">
        <f t="shared" si="20"/>
        <v>-14439.59552683897</v>
      </c>
      <c r="J77" s="14"/>
      <c r="K77" s="14"/>
      <c r="L77" s="14"/>
      <c r="M77" s="2"/>
      <c r="N77" s="41">
        <f t="shared" si="1"/>
        <v>14439.6</v>
      </c>
    </row>
    <row r="78" spans="1:14" x14ac:dyDescent="0.25">
      <c r="A78" s="30"/>
      <c r="B78" s="32"/>
      <c r="C78" s="14"/>
      <c r="D78" s="14"/>
      <c r="E78" s="14"/>
      <c r="F78" s="14"/>
      <c r="G78" s="15"/>
      <c r="H78" s="15"/>
      <c r="I78" s="16">
        <f t="shared" si="20"/>
        <v>-14439.59552683897</v>
      </c>
      <c r="J78" s="14"/>
      <c r="K78" s="14"/>
      <c r="L78" s="14"/>
      <c r="M78" s="2"/>
      <c r="N78" s="41">
        <f t="shared" ref="N78:N105" si="24">N77+IF(J78&lt;&gt;"",IF(J78="D",G78,-H78))</f>
        <v>14439.6</v>
      </c>
    </row>
    <row r="79" spans="1:14" x14ac:dyDescent="0.25">
      <c r="A79" s="30"/>
      <c r="B79" s="32">
        <f>+B76+1</f>
        <v>43092</v>
      </c>
      <c r="C79" s="14"/>
      <c r="D79" s="14"/>
      <c r="E79" s="14"/>
      <c r="F79" s="14"/>
      <c r="G79" s="15"/>
      <c r="H79" s="15"/>
      <c r="I79" s="16">
        <f t="shared" si="20"/>
        <v>-14439.59552683897</v>
      </c>
      <c r="J79" s="14"/>
      <c r="K79" s="14"/>
      <c r="L79" s="14"/>
      <c r="M79" s="2"/>
      <c r="N79" s="41">
        <f t="shared" si="24"/>
        <v>14439.6</v>
      </c>
    </row>
    <row r="80" spans="1:14" x14ac:dyDescent="0.25">
      <c r="A80" s="30"/>
      <c r="B80" s="32"/>
      <c r="C80" s="14" t="s">
        <v>20</v>
      </c>
      <c r="D80" s="14"/>
      <c r="E80" s="33"/>
      <c r="F80" s="32"/>
      <c r="G80" s="15"/>
      <c r="H80" s="15">
        <f t="shared" ref="H80" si="25">+K80/1.006</f>
        <v>0</v>
      </c>
      <c r="I80" s="16">
        <f t="shared" si="20"/>
        <v>-14439.59552683897</v>
      </c>
      <c r="J80" s="14"/>
      <c r="K80" s="14"/>
      <c r="L80" s="14"/>
      <c r="M80" s="2"/>
      <c r="N80" s="41">
        <f t="shared" si="24"/>
        <v>14439.6</v>
      </c>
    </row>
    <row r="81" spans="1:14" x14ac:dyDescent="0.25">
      <c r="A81" s="30"/>
      <c r="B81" s="32"/>
      <c r="C81" s="14"/>
      <c r="D81" s="14"/>
      <c r="E81" s="14"/>
      <c r="F81" s="14"/>
      <c r="G81" s="15"/>
      <c r="H81" s="15"/>
      <c r="I81" s="16">
        <f t="shared" si="20"/>
        <v>-14439.59552683897</v>
      </c>
      <c r="J81" s="14"/>
      <c r="K81" s="14"/>
      <c r="L81" s="14"/>
      <c r="M81" s="2"/>
      <c r="N81" s="41">
        <f t="shared" si="24"/>
        <v>14439.6</v>
      </c>
    </row>
    <row r="82" spans="1:14" x14ac:dyDescent="0.25">
      <c r="A82" s="30"/>
      <c r="B82" s="32">
        <f>+B79+1</f>
        <v>43093</v>
      </c>
      <c r="C82" s="14"/>
      <c r="D82" s="14"/>
      <c r="E82" s="14"/>
      <c r="F82" s="14"/>
      <c r="G82" s="15"/>
      <c r="H82" s="15"/>
      <c r="I82" s="16">
        <f t="shared" si="20"/>
        <v>-14439.59552683897</v>
      </c>
      <c r="J82" s="14"/>
      <c r="K82" s="14"/>
      <c r="L82" s="14"/>
      <c r="M82" s="2"/>
      <c r="N82" s="41">
        <f t="shared" si="24"/>
        <v>14439.6</v>
      </c>
    </row>
    <row r="83" spans="1:14" x14ac:dyDescent="0.25">
      <c r="A83" s="30"/>
      <c r="B83" s="32"/>
      <c r="C83" s="14" t="s">
        <v>20</v>
      </c>
      <c r="D83" s="14"/>
      <c r="E83" s="33"/>
      <c r="F83" s="32"/>
      <c r="G83" s="15"/>
      <c r="H83" s="15">
        <f t="shared" ref="H83" si="26">+K83/1.006</f>
        <v>0</v>
      </c>
      <c r="I83" s="16">
        <f t="shared" si="20"/>
        <v>-14439.59552683897</v>
      </c>
      <c r="J83" s="14"/>
      <c r="K83" s="14"/>
      <c r="L83" s="14"/>
      <c r="M83" s="2"/>
      <c r="N83" s="41">
        <f t="shared" si="24"/>
        <v>14439.6</v>
      </c>
    </row>
    <row r="84" spans="1:14" x14ac:dyDescent="0.25">
      <c r="A84" s="30"/>
      <c r="B84" s="32"/>
      <c r="C84" s="14"/>
      <c r="D84" s="14"/>
      <c r="E84" s="14"/>
      <c r="F84" s="14"/>
      <c r="G84" s="15"/>
      <c r="H84" s="15"/>
      <c r="I84" s="16">
        <f t="shared" si="20"/>
        <v>-14439.59552683897</v>
      </c>
      <c r="J84" s="14"/>
      <c r="K84" s="14"/>
      <c r="L84" s="14"/>
      <c r="M84" s="2"/>
      <c r="N84" s="41">
        <f t="shared" si="24"/>
        <v>14439.6</v>
      </c>
    </row>
    <row r="85" spans="1:14" x14ac:dyDescent="0.25">
      <c r="A85" s="30"/>
      <c r="B85" s="32">
        <f>+B82+1</f>
        <v>43094</v>
      </c>
      <c r="C85" s="14"/>
      <c r="D85" s="14"/>
      <c r="E85" s="14"/>
      <c r="F85" s="14"/>
      <c r="G85" s="15"/>
      <c r="H85" s="15"/>
      <c r="I85" s="16">
        <f t="shared" si="20"/>
        <v>-14439.59552683897</v>
      </c>
      <c r="J85" s="14"/>
      <c r="K85" s="14"/>
      <c r="L85" s="14"/>
      <c r="M85" s="2"/>
      <c r="N85" s="41">
        <f t="shared" si="24"/>
        <v>14439.6</v>
      </c>
    </row>
    <row r="86" spans="1:14" x14ac:dyDescent="0.25">
      <c r="A86" s="30"/>
      <c r="B86" s="32"/>
      <c r="C86" s="14" t="s">
        <v>20</v>
      </c>
      <c r="D86" s="14"/>
      <c r="E86" s="33"/>
      <c r="F86" s="32"/>
      <c r="G86" s="15"/>
      <c r="H86" s="15">
        <f t="shared" ref="H86" si="27">+K86/1.006</f>
        <v>0</v>
      </c>
      <c r="I86" s="16">
        <f t="shared" si="20"/>
        <v>-14439.59552683897</v>
      </c>
      <c r="J86" s="14"/>
      <c r="K86" s="14"/>
      <c r="L86" s="14"/>
      <c r="M86" s="2"/>
      <c r="N86" s="41">
        <f t="shared" si="24"/>
        <v>14439.6</v>
      </c>
    </row>
    <row r="87" spans="1:14" x14ac:dyDescent="0.25">
      <c r="A87" s="30"/>
      <c r="B87" s="32"/>
      <c r="C87" s="14"/>
      <c r="D87" s="14"/>
      <c r="E87" s="14"/>
      <c r="F87" s="14"/>
      <c r="G87" s="15"/>
      <c r="H87" s="15"/>
      <c r="I87" s="16">
        <f t="shared" si="20"/>
        <v>-14439.59552683897</v>
      </c>
      <c r="J87" s="14"/>
      <c r="K87" s="14"/>
      <c r="L87" s="14"/>
      <c r="M87" s="2"/>
      <c r="N87" s="41">
        <f t="shared" si="24"/>
        <v>14439.6</v>
      </c>
    </row>
    <row r="88" spans="1:14" x14ac:dyDescent="0.25">
      <c r="A88" s="30"/>
      <c r="B88" s="32">
        <f>+B85+1</f>
        <v>43095</v>
      </c>
      <c r="C88" s="14"/>
      <c r="D88" s="14"/>
      <c r="E88" s="14"/>
      <c r="F88" s="14"/>
      <c r="G88" s="15"/>
      <c r="H88" s="15"/>
      <c r="I88" s="16">
        <f t="shared" si="20"/>
        <v>-14439.59552683897</v>
      </c>
      <c r="J88" s="14"/>
      <c r="K88" s="14"/>
      <c r="L88" s="14"/>
      <c r="M88" s="2"/>
      <c r="N88" s="41">
        <f t="shared" si="24"/>
        <v>14439.6</v>
      </c>
    </row>
    <row r="89" spans="1:14" x14ac:dyDescent="0.25">
      <c r="A89" s="30"/>
      <c r="B89" s="32"/>
      <c r="C89" s="14" t="s">
        <v>20</v>
      </c>
      <c r="D89" s="14"/>
      <c r="E89" s="33"/>
      <c r="F89" s="32"/>
      <c r="G89" s="15"/>
      <c r="H89" s="15">
        <f t="shared" ref="H89" si="28">+K89/1.006</f>
        <v>0</v>
      </c>
      <c r="I89" s="16">
        <f t="shared" si="20"/>
        <v>-14439.59552683897</v>
      </c>
      <c r="J89" s="14"/>
      <c r="K89" s="14"/>
      <c r="L89" s="14"/>
      <c r="M89" s="2"/>
      <c r="N89" s="41">
        <f t="shared" si="24"/>
        <v>14439.6</v>
      </c>
    </row>
    <row r="90" spans="1:14" x14ac:dyDescent="0.25">
      <c r="A90" s="30"/>
      <c r="B90" s="32"/>
      <c r="C90" s="14"/>
      <c r="D90" s="14"/>
      <c r="E90" s="14"/>
      <c r="F90" s="14"/>
      <c r="G90" s="15"/>
      <c r="H90" s="15"/>
      <c r="I90" s="16">
        <f t="shared" si="20"/>
        <v>-14439.59552683897</v>
      </c>
      <c r="J90" s="14"/>
      <c r="K90" s="14"/>
      <c r="L90" s="14"/>
      <c r="M90" s="2"/>
      <c r="N90" s="41">
        <f t="shared" si="24"/>
        <v>14439.6</v>
      </c>
    </row>
    <row r="91" spans="1:14" x14ac:dyDescent="0.25">
      <c r="A91" s="30"/>
      <c r="B91" s="32">
        <f>+B88+1</f>
        <v>43096</v>
      </c>
      <c r="C91" s="14"/>
      <c r="D91" s="14"/>
      <c r="E91" s="14"/>
      <c r="F91" s="14"/>
      <c r="G91" s="15"/>
      <c r="H91" s="15"/>
      <c r="I91" s="16">
        <f t="shared" si="20"/>
        <v>-14439.59552683897</v>
      </c>
      <c r="J91" s="14"/>
      <c r="K91" s="14"/>
      <c r="L91" s="14"/>
      <c r="M91" s="2"/>
      <c r="N91" s="41">
        <f t="shared" si="24"/>
        <v>14439.6</v>
      </c>
    </row>
    <row r="92" spans="1:14" x14ac:dyDescent="0.25">
      <c r="A92" s="30"/>
      <c r="B92" s="32"/>
      <c r="C92" s="14" t="s">
        <v>20</v>
      </c>
      <c r="D92" s="14"/>
      <c r="E92" s="33"/>
      <c r="F92" s="32"/>
      <c r="G92" s="15"/>
      <c r="H92" s="15">
        <f t="shared" ref="H92" si="29">+K92/1.006</f>
        <v>0</v>
      </c>
      <c r="I92" s="16">
        <f t="shared" si="20"/>
        <v>-14439.59552683897</v>
      </c>
      <c r="J92" s="14"/>
      <c r="K92" s="14"/>
      <c r="L92" s="14"/>
      <c r="M92" s="2"/>
      <c r="N92" s="41">
        <f t="shared" si="24"/>
        <v>14439.6</v>
      </c>
    </row>
    <row r="93" spans="1:14" x14ac:dyDescent="0.25">
      <c r="A93" s="30"/>
      <c r="B93" s="32"/>
      <c r="C93" s="14"/>
      <c r="D93" s="14"/>
      <c r="E93" s="14"/>
      <c r="F93" s="14"/>
      <c r="G93" s="15"/>
      <c r="H93" s="15"/>
      <c r="I93" s="16">
        <f t="shared" si="20"/>
        <v>-14439.59552683897</v>
      </c>
      <c r="J93" s="14"/>
      <c r="K93" s="14"/>
      <c r="L93" s="14"/>
      <c r="M93" s="2"/>
      <c r="N93" s="41">
        <f t="shared" si="24"/>
        <v>14439.6</v>
      </c>
    </row>
    <row r="94" spans="1:14" x14ac:dyDescent="0.25">
      <c r="A94" s="30"/>
      <c r="B94" s="32">
        <f>+B91+1</f>
        <v>43097</v>
      </c>
      <c r="C94" s="14"/>
      <c r="D94" s="14"/>
      <c r="E94" s="14"/>
      <c r="F94" s="14"/>
      <c r="G94" s="15"/>
      <c r="H94" s="15"/>
      <c r="I94" s="16">
        <f t="shared" si="20"/>
        <v>-14439.59552683897</v>
      </c>
      <c r="J94" s="14"/>
      <c r="K94" s="14"/>
      <c r="L94" s="14"/>
      <c r="M94" s="2"/>
      <c r="N94" s="41">
        <f t="shared" si="24"/>
        <v>14439.6</v>
      </c>
    </row>
    <row r="95" spans="1:14" x14ac:dyDescent="0.25">
      <c r="A95" s="30"/>
      <c r="B95" s="32"/>
      <c r="C95" s="14" t="s">
        <v>20</v>
      </c>
      <c r="D95" s="14"/>
      <c r="E95" s="33"/>
      <c r="F95" s="32"/>
      <c r="G95" s="15"/>
      <c r="H95" s="15">
        <f t="shared" ref="H95" si="30">+K95/1.006</f>
        <v>0</v>
      </c>
      <c r="I95" s="16">
        <f t="shared" si="20"/>
        <v>-14439.59552683897</v>
      </c>
      <c r="J95" s="14"/>
      <c r="K95" s="14"/>
      <c r="L95" s="14"/>
      <c r="M95" s="2"/>
      <c r="N95" s="41">
        <f t="shared" si="24"/>
        <v>14439.6</v>
      </c>
    </row>
    <row r="96" spans="1:14" x14ac:dyDescent="0.25">
      <c r="A96" s="30"/>
      <c r="B96" s="32"/>
      <c r="C96" s="14"/>
      <c r="D96" s="14"/>
      <c r="E96" s="14"/>
      <c r="F96" s="14"/>
      <c r="G96" s="15"/>
      <c r="H96" s="15"/>
      <c r="I96" s="16">
        <f t="shared" si="20"/>
        <v>-14439.59552683897</v>
      </c>
      <c r="J96" s="14"/>
      <c r="K96" s="14"/>
      <c r="L96" s="14"/>
      <c r="M96" s="2"/>
      <c r="N96" s="41">
        <f t="shared" si="24"/>
        <v>14439.6</v>
      </c>
    </row>
    <row r="97" spans="1:14" x14ac:dyDescent="0.25">
      <c r="A97" s="30"/>
      <c r="B97" s="32">
        <f>+B94+1</f>
        <v>43098</v>
      </c>
      <c r="C97" s="14"/>
      <c r="D97" s="14"/>
      <c r="E97" s="14"/>
      <c r="F97" s="14"/>
      <c r="G97" s="15"/>
      <c r="H97" s="15"/>
      <c r="I97" s="16">
        <f t="shared" si="20"/>
        <v>-14439.59552683897</v>
      </c>
      <c r="J97" s="14"/>
      <c r="K97" s="14"/>
      <c r="L97" s="14"/>
      <c r="M97" s="2"/>
      <c r="N97" s="41">
        <f t="shared" si="24"/>
        <v>14439.6</v>
      </c>
    </row>
    <row r="98" spans="1:14" x14ac:dyDescent="0.25">
      <c r="A98" s="30"/>
      <c r="B98" s="32"/>
      <c r="C98" s="14" t="s">
        <v>20</v>
      </c>
      <c r="D98" s="14"/>
      <c r="E98" s="33"/>
      <c r="F98" s="32"/>
      <c r="G98" s="15"/>
      <c r="H98" s="15">
        <f t="shared" ref="H98" si="31">+K98/1.006</f>
        <v>0</v>
      </c>
      <c r="I98" s="16">
        <f t="shared" si="20"/>
        <v>-14439.59552683897</v>
      </c>
      <c r="J98" s="14"/>
      <c r="K98" s="14"/>
      <c r="L98" s="14"/>
      <c r="M98" s="2"/>
      <c r="N98" s="41">
        <f t="shared" si="24"/>
        <v>14439.6</v>
      </c>
    </row>
    <row r="99" spans="1:14" x14ac:dyDescent="0.25">
      <c r="A99" s="30"/>
      <c r="B99" s="32"/>
      <c r="C99" s="14"/>
      <c r="D99" s="14"/>
      <c r="E99" s="14"/>
      <c r="F99" s="14"/>
      <c r="G99" s="15"/>
      <c r="H99" s="15"/>
      <c r="I99" s="16">
        <f t="shared" si="20"/>
        <v>-14439.59552683897</v>
      </c>
      <c r="J99" s="14"/>
      <c r="K99" s="14"/>
      <c r="L99" s="14"/>
      <c r="M99" s="2"/>
      <c r="N99" s="41">
        <f t="shared" si="24"/>
        <v>14439.6</v>
      </c>
    </row>
    <row r="100" spans="1:14" x14ac:dyDescent="0.25">
      <c r="A100" s="30"/>
      <c r="B100" s="32">
        <f>+B97+1</f>
        <v>43099</v>
      </c>
      <c r="C100" s="14"/>
      <c r="D100" s="14"/>
      <c r="E100" s="14"/>
      <c r="F100" s="14"/>
      <c r="G100" s="15"/>
      <c r="H100" s="15"/>
      <c r="I100" s="16">
        <f t="shared" si="20"/>
        <v>-14439.59552683897</v>
      </c>
      <c r="J100" s="14"/>
      <c r="K100" s="14"/>
      <c r="L100" s="14"/>
      <c r="M100" s="2"/>
      <c r="N100" s="41">
        <f t="shared" si="24"/>
        <v>14439.6</v>
      </c>
    </row>
    <row r="101" spans="1:14" x14ac:dyDescent="0.25">
      <c r="A101" s="30"/>
      <c r="B101" s="32"/>
      <c r="C101" s="14" t="s">
        <v>20</v>
      </c>
      <c r="D101" s="14"/>
      <c r="E101" s="33"/>
      <c r="F101" s="32"/>
      <c r="G101" s="15"/>
      <c r="H101" s="15">
        <f t="shared" ref="H101" si="32">+K101/1.006</f>
        <v>0</v>
      </c>
      <c r="I101" s="16">
        <f t="shared" si="20"/>
        <v>-14439.59552683897</v>
      </c>
      <c r="J101" s="14"/>
      <c r="K101" s="14"/>
      <c r="L101" s="14"/>
      <c r="M101" s="2"/>
      <c r="N101" s="41">
        <f t="shared" si="24"/>
        <v>14439.6</v>
      </c>
    </row>
    <row r="102" spans="1:14" x14ac:dyDescent="0.25">
      <c r="A102" s="30"/>
      <c r="B102" s="32"/>
      <c r="C102" s="14"/>
      <c r="D102" s="14"/>
      <c r="E102" s="14"/>
      <c r="F102" s="14"/>
      <c r="G102" s="15"/>
      <c r="H102" s="15"/>
      <c r="I102" s="16">
        <f t="shared" si="20"/>
        <v>-14439.59552683897</v>
      </c>
      <c r="J102" s="14"/>
      <c r="K102" s="14"/>
      <c r="L102" s="14"/>
      <c r="M102" s="2"/>
      <c r="N102" s="41">
        <f t="shared" si="24"/>
        <v>14439.6</v>
      </c>
    </row>
    <row r="103" spans="1:14" x14ac:dyDescent="0.25">
      <c r="A103" s="30"/>
      <c r="B103" s="32">
        <f>+B100+1</f>
        <v>43100</v>
      </c>
      <c r="C103" s="14"/>
      <c r="D103" s="14"/>
      <c r="E103" s="14"/>
      <c r="F103" s="14"/>
      <c r="G103" s="15"/>
      <c r="H103" s="15"/>
      <c r="I103" s="16">
        <f t="shared" si="20"/>
        <v>-14439.59552683897</v>
      </c>
      <c r="J103" s="14"/>
      <c r="K103" s="14"/>
      <c r="L103" s="14"/>
      <c r="M103" s="2"/>
      <c r="N103" s="41">
        <f t="shared" si="24"/>
        <v>14439.6</v>
      </c>
    </row>
    <row r="104" spans="1:14" x14ac:dyDescent="0.25">
      <c r="A104" s="30"/>
      <c r="B104" s="32"/>
      <c r="C104" s="14" t="s">
        <v>20</v>
      </c>
      <c r="D104" s="14"/>
      <c r="E104" s="33"/>
      <c r="F104" s="32"/>
      <c r="G104" s="15"/>
      <c r="H104" s="15">
        <f t="shared" ref="H104" si="33">+K104/1.006</f>
        <v>0</v>
      </c>
      <c r="I104" s="16">
        <f t="shared" si="20"/>
        <v>-14439.59552683897</v>
      </c>
      <c r="J104" s="14"/>
      <c r="K104" s="14"/>
      <c r="L104" s="14"/>
      <c r="M104" s="2"/>
      <c r="N104" s="41">
        <f t="shared" si="24"/>
        <v>14439.6</v>
      </c>
    </row>
    <row r="105" spans="1:14" x14ac:dyDescent="0.25">
      <c r="A105" s="30"/>
      <c r="B105" s="34"/>
      <c r="C105" s="30"/>
      <c r="D105" s="30"/>
      <c r="E105" s="30"/>
      <c r="F105" s="30"/>
      <c r="G105" s="35"/>
      <c r="H105" s="35"/>
      <c r="I105" s="16">
        <f t="shared" si="20"/>
        <v>-14439.59552683897</v>
      </c>
      <c r="J105" s="30"/>
      <c r="K105" s="30"/>
      <c r="L105" s="30"/>
      <c r="M105" s="30"/>
      <c r="N105" s="41">
        <f t="shared" si="24"/>
        <v>14439.6</v>
      </c>
    </row>
  </sheetData>
  <mergeCells count="2">
    <mergeCell ref="D1:F1"/>
    <mergeCell ref="A2:A11"/>
  </mergeCells>
  <conditionalFormatting sqref="B12:H104 J12:L104">
    <cfRule type="expression" dxfId="91" priority="92">
      <formula>EXACT($J12,"C")</formula>
    </cfRule>
  </conditionalFormatting>
  <conditionalFormatting sqref="B12:H104 J12:L104">
    <cfRule type="expression" dxfId="90" priority="91">
      <formula>EXACT($J12,"C")</formula>
    </cfRule>
  </conditionalFormatting>
  <conditionalFormatting sqref="B12:H104">
    <cfRule type="expression" dxfId="89" priority="90">
      <formula>EXACT($J12,"C")</formula>
    </cfRule>
  </conditionalFormatting>
  <conditionalFormatting sqref="B12:H104">
    <cfRule type="expression" dxfId="88" priority="89">
      <formula>EXACT($J12,"C")</formula>
    </cfRule>
  </conditionalFormatting>
  <conditionalFormatting sqref="B12:H104">
    <cfRule type="expression" dxfId="87" priority="88">
      <formula>EXACT($J12,"C")</formula>
    </cfRule>
  </conditionalFormatting>
  <conditionalFormatting sqref="B12:H104">
    <cfRule type="expression" dxfId="86" priority="87">
      <formula>EXACT($J12,"C")</formula>
    </cfRule>
  </conditionalFormatting>
  <conditionalFormatting sqref="B12:H104">
    <cfRule type="expression" dxfId="85" priority="86">
      <formula>EXACT($J12,"C")</formula>
    </cfRule>
  </conditionalFormatting>
  <conditionalFormatting sqref="B12:H104">
    <cfRule type="expression" dxfId="84" priority="85">
      <formula>EXACT($J12,"C")</formula>
    </cfRule>
  </conditionalFormatting>
  <conditionalFormatting sqref="B12:H104">
    <cfRule type="expression" dxfId="83" priority="84">
      <formula>EXACT($J12,"C")</formula>
    </cfRule>
  </conditionalFormatting>
  <conditionalFormatting sqref="B12:H104">
    <cfRule type="expression" dxfId="82" priority="83">
      <formula>EXACT($J12,"C")</formula>
    </cfRule>
  </conditionalFormatting>
  <conditionalFormatting sqref="B12:H104">
    <cfRule type="expression" dxfId="81" priority="82">
      <formula>EXACT($J12,"C")</formula>
    </cfRule>
  </conditionalFormatting>
  <conditionalFormatting sqref="B12:H104">
    <cfRule type="expression" dxfId="80" priority="81">
      <formula>EXACT($J12,"C")</formula>
    </cfRule>
  </conditionalFormatting>
  <conditionalFormatting sqref="B12:H104">
    <cfRule type="expression" dxfId="79" priority="80">
      <formula>EXACT($J12,"C")</formula>
    </cfRule>
  </conditionalFormatting>
  <conditionalFormatting sqref="B12:H104 J12:L104">
    <cfRule type="expression" dxfId="78" priority="79">
      <formula>EXACT($J12,"D")</formula>
    </cfRule>
  </conditionalFormatting>
  <conditionalFormatting sqref="B12:H104">
    <cfRule type="expression" dxfId="77" priority="78">
      <formula>EXACT($J12,"C")</formula>
    </cfRule>
  </conditionalFormatting>
  <conditionalFormatting sqref="B12:H104">
    <cfRule type="expression" dxfId="76" priority="77">
      <formula>EXACT($J12,"D")</formula>
    </cfRule>
  </conditionalFormatting>
  <conditionalFormatting sqref="B12:H104">
    <cfRule type="expression" dxfId="75" priority="76">
      <formula>EXACT($J12,"C")</formula>
    </cfRule>
  </conditionalFormatting>
  <conditionalFormatting sqref="B12:H104">
    <cfRule type="expression" dxfId="74" priority="75">
      <formula>EXACT($J12,"D")</formula>
    </cfRule>
  </conditionalFormatting>
  <conditionalFormatting sqref="B12:H104">
    <cfRule type="expression" dxfId="73" priority="74">
      <formula>EXACT($J12,"C")</formula>
    </cfRule>
  </conditionalFormatting>
  <conditionalFormatting sqref="B12:H104">
    <cfRule type="expression" dxfId="72" priority="73">
      <formula>EXACT($J12,"D")</formula>
    </cfRule>
  </conditionalFormatting>
  <conditionalFormatting sqref="B12:H104 J12:L104">
    <cfRule type="expression" dxfId="71" priority="72">
      <formula>EXACT($J12,"C")</formula>
    </cfRule>
  </conditionalFormatting>
  <conditionalFormatting sqref="B12:H104">
    <cfRule type="expression" dxfId="70" priority="71">
      <formula>EXACT($J12,"D")</formula>
    </cfRule>
  </conditionalFormatting>
  <conditionalFormatting sqref="C8:G8">
    <cfRule type="expression" dxfId="69" priority="70">
      <formula>EXACT($I8,"C")</formula>
    </cfRule>
  </conditionalFormatting>
  <conditionalFormatting sqref="C8:G8">
    <cfRule type="expression" dxfId="68" priority="69">
      <formula>EXACT($I8,"D")</formula>
    </cfRule>
  </conditionalFormatting>
  <conditionalFormatting sqref="C8:G8">
    <cfRule type="expression" dxfId="67" priority="68">
      <formula>EXACT($I8,"D")</formula>
    </cfRule>
  </conditionalFormatting>
  <conditionalFormatting sqref="C8:G8">
    <cfRule type="expression" dxfId="66" priority="67">
      <formula>EXACT($I8,"C")</formula>
    </cfRule>
  </conditionalFormatting>
  <conditionalFormatting sqref="C12:H104">
    <cfRule type="expression" dxfId="65" priority="66">
      <formula>EXACT($J12,"C")</formula>
    </cfRule>
  </conditionalFormatting>
  <conditionalFormatting sqref="C12:H104">
    <cfRule type="expression" dxfId="64" priority="65">
      <formula>EXACT($J12,"C")</formula>
    </cfRule>
  </conditionalFormatting>
  <conditionalFormatting sqref="C12:H104">
    <cfRule type="expression" dxfId="63" priority="64">
      <formula>EXACT($J12,"C")</formula>
    </cfRule>
  </conditionalFormatting>
  <conditionalFormatting sqref="C12:H104">
    <cfRule type="expression" dxfId="62" priority="63">
      <formula>EXACT($J12,"C")</formula>
    </cfRule>
  </conditionalFormatting>
  <conditionalFormatting sqref="C12:H104">
    <cfRule type="expression" dxfId="61" priority="62">
      <formula>EXACT($J12,"C")</formula>
    </cfRule>
  </conditionalFormatting>
  <conditionalFormatting sqref="C12:H104">
    <cfRule type="expression" dxfId="60" priority="61">
      <formula>EXACT($J12,"C")</formula>
    </cfRule>
  </conditionalFormatting>
  <conditionalFormatting sqref="C12:H104">
    <cfRule type="expression" dxfId="59" priority="60">
      <formula>EXACT($J12,"C")</formula>
    </cfRule>
  </conditionalFormatting>
  <conditionalFormatting sqref="C12:H104">
    <cfRule type="expression" dxfId="58" priority="59">
      <formula>EXACT($J12,"C")</formula>
    </cfRule>
  </conditionalFormatting>
  <conditionalFormatting sqref="C12:H104">
    <cfRule type="expression" dxfId="57" priority="58">
      <formula>EXACT($J12,"C")</formula>
    </cfRule>
  </conditionalFormatting>
  <conditionalFormatting sqref="C12:H104">
    <cfRule type="expression" dxfId="56" priority="57">
      <formula>EXACT($J12,"C")</formula>
    </cfRule>
  </conditionalFormatting>
  <conditionalFormatting sqref="C12:H104">
    <cfRule type="expression" dxfId="55" priority="56">
      <formula>EXACT($J12,"C")</formula>
    </cfRule>
  </conditionalFormatting>
  <conditionalFormatting sqref="C12:H104">
    <cfRule type="expression" dxfId="54" priority="55">
      <formula>EXACT($J12,"C")</formula>
    </cfRule>
  </conditionalFormatting>
  <conditionalFormatting sqref="C12:H104">
    <cfRule type="expression" dxfId="53" priority="54">
      <formula>EXACT($J12,"C")</formula>
    </cfRule>
  </conditionalFormatting>
  <conditionalFormatting sqref="C12:H104">
    <cfRule type="expression" dxfId="52" priority="53">
      <formula>EXACT($J12,"D")</formula>
    </cfRule>
  </conditionalFormatting>
  <conditionalFormatting sqref="C12:H104">
    <cfRule type="expression" dxfId="51" priority="52">
      <formula>EXACT($J12,"C")</formula>
    </cfRule>
  </conditionalFormatting>
  <conditionalFormatting sqref="C12:H104">
    <cfRule type="expression" dxfId="50" priority="51">
      <formula>EXACT($J12,"D")</formula>
    </cfRule>
  </conditionalFormatting>
  <conditionalFormatting sqref="C12:H104">
    <cfRule type="expression" dxfId="49" priority="50">
      <formula>EXACT($J12,"C")</formula>
    </cfRule>
  </conditionalFormatting>
  <conditionalFormatting sqref="C12:H104">
    <cfRule type="expression" dxfId="48" priority="49">
      <formula>EXACT($J12,"D")</formula>
    </cfRule>
  </conditionalFormatting>
  <conditionalFormatting sqref="C12:H104">
    <cfRule type="expression" dxfId="47" priority="48">
      <formula>EXACT($J12,"C")</formula>
    </cfRule>
  </conditionalFormatting>
  <conditionalFormatting sqref="C12:H104">
    <cfRule type="expression" dxfId="46" priority="47">
      <formula>EXACT($J12,"D")</formula>
    </cfRule>
  </conditionalFormatting>
  <conditionalFormatting sqref="C12:H104">
    <cfRule type="expression" dxfId="45" priority="46">
      <formula>EXACT($J12,"C")</formula>
    </cfRule>
  </conditionalFormatting>
  <conditionalFormatting sqref="C12:H104">
    <cfRule type="expression" dxfId="44" priority="45">
      <formula>EXACT($J12,"D")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3" priority="4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2" priority="43">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1" priority="42">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40" priority="41">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9" priority="40">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8" priority="39">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7" priority="38">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6" priority="37">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5" priority="36">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4" priority="35">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3" priority="3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2" priority="33">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1" priority="32">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30" priority="31">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9" priority="30">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8" priority="29">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7" priority="28">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6" priority="27">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5" priority="26">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4" priority="25">
      <formula>EXACT($J14,"D")</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3" priority="24">
      <formula>EXACT($J14,"C")</formula>
    </cfRule>
  </conditionalFormatting>
  <conditionalFormatting sqref="C14:H14 C17:H17 C20:H20 C23:H23 C26:H26 C29:H29 C32:H32 C35:H35 C38:H38 C41:H41 C44:H44 C47:H47 C50:H50 C53:H53 C56:H56 C59:H59 C62:H62 C65:H65 C68:H68 C71:H71 C74:H74 C77:H77 C80:H80 C83:H83 C86:H86 C89:H89 C92:H92 C95:H95 C98:H98 C101:H101 C104:H104">
    <cfRule type="expression" dxfId="22" priority="23">
      <formula>EXACT($J14,"D")</formula>
    </cfRule>
  </conditionalFormatting>
  <conditionalFormatting sqref="H14 H17 H20 H23 H26 H29 H32 H35 H38 H41 H44 H47 H50 H53 H56 H59 H62 H65 H68 H71 H74 H77 H80 H83 H86 H89 H92 H95 H98 H101 H104">
    <cfRule type="expression" dxfId="21" priority="22">
      <formula>EXACT($J14,"C")</formula>
    </cfRule>
  </conditionalFormatting>
  <conditionalFormatting sqref="H14 H17 H20 H23 H26 H29 H32 H35 H38 H41 H44 H47 H50 H53 H56 H59 H62 H65 H68 H71 H74 H77 H80 H83 H86 H89 H92 H95 H98 H101 H104">
    <cfRule type="expression" dxfId="20" priority="21">
      <formula>EXACT($J14,"C")</formula>
    </cfRule>
  </conditionalFormatting>
  <conditionalFormatting sqref="H14 H17 H20 H23 H26 H29 H32 H35 H38 H41 H44 H47 H50 H53 H56 H59 H62 H65 H68 H71 H74 H77 H80 H83 H86 H89 H92 H95 H98 H101 H104">
    <cfRule type="expression" dxfId="19" priority="20">
      <formula>EXACT($J14,"C")</formula>
    </cfRule>
  </conditionalFormatting>
  <conditionalFormatting sqref="H14 H17 H20 H23 H26 H29 H32 H35 H38 H41 H44 H47 H50 H53 H56 H59 H62 H65 H68 H71 H74 H77 H80 H83 H86 H89 H92 H95 H98 H101 H104">
    <cfRule type="expression" dxfId="18" priority="19">
      <formula>EXACT($J14,"C")</formula>
    </cfRule>
  </conditionalFormatting>
  <conditionalFormatting sqref="H14 H17 H20 H23 H26 H29 H32 H35 H38 H41 H44 H47 H50 H53 H56 H59 H62 H65 H68 H71 H74 H77 H80 H83 H86 H89 H92 H95 H98 H101 H104">
    <cfRule type="expression" dxfId="17" priority="18">
      <formula>EXACT($J14,"C")</formula>
    </cfRule>
  </conditionalFormatting>
  <conditionalFormatting sqref="H14 H17 H20 H23 H26 H29 H32 H35 H38 H41 H44 H47 H50 H53 H56 H59 H62 H65 H68 H71 H74 H77 H80 H83 H86 H89 H92 H95 H98 H101 H104">
    <cfRule type="expression" dxfId="16" priority="17">
      <formula>EXACT($J14,"C")</formula>
    </cfRule>
  </conditionalFormatting>
  <conditionalFormatting sqref="H14 H17 H20 H23 H26 H29 H32 H35 H38 H41 H44 H47 H50 H53 H56 H59 H62 H65 H68 H71 H74 H77 H80 H83 H86 H89 H92 H95 H98 H101 H104">
    <cfRule type="expression" dxfId="15" priority="16">
      <formula>EXACT($J14,"C")</formula>
    </cfRule>
  </conditionalFormatting>
  <conditionalFormatting sqref="H14 H17 H20 H23 H26 H29 H32 H35 H38 H41 H44 H47 H50 H53 H56 H59 H62 H65 H68 H71 H74 H77 H80 H83 H86 H89 H92 H95 H98 H101 H104">
    <cfRule type="expression" dxfId="14" priority="15">
      <formula>EXACT($J14,"C")</formula>
    </cfRule>
  </conditionalFormatting>
  <conditionalFormatting sqref="H14 H17 H20 H23 H26 H29 H32 H35 H38 H41 H44 H47 H50 H53 H56 H59 H62 H65 H68 H71 H74 H77 H80 H83 H86 H89 H92 H95 H98 H101 H104">
    <cfRule type="expression" dxfId="13" priority="14">
      <formula>EXACT($J14,"C")</formula>
    </cfRule>
  </conditionalFormatting>
  <conditionalFormatting sqref="H14 H17 H20 H23 H26 H29 H32 H35 H38 H41 H44 H47 H50 H53 H56 H59 H62 H65 H68 H71 H74 H77 H80 H83 H86 H89 H92 H95 H98 H101 H104">
    <cfRule type="expression" dxfId="12" priority="13">
      <formula>EXACT($J14,"C")</formula>
    </cfRule>
  </conditionalFormatting>
  <conditionalFormatting sqref="H14 H17 H20 H23 H26 H29 H32 H35 H38 H41 H44 H47 H50 H53 H56 H59 H62 H65 H68 H71 H74 H77 H80 H83 H86 H89 H92 H95 H98 H101 H104">
    <cfRule type="expression" dxfId="11" priority="12">
      <formula>EXACT($J14,"C")</formula>
    </cfRule>
  </conditionalFormatting>
  <conditionalFormatting sqref="H14 H17 H20 H23 H26 H29 H32 H35 H38 H41 H44 H47 H50 H53 H56 H59 H62 H65 H68 H71 H74 H77 H80 H83 H86 H89 H92 H95 H98 H101 H104">
    <cfRule type="expression" dxfId="10" priority="11">
      <formula>EXACT($J14,"C")</formula>
    </cfRule>
  </conditionalFormatting>
  <conditionalFormatting sqref="H14 H17 H20 H23 H26 H29 H32 H35 H38 H41 H44 H47 H50 H53 H56 H59 H62 H65 H68 H71 H74 H77 H80 H83 H86 H89 H92 H95 H98 H101 H104">
    <cfRule type="expression" dxfId="9" priority="10">
      <formula>EXACT($J14,"C")</formula>
    </cfRule>
  </conditionalFormatting>
  <conditionalFormatting sqref="H14 H17 H20 H23 H26 H29 H32 H35 H38 H41 H44 H47 H50 H53 H56 H59 H62 H65 H68 H71 H74 H77 H80 H83 H86 H89 H92 H95 H98 H101 H104">
    <cfRule type="expression" dxfId="8" priority="9">
      <formula>EXACT($J14,"D")</formula>
    </cfRule>
  </conditionalFormatting>
  <conditionalFormatting sqref="H14 H17 H20 H23 H26 H29 H32 H35 H38 H41 H44 H47 H50 H53 H56 H59 H62 H65 H68 H71 H74 H77 H80 H83 H86 H89 H92 H95 H98 H101 H104">
    <cfRule type="expression" dxfId="7" priority="8">
      <formula>EXACT($J14,"C")</formula>
    </cfRule>
  </conditionalFormatting>
  <conditionalFormatting sqref="H14 H17 H20 H23 H26 H29 H32 H35 H38 H41 H44 H47 H50 H53 H56 H59 H62 H65 H68 H71 H74 H77 H80 H83 H86 H89 H92 H95 H98 H101 H104">
    <cfRule type="expression" dxfId="6" priority="7">
      <formula>EXACT($J14,"D")</formula>
    </cfRule>
  </conditionalFormatting>
  <conditionalFormatting sqref="H14 H17 H20 H23 H26 H29 H32 H35 H38 H41 H44 H47 H50 H53 H56 H59 H62 H65 H68 H71 H74 H77 H80 H83 H86 H89 H92 H95 H98 H101 H104">
    <cfRule type="expression" dxfId="5" priority="6">
      <formula>EXACT($J14,"C")</formula>
    </cfRule>
  </conditionalFormatting>
  <conditionalFormatting sqref="H14 H17 H20 H23 H26 H29 H32 H35 H38 H41 H44 H47 H50 H53 H56 H59 H62 H65 H68 H71 H74 H77 H80 H83 H86 H89 H92 H95 H98 H101 H104">
    <cfRule type="expression" dxfId="4" priority="5">
      <formula>EXACT($J14,"D")</formula>
    </cfRule>
  </conditionalFormatting>
  <conditionalFormatting sqref="H14 H17 H20 H23 H26 H29 H32 H35 H38 H41 H44 H47 H50 H53 H56 H59 H62 H65 H68 H71 H74 H77 H80 H83 H86 H89 H92 H95 H98 H101 H104">
    <cfRule type="expression" dxfId="3" priority="4">
      <formula>EXACT($J14,"C")</formula>
    </cfRule>
  </conditionalFormatting>
  <conditionalFormatting sqref="H14 H17 H20 H23 H26 H29 H32 H35 H38 H41 H44 H47 H50 H53 H56 H59 H62 H65 H68 H71 H74 H77 H80 H83 H86 H89 H92 H95 H98 H101 H104">
    <cfRule type="expression" dxfId="2" priority="3">
      <formula>EXACT($J14,"D")</formula>
    </cfRule>
  </conditionalFormatting>
  <conditionalFormatting sqref="H14 H17 H20 H23 H26 H29 H32 H35 H38 H41 H44 H47 H50 H53 H56 H59 H62 H65 H68 H71 H74 H77 H80 H83 H86 H89 H92 H95 H98 H101 H104">
    <cfRule type="expression" dxfId="1" priority="2">
      <formula>EXACT($J14,"C")</formula>
    </cfRule>
  </conditionalFormatting>
  <conditionalFormatting sqref="H14 H17 H20 H23 H26 H29 H32 H35 H38 H41 H44 H47 H50 H53 H56 H59 H62 H65 H68 H71 H74 H77 H80 H83 H86 H89 H92 H95 H98 H101 H104">
    <cfRule type="expression" dxfId="0" priority="1">
      <formula>EXACT($J14,"D")</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5"/>
  <sheetViews>
    <sheetView workbookViewId="0">
      <selection activeCell="E5" sqref="E5"/>
    </sheetView>
  </sheetViews>
  <sheetFormatPr baseColWidth="10" defaultRowHeight="15" x14ac:dyDescent="0.25"/>
  <sheetData>
    <row r="2" spans="1:5" x14ac:dyDescent="0.25">
      <c r="A2" t="s">
        <v>25</v>
      </c>
      <c r="B2" t="s">
        <v>2</v>
      </c>
      <c r="C2" t="s">
        <v>29</v>
      </c>
      <c r="D2" s="36" t="s">
        <v>26</v>
      </c>
      <c r="E2" t="s">
        <v>27</v>
      </c>
    </row>
    <row r="3" spans="1:5" x14ac:dyDescent="0.25">
      <c r="A3" s="17">
        <v>42736</v>
      </c>
      <c r="B3" t="s">
        <v>24</v>
      </c>
      <c r="E3">
        <v>1000</v>
      </c>
    </row>
    <row r="4" spans="1:5" x14ac:dyDescent="0.25">
      <c r="A4" s="17">
        <v>42737</v>
      </c>
      <c r="B4" t="s">
        <v>28</v>
      </c>
      <c r="C4">
        <v>300</v>
      </c>
      <c r="D4" s="37" t="s">
        <v>21</v>
      </c>
      <c r="E4">
        <f>E3+IF(D4="D",-C4,C4)</f>
        <v>700</v>
      </c>
    </row>
    <row r="5" spans="1:5" x14ac:dyDescent="0.25">
      <c r="A5" s="17">
        <v>42738</v>
      </c>
      <c r="B5" t="s">
        <v>30</v>
      </c>
      <c r="C5">
        <v>1500</v>
      </c>
      <c r="D5" s="37"/>
      <c r="E5">
        <f>E4+IF(D5="D",-C5,C5)</f>
        <v>2200</v>
      </c>
    </row>
  </sheetData>
  <dataValidations count="1">
    <dataValidation type="list" allowBlank="1" showInputMessage="1" showErrorMessage="1" sqref="D4:D5">
      <formula1>"D,C"</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DEC</vt:lpstr>
      <vt:lpstr>D ou C</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deias</dc:creator>
  <cp:lastModifiedBy>jean-francois liquette</cp:lastModifiedBy>
  <dcterms:created xsi:type="dcterms:W3CDTF">2017-05-25T16:27:26Z</dcterms:created>
  <dcterms:modified xsi:type="dcterms:W3CDTF">2017-05-25T18:31:42Z</dcterms:modified>
</cp:coreProperties>
</file>