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7"/>
  <workbookPr codeName="ThisWorkbook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36AB637-209D-4C6A-BAA0-6006C3F52103}" xr6:coauthVersionLast="47" xr6:coauthVersionMax="47" xr10:uidLastSave="{00000000-0000-0000-0000-000000000000}"/>
  <bookViews>
    <workbookView xWindow="1005" yWindow="3870" windowWidth="27750" windowHeight="11760" activeTab="1" xr2:uid="{00000000-000D-0000-FFFF-FFFF00000000}"/>
  </bookViews>
  <sheets>
    <sheet name="Sheet1" sheetId="1" r:id="rId1"/>
    <sheet name="Jours Fériés" sheetId="3" r:id="rId2"/>
  </sheets>
  <definedNames>
    <definedName name="DonnéesExternes_1" localSheetId="1" hidden="1">'Jours Fériés'!$B$3:$C$46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5" i="1" l="1"/>
  <c r="E13" i="1" l="1"/>
  <c r="E12" i="1"/>
  <c r="E10" i="1"/>
  <c r="H10" i="1" s="1"/>
  <c r="E3" i="1"/>
  <c r="C8" i="1"/>
  <c r="C5" i="1"/>
  <c r="C4" i="1"/>
  <c r="A2" i="1" a="1"/>
  <c r="A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51DB7E0-8250-4EBE-8F82-65054BAC08EB}" keepAlive="1" name="Requête - Jours fériés" description="Connexion à la requête « Jours fériés » dans le classeur." type="5" refreshedVersion="8" background="1" saveData="1">
    <dbPr connection="Provider=Microsoft.Mashup.OleDb.1;Data Source=$Workbook$;Location=&quot;Jours fériés&quot;;Extended Properties=&quot;&quot;" command="SELECT * FROM [Jours férié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<sst xmlns="http://schemas.openxmlformats.org/spreadsheetml/2006/main" count="65" uniqueCount="36">
  <si>
    <t>N°</t>
  </si>
  <si>
    <t xml:space="preserve">Date </t>
  </si>
  <si>
    <t>Jour de l’An</t>
  </si>
  <si>
    <t>Korité</t>
  </si>
  <si>
    <t>Paque</t>
  </si>
  <si>
    <t>Lundi  de paques</t>
  </si>
  <si>
    <t xml:space="preserve">Fete de  l'independance </t>
  </si>
  <si>
    <t xml:space="preserve">Fête du Travail </t>
  </si>
  <si>
    <t xml:space="preserve"> Ascension </t>
  </si>
  <si>
    <t xml:space="preserve"> Pentecôte </t>
  </si>
  <si>
    <t>Tabaski (Aïd el-Adha)</t>
  </si>
  <si>
    <t>Fête du travail</t>
  </si>
  <si>
    <t>Tamkharite</t>
  </si>
  <si>
    <t>Magal Touba</t>
  </si>
  <si>
    <t>Assomption</t>
  </si>
  <si>
    <t xml:space="preserve"> 15/05/2026</t>
  </si>
  <si>
    <t xml:space="preserve"> Maouloud</t>
  </si>
  <si>
    <t xml:space="preserve">Toussaint </t>
  </si>
  <si>
    <t xml:space="preserve"> Noël</t>
  </si>
  <si>
    <t xml:space="preserve"> 25/12/ 2026 </t>
  </si>
  <si>
    <t>Date</t>
  </si>
  <si>
    <t>Jour férié</t>
  </si>
  <si>
    <t>Jour de l'An</t>
  </si>
  <si>
    <t>L'Aïd al-Fitr</t>
  </si>
  <si>
    <t>Jour de l'Indépendance</t>
  </si>
  <si>
    <t>Lundi de Pâques</t>
  </si>
  <si>
    <t>Fête du Travail</t>
  </si>
  <si>
    <t>Ascension</t>
  </si>
  <si>
    <t>Lundi de Pentecôte</t>
  </si>
  <si>
    <t>Fête du sacrifice</t>
  </si>
  <si>
    <t>Tamkharit</t>
  </si>
  <si>
    <t>Magal de Touba</t>
  </si>
  <si>
    <t>Naissance du prophète Mahomet</t>
  </si>
  <si>
    <t>Toussaint</t>
  </si>
  <si>
    <t>Noël</t>
  </si>
  <si>
    <t>Fête du L'Aïd al-Fitr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</si>
</sst>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1" xfId="0" applyFill="1" applyBorder="1"/>
    <xf numFmtId="14" fontId="0" fillId="3" borderId="1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CC95AB6-C26D-4385-839B-3F5C63277B08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Jour férié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BBB4AE-7227-4DC7-ADED-A23DAA737E1C}" name="Jours_fériés" displayName="Jours_fériés" ref="B3:C46" tableType="queryTable" totalsRowShown="0">
  <autoFilter ref="B3:C46" xr:uid="{98BBB4AE-7227-4DC7-ADED-A23DAA737E1C}"/>
  <tableColumns count="2">
    <tableColumn id="1" xr3:uid="{C901E809-1AAD-47A8-9406-0BE35F349C77}" uniqueName="1" name="Date" queryTableFieldId="1" dataDxfId="0"/>
    <tableColumn id="2" xr3:uid="{339ECC31-543D-482B-861F-FE04EE249B49}" uniqueName="2" name="Jour férié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7"/>
  <sheetViews>
    <sheetView workbookViewId="0">
      <selection activeCell="H10" sqref="H10"/>
    </sheetView>
  </sheetViews>
  <sheetFormatPr baseColWidth="10" defaultColWidth="8.7109375" defaultRowHeight="15" x14ac:dyDescent="0.25"/>
  <cols>
    <col min="2" max="2" width="21.85546875" bestFit="1" customWidth="1"/>
    <col min="3" max="3" width="22.42578125" customWidth="1"/>
    <col min="5" max="5" width="20.5703125" bestFit="1" customWidth="1"/>
    <col min="8" max="8" width="10.42578125" bestFit="1" customWidth="1"/>
  </cols>
  <sheetData>
    <row r="1" spans="1:8" x14ac:dyDescent="0.25">
      <c r="A1" s="1" t="s">
        <v>0</v>
      </c>
      <c r="B1" s="8">
        <v>2026</v>
      </c>
      <c r="C1" s="3" t="s">
        <v>1</v>
      </c>
    </row>
    <row r="2" spans="1:8" x14ac:dyDescent="0.25">
      <c r="A2" s="3" cm="1">
        <f t="array" ref="A2:A17">_xlfn.SEQUENCE(16)</f>
        <v>1</v>
      </c>
      <c r="B2" s="1" t="s">
        <v>2</v>
      </c>
      <c r="C2" s="4">
        <v>46023</v>
      </c>
      <c r="D2" s="3"/>
      <c r="E2" s="3"/>
    </row>
    <row r="3" spans="1:8" x14ac:dyDescent="0.25">
      <c r="A3" s="3">
        <v>2</v>
      </c>
      <c r="B3" s="5" t="s">
        <v>3</v>
      </c>
      <c r="C3" s="6"/>
      <c r="D3" s="2"/>
      <c r="E3" s="7" t="e">
        <f>#REF!</f>
        <v>#REF!</v>
      </c>
    </row>
    <row r="4" spans="1:8" x14ac:dyDescent="0.25">
      <c r="A4" s="3">
        <v>3</v>
      </c>
      <c r="B4" s="1" t="s">
        <v>4</v>
      </c>
      <c r="C4" s="4">
        <f>ROUND(DATE(B1,4,MOD(234-11*MOD(B1,19),30))/7,0)*7-6</f>
        <v>46117</v>
      </c>
      <c r="D4" s="3"/>
      <c r="E4" s="4"/>
    </row>
    <row r="5" spans="1:8" x14ac:dyDescent="0.25">
      <c r="A5" s="3">
        <v>4</v>
      </c>
      <c r="B5" s="1" t="s">
        <v>5</v>
      </c>
      <c r="C5" s="4">
        <f>ROUND(DATE(B1,4,MOD(234-11*MOD(B1,19),30))/7,0)*7-6+1</f>
        <v>46118</v>
      </c>
      <c r="D5" s="3"/>
      <c r="E5" s="4"/>
    </row>
    <row r="6" spans="1:8" x14ac:dyDescent="0.25">
      <c r="A6" s="3">
        <v>5</v>
      </c>
      <c r="B6" s="1" t="s">
        <v>6</v>
      </c>
      <c r="C6" s="4">
        <v>46116</v>
      </c>
      <c r="D6" s="3"/>
      <c r="E6" s="3"/>
    </row>
    <row r="7" spans="1:8" x14ac:dyDescent="0.25">
      <c r="A7" s="3">
        <v>6</v>
      </c>
      <c r="B7" s="1" t="s">
        <v>7</v>
      </c>
      <c r="C7" s="4">
        <v>46143</v>
      </c>
      <c r="D7" s="3"/>
      <c r="E7" s="3"/>
    </row>
    <row r="8" spans="1:8" x14ac:dyDescent="0.25">
      <c r="A8" s="3">
        <v>7</v>
      </c>
      <c r="B8" s="1" t="s">
        <v>8</v>
      </c>
      <c r="C8" s="4">
        <f>ROUND(DATE(B1,4,MOD(234-11*MOD(B1,19),30))/7,0)*7-6+39</f>
        <v>46156</v>
      </c>
      <c r="D8" s="3"/>
      <c r="E8" s="3"/>
    </row>
    <row r="9" spans="1:8" x14ac:dyDescent="0.25">
      <c r="A9" s="3">
        <v>8</v>
      </c>
      <c r="B9" s="1" t="s">
        <v>9</v>
      </c>
      <c r="C9" s="4">
        <v>46166</v>
      </c>
      <c r="D9" s="3"/>
      <c r="E9" s="3"/>
    </row>
    <row r="10" spans="1:8" x14ac:dyDescent="0.25">
      <c r="A10" s="3">
        <v>9</v>
      </c>
      <c r="B10" s="5" t="s">
        <v>10</v>
      </c>
      <c r="C10" s="6"/>
      <c r="D10" s="2"/>
      <c r="E10" s="2" t="e">
        <f>#REF!</f>
        <v>#REF!</v>
      </c>
      <c r="H10" t="e">
        <f>SUBSTITUTE(E10,CHAR(160),"")</f>
        <v>#REF!</v>
      </c>
    </row>
    <row r="11" spans="1:8" x14ac:dyDescent="0.25">
      <c r="A11" s="3">
        <v>10</v>
      </c>
      <c r="B11" s="1" t="s">
        <v>11</v>
      </c>
      <c r="C11" s="4">
        <v>46143</v>
      </c>
      <c r="D11" s="3"/>
      <c r="E11" s="3"/>
    </row>
    <row r="12" spans="1:8" x14ac:dyDescent="0.25">
      <c r="A12" s="3">
        <v>11</v>
      </c>
      <c r="B12" s="5" t="s">
        <v>12</v>
      </c>
      <c r="C12" s="6"/>
      <c r="D12" s="2"/>
      <c r="E12" s="2" t="e">
        <f>#REF!</f>
        <v>#REF!</v>
      </c>
    </row>
    <row r="13" spans="1:8" x14ac:dyDescent="0.25">
      <c r="A13" s="3">
        <v>12</v>
      </c>
      <c r="B13" s="5" t="s">
        <v>13</v>
      </c>
      <c r="C13" s="6"/>
      <c r="D13" s="2"/>
      <c r="E13" s="7" t="e">
        <f>#REF!</f>
        <v>#REF!</v>
      </c>
    </row>
    <row r="14" spans="1:8" x14ac:dyDescent="0.25">
      <c r="A14" s="3">
        <v>13</v>
      </c>
      <c r="B14" s="1" t="s">
        <v>14</v>
      </c>
      <c r="C14" s="4" t="s">
        <v>15</v>
      </c>
      <c r="D14" s="3"/>
      <c r="E14" s="3"/>
    </row>
    <row r="15" spans="1:8" x14ac:dyDescent="0.25">
      <c r="A15" s="3">
        <v>14</v>
      </c>
      <c r="B15" s="5" t="s">
        <v>16</v>
      </c>
      <c r="C15" s="6"/>
      <c r="D15" s="2"/>
      <c r="E15" s="7" t="e">
        <f>#REF!</f>
        <v>#REF!</v>
      </c>
    </row>
    <row r="16" spans="1:8" x14ac:dyDescent="0.25">
      <c r="A16" s="3">
        <v>15</v>
      </c>
      <c r="B16" s="1" t="s">
        <v>17</v>
      </c>
      <c r="C16" s="4">
        <v>46327</v>
      </c>
      <c r="D16" s="3"/>
      <c r="E16" s="3"/>
    </row>
    <row r="17" spans="1:5" x14ac:dyDescent="0.25">
      <c r="A17" s="3">
        <v>16</v>
      </c>
      <c r="B17" s="1" t="s">
        <v>18</v>
      </c>
      <c r="C17" s="4" t="s">
        <v>19</v>
      </c>
      <c r="D17" s="3"/>
      <c r="E17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FBEE0-BEF6-4B54-94C4-CA94971DAEB4}">
  <sheetPr>
    <tabColor theme="9" tint="0.59999389629810485"/>
  </sheetPr>
  <dimension ref="B3:C46"/>
  <sheetViews>
    <sheetView showGridLines="0" tabSelected="1" workbookViewId="0">
      <selection activeCell="B3" sqref="B3"/>
    </sheetView>
  </sheetViews>
  <sheetFormatPr baseColWidth="10" defaultRowHeight="15" x14ac:dyDescent="0.25"/>
  <cols>
    <col min="2" max="2" width="10.7109375" bestFit="1" customWidth="1"/>
    <col min="3" max="3" width="30.7109375" bestFit="1" customWidth="1"/>
  </cols>
  <sheetData>
    <row r="3" spans="2:3" x14ac:dyDescent="0.25">
      <c r="B3" t="s">
        <v>20</v>
      </c>
      <c r="C3" t="s">
        <v>21</v>
      </c>
    </row>
    <row r="4" spans="2:3" x14ac:dyDescent="0.25">
      <c r="B4" s="9">
        <v>45658</v>
      </c>
      <c r="C4" t="s">
        <v>22</v>
      </c>
    </row>
    <row r="5" spans="2:3" x14ac:dyDescent="0.25">
      <c r="B5" s="9">
        <v>45746</v>
      </c>
      <c r="C5" t="s">
        <v>23</v>
      </c>
    </row>
    <row r="6" spans="2:3" x14ac:dyDescent="0.25">
      <c r="B6" s="9">
        <v>45747</v>
      </c>
      <c r="C6" t="s">
        <v>35</v>
      </c>
    </row>
    <row r="7" spans="2:3" x14ac:dyDescent="0.25">
      <c r="B7" s="9">
        <v>45751</v>
      </c>
      <c r="C7" t="s">
        <v>24</v>
      </c>
    </row>
    <row r="8" spans="2:3" x14ac:dyDescent="0.25">
      <c r="B8" s="9">
        <v>45768</v>
      </c>
      <c r="C8" t="s">
        <v>25</v>
      </c>
    </row>
    <row r="9" spans="2:3" x14ac:dyDescent="0.25">
      <c r="B9" s="9">
        <v>45778</v>
      </c>
      <c r="C9" t="s">
        <v>26</v>
      </c>
    </row>
    <row r="10" spans="2:3" x14ac:dyDescent="0.25">
      <c r="B10" s="9">
        <v>45806</v>
      </c>
      <c r="C10" t="s">
        <v>27</v>
      </c>
    </row>
    <row r="11" spans="2:3" x14ac:dyDescent="0.25">
      <c r="B11" s="9">
        <v>45814</v>
      </c>
      <c r="C11" t="s">
        <v>29</v>
      </c>
    </row>
    <row r="12" spans="2:3" x14ac:dyDescent="0.25">
      <c r="B12" s="9">
        <v>45817</v>
      </c>
      <c r="C12" t="s">
        <v>28</v>
      </c>
    </row>
    <row r="13" spans="2:3" x14ac:dyDescent="0.25">
      <c r="B13" s="9">
        <v>45843</v>
      </c>
      <c r="C13" t="s">
        <v>30</v>
      </c>
    </row>
    <row r="14" spans="2:3" x14ac:dyDescent="0.25">
      <c r="B14" s="9">
        <v>45881</v>
      </c>
      <c r="C14" t="s">
        <v>31</v>
      </c>
    </row>
    <row r="15" spans="2:3" x14ac:dyDescent="0.25">
      <c r="B15" s="9">
        <v>45884</v>
      </c>
      <c r="C15" t="s">
        <v>14</v>
      </c>
    </row>
    <row r="16" spans="2:3" x14ac:dyDescent="0.25">
      <c r="B16" s="9">
        <v>45904</v>
      </c>
      <c r="C16" t="s">
        <v>32</v>
      </c>
    </row>
    <row r="17" spans="2:3" x14ac:dyDescent="0.25">
      <c r="B17" s="9">
        <v>45962</v>
      </c>
      <c r="C17" t="s">
        <v>33</v>
      </c>
    </row>
    <row r="18" spans="2:3" x14ac:dyDescent="0.25">
      <c r="B18" s="9">
        <v>46016</v>
      </c>
      <c r="C18" t="s">
        <v>34</v>
      </c>
    </row>
    <row r="19" spans="2:3" x14ac:dyDescent="0.25">
      <c r="B19" s="9">
        <v>46023</v>
      </c>
      <c r="C19" t="s">
        <v>22</v>
      </c>
    </row>
    <row r="20" spans="2:3" x14ac:dyDescent="0.25">
      <c r="B20" s="9">
        <v>46101</v>
      </c>
      <c r="C20" t="s">
        <v>23</v>
      </c>
    </row>
    <row r="21" spans="2:3" x14ac:dyDescent="0.25">
      <c r="B21" s="9">
        <v>46116</v>
      </c>
      <c r="C21" t="s">
        <v>24</v>
      </c>
    </row>
    <row r="22" spans="2:3" x14ac:dyDescent="0.25">
      <c r="B22" s="9">
        <v>46118</v>
      </c>
      <c r="C22" t="s">
        <v>25</v>
      </c>
    </row>
    <row r="23" spans="2:3" x14ac:dyDescent="0.25">
      <c r="B23" s="9">
        <v>46143</v>
      </c>
      <c r="C23" t="s">
        <v>26</v>
      </c>
    </row>
    <row r="24" spans="2:3" x14ac:dyDescent="0.25">
      <c r="B24" s="9">
        <v>46156</v>
      </c>
      <c r="C24" t="s">
        <v>27</v>
      </c>
    </row>
    <row r="25" spans="2:3" x14ac:dyDescent="0.25">
      <c r="B25" s="9">
        <v>46167</v>
      </c>
      <c r="C25" t="s">
        <v>28</v>
      </c>
    </row>
    <row r="26" spans="2:3" x14ac:dyDescent="0.25">
      <c r="B26" s="9">
        <v>46169</v>
      </c>
      <c r="C26" t="s">
        <v>29</v>
      </c>
    </row>
    <row r="27" spans="2:3" x14ac:dyDescent="0.25">
      <c r="B27" s="9">
        <v>46198</v>
      </c>
      <c r="C27" t="s">
        <v>30</v>
      </c>
    </row>
    <row r="28" spans="2:3" x14ac:dyDescent="0.25">
      <c r="B28" s="9">
        <v>46235</v>
      </c>
      <c r="C28" t="s">
        <v>31</v>
      </c>
    </row>
    <row r="29" spans="2:3" x14ac:dyDescent="0.25">
      <c r="B29" s="9">
        <v>46249</v>
      </c>
      <c r="C29" t="s">
        <v>14</v>
      </c>
    </row>
    <row r="30" spans="2:3" x14ac:dyDescent="0.25">
      <c r="B30" s="9">
        <v>46259</v>
      </c>
      <c r="C30" t="s">
        <v>32</v>
      </c>
    </row>
    <row r="31" spans="2:3" x14ac:dyDescent="0.25">
      <c r="B31" s="9">
        <v>46327</v>
      </c>
      <c r="C31" t="s">
        <v>33</v>
      </c>
    </row>
    <row r="32" spans="2:3" x14ac:dyDescent="0.25">
      <c r="B32" s="9">
        <v>46381</v>
      </c>
      <c r="C32" t="s">
        <v>34</v>
      </c>
    </row>
    <row r="33" spans="2:3" x14ac:dyDescent="0.25">
      <c r="B33" s="9">
        <v>46388</v>
      </c>
      <c r="C33" t="s">
        <v>22</v>
      </c>
    </row>
    <row r="34" spans="2:3" x14ac:dyDescent="0.25">
      <c r="B34" s="9">
        <v>46455</v>
      </c>
      <c r="C34" t="s">
        <v>23</v>
      </c>
    </row>
    <row r="35" spans="2:3" x14ac:dyDescent="0.25">
      <c r="B35" s="9">
        <v>46475</v>
      </c>
      <c r="C35" t="s">
        <v>25</v>
      </c>
    </row>
    <row r="36" spans="2:3" x14ac:dyDescent="0.25">
      <c r="B36" s="9">
        <v>46481</v>
      </c>
      <c r="C36" t="s">
        <v>24</v>
      </c>
    </row>
    <row r="37" spans="2:3" x14ac:dyDescent="0.25">
      <c r="B37" s="9">
        <v>46508</v>
      </c>
      <c r="C37" t="s">
        <v>26</v>
      </c>
    </row>
    <row r="38" spans="2:3" x14ac:dyDescent="0.25">
      <c r="B38" s="9">
        <v>46513</v>
      </c>
      <c r="C38" t="s">
        <v>27</v>
      </c>
    </row>
    <row r="39" spans="2:3" x14ac:dyDescent="0.25">
      <c r="B39" s="9">
        <v>46523</v>
      </c>
      <c r="C39" t="s">
        <v>29</v>
      </c>
    </row>
    <row r="40" spans="2:3" x14ac:dyDescent="0.25">
      <c r="B40" s="9">
        <v>46524</v>
      </c>
      <c r="C40" t="s">
        <v>28</v>
      </c>
    </row>
    <row r="41" spans="2:3" x14ac:dyDescent="0.25">
      <c r="B41" s="9">
        <v>46553</v>
      </c>
      <c r="C41" t="s">
        <v>30</v>
      </c>
    </row>
    <row r="42" spans="2:3" x14ac:dyDescent="0.25">
      <c r="B42" s="9">
        <v>46591</v>
      </c>
      <c r="C42" t="s">
        <v>31</v>
      </c>
    </row>
    <row r="43" spans="2:3" x14ac:dyDescent="0.25">
      <c r="B43" s="9">
        <v>46613</v>
      </c>
      <c r="C43" t="s">
        <v>32</v>
      </c>
    </row>
    <row r="44" spans="2:3" x14ac:dyDescent="0.25">
      <c r="B44" s="9">
        <v>46614</v>
      </c>
      <c r="C44" t="s">
        <v>14</v>
      </c>
    </row>
    <row r="45" spans="2:3" x14ac:dyDescent="0.25">
      <c r="B45" s="9">
        <v>46692</v>
      </c>
      <c r="C45" t="s">
        <v>33</v>
      </c>
    </row>
    <row r="46" spans="2:3" x14ac:dyDescent="0.25">
      <c r="B46" s="9">
        <v>46746</v>
      </c>
      <c r="C46" t="s">
        <v>34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ED16DE-6AFB-4133-B238-1F44B2B4C0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Jours 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 Ibrahima-Emmanuel Sgsn</dc:creator>
  <cp:lastModifiedBy>JFL</cp:lastModifiedBy>
  <dcterms:created xsi:type="dcterms:W3CDTF">2015-06-05T18:17:20Z</dcterms:created>
  <dcterms:modified xsi:type="dcterms:W3CDTF">2025-12-31T17:10:38Z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2025-12-31T11:22:13Z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91dbd924-c2b8-44be-8838-ea1c1710b87c</vt:lpwstr>
  </property>
  <property fmtid="{D5CDD505-2E9C-101B-9397-08002B2CF9AE}" pid="8" name="MSIP_Label_1aaa69c8-0478-4e13-9e4c-38511e3b6774_ContentBits">
    <vt:lpwstr>0</vt:lpwstr>
  </property>
</Properties>
</file>