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1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01D39E9D-641E-4113-9704-7F24BC45DE8D}" xr6:coauthVersionLast="47" xr6:coauthVersionMax="47" xr10:uidLastSave="{00000000-0000-0000-0000-000000000000}"/>
  <bookViews>
    <workbookView xWindow="360" yWindow="1320" windowWidth="28665" windowHeight="14040" xr2:uid="{3B798BF5-1EC9-44E8-98D4-54A643912E7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7" i="1" l="1" a="1"/>
  <c r="E17" i="1" s="1"/>
  <c r="E8" i="1" a="1"/>
  <c r="E8" i="1" s="1"/>
  <c r="E4" i="1" a="1"/>
  <c r="E4" i="1" s="1"/>
  <c r="E15" i="1" l="1" a="1"/>
  <c r="E15" i="1" s="1"/>
  <c r="E11" i="1" a="1"/>
  <c r="F13" i="1" l="1"/>
  <c r="P13" i="1"/>
  <c r="O13" i="1"/>
  <c r="N13" i="1"/>
  <c r="M13" i="1"/>
  <c r="L13" i="1"/>
  <c r="K13" i="1"/>
  <c r="J13" i="1"/>
  <c r="I13" i="1"/>
  <c r="H13" i="1"/>
  <c r="G13" i="1"/>
  <c r="E11" i="1"/>
  <c r="E1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<sst xmlns="http://schemas.openxmlformats.org/spreadsheetml/2006/main" count="12" uniqueCount="12">
  <si>
    <t>Mois</t>
  </si>
  <si>
    <t>Sal mensuel</t>
  </si>
  <si>
    <t>Cumul période</t>
  </si>
  <si>
    <t>Date départ</t>
  </si>
  <si>
    <t>Mois social</t>
  </si>
  <si>
    <t>Cumul social antérieur</t>
  </si>
  <si>
    <t>Seuil Tranche 2</t>
  </si>
  <si>
    <t>Cumul social</t>
  </si>
  <si>
    <t>Tranche 2 mensuelle</t>
  </si>
  <si>
    <t>Hypothèses</t>
  </si>
  <si>
    <r>
      <t xml:space="preserve">Trance 2 </t>
    </r>
    <r>
      <rPr>
        <b/>
        <sz val="11"/>
        <color theme="1"/>
        <rFont val="Aptos Narrow"/>
        <family val="2"/>
        <scheme val="minor"/>
      </rPr>
      <t>mensuelle</t>
    </r>
    <r>
      <rPr>
        <sz val="11"/>
        <color theme="1"/>
        <rFont val="Aptos Narrow"/>
        <family val="2"/>
        <scheme val="minor"/>
      </rPr>
      <t xml:space="preserve"> (dynamique)</t>
    </r>
  </si>
  <si>
    <r>
      <t xml:space="preserve">Tranche 2 </t>
    </r>
    <r>
      <rPr>
        <b/>
        <sz val="11"/>
        <color theme="1"/>
        <rFont val="Aptos Narrow"/>
        <family val="2"/>
        <scheme val="minor"/>
      </rPr>
      <t>cumulée</t>
    </r>
    <r>
      <rPr>
        <sz val="11"/>
        <color theme="1"/>
        <rFont val="Aptos Narrow"/>
        <family val="2"/>
        <scheme val="minor"/>
      </rPr>
      <t xml:space="preserve"> (dynamique)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</si>
</sst>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4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4" fillId="2" borderId="0" xfId="2" applyFont="1" applyAlignment="1">
      <alignment horizontal="centerContinuous" vertical="center"/>
    </xf>
    <xf numFmtId="3" fontId="0" fillId="0" borderId="0" xfId="0" applyNumberFormat="1"/>
    <xf numFmtId="3" fontId="0" fillId="0" borderId="0" xfId="1" applyNumberFormat="1" applyFont="1"/>
  </cellXfs>
  <cellStyles count="3">
    <cellStyle name="Accent6" xfId="2" builtinId="49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FB39F-0DC3-4ED7-86FD-6576B8691FE6}">
  <dimension ref="A4:P17"/>
  <sheetViews>
    <sheetView showGridLines="0" tabSelected="1" workbookViewId="0">
      <selection activeCell="D17" sqref="D17"/>
    </sheetView>
  </sheetViews>
  <sheetFormatPr baseColWidth="10" defaultRowHeight="15" x14ac:dyDescent="0.25"/>
  <cols>
    <col min="1" max="1" width="21.28515625" bestFit="1" customWidth="1"/>
    <col min="4" max="4" width="30.140625" bestFit="1" customWidth="1"/>
  </cols>
  <sheetData>
    <row r="4" spans="1:16" ht="18.75" x14ac:dyDescent="0.25">
      <c r="A4" s="2" t="s">
        <v>9</v>
      </c>
      <c r="B4" s="2"/>
      <c r="D4" t="s">
        <v>0</v>
      </c>
      <c r="E4" s="1" cm="1">
        <f t="array" ref="E4:P4">EOMONTH(B6,_xlfn.SEQUENCE(,12,0))</f>
        <v>45930</v>
      </c>
      <c r="F4" s="1">
        <v>45961</v>
      </c>
      <c r="G4" s="1">
        <v>45991</v>
      </c>
      <c r="H4" s="1">
        <v>46022</v>
      </c>
      <c r="I4" s="1">
        <v>46053</v>
      </c>
      <c r="J4" s="1">
        <v>46081</v>
      </c>
      <c r="K4" s="1">
        <v>46112</v>
      </c>
      <c r="L4" s="1">
        <v>46142</v>
      </c>
      <c r="M4" s="1">
        <v>46173</v>
      </c>
      <c r="N4" s="1">
        <v>46203</v>
      </c>
      <c r="O4" s="1">
        <v>46234</v>
      </c>
      <c r="P4" s="1">
        <v>46265</v>
      </c>
    </row>
    <row r="5" spans="1:16" x14ac:dyDescent="0.25">
      <c r="D5" t="s">
        <v>1</v>
      </c>
      <c r="E5" s="4">
        <v>3000</v>
      </c>
      <c r="F5" s="4">
        <v>3000</v>
      </c>
      <c r="G5" s="4">
        <v>3000</v>
      </c>
      <c r="H5" s="4">
        <v>3000</v>
      </c>
      <c r="I5" s="4">
        <v>3000</v>
      </c>
      <c r="J5" s="4">
        <v>3000</v>
      </c>
      <c r="K5" s="4">
        <v>3000</v>
      </c>
      <c r="L5" s="4">
        <v>3000</v>
      </c>
      <c r="M5" s="4">
        <v>3000</v>
      </c>
      <c r="N5" s="4">
        <v>3000</v>
      </c>
      <c r="O5" s="4">
        <v>3000</v>
      </c>
      <c r="P5" s="4">
        <v>3000</v>
      </c>
    </row>
    <row r="6" spans="1:16" x14ac:dyDescent="0.25">
      <c r="A6" t="s">
        <v>3</v>
      </c>
      <c r="B6" s="1">
        <v>45930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x14ac:dyDescent="0.25"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5">
      <c r="A8" t="s">
        <v>4</v>
      </c>
      <c r="B8">
        <v>1</v>
      </c>
      <c r="D8" t="s">
        <v>2</v>
      </c>
      <c r="E8" s="4" cm="1">
        <f t="array" ref="E8:P8">_xlfn.SCAN(0,E5:P5,_xleta.SUM)</f>
        <v>3000</v>
      </c>
      <c r="F8" s="4">
        <v>6000</v>
      </c>
      <c r="G8" s="4">
        <v>9000</v>
      </c>
      <c r="H8" s="4">
        <v>12000</v>
      </c>
      <c r="I8" s="4">
        <v>15000</v>
      </c>
      <c r="J8" s="4">
        <v>18000</v>
      </c>
      <c r="K8" s="4">
        <v>21000</v>
      </c>
      <c r="L8" s="4">
        <v>24000</v>
      </c>
      <c r="M8" s="4">
        <v>27000</v>
      </c>
      <c r="N8" s="4">
        <v>30000</v>
      </c>
      <c r="O8" s="4">
        <v>33000</v>
      </c>
      <c r="P8" s="4">
        <v>36000</v>
      </c>
    </row>
    <row r="9" spans="1:16" x14ac:dyDescent="0.25"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x14ac:dyDescent="0.25">
      <c r="A10" t="s">
        <v>5</v>
      </c>
      <c r="B10" s="3">
        <v>2999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x14ac:dyDescent="0.25">
      <c r="D11" t="s">
        <v>7</v>
      </c>
      <c r="E11" s="4" cm="1">
        <f t="array" ref="E11:P11">_xlfn.LET(
_xlpm.m,_xlfn.ANCHORARRAY(E4),
_xlpm.s,E5:P5,
_xlfn.DROP(_xlfn.REDUCE(B10,_xlfn.SEQUENCE(COLUMNS(_xlpm.s)),_xlfn.LAMBDA(_xlpm.a,_xlpm.c,_xlfn.HSTACK(_xlpm.a,IF(MONTH(INDEX(_xlpm.m,,_xlpm.c))=B8,0,_xlfn.TAKE(_xlpm.a,,-1))+INDEX(_xlpm.s,_xlpm.c)))),,1)
)</f>
        <v>5999</v>
      </c>
      <c r="F11" s="4">
        <v>8999</v>
      </c>
      <c r="G11" s="4">
        <v>11999</v>
      </c>
      <c r="H11" s="4">
        <v>14999</v>
      </c>
      <c r="I11" s="4">
        <v>3000</v>
      </c>
      <c r="J11" s="4">
        <v>6000</v>
      </c>
      <c r="K11" s="4">
        <v>9000</v>
      </c>
      <c r="L11" s="4">
        <v>12000</v>
      </c>
      <c r="M11" s="4">
        <v>15000</v>
      </c>
      <c r="N11" s="4">
        <v>18000</v>
      </c>
      <c r="O11" s="4">
        <v>21000</v>
      </c>
      <c r="P11" s="4">
        <v>24000</v>
      </c>
    </row>
    <row r="12" spans="1:16" x14ac:dyDescent="0.25">
      <c r="A12" t="s">
        <v>6</v>
      </c>
      <c r="B12" s="3">
        <v>8000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5">
      <c r="D13" t="s">
        <v>8</v>
      </c>
      <c r="E13" s="4">
        <f>MAX(E11-$B$12,0)</f>
        <v>0</v>
      </c>
      <c r="F13" s="4">
        <f>MAX(F11-$B$12,0)</f>
        <v>999</v>
      </c>
      <c r="G13" s="4">
        <f>MAX(G11-$B$12,0)</f>
        <v>3999</v>
      </c>
      <c r="H13" s="4">
        <f>MAX(H11-$B$12,0)</f>
        <v>6999</v>
      </c>
      <c r="I13" s="4">
        <f>MAX(I11-$B$12,0)</f>
        <v>0</v>
      </c>
      <c r="J13" s="4">
        <f>MAX(J11-$B$12,0)</f>
        <v>0</v>
      </c>
      <c r="K13" s="4">
        <f>MAX(K11-$B$12,0)</f>
        <v>1000</v>
      </c>
      <c r="L13" s="4">
        <f>MAX(L11-$B$12,0)</f>
        <v>4000</v>
      </c>
      <c r="M13" s="4">
        <f>MAX(M11-$B$12,0)</f>
        <v>7000</v>
      </c>
      <c r="N13" s="4">
        <f>MAX(N11-$B$12,0)</f>
        <v>10000</v>
      </c>
      <c r="O13" s="4">
        <f>MAX(O11-$B$12,0)</f>
        <v>13000</v>
      </c>
      <c r="P13" s="4">
        <f>MAX(P11-$B$12,0)</f>
        <v>16000</v>
      </c>
    </row>
    <row r="14" spans="1:16" x14ac:dyDescent="0.25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x14ac:dyDescent="0.25">
      <c r="D15" t="s">
        <v>10</v>
      </c>
      <c r="E15" s="4" cm="1">
        <f t="array" ref="E15:P15">_xlfn.LET(
_xlpm.m,_xlfn.ANCHORARRAY(E4),
_xlpm.s,E5:P5,
_xlpm.Tranche_2,B12,
_xlpm.Cum_Social,_xlfn.DROP(_xlfn.REDUCE(B10,_xlfn.SEQUENCE(COLUMNS(_xlpm.s)),_xlfn.LAMBDA(_xlpm.a,_xlpm.c,_xlfn.HSTACK(_xlpm.a,IF(MONTH(INDEX(_xlpm.m,,_xlpm.c))=B8,0,_xlfn.TAKE(_xlpm.a,,-1))+INDEX(_xlpm.s,_xlpm.c)))),,1),
_xlfn.MAP(_xlpm.Cum_Social,_xlfn.LAMBDA(_xlpm.x,MAX(_xlpm.x-_xlpm.Tranche_2,0)))
)</f>
        <v>0</v>
      </c>
      <c r="F15" s="4">
        <v>999</v>
      </c>
      <c r="G15" s="4">
        <v>3999</v>
      </c>
      <c r="H15" s="4">
        <v>6999</v>
      </c>
      <c r="I15" s="4">
        <v>0</v>
      </c>
      <c r="J15" s="4">
        <v>0</v>
      </c>
      <c r="K15" s="4">
        <v>1000</v>
      </c>
      <c r="L15" s="4">
        <v>4000</v>
      </c>
      <c r="M15" s="4">
        <v>7000</v>
      </c>
      <c r="N15" s="4">
        <v>10000</v>
      </c>
      <c r="O15" s="4">
        <v>13000</v>
      </c>
      <c r="P15" s="4">
        <v>16000</v>
      </c>
    </row>
    <row r="16" spans="1:16" x14ac:dyDescent="0.25"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4:16" x14ac:dyDescent="0.25">
      <c r="D17" t="s">
        <v>11</v>
      </c>
      <c r="E17" s="3" cm="1">
        <f t="array" ref="E17:P17">_xlfn.LET(
_xlpm.m,_xlfn.ANCHORARRAY(E4),
_xlpm.s,E5:P5,
_xlpm.Tranche_2,B12,
_xlpm.Cum_Social,_xlfn.DROP(_xlfn.REDUCE(B10,_xlfn.SEQUENCE(COLUMNS(_xlpm.s)),_xlfn.LAMBDA(_xlpm.a,_xlpm.c,_xlfn.HSTACK(_xlpm.a,IF(MONTH(INDEX(_xlpm.m,,_xlpm.c))=B8,0,_xlfn.TAKE(_xlpm.a,,-1))+INDEX(_xlpm.s,_xlpm.c)))),,1),
_xlpm.T_2M,_xlfn.MAP(_xlpm.Cum_Social,_xlfn.LAMBDA(_xlpm.x,MAX(_xlpm.x-_xlpm.Tranche_2,0))),
_xlfn.DROP(_xlfn.REDUCE(0,_xlfn.SEQUENCE(COLUMNS(_xlpm.s)),_xlfn.LAMBDA(_xlpm.a,_xlpm.c,_xlfn.HSTACK(_xlpm.a,IF(MONTH(INDEX(_xlpm.m,,_xlpm.c))=B8,0,_xlfn.TAKE(_xlpm.a,,-1))+INDEX(_xlpm.T_2M,_xlpm.c)))),,1)
)</f>
        <v>0</v>
      </c>
      <c r="F17" s="3">
        <v>999</v>
      </c>
      <c r="G17" s="3">
        <v>4998</v>
      </c>
      <c r="H17" s="3">
        <v>11997</v>
      </c>
      <c r="I17" s="3">
        <v>0</v>
      </c>
      <c r="J17" s="3">
        <v>0</v>
      </c>
      <c r="K17" s="3">
        <v>1000</v>
      </c>
      <c r="L17" s="3">
        <v>5000</v>
      </c>
      <c r="M17" s="3">
        <v>12000</v>
      </c>
      <c r="N17" s="3">
        <v>22000</v>
      </c>
      <c r="O17" s="3">
        <v>35000</v>
      </c>
      <c r="P17" s="3">
        <v>51000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2025-03-24T07:45:39Z</dcterms:created>
  <dcterms:modified xsi:type="dcterms:W3CDTF">2025-03-24T09:58:51Z</dcterms:modified>
</cp:coreProperties>
</file>