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30"/>
  <workbookPr filterPrivacy="1"/>
  <xr:revisionPtr revIDLastSave="0" documentId="13_ncr:1_{9FF68BB2-C54D-4457-A40C-FC0424189A1B}" xr6:coauthVersionLast="47" xr6:coauthVersionMax="47" xr10:uidLastSave="{00000000-0000-0000-0000-000000000000}"/>
  <bookViews>
    <workbookView xWindow="555" yWindow="4530" windowWidth="28110" windowHeight="7905" activeTab="2" xr2:uid="{00000000-000D-0000-FFFF-FFFF00000000}"/>
  </bookViews>
  <sheets>
    <sheet name="Base de données" sheetId="1" r:id="rId1"/>
    <sheet name="Suivi budget" sheetId="2" r:id="rId2"/>
    <sheet name="Extraction" sheetId="3" r:id="rId3"/>
  </sheets>
  <definedNames>
    <definedName name="DonnéesExternes_1" localSheetId="2" hidden="1">Extraction!$A$5:$F$6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D2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année (généralement l'année actuelle, mais parfois avec des remontées des années précédentes)</t>
        </r>
      </text>
    </comment>
    <comment ref="C1" authorId="0" shapeId="0" xr:uid="{00000000-0006-0000-0000-000002000000}">
      <text>
        <r>
          <rPr>
            <b/>
            <sz val="9"/>
            <color indexed="81"/>
            <rFont val="Tahoma"/>
            <charset val="1"/>
          </rPr>
          <t>La fameuse colonne avec des codes dont j'ai besoin … et d'autres pas ...</t>
        </r>
      </text>
    </comment>
    <comment ref="D1" authorId="0" shapeId="0" xr:uid="{00000000-0006-0000-0000-000003000000}">
      <text>
        <r>
          <rPr>
            <b/>
            <sz val="9"/>
            <color indexed="81"/>
            <rFont val="Tahoma"/>
            <charset val="1"/>
          </rPr>
          <t>Tri fait sur cette colonne, censé être unique, mais redondant à cause des avances, plusieurs paiements si frais divers (train, avion, …)</t>
        </r>
      </text>
    </comment>
    <comment ref="A2" authorId="0" shapeId="0" xr:uid="{00000000-0006-0000-0000-000004000000}">
      <text>
        <r>
          <rPr>
            <b/>
            <sz val="9"/>
            <color indexed="81"/>
            <rFont val="Tahoma"/>
            <charset val="1"/>
          </rPr>
          <t>Exemple 1</t>
        </r>
      </text>
    </comment>
    <comment ref="A3" authorId="0" shapeId="0" xr:uid="{00000000-0006-0000-0000-000005000000}">
      <text>
        <r>
          <rPr>
            <b/>
            <sz val="9"/>
            <color indexed="81"/>
            <rFont val="Tahoma"/>
            <charset val="1"/>
          </rPr>
          <t>Exemple 2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" authorId="0" shapeId="0" xr:uid="{00000000-0006-0000-0100-000001000000}">
      <text>
        <r>
          <rPr>
            <b/>
            <sz val="9"/>
            <color indexed="81"/>
            <rFont val="Tahoma"/>
            <charset val="1"/>
          </rPr>
          <t>Sur cette feuille, la liste des codes qui me concernent</t>
        </r>
      </text>
    </comment>
    <comment ref="C2" authorId="0" shapeId="0" xr:uid="{00000000-0006-0000-0100-000002000000}">
      <text>
        <r>
          <rPr>
            <b/>
            <sz val="9"/>
            <color indexed="81"/>
            <rFont val="Tahoma"/>
            <charset val="1"/>
          </rPr>
          <t>Somme des montants en fonction du code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0269DA7-269B-4757-A1D6-F786E76DD6AC}" keepAlive="1" name="Requête - tCodes" description="Connexion à la requête « tCodes » dans le classeur." type="5" refreshedVersion="0" background="1">
    <dbPr connection="Provider=Microsoft.Mashup.OleDb.1;Data Source=$Workbook$;Location=tCodes;Extended Properties=&quot;&quot;" command="SELECT * FROM [tCodes]"/>
  </connection>
  <connection id="2" xr16:uid="{5E5F5AD9-A547-4FA0-AFEB-17B359F8697F}" keepAlive="1" name="Requête - tCsv" description="Connexion à la requête « tCsv » dans le classeur." type="5" refreshedVersion="8" background="1" saveData="1">
    <dbPr connection="Provider=Microsoft.Mashup.OleDb.1;Data Source=$Workbook$;Location=tCsv;Extended Properties=&quot;&quot;" command="SELECT * FROM [tCsv]"/>
  </connection>
</connections>
</file>

<file path=xl/sharedStrings.xml><?xml version="1.0" encoding="utf-8"?>
<sst xmlns="http://schemas.openxmlformats.org/spreadsheetml/2006/main" count="33" uniqueCount="18">
  <si>
    <t>gestion</t>
  </si>
  <si>
    <t>mois</t>
  </si>
  <si>
    <t>code_suppleant</t>
  </si>
  <si>
    <t>num_dossier</t>
  </si>
  <si>
    <t>date_creation</t>
  </si>
  <si>
    <t>montant</t>
  </si>
  <si>
    <t>00810DZ</t>
  </si>
  <si>
    <t>35.67</t>
  </si>
  <si>
    <t>AASEGRG</t>
  </si>
  <si>
    <t>code suppleant</t>
  </si>
  <si>
    <t>Disponible</t>
  </si>
  <si>
    <t>% disponible</t>
  </si>
  <si>
    <t>Allocation</t>
  </si>
  <si>
    <t>07884DT</t>
  </si>
  <si>
    <t>00800HF</t>
  </si>
  <si>
    <t>04564BI</t>
  </si>
  <si>
    <t>00869VB</t>
  </si>
  <si>
    <t>sur cette feuille, l'extraction donne uniquement les données filtrer de la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</si>
</sst>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22" fontId="0" fillId="0" borderId="0" xfId="0" applyNumberFormat="1"/>
    <xf numFmtId="0" fontId="0" fillId="0" borderId="0" xfId="0" applyFont="1" applyFill="1" applyBorder="1"/>
    <xf numFmtId="22" fontId="0" fillId="0" borderId="0" xfId="0" applyNumberFormat="1" applyFont="1" applyFill="1" applyBorder="1"/>
    <xf numFmtId="0" fontId="0" fillId="0" borderId="0" xfId="0" applyFont="1" applyFill="1" applyBorder="1" applyAlignment="1">
      <alignment horizontal="center" vertical="center" wrapText="1"/>
    </xf>
    <xf numFmtId="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0" fontId="0" fillId="0" borderId="0" xfId="1" applyNumberFormat="1" applyFont="1" applyFill="1" applyBorder="1"/>
  </cellXfs>
  <cellStyles count="2">
    <cellStyle name="Normal" xfId="0" builtinId="0"/>
    <cellStyle name="Pourcentage" xfId="1" builtinId="5"/>
  </cellStyles>
  <dxfs count="1"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069A15B-F41B-4C8C-A63A-FA621B646CD9}" autoFormatId="16" applyNumberFormats="0" applyBorderFormats="0" applyFontFormats="0" applyPatternFormats="0" applyAlignmentFormats="0" applyWidthHeightFormats="0">
  <queryTableRefresh nextId="7">
    <queryTableFields count="6">
      <queryTableField id="1" name="gestion" tableColumnId="1"/>
      <queryTableField id="2" name="mois" tableColumnId="2"/>
      <queryTableField id="3" name="code_suppleant" tableColumnId="3"/>
      <queryTableField id="4" name="num_dossier" tableColumnId="4"/>
      <queryTableField id="5" name="date_creation" tableColumnId="5"/>
      <queryTableField id="6" name="montant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80F2CD-CFFA-4FCC-AEA7-DBF22214F57D}" name="tCsv" displayName="tCsv" ref="A1:F3" totalsRowShown="0">
  <autoFilter ref="A1:F3" xr:uid="{7780F2CD-CFFA-4FCC-AEA7-DBF22214F57D}"/>
  <tableColumns count="6">
    <tableColumn id="1" xr3:uid="{06BD3179-C88F-47B5-BE61-FA18558CFF84}" name="gestion"/>
    <tableColumn id="2" xr3:uid="{307EA31D-6965-4828-AB5C-FFC7E0FE94F5}" name="mois"/>
    <tableColumn id="3" xr3:uid="{D9371BB7-05EF-46C2-A8DD-318D437CAA19}" name="code_suppleant"/>
    <tableColumn id="4" xr3:uid="{12345AF4-F610-4116-8DBD-4DDCB4727245}" name="num_dossier"/>
    <tableColumn id="5" xr3:uid="{0D4ECE31-C732-4C47-A645-D7D1FCA13C33}" name="date_creation"/>
    <tableColumn id="6" xr3:uid="{A6671E62-C614-4C15-B737-6411358B61D3}" name="montan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7663E8-3386-43AB-9B85-6EECB940E328}" name="tCodes" displayName="tCodes" ref="A1:D6" totalsRowShown="0">
  <autoFilter ref="A1:D6" xr:uid="{217663E8-3386-43AB-9B85-6EECB940E328}"/>
  <tableColumns count="4">
    <tableColumn id="1" xr3:uid="{00B094D2-D1A3-40CD-B2CE-329F7E76E263}" name="code suppleant"/>
    <tableColumn id="2" xr3:uid="{88BEB149-95F5-4399-BFF4-F7FEA3A5E329}" name="Allocation"/>
    <tableColumn id="3" xr3:uid="{7D48D0B8-7BC0-485D-9491-3D589DBB42A7}" name="Disponible"/>
    <tableColumn id="4" xr3:uid="{58440E7A-5354-4891-84D3-64A1ABEC582C}" name="% disponibl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A4AFEE8-51F7-43D4-8302-7237093B4EB3}" name="tCsv_1" displayName="tCsv_1" ref="A5:F6" tableType="queryTable" totalsRowShown="0">
  <autoFilter ref="A5:F6" xr:uid="{5A4AFEE8-51F7-43D4-8302-7237093B4EB3}"/>
  <tableColumns count="6">
    <tableColumn id="1" xr3:uid="{4909F762-B3B9-4F5B-AFA1-663B3EE800F3}" uniqueName="1" name="gestion" queryTableFieldId="1"/>
    <tableColumn id="2" xr3:uid="{895FF191-C9ED-49EB-AEF0-401F69294AC6}" uniqueName="2" name="mois" queryTableFieldId="2"/>
    <tableColumn id="3" xr3:uid="{A8C653DF-73EE-4017-B6E4-E2F058E164CA}" uniqueName="3" name="code_suppleant" queryTableFieldId="3"/>
    <tableColumn id="4" xr3:uid="{4A285D20-3F0B-4CEF-BEEF-1679CA1A0B0B}" uniqueName="4" name="num_dossier" queryTableFieldId="4"/>
    <tableColumn id="5" xr3:uid="{1BAA2D85-6BA6-4697-AEB6-D5206A45C550}" uniqueName="5" name="date_creation" queryTableFieldId="5" dataDxfId="0"/>
    <tableColumn id="6" xr3:uid="{84238889-E175-4FBC-8326-D77C7F5EDB3F}" uniqueName="6" name="montant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"/>
  <sheetViews>
    <sheetView showGridLines="0" workbookViewId="0">
      <selection sqref="A1:F3"/>
    </sheetView>
  </sheetViews>
  <sheetFormatPr baseColWidth="10" defaultColWidth="9.140625" defaultRowHeight="15" x14ac:dyDescent="0.25"/>
  <cols>
    <col min="1" max="1" width="9.7109375" customWidth="1"/>
    <col min="2" max="2" width="7.42578125" customWidth="1"/>
    <col min="3" max="3" width="17.28515625" customWidth="1"/>
    <col min="4" max="4" width="14.5703125" customWidth="1"/>
    <col min="5" max="5" width="15.7109375" bestFit="1" customWidth="1"/>
    <col min="6" max="6" width="10.710937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5">
      <c r="A2" s="2">
        <v>2023</v>
      </c>
      <c r="B2" s="2">
        <v>2</v>
      </c>
      <c r="C2" s="2" t="s">
        <v>6</v>
      </c>
      <c r="D2" s="2">
        <v>1788916</v>
      </c>
      <c r="E2" s="3">
        <v>45165.368344907409</v>
      </c>
      <c r="F2" s="2">
        <v>35.67</v>
      </c>
    </row>
    <row r="3" spans="1:6" x14ac:dyDescent="0.25">
      <c r="A3" s="2">
        <v>2024</v>
      </c>
      <c r="B3" s="2">
        <v>8</v>
      </c>
      <c r="C3" s="2" t="s">
        <v>8</v>
      </c>
      <c r="D3" s="2">
        <v>1912422</v>
      </c>
      <c r="E3" s="3">
        <v>44119.721134259256</v>
      </c>
      <c r="F3" s="2">
        <v>72.569999999999993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showGridLines="0" workbookViewId="0">
      <selection activeCell="B3" sqref="B3"/>
    </sheetView>
  </sheetViews>
  <sheetFormatPr baseColWidth="10" defaultRowHeight="15" x14ac:dyDescent="0.25"/>
  <cols>
    <col min="1" max="1" width="16.7109375" customWidth="1"/>
    <col min="2" max="2" width="12.140625" customWidth="1"/>
    <col min="3" max="3" width="12.7109375" customWidth="1"/>
    <col min="4" max="4" width="14.5703125" customWidth="1"/>
  </cols>
  <sheetData>
    <row r="1" spans="1:4" x14ac:dyDescent="0.25">
      <c r="A1" s="4" t="s">
        <v>9</v>
      </c>
      <c r="B1" s="5" t="s">
        <v>12</v>
      </c>
      <c r="C1" s="6" t="s">
        <v>10</v>
      </c>
      <c r="D1" s="6" t="s">
        <v>11</v>
      </c>
    </row>
    <row r="2" spans="1:4" x14ac:dyDescent="0.25">
      <c r="A2" s="2" t="s">
        <v>6</v>
      </c>
      <c r="B2" s="2">
        <v>500</v>
      </c>
      <c r="C2" s="2">
        <f>SUMIFS('Base de données'!F2:F3,'Base de données'!C2:C3,A2)</f>
        <v>35.67</v>
      </c>
      <c r="D2" s="7">
        <f>((B2-C2)/B2)</f>
        <v>0.92865999999999993</v>
      </c>
    </row>
    <row r="3" spans="1:4" x14ac:dyDescent="0.25">
      <c r="A3" s="2" t="s">
        <v>13</v>
      </c>
      <c r="B3" s="2">
        <v>800</v>
      </c>
      <c r="C3" s="2"/>
      <c r="D3" s="2"/>
    </row>
    <row r="4" spans="1:4" x14ac:dyDescent="0.25">
      <c r="A4" s="2" t="s">
        <v>14</v>
      </c>
      <c r="B4" s="2">
        <v>400</v>
      </c>
      <c r="C4" s="2"/>
      <c r="D4" s="2"/>
    </row>
    <row r="5" spans="1:4" x14ac:dyDescent="0.25">
      <c r="A5" s="2" t="s">
        <v>15</v>
      </c>
      <c r="B5" s="2">
        <v>200</v>
      </c>
      <c r="C5" s="2"/>
      <c r="D5" s="2"/>
    </row>
    <row r="6" spans="1:4" x14ac:dyDescent="0.25">
      <c r="A6" s="2" t="s">
        <v>16</v>
      </c>
      <c r="B6" s="2">
        <v>150</v>
      </c>
      <c r="C6" s="2"/>
      <c r="D6" s="2"/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"/>
  <sheetViews>
    <sheetView showGridLines="0" tabSelected="1" workbookViewId="0">
      <selection activeCell="A5" sqref="A5:F6"/>
    </sheetView>
  </sheetViews>
  <sheetFormatPr baseColWidth="10" defaultRowHeight="15" x14ac:dyDescent="0.25"/>
  <cols>
    <col min="1" max="1" width="9.85546875" bestFit="1" customWidth="1"/>
    <col min="2" max="2" width="7.5703125" bestFit="1" customWidth="1"/>
    <col min="3" max="3" width="17.42578125" bestFit="1" customWidth="1"/>
    <col min="4" max="4" width="14.7109375" bestFit="1" customWidth="1"/>
    <col min="5" max="5" width="15.7109375" bestFit="1" customWidth="1"/>
    <col min="6" max="6" width="10.8554687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9" x14ac:dyDescent="0.25">
      <c r="A2">
        <v>2023</v>
      </c>
      <c r="B2">
        <v>2</v>
      </c>
      <c r="C2" t="s">
        <v>6</v>
      </c>
      <c r="D2">
        <v>1788916</v>
      </c>
      <c r="E2">
        <v>45165.368344907409</v>
      </c>
      <c r="F2" t="s">
        <v>7</v>
      </c>
    </row>
    <row r="3" spans="1:9" x14ac:dyDescent="0.25">
      <c r="I3" t="s">
        <v>17</v>
      </c>
    </row>
    <row r="5" spans="1:9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</row>
    <row r="6" spans="1:9" x14ac:dyDescent="0.25">
      <c r="A6">
        <v>2023</v>
      </c>
      <c r="B6">
        <v>2</v>
      </c>
      <c r="C6" t="s">
        <v>6</v>
      </c>
      <c r="D6">
        <v>1788916</v>
      </c>
      <c r="E6" s="1">
        <v>45165.368344907409</v>
      </c>
      <c r="F6">
        <v>35.67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AE5243-A71E-4298-B7B4-37A6361269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Suivi budget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2024-12-05T13:20:02Z</dcterms:modified>
</cp:coreProperties>
</file>