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E42D7C3-11F6-4307-BAA1-D3750BC65180}" xr6:coauthVersionLast="47" xr6:coauthVersionMax="47" xr10:uidLastSave="{00000000-0000-0000-0000-000000000000}"/>
  <bookViews>
    <workbookView xWindow="1320" yWindow="4680" windowWidth="26550" windowHeight="11940" activeTab="1" xr2:uid="{B5CFCA66-E232-4CAD-A8E1-D8EFCD29DC8F}"/>
  </bookViews>
  <sheets>
    <sheet name="Data" sheetId="1" r:id="rId1"/>
    <sheet name="Power Query" sheetId="2" r:id="rId2"/>
  </sheets>
  <definedNames>
    <definedName name="_xlnm._FilterDatabase" localSheetId="0" hidden="1">Data!$A$1:$L$18</definedName>
    <definedName name="DonnéesExternes_1" localSheetId="1" hidden="1">'Power Query'!$B$3:$H$10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9" i="1"/>
  <c r="N10" i="1"/>
  <c r="N11" i="1"/>
  <c r="N12" i="1"/>
  <c r="N13" i="1"/>
  <c r="N14" i="1"/>
  <c r="N15" i="1"/>
  <c r="N16" i="1"/>
  <c r="N17" i="1"/>
  <c r="N2" i="1"/>
  <c r="M3" i="1"/>
  <c r="M4" i="1"/>
  <c r="M5" i="1"/>
  <c r="M6" i="1"/>
  <c r="M7" i="1"/>
  <c r="M9" i="1"/>
  <c r="M10" i="1"/>
  <c r="M11" i="1"/>
  <c r="M12" i="1"/>
  <c r="M13" i="1"/>
  <c r="M14" i="1"/>
  <c r="M15" i="1"/>
  <c r="M16" i="1"/>
  <c r="M17" i="1"/>
  <c r="M2" i="1"/>
  <c r="G18" i="1"/>
  <c r="G8" i="1"/>
  <c r="G19" i="1" s="1"/>
  <c r="I3" i="1"/>
  <c r="I4" i="1"/>
  <c r="I5" i="1"/>
  <c r="I6" i="1"/>
  <c r="I7" i="1"/>
  <c r="I9" i="1"/>
  <c r="I18" i="1" s="1"/>
  <c r="I10" i="1"/>
  <c r="I11" i="1"/>
  <c r="I12" i="1"/>
  <c r="I13" i="1"/>
  <c r="I14" i="1"/>
  <c r="I15" i="1"/>
  <c r="I16" i="1"/>
  <c r="I17" i="1"/>
  <c r="I2" i="1"/>
  <c r="I8" i="1" l="1"/>
  <c r="I19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86C89C-CAD7-4817-A060-09E9F0C21B41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<sst xmlns="http://schemas.openxmlformats.org/spreadsheetml/2006/main" count="162" uniqueCount="38">
  <si>
    <t>L32</t>
  </si>
  <si>
    <t>502 TAPER BLACKS</t>
  </si>
  <si>
    <t>38</t>
  </si>
  <si>
    <t>5401128663095</t>
  </si>
  <si>
    <t>EGYPTE</t>
  </si>
  <si>
    <t>40</t>
  </si>
  <si>
    <t>5401128663118</t>
  </si>
  <si>
    <t>L34</t>
  </si>
  <si>
    <t>32</t>
  </si>
  <si>
    <t>5401128662951</t>
  </si>
  <si>
    <t>33</t>
  </si>
  <si>
    <t>5401128662999</t>
  </si>
  <si>
    <t>L30</t>
  </si>
  <si>
    <t>5415313868592</t>
  </si>
  <si>
    <t>EUR</t>
  </si>
  <si>
    <t>BANGLADESH</t>
  </si>
  <si>
    <t>5415313868622</t>
  </si>
  <si>
    <t>31</t>
  </si>
  <si>
    <t>5415313868608</t>
  </si>
  <si>
    <t>Référence de l'article</t>
  </si>
  <si>
    <t>Longueur</t>
  </si>
  <si>
    <t>Nom de l'article</t>
  </si>
  <si>
    <t>Catégorie</t>
  </si>
  <si>
    <t>Jeans</t>
  </si>
  <si>
    <t>Taille</t>
  </si>
  <si>
    <t>Code EAN</t>
  </si>
  <si>
    <t>Quantité</t>
  </si>
  <si>
    <t>Origine</t>
  </si>
  <si>
    <t xml:space="preserve">Prix achat </t>
  </si>
  <si>
    <t>Total achat</t>
  </si>
  <si>
    <t>Devise</t>
  </si>
  <si>
    <t>Prix de vente</t>
  </si>
  <si>
    <t>502 TAPER DARK INDIGO - FLAT</t>
  </si>
  <si>
    <t>Total 2950714370</t>
  </si>
  <si>
    <t>Total 2950700360</t>
  </si>
  <si>
    <t>Total général</t>
  </si>
  <si>
    <t>Marge %</t>
  </si>
  <si>
    <t>Marge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</si>
</sst>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3" fontId="1" fillId="2" borderId="0" xfId="0" applyNumberFormat="1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9" fontId="0" fillId="3" borderId="0" xfId="1" applyFont="1" applyFill="1" applyAlignment="1">
      <alignment horizontal="center"/>
    </xf>
    <xf numFmtId="0" fontId="0" fillId="3" borderId="0" xfId="0" applyFill="1" applyAlignment="1">
      <alignment horizontal="center"/>
    </xf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9" fontId="0" fillId="0" borderId="0" xfId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9" fontId="0" fillId="0" borderId="0" xfId="1" applyFont="1" applyFill="1" applyBorder="1" applyAlignment="1">
      <alignment horizontal="center"/>
    </xf>
    <xf numFmtId="4" fontId="0" fillId="0" borderId="0" xfId="0" applyNumberFormat="1" applyFont="1" applyFill="1" applyBorder="1" applyAlignment="1">
      <alignment horizontal="center"/>
    </xf>
    <xf numFmtId="0" fontId="0" fillId="0" borderId="0" xfId="0" applyNumberFormat="1"/>
  </cellXfs>
  <cellStyles count="2">
    <cellStyle name="Normal" xfId="0" builtinId="0"/>
    <cellStyle name="Pourcentage" xfId="1" builtinId="5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6CF234D-FB38-419A-995F-83BBD1D4E853}" autoFormatId="16" applyNumberFormats="0" applyBorderFormats="0" applyFontFormats="0" applyPatternFormats="0" applyAlignmentFormats="0" applyWidthHeightFormats="0">
  <queryTableRefresh nextId="8">
    <queryTableFields count="7">
      <queryTableField id="1" name="Référence de l'article" tableColumnId="1"/>
      <queryTableField id="2" name="Longueur" tableColumnId="2"/>
      <queryTableField id="3" name="Nom de l'article" tableColumnId="3"/>
      <queryTableField id="4" name="Catégorie" tableColumnId="4"/>
      <queryTableField id="5" name="Taille" tableColumnId="5"/>
      <queryTableField id="6" name="Code EAN" tableColumnId="6"/>
      <queryTableField id="7" name="Quantité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139912-0601-4456-BE36-0F6293E88DF0}" name="tSource" displayName="tSource" ref="A1:N18" totalsRowShown="0">
  <autoFilter ref="A1:N18" xr:uid="{D5139912-0601-4456-BE36-0F6293E88DF0}"/>
  <tableColumns count="14">
    <tableColumn id="1" xr3:uid="{7431A24E-8391-4841-B180-950125C0DB9C}" name="Référence de l'article"/>
    <tableColumn id="2" xr3:uid="{EE6C5EFB-D81E-437C-94C7-3C620694ACEB}" name="Longueur"/>
    <tableColumn id="3" xr3:uid="{F0AFB079-7D1D-4608-AB79-3B7EB634055B}" name="Nom de l'article"/>
    <tableColumn id="4" xr3:uid="{2CD24B7A-6E9B-4446-8750-6AADB2FA28F5}" name="Catégorie"/>
    <tableColumn id="5" xr3:uid="{0804EA28-9F68-4659-9845-E15698368F90}" name="Taille"/>
    <tableColumn id="6" xr3:uid="{32466710-F6A6-4B68-8878-3A60715A7E77}" name="Code EAN"/>
    <tableColumn id="7" xr3:uid="{9F0E9689-5170-4772-B7B7-3628267BBB51}" name="Quantité"/>
    <tableColumn id="8" xr3:uid="{2E03E39B-808F-4310-8102-2F0D455F40CD}" name="Prix achat "/>
    <tableColumn id="9" xr3:uid="{C57CF0E5-A87E-4D4B-9678-AF19E2CD516D}" name="Total achat"/>
    <tableColumn id="10" xr3:uid="{413B80F7-D27E-4B2E-B7E0-03B254D4A7D2}" name="Devise"/>
    <tableColumn id="11" xr3:uid="{7EF78FF1-34AF-4492-A43D-B04F368F1063}" name="Origine"/>
    <tableColumn id="12" xr3:uid="{E2367B50-5B7D-4ACE-B0D9-1347E3C185FC}" name="Prix de vente"/>
    <tableColumn id="13" xr3:uid="{ED69E67B-1991-4C42-A32C-8A38807B5798}" name="Marge %"/>
    <tableColumn id="14" xr3:uid="{CC68EAAD-83DF-4363-A882-43F3B4E6873B}" name="Marge €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43A38D-FE21-4189-A550-9882003DC525}" name="Final" displayName="Final" ref="B3:H10" tableType="queryTable" totalsRowShown="0">
  <autoFilter ref="B3:H10" xr:uid="{3843A38D-FE21-4189-A550-9882003DC525}"/>
  <tableColumns count="7">
    <tableColumn id="1" xr3:uid="{56B1DAAF-14C8-46F2-B2E2-39DD769CE369}" uniqueName="1" name="Référence de l'article" queryTableFieldId="1"/>
    <tableColumn id="2" xr3:uid="{7395EB1A-79CD-4E72-8B5F-432AB696997A}" uniqueName="2" name="Longueur" queryTableFieldId="2"/>
    <tableColumn id="3" xr3:uid="{BB324AE0-D0DD-481B-A3AA-E4D04EB27C36}" uniqueName="3" name="Nom de l'article" queryTableFieldId="3"/>
    <tableColumn id="4" xr3:uid="{28A0161F-F430-463D-8E0D-01AE3FA656D9}" uniqueName="4" name="Catégorie" queryTableFieldId="4"/>
    <tableColumn id="5" xr3:uid="{CBB6958F-252C-4FE7-95F7-442D6BC6F502}" uniqueName="5" name="Taille" queryTableFieldId="5" dataDxfId="0"/>
    <tableColumn id="6" xr3:uid="{AA04AD73-146F-4C12-9F9A-2B72670C5359}" uniqueName="6" name="Code EAN" queryTableFieldId="6"/>
    <tableColumn id="7" xr3:uid="{0FE79673-A3B2-409B-9D16-AADAD746E9F6}" uniqueName="7" name="Quantité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33264-9857-485F-8A31-EA65BB4A9D55}">
  <dimension ref="A1:N19"/>
  <sheetViews>
    <sheetView showGridLines="0" workbookViewId="0">
      <selection activeCell="A3" sqref="A3"/>
    </sheetView>
  </sheetViews>
  <sheetFormatPr baseColWidth="10" defaultRowHeight="15" outlineLevelRow="2" x14ac:dyDescent="0.25"/>
  <cols>
    <col min="1" max="1" width="20.28515625" customWidth="1"/>
    <col min="3" max="3" width="29.5703125" customWidth="1"/>
    <col min="5" max="5" width="10.85546875" style="1"/>
    <col min="6" max="6" width="15.5703125" customWidth="1"/>
    <col min="9" max="9" width="11.5703125" customWidth="1"/>
    <col min="12" max="12" width="13.5703125" customWidth="1"/>
    <col min="13" max="13" width="10.85546875" style="8"/>
    <col min="14" max="14" width="10.85546875" style="9"/>
  </cols>
  <sheetData>
    <row r="1" spans="1:14" x14ac:dyDescent="0.25">
      <c r="A1" s="10" t="s">
        <v>19</v>
      </c>
      <c r="B1" s="10" t="s">
        <v>20</v>
      </c>
      <c r="C1" s="10" t="s">
        <v>21</v>
      </c>
      <c r="D1" s="10" t="s">
        <v>22</v>
      </c>
      <c r="E1" s="11" t="s">
        <v>24</v>
      </c>
      <c r="F1" s="10" t="s">
        <v>25</v>
      </c>
      <c r="G1" s="10" t="s">
        <v>26</v>
      </c>
      <c r="H1" s="10" t="s">
        <v>28</v>
      </c>
      <c r="I1" s="10" t="s">
        <v>29</v>
      </c>
      <c r="J1" s="10" t="s">
        <v>30</v>
      </c>
      <c r="K1" s="10" t="s">
        <v>27</v>
      </c>
      <c r="L1" s="10" t="s">
        <v>31</v>
      </c>
      <c r="M1" s="12" t="s">
        <v>36</v>
      </c>
      <c r="N1" s="10" t="s">
        <v>37</v>
      </c>
    </row>
    <row r="2" spans="1:14" outlineLevel="2" x14ac:dyDescent="0.25">
      <c r="A2" s="10">
        <v>2950714370</v>
      </c>
      <c r="B2" s="10" t="s">
        <v>0</v>
      </c>
      <c r="C2" s="10" t="s">
        <v>1</v>
      </c>
      <c r="D2" s="10" t="s">
        <v>23</v>
      </c>
      <c r="E2" s="11" t="s">
        <v>2</v>
      </c>
      <c r="F2" s="10" t="s">
        <v>3</v>
      </c>
      <c r="G2" s="13">
        <v>40</v>
      </c>
      <c r="H2" s="14">
        <v>49.62</v>
      </c>
      <c r="I2" s="14">
        <f>H2*G2</f>
        <v>1984.8</v>
      </c>
      <c r="J2" s="10" t="s">
        <v>14</v>
      </c>
      <c r="K2" s="10" t="s">
        <v>4</v>
      </c>
      <c r="L2" s="14">
        <v>60</v>
      </c>
      <c r="M2" s="15">
        <f>L2/H2-1</f>
        <v>0.20918984280532049</v>
      </c>
      <c r="N2" s="16">
        <f>L2-H2</f>
        <v>10.380000000000003</v>
      </c>
    </row>
    <row r="3" spans="1:14" outlineLevel="2" x14ac:dyDescent="0.25">
      <c r="A3" s="10">
        <v>2950714370</v>
      </c>
      <c r="B3" s="10" t="s">
        <v>0</v>
      </c>
      <c r="C3" s="10" t="s">
        <v>1</v>
      </c>
      <c r="D3" s="10" t="s">
        <v>23</v>
      </c>
      <c r="E3" s="11" t="s">
        <v>5</v>
      </c>
      <c r="F3" s="10" t="s">
        <v>6</v>
      </c>
      <c r="G3" s="13">
        <v>20</v>
      </c>
      <c r="H3" s="14">
        <v>49.62</v>
      </c>
      <c r="I3" s="14">
        <f t="shared" ref="I3:I17" si="0">H3*G3</f>
        <v>992.4</v>
      </c>
      <c r="J3" s="10" t="s">
        <v>14</v>
      </c>
      <c r="K3" s="10" t="s">
        <v>4</v>
      </c>
      <c r="L3" s="14">
        <v>60</v>
      </c>
      <c r="M3" s="15">
        <f t="shared" ref="M3:M17" si="1">L3/H3-1</f>
        <v>0.20918984280532049</v>
      </c>
      <c r="N3" s="16">
        <f t="shared" ref="N3:N17" si="2">L3-H3</f>
        <v>10.380000000000003</v>
      </c>
    </row>
    <row r="4" spans="1:14" outlineLevel="2" x14ac:dyDescent="0.25">
      <c r="A4" s="10">
        <v>2950714370</v>
      </c>
      <c r="B4" s="10" t="s">
        <v>7</v>
      </c>
      <c r="C4" s="10" t="s">
        <v>1</v>
      </c>
      <c r="D4" s="10" t="s">
        <v>23</v>
      </c>
      <c r="E4" s="11" t="s">
        <v>8</v>
      </c>
      <c r="F4" s="10" t="s">
        <v>9</v>
      </c>
      <c r="G4" s="13">
        <v>3</v>
      </c>
      <c r="H4" s="14">
        <v>49.62</v>
      </c>
      <c r="I4" s="14">
        <f t="shared" si="0"/>
        <v>148.85999999999999</v>
      </c>
      <c r="J4" s="10" t="s">
        <v>14</v>
      </c>
      <c r="K4" s="10" t="s">
        <v>4</v>
      </c>
      <c r="L4" s="14">
        <v>60</v>
      </c>
      <c r="M4" s="15">
        <f t="shared" si="1"/>
        <v>0.20918984280532049</v>
      </c>
      <c r="N4" s="16">
        <f t="shared" si="2"/>
        <v>10.380000000000003</v>
      </c>
    </row>
    <row r="5" spans="1:14" outlineLevel="2" x14ac:dyDescent="0.25">
      <c r="A5" s="10">
        <v>2950714370</v>
      </c>
      <c r="B5" s="10" t="s">
        <v>7</v>
      </c>
      <c r="C5" s="10" t="s">
        <v>1</v>
      </c>
      <c r="D5" s="10" t="s">
        <v>23</v>
      </c>
      <c r="E5" s="11" t="s">
        <v>8</v>
      </c>
      <c r="F5" s="10" t="s">
        <v>9</v>
      </c>
      <c r="G5" s="13">
        <v>20</v>
      </c>
      <c r="H5" s="14">
        <v>49.62</v>
      </c>
      <c r="I5" s="14">
        <f t="shared" si="0"/>
        <v>992.4</v>
      </c>
      <c r="J5" s="10" t="s">
        <v>14</v>
      </c>
      <c r="K5" s="10" t="s">
        <v>4</v>
      </c>
      <c r="L5" s="14">
        <v>60</v>
      </c>
      <c r="M5" s="15">
        <f t="shared" si="1"/>
        <v>0.20918984280532049</v>
      </c>
      <c r="N5" s="16">
        <f t="shared" si="2"/>
        <v>10.380000000000003</v>
      </c>
    </row>
    <row r="6" spans="1:14" outlineLevel="2" x14ac:dyDescent="0.25">
      <c r="A6" s="10">
        <v>2950714370</v>
      </c>
      <c r="B6" s="10" t="s">
        <v>7</v>
      </c>
      <c r="C6" s="10" t="s">
        <v>1</v>
      </c>
      <c r="D6" s="10" t="s">
        <v>23</v>
      </c>
      <c r="E6" s="11" t="s">
        <v>10</v>
      </c>
      <c r="F6" s="10" t="s">
        <v>11</v>
      </c>
      <c r="G6" s="13">
        <v>2</v>
      </c>
      <c r="H6" s="14">
        <v>49.62</v>
      </c>
      <c r="I6" s="14">
        <f t="shared" si="0"/>
        <v>99.24</v>
      </c>
      <c r="J6" s="10" t="s">
        <v>14</v>
      </c>
      <c r="K6" s="10" t="s">
        <v>4</v>
      </c>
      <c r="L6" s="14">
        <v>60</v>
      </c>
      <c r="M6" s="15">
        <f t="shared" si="1"/>
        <v>0.20918984280532049</v>
      </c>
      <c r="N6" s="16">
        <f t="shared" si="2"/>
        <v>10.380000000000003</v>
      </c>
    </row>
    <row r="7" spans="1:14" outlineLevel="2" x14ac:dyDescent="0.25">
      <c r="A7" s="10">
        <v>2950714370</v>
      </c>
      <c r="B7" s="10" t="s">
        <v>7</v>
      </c>
      <c r="C7" s="10" t="s">
        <v>1</v>
      </c>
      <c r="D7" s="10" t="s">
        <v>23</v>
      </c>
      <c r="E7" s="11" t="s">
        <v>10</v>
      </c>
      <c r="F7" s="10" t="s">
        <v>11</v>
      </c>
      <c r="G7" s="13">
        <v>30</v>
      </c>
      <c r="H7" s="14">
        <v>49.62</v>
      </c>
      <c r="I7" s="14">
        <f t="shared" si="0"/>
        <v>1488.6</v>
      </c>
      <c r="J7" s="10" t="s">
        <v>14</v>
      </c>
      <c r="K7" s="10" t="s">
        <v>4</v>
      </c>
      <c r="L7" s="14">
        <v>60</v>
      </c>
      <c r="M7" s="15">
        <f t="shared" si="1"/>
        <v>0.20918984280532049</v>
      </c>
      <c r="N7" s="16">
        <f t="shared" si="2"/>
        <v>10.380000000000003</v>
      </c>
    </row>
    <row r="8" spans="1:14" outlineLevel="1" x14ac:dyDescent="0.25">
      <c r="A8" s="10" t="s">
        <v>33</v>
      </c>
      <c r="B8" s="10"/>
      <c r="C8" s="10"/>
      <c r="D8" s="10"/>
      <c r="E8" s="11"/>
      <c r="F8" s="10"/>
      <c r="G8" s="13">
        <f>SUBTOTAL(9,G2:G7)</f>
        <v>115</v>
      </c>
      <c r="H8" s="14"/>
      <c r="I8" s="14">
        <f>SUBTOTAL(9,I2:I7)</f>
        <v>5706.2999999999993</v>
      </c>
      <c r="J8" s="10"/>
      <c r="K8" s="10"/>
      <c r="L8" s="14"/>
      <c r="M8" s="15"/>
      <c r="N8" s="16"/>
    </row>
    <row r="9" spans="1:14" outlineLevel="2" x14ac:dyDescent="0.25">
      <c r="A9" s="10">
        <v>2950700360</v>
      </c>
      <c r="B9" s="10" t="s">
        <v>12</v>
      </c>
      <c r="C9" s="10" t="s">
        <v>32</v>
      </c>
      <c r="D9" s="10" t="s">
        <v>23</v>
      </c>
      <c r="E9" s="11">
        <v>31</v>
      </c>
      <c r="F9" s="10" t="s">
        <v>13</v>
      </c>
      <c r="G9" s="13">
        <v>2</v>
      </c>
      <c r="H9" s="14">
        <v>50.07</v>
      </c>
      <c r="I9" s="14">
        <f t="shared" si="0"/>
        <v>100.14</v>
      </c>
      <c r="J9" s="10" t="s">
        <v>14</v>
      </c>
      <c r="K9" s="10" t="s">
        <v>15</v>
      </c>
      <c r="L9" s="14">
        <v>60</v>
      </c>
      <c r="M9" s="15">
        <f t="shared" si="1"/>
        <v>0.19832234871180354</v>
      </c>
      <c r="N9" s="16">
        <f t="shared" si="2"/>
        <v>9.93</v>
      </c>
    </row>
    <row r="10" spans="1:14" outlineLevel="2" x14ac:dyDescent="0.25">
      <c r="A10" s="10">
        <v>2950700360</v>
      </c>
      <c r="B10" s="10" t="s">
        <v>12</v>
      </c>
      <c r="C10" s="10" t="s">
        <v>32</v>
      </c>
      <c r="D10" s="10" t="s">
        <v>23</v>
      </c>
      <c r="E10" s="11">
        <v>31</v>
      </c>
      <c r="F10" s="10" t="s">
        <v>13</v>
      </c>
      <c r="G10" s="13">
        <v>1</v>
      </c>
      <c r="H10" s="14">
        <v>50.07</v>
      </c>
      <c r="I10" s="14">
        <f t="shared" si="0"/>
        <v>50.07</v>
      </c>
      <c r="J10" s="10" t="s">
        <v>14</v>
      </c>
      <c r="K10" s="10" t="s">
        <v>15</v>
      </c>
      <c r="L10" s="14">
        <v>60</v>
      </c>
      <c r="M10" s="15">
        <f t="shared" si="1"/>
        <v>0.19832234871180354</v>
      </c>
      <c r="N10" s="16">
        <f t="shared" si="2"/>
        <v>9.93</v>
      </c>
    </row>
    <row r="11" spans="1:14" outlineLevel="2" x14ac:dyDescent="0.25">
      <c r="A11" s="10">
        <v>2950700360</v>
      </c>
      <c r="B11" s="10" t="s">
        <v>12</v>
      </c>
      <c r="C11" s="10" t="s">
        <v>32</v>
      </c>
      <c r="D11" s="10" t="s">
        <v>23</v>
      </c>
      <c r="E11" s="11" t="s">
        <v>8</v>
      </c>
      <c r="F11" s="10" t="s">
        <v>16</v>
      </c>
      <c r="G11" s="13">
        <v>1</v>
      </c>
      <c r="H11" s="14">
        <v>50.07</v>
      </c>
      <c r="I11" s="14">
        <f t="shared" si="0"/>
        <v>50.07</v>
      </c>
      <c r="J11" s="10" t="s">
        <v>14</v>
      </c>
      <c r="K11" s="10" t="s">
        <v>15</v>
      </c>
      <c r="L11" s="14">
        <v>60</v>
      </c>
      <c r="M11" s="15">
        <f t="shared" si="1"/>
        <v>0.19832234871180354</v>
      </c>
      <c r="N11" s="16">
        <f t="shared" si="2"/>
        <v>9.93</v>
      </c>
    </row>
    <row r="12" spans="1:14" outlineLevel="2" x14ac:dyDescent="0.25">
      <c r="A12" s="10">
        <v>2950700360</v>
      </c>
      <c r="B12" s="10" t="s">
        <v>12</v>
      </c>
      <c r="C12" s="10" t="s">
        <v>32</v>
      </c>
      <c r="D12" s="10" t="s">
        <v>23</v>
      </c>
      <c r="E12" s="11" t="s">
        <v>8</v>
      </c>
      <c r="F12" s="10" t="s">
        <v>16</v>
      </c>
      <c r="G12" s="13">
        <v>2</v>
      </c>
      <c r="H12" s="14">
        <v>50.07</v>
      </c>
      <c r="I12" s="14">
        <f t="shared" si="0"/>
        <v>100.14</v>
      </c>
      <c r="J12" s="10" t="s">
        <v>14</v>
      </c>
      <c r="K12" s="10" t="s">
        <v>15</v>
      </c>
      <c r="L12" s="14">
        <v>60</v>
      </c>
      <c r="M12" s="15">
        <f t="shared" si="1"/>
        <v>0.19832234871180354</v>
      </c>
      <c r="N12" s="16">
        <f t="shared" si="2"/>
        <v>9.93</v>
      </c>
    </row>
    <row r="13" spans="1:14" outlineLevel="2" x14ac:dyDescent="0.25">
      <c r="A13" s="10">
        <v>2950700360</v>
      </c>
      <c r="B13" s="10" t="s">
        <v>0</v>
      </c>
      <c r="C13" s="10" t="s">
        <v>32</v>
      </c>
      <c r="D13" s="10" t="s">
        <v>23</v>
      </c>
      <c r="E13" s="11" t="s">
        <v>17</v>
      </c>
      <c r="F13" s="10" t="s">
        <v>18</v>
      </c>
      <c r="G13" s="13">
        <v>2</v>
      </c>
      <c r="H13" s="14">
        <v>50.07</v>
      </c>
      <c r="I13" s="14">
        <f t="shared" si="0"/>
        <v>100.14</v>
      </c>
      <c r="J13" s="10" t="s">
        <v>14</v>
      </c>
      <c r="K13" s="10" t="s">
        <v>15</v>
      </c>
      <c r="L13" s="14">
        <v>60</v>
      </c>
      <c r="M13" s="15">
        <f t="shared" si="1"/>
        <v>0.19832234871180354</v>
      </c>
      <c r="N13" s="16">
        <f t="shared" si="2"/>
        <v>9.93</v>
      </c>
    </row>
    <row r="14" spans="1:14" outlineLevel="2" x14ac:dyDescent="0.25">
      <c r="A14" s="10">
        <v>2950700360</v>
      </c>
      <c r="B14" s="10" t="s">
        <v>0</v>
      </c>
      <c r="C14" s="10" t="s">
        <v>32</v>
      </c>
      <c r="D14" s="10" t="s">
        <v>23</v>
      </c>
      <c r="E14" s="11" t="s">
        <v>17</v>
      </c>
      <c r="F14" s="10" t="s">
        <v>18</v>
      </c>
      <c r="G14" s="13">
        <v>4</v>
      </c>
      <c r="H14" s="14">
        <v>50.07</v>
      </c>
      <c r="I14" s="14">
        <f t="shared" si="0"/>
        <v>200.28</v>
      </c>
      <c r="J14" s="10" t="s">
        <v>14</v>
      </c>
      <c r="K14" s="10" t="s">
        <v>15</v>
      </c>
      <c r="L14" s="14">
        <v>60</v>
      </c>
      <c r="M14" s="15">
        <f t="shared" si="1"/>
        <v>0.19832234871180354</v>
      </c>
      <c r="N14" s="16">
        <f t="shared" si="2"/>
        <v>9.93</v>
      </c>
    </row>
    <row r="15" spans="1:14" outlineLevel="2" x14ac:dyDescent="0.25">
      <c r="A15" s="10">
        <v>2950700360</v>
      </c>
      <c r="B15" s="10" t="s">
        <v>0</v>
      </c>
      <c r="C15" s="10" t="s">
        <v>32</v>
      </c>
      <c r="D15" s="10" t="s">
        <v>23</v>
      </c>
      <c r="E15" s="11" t="s">
        <v>17</v>
      </c>
      <c r="F15" s="10" t="s">
        <v>18</v>
      </c>
      <c r="G15" s="13">
        <v>2</v>
      </c>
      <c r="H15" s="14">
        <v>50.07</v>
      </c>
      <c r="I15" s="14">
        <f t="shared" si="0"/>
        <v>100.14</v>
      </c>
      <c r="J15" s="10" t="s">
        <v>14</v>
      </c>
      <c r="K15" s="10" t="s">
        <v>15</v>
      </c>
      <c r="L15" s="14">
        <v>60</v>
      </c>
      <c r="M15" s="15">
        <f t="shared" si="1"/>
        <v>0.19832234871180354</v>
      </c>
      <c r="N15" s="16">
        <f t="shared" si="2"/>
        <v>9.93</v>
      </c>
    </row>
    <row r="16" spans="1:14" outlineLevel="2" x14ac:dyDescent="0.25">
      <c r="A16" s="10">
        <v>2950700360</v>
      </c>
      <c r="B16" s="10" t="s">
        <v>0</v>
      </c>
      <c r="C16" s="10" t="s">
        <v>32</v>
      </c>
      <c r="D16" s="10" t="s">
        <v>23</v>
      </c>
      <c r="E16" s="11" t="s">
        <v>17</v>
      </c>
      <c r="F16" s="10" t="s">
        <v>18</v>
      </c>
      <c r="G16" s="13">
        <v>2</v>
      </c>
      <c r="H16" s="14">
        <v>50.07</v>
      </c>
      <c r="I16" s="14">
        <f t="shared" si="0"/>
        <v>100.14</v>
      </c>
      <c r="J16" s="10" t="s">
        <v>14</v>
      </c>
      <c r="K16" s="10" t="s">
        <v>15</v>
      </c>
      <c r="L16" s="14">
        <v>60</v>
      </c>
      <c r="M16" s="15">
        <f t="shared" si="1"/>
        <v>0.19832234871180354</v>
      </c>
      <c r="N16" s="16">
        <f t="shared" si="2"/>
        <v>9.93</v>
      </c>
    </row>
    <row r="17" spans="1:14" outlineLevel="2" x14ac:dyDescent="0.25">
      <c r="A17" s="10">
        <v>2950700360</v>
      </c>
      <c r="B17" s="10" t="s">
        <v>0</v>
      </c>
      <c r="C17" s="10" t="s">
        <v>32</v>
      </c>
      <c r="D17" s="10" t="s">
        <v>23</v>
      </c>
      <c r="E17" s="11" t="s">
        <v>17</v>
      </c>
      <c r="F17" s="10" t="s">
        <v>18</v>
      </c>
      <c r="G17" s="13">
        <v>30</v>
      </c>
      <c r="H17" s="14">
        <v>50.07</v>
      </c>
      <c r="I17" s="14">
        <f t="shared" si="0"/>
        <v>1502.1</v>
      </c>
      <c r="J17" s="10" t="s">
        <v>14</v>
      </c>
      <c r="K17" s="10" t="s">
        <v>15</v>
      </c>
      <c r="L17" s="14">
        <v>60</v>
      </c>
      <c r="M17" s="15">
        <f t="shared" si="1"/>
        <v>0.19832234871180354</v>
      </c>
      <c r="N17" s="16">
        <f t="shared" si="2"/>
        <v>9.93</v>
      </c>
    </row>
    <row r="18" spans="1:14" outlineLevel="1" x14ac:dyDescent="0.25">
      <c r="A18" s="10" t="s">
        <v>34</v>
      </c>
      <c r="B18" s="10"/>
      <c r="C18" s="10"/>
      <c r="D18" s="10"/>
      <c r="E18" s="11"/>
      <c r="F18" s="10"/>
      <c r="G18" s="13">
        <f>SUBTOTAL(9,G9:G17)</f>
        <v>46</v>
      </c>
      <c r="H18" s="14"/>
      <c r="I18" s="14">
        <f>SUBTOTAL(9,I9:I17)</f>
        <v>2303.2199999999998</v>
      </c>
      <c r="J18" s="10"/>
      <c r="K18" s="10"/>
      <c r="L18" s="14"/>
      <c r="M18" s="15"/>
      <c r="N18" s="16"/>
    </row>
    <row r="19" spans="1:14" x14ac:dyDescent="0.25">
      <c r="A19" s="2" t="s">
        <v>35</v>
      </c>
      <c r="B19" s="2"/>
      <c r="C19" s="2"/>
      <c r="D19" s="2"/>
      <c r="E19" s="3"/>
      <c r="F19" s="2"/>
      <c r="G19" s="4">
        <f>SUBTOTAL(9,G2:G17)</f>
        <v>161</v>
      </c>
      <c r="H19" s="5"/>
      <c r="I19" s="5">
        <f>SUBTOTAL(9,I2:I17)</f>
        <v>8009.52</v>
      </c>
      <c r="J19" s="2"/>
      <c r="K19" s="2"/>
      <c r="L19" s="5"/>
      <c r="M19" s="6"/>
      <c r="N19" s="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B797A-DBA3-4F2D-8DF1-DE1EFF65C24F}">
  <dimension ref="B3:H10"/>
  <sheetViews>
    <sheetView showGridLines="0" tabSelected="1" workbookViewId="0">
      <selection activeCell="B3" sqref="B3"/>
    </sheetView>
  </sheetViews>
  <sheetFormatPr baseColWidth="10" defaultRowHeight="15" x14ac:dyDescent="0.25"/>
  <cols>
    <col min="2" max="2" width="22.42578125" bestFit="1" customWidth="1"/>
    <col min="3" max="3" width="11.5703125" bestFit="1" customWidth="1"/>
    <col min="4" max="4" width="28.42578125" bestFit="1" customWidth="1"/>
    <col min="5" max="5" width="11.85546875" bestFit="1" customWidth="1"/>
    <col min="6" max="6" width="8.140625" bestFit="1" customWidth="1"/>
    <col min="7" max="7" width="14" bestFit="1" customWidth="1"/>
    <col min="8" max="8" width="11.140625" bestFit="1" customWidth="1"/>
  </cols>
  <sheetData>
    <row r="3" spans="2:8" x14ac:dyDescent="0.25">
      <c r="B3" t="s">
        <v>19</v>
      </c>
      <c r="C3" t="s">
        <v>20</v>
      </c>
      <c r="D3" t="s">
        <v>21</v>
      </c>
      <c r="E3" t="s">
        <v>22</v>
      </c>
      <c r="F3" t="s">
        <v>24</v>
      </c>
      <c r="G3" t="s">
        <v>25</v>
      </c>
      <c r="H3" t="s">
        <v>26</v>
      </c>
    </row>
    <row r="4" spans="2:8" x14ac:dyDescent="0.25">
      <c r="B4">
        <v>2950714370</v>
      </c>
      <c r="C4" t="s">
        <v>0</v>
      </c>
      <c r="D4" t="s">
        <v>1</v>
      </c>
      <c r="E4" t="s">
        <v>23</v>
      </c>
      <c r="F4" s="17" t="s">
        <v>2</v>
      </c>
      <c r="G4" t="s">
        <v>3</v>
      </c>
      <c r="H4">
        <v>40</v>
      </c>
    </row>
    <row r="5" spans="2:8" x14ac:dyDescent="0.25">
      <c r="B5">
        <v>2950714370</v>
      </c>
      <c r="C5" t="s">
        <v>0</v>
      </c>
      <c r="D5" t="s">
        <v>1</v>
      </c>
      <c r="E5" t="s">
        <v>23</v>
      </c>
      <c r="F5" s="17" t="s">
        <v>5</v>
      </c>
      <c r="G5" t="s">
        <v>6</v>
      </c>
      <c r="H5">
        <v>20</v>
      </c>
    </row>
    <row r="6" spans="2:8" x14ac:dyDescent="0.25">
      <c r="B6">
        <v>2950714370</v>
      </c>
      <c r="C6" t="s">
        <v>7</v>
      </c>
      <c r="D6" t="s">
        <v>1</v>
      </c>
      <c r="E6" t="s">
        <v>23</v>
      </c>
      <c r="F6" s="17" t="s">
        <v>8</v>
      </c>
      <c r="G6" t="s">
        <v>9</v>
      </c>
      <c r="H6">
        <v>23</v>
      </c>
    </row>
    <row r="7" spans="2:8" x14ac:dyDescent="0.25">
      <c r="B7">
        <v>2950714370</v>
      </c>
      <c r="C7" t="s">
        <v>7</v>
      </c>
      <c r="D7" t="s">
        <v>1</v>
      </c>
      <c r="E7" t="s">
        <v>23</v>
      </c>
      <c r="F7" s="17" t="s">
        <v>10</v>
      </c>
      <c r="G7" t="s">
        <v>11</v>
      </c>
      <c r="H7">
        <v>32</v>
      </c>
    </row>
    <row r="8" spans="2:8" x14ac:dyDescent="0.25">
      <c r="B8">
        <v>2950700360</v>
      </c>
      <c r="C8" t="s">
        <v>12</v>
      </c>
      <c r="D8" t="s">
        <v>32</v>
      </c>
      <c r="E8" t="s">
        <v>23</v>
      </c>
      <c r="F8" s="17" t="s">
        <v>17</v>
      </c>
      <c r="G8" t="s">
        <v>13</v>
      </c>
      <c r="H8">
        <v>3</v>
      </c>
    </row>
    <row r="9" spans="2:8" x14ac:dyDescent="0.25">
      <c r="B9">
        <v>2950700360</v>
      </c>
      <c r="C9" t="s">
        <v>12</v>
      </c>
      <c r="D9" t="s">
        <v>32</v>
      </c>
      <c r="E9" t="s">
        <v>23</v>
      </c>
      <c r="F9" s="17" t="s">
        <v>8</v>
      </c>
      <c r="G9" t="s">
        <v>16</v>
      </c>
      <c r="H9">
        <v>3</v>
      </c>
    </row>
    <row r="10" spans="2:8" x14ac:dyDescent="0.25">
      <c r="B10">
        <v>2950700360</v>
      </c>
      <c r="C10" t="s">
        <v>0</v>
      </c>
      <c r="D10" t="s">
        <v>32</v>
      </c>
      <c r="E10" t="s">
        <v>23</v>
      </c>
      <c r="F10" s="17" t="s">
        <v>17</v>
      </c>
      <c r="G10" t="s">
        <v>18</v>
      </c>
      <c r="H10">
        <v>40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DAE1BB-2AE8-4059-83AB-D4B663F42C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yasmine messaoudi</dc:creator>
  <cp:lastModifiedBy>JFL</cp:lastModifiedBy>
  <dcterms:created xsi:type="dcterms:W3CDTF">2024-11-29T15:32:54Z</dcterms:created>
  <dcterms:modified xsi:type="dcterms:W3CDTF">2024-11-29T16:09:03Z</dcterms:modified>
</cp:coreProperties>
</file>