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75B4027-27A8-4A69-8A86-0A94476B027D}" xr6:coauthVersionLast="47" xr6:coauthVersionMax="47" xr10:uidLastSave="{00000000-0000-0000-0000-000000000000}"/>
  <bookViews>
    <workbookView xWindow="0" yWindow="2490" windowWidth="28785" windowHeight="11760" activeTab="1" xr2:uid="{ACE43A1E-1109-4094-8BB6-0B05D51505D7}"/>
  </bookViews>
  <sheets>
    <sheet name="Feuil1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B2" i="2" a="1"/>
  <c r="B2" i="2" s="1"/>
  <c r="L5" i="1"/>
  <c r="L4" i="1"/>
  <c r="L3" i="1"/>
  <c r="L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<sst xmlns="http://schemas.openxmlformats.org/spreadsheetml/2006/main" count="17" uniqueCount="17">
  <si>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Année</t>
  </si>
  <si>
    <t>N° Dossier</t>
  </si>
  <si>
    <t>Genre</t>
  </si>
  <si>
    <t>Raison Sociale</t>
  </si>
  <si>
    <t>Nom demandeur</t>
  </si>
  <si>
    <t>Consultant</t>
  </si>
  <si>
    <t>Intitulé</t>
  </si>
  <si>
    <t>Thèmes</t>
  </si>
  <si>
    <t>Date 
de la demande de consutlation</t>
  </si>
  <si>
    <t>Date d'acceptation 
du devis</t>
  </si>
  <si>
    <t>Délai (jours)</t>
  </si>
  <si>
    <t>Date butoir</t>
  </si>
  <si>
    <t>Date d'envoi 
de la consultation</t>
  </si>
  <si>
    <t>24-001</t>
  </si>
  <si>
    <t>24-002</t>
  </si>
  <si>
    <t>24-003</t>
  </si>
  <si>
    <t>24-004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</si>
</sst>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2" borderId="0" xfId="1"/>
    <xf numFmtId="14" fontId="1" fillId="2" borderId="0" xfId="1" applyNumberFormat="1"/>
    <xf numFmtId="164" fontId="0" fillId="0" borderId="0" xfId="0" applyNumberFormat="1"/>
  </cellXfs>
  <cellStyles count="2">
    <cellStyle name="Accent6" xfId="1" builtinId="49"/>
    <cellStyle name="Normal" xfId="0" builtinId="0"/>
  </cellStyles>
  <dxfs count="2">
    <dxf>
      <font>
        <b/>
        <i val="0"/>
        <color rgb="FFF09010"/>
      </font>
      <fill>
        <patternFill patternType="none">
          <bgColor indexed="65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0</xdr:row>
      <xdr:rowOff>200025</xdr:rowOff>
    </xdr:from>
    <xdr:to>
      <xdr:col>19</xdr:col>
      <xdr:colOff>381000</xdr:colOff>
      <xdr:row>0</xdr:row>
      <xdr:rowOff>628650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92D04A4-1E4B-1E6E-08D3-FB26B03713E3}"/>
            </a:ext>
          </a:extLst>
        </xdr:cNvPr>
        <xdr:cNvSpPr txBox="1"/>
      </xdr:nvSpPr>
      <xdr:spPr>
        <a:xfrm>
          <a:off x="12544425" y="200025"/>
          <a:ext cx="3552825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Insertion</a:t>
          </a:r>
          <a:r>
            <a:rPr lang="fr-FR" sz="1100" kern="1200" baseline="0"/>
            <a:t> d'un tableau structuré pour la source : tSource</a:t>
          </a:r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</xdr:row>
      <xdr:rowOff>9525</xdr:rowOff>
    </xdr:from>
    <xdr:to>
      <xdr:col>14</xdr:col>
      <xdr:colOff>19050</xdr:colOff>
      <xdr:row>8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DC6405-470E-7B01-3DE3-72B5A9CC2BCF}"/>
            </a:ext>
          </a:extLst>
        </xdr:cNvPr>
        <xdr:cNvSpPr txBox="1"/>
      </xdr:nvSpPr>
      <xdr:spPr>
        <a:xfrm>
          <a:off x="6153150" y="1152525"/>
          <a:ext cx="4591050" cy="3810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/>
            <a:t>Les valeurs "0" peuvent être masquées via un format personnalisé adapté.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95A92A-BC1E-4D12-8DE0-EB31857DF1BB}" name="tSource" displayName="tSource" ref="A1:M5" totalsRowShown="0">
  <autoFilter ref="A1:M5" xr:uid="{1E95A92A-BC1E-4D12-8DE0-EB31857DF1BB}"/>
  <tableColumns count="13">
    <tableColumn id="1" xr3:uid="{41BD6122-5C8D-47E4-896F-87FDBF3DACD4}" name="Année"/>
    <tableColumn id="2" xr3:uid="{2A0ECA9E-8818-4546-8B0D-3806668AA014}" name="N° Dossier"/>
    <tableColumn id="3" xr3:uid="{4C3EB791-F0F6-4A9B-BFD2-8482A039A2DF}" name="Genre"/>
    <tableColumn id="4" xr3:uid="{74E2385E-8F42-4F5E-8257-E3B1A9D851A3}" name="Raison Sociale"/>
    <tableColumn id="5" xr3:uid="{3921527A-BF19-4418-A5C3-566686DFC540}" name="Nom demandeur"/>
    <tableColumn id="6" xr3:uid="{3B85B464-313F-4D56-93B2-12FE7BB1E939}" name="Consultant"/>
    <tableColumn id="7" xr3:uid="{16362776-BF0E-43FA-AAB2-C42D9897C82F}" name="Intitulé"/>
    <tableColumn id="8" xr3:uid="{4B49C0E3-167B-4732-BD8E-F3442FB94A27}" name="Thèmes"/>
    <tableColumn id="9" xr3:uid="{5ED95AFC-4929-4C9B-997E-20E20972542C}" name="Date _x000a_de la demande de consutlation"/>
    <tableColumn id="10" xr3:uid="{998572D5-C65B-45FF-B076-A2C306E75D38}" name="Date d'acceptation _x000a_du devis"/>
    <tableColumn id="11" xr3:uid="{729C4FB9-921F-47EE-87F7-3F9CADC1E4BE}" name="Délai (jours)"/>
    <tableColumn id="12" xr3:uid="{C1AED3FE-CD5C-4281-BBCF-41DF9E3AB51F}" name="Date butoir">
      <calculatedColumnFormula>IF(J2,J2+K2,"")</calculatedColumnFormula>
    </tableColumn>
    <tableColumn id="13" xr3:uid="{9AC52143-8A62-4F47-960D-D68C456B3955}" name="Date d'envoi _x000a_de la consulta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77F6F-267B-4621-960C-6D62CAE46802}">
  <dimension ref="A1:M5"/>
  <sheetViews>
    <sheetView showGridLines="0" topLeftCell="C1" workbookViewId="0">
      <selection activeCell="E4" sqref="E4"/>
    </sheetView>
  </sheetViews>
  <sheetFormatPr baseColWidth="10" defaultRowHeight="15" x14ac:dyDescent="0.25"/>
  <cols>
    <col min="2" max="2" width="12.28515625" customWidth="1"/>
    <col min="4" max="4" width="16.7109375" customWidth="1"/>
    <col min="5" max="5" width="18.28515625" customWidth="1"/>
    <col min="6" max="6" width="12.7109375" customWidth="1"/>
    <col min="11" max="11" width="14" customWidth="1"/>
    <col min="12" max="12" width="13.140625" customWidth="1"/>
  </cols>
  <sheetData>
    <row r="1" spans="1:13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3" t="s">
        <v>10</v>
      </c>
      <c r="L1" s="1" t="s">
        <v>11</v>
      </c>
      <c r="M1" s="1" t="s">
        <v>12</v>
      </c>
    </row>
    <row r="2" spans="1:13" x14ac:dyDescent="0.25">
      <c r="A2" s="4">
        <v>2024</v>
      </c>
      <c r="B2" s="4" t="s">
        <v>13</v>
      </c>
      <c r="C2" s="4"/>
      <c r="D2" s="1"/>
      <c r="E2" s="4"/>
      <c r="F2" s="4"/>
      <c r="G2" s="1"/>
      <c r="H2" s="4">
        <v>1</v>
      </c>
      <c r="I2" s="5">
        <v>45301</v>
      </c>
      <c r="J2" s="5">
        <v>45301</v>
      </c>
      <c r="K2" s="6">
        <v>1</v>
      </c>
      <c r="L2" s="5">
        <f t="shared" ref="L2:L5" si="0">IF(J2,J2+K2,"")</f>
        <v>45302</v>
      </c>
      <c r="M2" s="5">
        <v>45298</v>
      </c>
    </row>
    <row r="3" spans="1:13" x14ac:dyDescent="0.25">
      <c r="A3" s="4">
        <v>2024</v>
      </c>
      <c r="B3" s="4" t="s">
        <v>14</v>
      </c>
      <c r="C3" s="4"/>
      <c r="D3" s="1"/>
      <c r="E3" s="4"/>
      <c r="F3" s="4"/>
      <c r="G3" s="1"/>
      <c r="H3" s="4">
        <v>2</v>
      </c>
      <c r="I3" s="5">
        <v>45302</v>
      </c>
      <c r="J3" s="5">
        <v>45307</v>
      </c>
      <c r="K3" s="6">
        <v>7</v>
      </c>
      <c r="L3" s="5">
        <f t="shared" si="0"/>
        <v>45314</v>
      </c>
      <c r="M3" s="5"/>
    </row>
    <row r="4" spans="1:13" x14ac:dyDescent="0.25">
      <c r="A4" s="4">
        <v>2024</v>
      </c>
      <c r="B4" s="4" t="s">
        <v>15</v>
      </c>
      <c r="C4" s="4"/>
      <c r="D4" s="1"/>
      <c r="E4" s="4"/>
      <c r="F4" s="4"/>
      <c r="G4" s="1"/>
      <c r="H4" s="4">
        <v>1</v>
      </c>
      <c r="I4" s="5">
        <v>45313</v>
      </c>
      <c r="J4" s="5">
        <v>45345</v>
      </c>
      <c r="K4" s="6">
        <v>21</v>
      </c>
      <c r="L4" s="5">
        <f t="shared" si="0"/>
        <v>45366</v>
      </c>
      <c r="M4" s="5"/>
    </row>
    <row r="5" spans="1:13" x14ac:dyDescent="0.25">
      <c r="A5" s="4">
        <v>2024</v>
      </c>
      <c r="B5" s="4" t="s">
        <v>16</v>
      </c>
      <c r="C5" s="4"/>
      <c r="D5" s="1"/>
      <c r="E5" s="4"/>
      <c r="F5" s="4"/>
      <c r="G5" s="1"/>
      <c r="H5" s="4">
        <v>1</v>
      </c>
      <c r="I5" s="5">
        <v>45309</v>
      </c>
      <c r="J5" s="5">
        <v>45317</v>
      </c>
      <c r="K5" s="6">
        <v>21</v>
      </c>
      <c r="L5" s="5">
        <f t="shared" si="0"/>
        <v>45338</v>
      </c>
      <c r="M5" s="5"/>
    </row>
  </sheetData>
  <conditionalFormatting sqref="L1:L5">
    <cfRule type="expression" dxfId="1" priority="1" stopIfTrue="1">
      <formula>AND($L1&lt;TODAY(),$M1="")</formula>
    </cfRule>
    <cfRule type="expression" dxfId="0" priority="2" stopIfTrue="1">
      <formula>AND($L1&lt;(TODAY()+8),$L1&gt;=TODAY(),$M1="")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0ADFF-BCD3-4C44-9D90-7A13AE7B4EDF}">
  <dimension ref="B2:L5"/>
  <sheetViews>
    <sheetView showGridLines="0" tabSelected="1" workbookViewId="0">
      <selection activeCell="B2" sqref="B2"/>
    </sheetView>
  </sheetViews>
  <sheetFormatPr baseColWidth="10" defaultRowHeight="15" x14ac:dyDescent="0.25"/>
  <cols>
    <col min="3" max="3" width="16.140625" bestFit="1" customWidth="1"/>
    <col min="4" max="4" width="7.5703125" bestFit="1" customWidth="1"/>
    <col min="5" max="5" width="11.42578125" style="7"/>
    <col min="12" max="12" width="11.42578125" style="7"/>
  </cols>
  <sheetData>
    <row r="2" spans="2:12" x14ac:dyDescent="0.25">
      <c r="B2" s="8" t="str" cm="1">
        <f t="array" ref="B2:E5">_xlfn.LET(
_xlpm.col,{2,5,7,12},
_xlfn.VSTACK(_xlfn.CHOOSECOLS(tSource[#Headers],_xlpm.col),_xlfn.CHOOSECOLS(_xlfn._xlws.FILTER(tSource[],(tSource[Date d''acceptation 
du devis]&lt;&gt;"")*(tSource[Date d''envoi 
de la consultation]="")),_xlpm.col))
)</f>
        <v>N° Dossier</v>
      </c>
      <c r="C2" s="8" t="str">
        <v>Nom demandeur</v>
      </c>
      <c r="D2" s="8" t="str">
        <v>Intitulé</v>
      </c>
      <c r="E2" s="9" t="str">
        <v>Date butoir</v>
      </c>
      <c r="I2" s="10" t="str" cm="1">
        <f t="array" ref="I2:L5">_xlfn.LET(
_xlpm.col,{2,5,7,12},
_xlfn.VSTACK(_xlfn.CHOOSECOLS(tSource[#Headers],_xlpm.col),_xlfn.CHOOSECOLS(_xlfn._xlws.FILTER(tSource[],(tSource[Date d''acceptation 
du devis]&lt;&gt;"")*(tSource[Date d''envoi 
de la consultation]="")),_xlpm.col))
)</f>
        <v>N° Dossier</v>
      </c>
      <c r="J2" s="10" t="str">
        <v>Nom demandeur</v>
      </c>
      <c r="K2" s="10" t="str">
        <v>Intitulé</v>
      </c>
      <c r="L2" s="7" t="str">
        <v>Date butoir</v>
      </c>
    </row>
    <row r="3" spans="2:12" x14ac:dyDescent="0.25">
      <c r="B3" t="str">
        <v>24-002</v>
      </c>
      <c r="C3">
        <v>0</v>
      </c>
      <c r="D3">
        <v>0</v>
      </c>
      <c r="E3" s="7">
        <v>45314</v>
      </c>
      <c r="I3" s="10" t="str">
        <v>24-002</v>
      </c>
      <c r="J3" s="10">
        <v>0</v>
      </c>
      <c r="K3" s="10">
        <v>0</v>
      </c>
      <c r="L3" s="7">
        <v>45314</v>
      </c>
    </row>
    <row r="4" spans="2:12" x14ac:dyDescent="0.25">
      <c r="B4" t="str">
        <v>24-003</v>
      </c>
      <c r="C4">
        <v>0</v>
      </c>
      <c r="D4">
        <v>0</v>
      </c>
      <c r="E4" s="7">
        <v>45366</v>
      </c>
      <c r="I4" s="10" t="str">
        <v>24-003</v>
      </c>
      <c r="J4" s="10">
        <v>0</v>
      </c>
      <c r="K4" s="10">
        <v>0</v>
      </c>
      <c r="L4" s="7">
        <v>45366</v>
      </c>
    </row>
    <row r="5" spans="2:12" x14ac:dyDescent="0.25">
      <c r="B5" t="str">
        <v>24-004</v>
      </c>
      <c r="C5">
        <v>0</v>
      </c>
      <c r="D5">
        <v>0</v>
      </c>
      <c r="E5" s="7">
        <v>45338</v>
      </c>
      <c r="I5" s="10" t="str">
        <v>24-004</v>
      </c>
      <c r="J5" s="10">
        <v>0</v>
      </c>
      <c r="K5" s="10">
        <v>0</v>
      </c>
      <c r="L5" s="7">
        <v>45338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HUGOU</dc:creator>
  <cp:lastModifiedBy>JFL</cp:lastModifiedBy>
  <dcterms:created xsi:type="dcterms:W3CDTF">2024-11-19T09:06:32Z</dcterms:created>
  <dcterms:modified xsi:type="dcterms:W3CDTF">2024-11-20T11:05:23Z</dcterms:modified>
</cp:coreProperties>
</file>