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5FEF3573-F016-4050-8F3D-B5F43C587E1D}" xr6:coauthVersionLast="47" xr6:coauthVersionMax="47" xr10:uidLastSave="{00000000-0000-0000-0000-000000000000}"/>
  <bookViews>
    <workbookView xWindow="-120" yWindow="-120" windowWidth="29040" windowHeight="16440" xr2:uid="{520FAB69-8943-485C-8CE2-3B40CCC6C15C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" i="2" l="1" a="1"/>
  <c r="K2" i="2" s="1"/>
  <c r="I3" i="2"/>
  <c r="I4" i="2"/>
  <c r="I5" i="2"/>
  <c r="I6" i="2"/>
  <c r="I7" i="2"/>
  <c r="I8" i="2"/>
  <c r="I9" i="2"/>
  <c r="I10" i="2"/>
  <c r="I11" i="2"/>
  <c r="I12" i="2"/>
  <c r="I13" i="2"/>
  <c r="I2" i="2"/>
  <c r="D7" i="2"/>
  <c r="D8" i="2"/>
  <c r="D9" i="2"/>
  <c r="D10" i="2"/>
  <c r="D11" i="2"/>
  <c r="D12" i="2"/>
  <c r="D13" i="2"/>
  <c r="D6" i="2"/>
  <c r="D3" i="2"/>
  <c r="D4" i="2"/>
  <c r="D5" i="2"/>
  <c r="D2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<sst xmlns="http://schemas.openxmlformats.org/spreadsheetml/2006/main" count="78" uniqueCount="47">
  <si>
    <t>NOM</t>
  </si>
  <si>
    <t>PRENOM</t>
  </si>
  <si>
    <t>DATE DE NAISSANCE</t>
  </si>
  <si>
    <t>AGE</t>
  </si>
  <si>
    <t>EF</t>
  </si>
  <si>
    <t>CD</t>
  </si>
  <si>
    <t>UV</t>
  </si>
  <si>
    <t>RUE &amp; N°</t>
  </si>
  <si>
    <t>CODE POSTAL</t>
  </si>
  <si>
    <t>VILLE</t>
  </si>
  <si>
    <t>AA</t>
  </si>
  <si>
    <t>BB</t>
  </si>
  <si>
    <t>CC</t>
  </si>
  <si>
    <t>GH</t>
  </si>
  <si>
    <t>IJ</t>
  </si>
  <si>
    <t>DD</t>
  </si>
  <si>
    <t>XY</t>
  </si>
  <si>
    <t>EE</t>
  </si>
  <si>
    <t>KL</t>
  </si>
  <si>
    <t>MN</t>
  </si>
  <si>
    <t>OP</t>
  </si>
  <si>
    <t>FF</t>
  </si>
  <si>
    <t>GG</t>
  </si>
  <si>
    <t>Rue ABC 14</t>
  </si>
  <si>
    <t>Rue DEF 25</t>
  </si>
  <si>
    <t>Avenue GHI 100</t>
  </si>
  <si>
    <t>Ruelle HIJ 19</t>
  </si>
  <si>
    <t>Avenue XYZ 114</t>
  </si>
  <si>
    <t>Rue MNO 5</t>
  </si>
  <si>
    <t>Rue XYZ 54</t>
  </si>
  <si>
    <t>Namur</t>
  </si>
  <si>
    <t>Saint-Servais</t>
  </si>
  <si>
    <t>Cognelée</t>
  </si>
  <si>
    <t>Eghezée</t>
  </si>
  <si>
    <t>Vedrin</t>
  </si>
  <si>
    <t>Jambes</t>
  </si>
  <si>
    <t>R2</t>
  </si>
  <si>
    <t>R1</t>
  </si>
  <si>
    <t>N</t>
  </si>
  <si>
    <t>R3</t>
  </si>
  <si>
    <t>SOLO</t>
  </si>
  <si>
    <t>Réductions Familles » (membres vivant sous le même toit), par ordre d’âge, du plus âgé au plus jeune : Membre 1➔100%, membre 2➔-5%, membre 3 et suivants➔-10%</t>
  </si>
  <si>
    <t>R4</t>
  </si>
  <si>
    <t>TYPE REDUCTION</t>
  </si>
  <si>
    <t xml:space="preserve">PRIX ABONNEMENT </t>
  </si>
  <si>
    <t>MONTANT ABONNEMENT</t>
  </si>
  <si>
    <t>Proposition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</si>
</sst>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yy"/>
    <numFmt numFmtId="165" formatCode="#,##0.00\ &quot;€&quot;"/>
    <numFmt numFmtId="166" formatCode="00"/>
  </numFmts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auto="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25">
    <xf numFmtId="0" fontId="0" fillId="0" borderId="0" xfId="0"/>
    <xf numFmtId="0" fontId="1" fillId="0" borderId="0" xfId="0" applyFont="1" applyAlignment="1">
      <alignment horizont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14" fontId="2" fillId="0" borderId="4" xfId="0" applyNumberFormat="1" applyFont="1" applyBorder="1" applyAlignment="1">
      <alignment horizontal="center" vertical="center"/>
    </xf>
    <xf numFmtId="166" fontId="2" fillId="0" borderId="5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14" fontId="2" fillId="0" borderId="5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0" xfId="0" applyFont="1"/>
    <xf numFmtId="9" fontId="1" fillId="0" borderId="0" xfId="0" applyNumberFormat="1" applyFont="1" applyAlignment="1">
      <alignment horizontal="center"/>
    </xf>
    <xf numFmtId="165" fontId="1" fillId="0" borderId="0" xfId="1" applyNumberFormat="1" applyFont="1"/>
    <xf numFmtId="165" fontId="0" fillId="0" borderId="0" xfId="0" applyNumberFormat="1" applyAlignment="1">
      <alignment horizontal="center"/>
    </xf>
    <xf numFmtId="49" fontId="1" fillId="3" borderId="0" xfId="0" applyNumberFormat="1" applyFont="1" applyFill="1" applyAlignment="1">
      <alignment horizontal="center" vertical="center" wrapText="1"/>
    </xf>
    <xf numFmtId="0" fontId="0" fillId="3" borderId="0" xfId="0" applyFill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1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764ED139-27B5-4F42-90CB-DEF0D7EF2A25}">
  <we:reference id="wa200003696" version="1.3.0.0" store="fr-FR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57CC9-0D6F-4586-BE83-C2223A7B3330}">
  <dimension ref="A1:L27"/>
  <sheetViews>
    <sheetView showGridLines="0" tabSelected="1" workbookViewId="0">
      <selection activeCell="N1" sqref="N1:Z1048576"/>
    </sheetView>
  </sheetViews>
  <sheetFormatPr baseColWidth="10" defaultRowHeight="15" x14ac:dyDescent="0.25"/>
  <cols>
    <col min="1" max="1" width="18.28515625" bestFit="1" customWidth="1"/>
    <col min="2" max="2" width="13" bestFit="1" customWidth="1"/>
    <col min="3" max="3" width="12.85546875" customWidth="1"/>
    <col min="4" max="4" width="9.5703125" bestFit="1" customWidth="1"/>
    <col min="5" max="5" width="35.7109375" bestFit="1" customWidth="1"/>
    <col min="6" max="6" width="10.5703125" customWidth="1"/>
    <col min="7" max="7" width="17.5703125" bestFit="1" customWidth="1"/>
    <col min="8" max="8" width="13.140625" style="13" customWidth="1"/>
    <col min="9" max="9" width="14.140625" customWidth="1"/>
    <col min="10" max="10" width="4.42578125" customWidth="1"/>
  </cols>
  <sheetData>
    <row r="1" spans="1:11" ht="30.75" thickBot="1" x14ac:dyDescent="0.3">
      <c r="A1" s="15" t="s">
        <v>0</v>
      </c>
      <c r="B1" s="16" t="s">
        <v>1</v>
      </c>
      <c r="C1" s="16" t="s">
        <v>2</v>
      </c>
      <c r="D1" s="17" t="s">
        <v>3</v>
      </c>
      <c r="E1" s="18" t="s">
        <v>7</v>
      </c>
      <c r="F1" s="16" t="s">
        <v>8</v>
      </c>
      <c r="G1" s="18" t="s">
        <v>9</v>
      </c>
      <c r="H1" s="18" t="s">
        <v>43</v>
      </c>
      <c r="I1" s="18" t="s">
        <v>45</v>
      </c>
      <c r="K1" s="23" t="s">
        <v>46</v>
      </c>
    </row>
    <row r="2" spans="1:11" x14ac:dyDescent="0.25">
      <c r="A2" s="2" t="s">
        <v>10</v>
      </c>
      <c r="B2" s="3" t="s">
        <v>5</v>
      </c>
      <c r="C2" s="4">
        <v>39605</v>
      </c>
      <c r="D2" s="5">
        <f ca="1">DATEDIF(C2,TODAY(),"y")</f>
        <v>16</v>
      </c>
      <c r="E2" s="8" t="s">
        <v>23</v>
      </c>
      <c r="F2" s="9">
        <v>5000</v>
      </c>
      <c r="G2" s="8" t="s">
        <v>30</v>
      </c>
      <c r="H2" s="14" t="s">
        <v>36</v>
      </c>
      <c r="I2" s="22">
        <f t="shared" ref="I2:I13" si="0">IF(H2=H$23,L$24,(IF(H2=H$25,L$24+(L$24*I$25),IF(H2=H$26,L$24+(L$24*I$26),L$24))))</f>
        <v>95</v>
      </c>
      <c r="K2" s="24" t="str" cm="1">
        <f t="array" ref="K2:K13">_xlfn.LET(
_xlpm.nais,C2:C13,
_xlpm.adre,E2:E13,
_xlpm.redu,H24:H27,
_xlfn.MAP(_xlpm.nais,_xlpm.adre,_xlfn.LAMBDA(_xlpm.n,_xlpm.a,_xlfn.LET(
_xlpm.f,_xlfn._xlws.SORT(_xlfn._xlws.FILTER(_xlpm.nais,_xlpm.adre=_xlpm.a),1,1),
_xlpm.l,ROWS(_xlpm.f),
IF(_xlpm.l=1,"N",_xlfn.XLOOKUP(_xlpm.n,_xlpm.f,_xlfn.MAKEARRAY(_xlpm.l,1,_xlfn.LAMBDA(_xlpm.l,_xlpm.c,INDEX(_xlpm.redu,MIN(_xlpm.l,ROWS(_xlpm.redu)),_xlpm.c))),,0))
)
)
))</f>
        <v>R2</v>
      </c>
    </row>
    <row r="3" spans="1:11" x14ac:dyDescent="0.25">
      <c r="A3" s="2" t="s">
        <v>10</v>
      </c>
      <c r="B3" s="3" t="s">
        <v>4</v>
      </c>
      <c r="C3" s="4">
        <v>39222</v>
      </c>
      <c r="D3" s="5">
        <f t="shared" ref="D3:D5" ca="1" si="1">DATEDIF(C3,TODAY(),"y")</f>
        <v>17</v>
      </c>
      <c r="E3" s="8" t="s">
        <v>23</v>
      </c>
      <c r="F3" s="9">
        <v>5000</v>
      </c>
      <c r="G3" s="8" t="s">
        <v>30</v>
      </c>
      <c r="H3" s="14" t="s">
        <v>37</v>
      </c>
      <c r="I3" s="22">
        <f t="shared" si="0"/>
        <v>100</v>
      </c>
      <c r="K3" s="24" t="str">
        <v>R1</v>
      </c>
    </row>
    <row r="4" spans="1:11" x14ac:dyDescent="0.25">
      <c r="A4" s="2" t="s">
        <v>11</v>
      </c>
      <c r="B4" s="3" t="s">
        <v>13</v>
      </c>
      <c r="C4" s="4">
        <v>41352</v>
      </c>
      <c r="D4" s="5">
        <f t="shared" ca="1" si="1"/>
        <v>11</v>
      </c>
      <c r="E4" s="8" t="s">
        <v>24</v>
      </c>
      <c r="F4" s="9">
        <v>5002</v>
      </c>
      <c r="G4" s="8" t="s">
        <v>31</v>
      </c>
      <c r="H4" s="14" t="s">
        <v>38</v>
      </c>
      <c r="I4" s="22">
        <f t="shared" si="0"/>
        <v>100</v>
      </c>
      <c r="K4" s="24" t="str">
        <v>N</v>
      </c>
    </row>
    <row r="5" spans="1:11" x14ac:dyDescent="0.25">
      <c r="A5" s="2" t="s">
        <v>12</v>
      </c>
      <c r="B5" s="3" t="s">
        <v>14</v>
      </c>
      <c r="C5" s="4">
        <v>39302</v>
      </c>
      <c r="D5" s="5">
        <f t="shared" ca="1" si="1"/>
        <v>17</v>
      </c>
      <c r="E5" s="8" t="s">
        <v>25</v>
      </c>
      <c r="F5" s="9">
        <v>5022</v>
      </c>
      <c r="G5" s="8" t="s">
        <v>32</v>
      </c>
      <c r="H5" s="14" t="s">
        <v>38</v>
      </c>
      <c r="I5" s="22">
        <f t="shared" si="0"/>
        <v>100</v>
      </c>
      <c r="K5" s="24" t="str">
        <v>N</v>
      </c>
    </row>
    <row r="6" spans="1:11" x14ac:dyDescent="0.25">
      <c r="A6" s="2" t="s">
        <v>15</v>
      </c>
      <c r="B6" s="3" t="s">
        <v>16</v>
      </c>
      <c r="C6" s="4">
        <v>40699</v>
      </c>
      <c r="D6" s="5">
        <f ca="1">DATEDIF(C6,TODAY(),"y")</f>
        <v>13</v>
      </c>
      <c r="E6" s="8" t="s">
        <v>26</v>
      </c>
      <c r="F6" s="9">
        <v>5310</v>
      </c>
      <c r="G6" s="8" t="s">
        <v>33</v>
      </c>
      <c r="H6" s="14" t="s">
        <v>37</v>
      </c>
      <c r="I6" s="22">
        <f t="shared" si="0"/>
        <v>100</v>
      </c>
      <c r="K6" s="24" t="str">
        <v>R1</v>
      </c>
    </row>
    <row r="7" spans="1:11" x14ac:dyDescent="0.25">
      <c r="A7" s="10" t="s">
        <v>15</v>
      </c>
      <c r="B7" s="11" t="s">
        <v>6</v>
      </c>
      <c r="C7" s="12">
        <v>41935</v>
      </c>
      <c r="D7" s="5">
        <f t="shared" ref="D7:D13" ca="1" si="2">DATEDIF(C7,TODAY(),"y")</f>
        <v>9</v>
      </c>
      <c r="E7" s="8" t="s">
        <v>26</v>
      </c>
      <c r="F7" s="9">
        <v>5310</v>
      </c>
      <c r="G7" s="8" t="s">
        <v>33</v>
      </c>
      <c r="H7" s="14" t="s">
        <v>36</v>
      </c>
      <c r="I7" s="22">
        <f t="shared" si="0"/>
        <v>95</v>
      </c>
      <c r="K7" s="24" t="str">
        <v>R2</v>
      </c>
    </row>
    <row r="8" spans="1:11" x14ac:dyDescent="0.25">
      <c r="A8" s="10" t="s">
        <v>17</v>
      </c>
      <c r="B8" s="11" t="s">
        <v>18</v>
      </c>
      <c r="C8" s="12">
        <v>27219</v>
      </c>
      <c r="D8" s="5">
        <f t="shared" ca="1" si="2"/>
        <v>50</v>
      </c>
      <c r="E8" s="6" t="s">
        <v>27</v>
      </c>
      <c r="F8" s="7">
        <v>5000</v>
      </c>
      <c r="G8" s="6" t="s">
        <v>30</v>
      </c>
      <c r="H8" s="14" t="s">
        <v>37</v>
      </c>
      <c r="I8" s="22">
        <f t="shared" si="0"/>
        <v>100</v>
      </c>
      <c r="K8" s="24" t="str">
        <v>R1</v>
      </c>
    </row>
    <row r="9" spans="1:11" x14ac:dyDescent="0.25">
      <c r="A9" s="10" t="s">
        <v>17</v>
      </c>
      <c r="B9" s="11" t="s">
        <v>19</v>
      </c>
      <c r="C9" s="12">
        <v>41435</v>
      </c>
      <c r="D9" s="5">
        <f t="shared" ca="1" si="2"/>
        <v>11</v>
      </c>
      <c r="E9" s="6" t="s">
        <v>27</v>
      </c>
      <c r="F9" s="7">
        <v>5000</v>
      </c>
      <c r="G9" s="6" t="s">
        <v>30</v>
      </c>
      <c r="H9" s="14" t="s">
        <v>39</v>
      </c>
      <c r="I9" s="22">
        <f t="shared" si="0"/>
        <v>90</v>
      </c>
      <c r="K9" s="24" t="str">
        <v>R3</v>
      </c>
    </row>
    <row r="10" spans="1:11" x14ac:dyDescent="0.25">
      <c r="A10" s="10" t="s">
        <v>17</v>
      </c>
      <c r="B10" s="11" t="s">
        <v>20</v>
      </c>
      <c r="C10" s="12">
        <v>38191</v>
      </c>
      <c r="D10" s="5">
        <f t="shared" ca="1" si="2"/>
        <v>20</v>
      </c>
      <c r="E10" s="6" t="s">
        <v>27</v>
      </c>
      <c r="F10" s="7">
        <v>5000</v>
      </c>
      <c r="G10" s="6" t="s">
        <v>30</v>
      </c>
      <c r="H10" s="14" t="s">
        <v>36</v>
      </c>
      <c r="I10" s="22">
        <f t="shared" si="0"/>
        <v>95</v>
      </c>
      <c r="K10" s="24" t="str">
        <v>R2</v>
      </c>
    </row>
    <row r="11" spans="1:11" x14ac:dyDescent="0.25">
      <c r="A11" s="10" t="s">
        <v>21</v>
      </c>
      <c r="B11" s="11" t="s">
        <v>13</v>
      </c>
      <c r="C11" s="12">
        <v>41186</v>
      </c>
      <c r="D11" s="5">
        <f t="shared" ca="1" si="2"/>
        <v>11</v>
      </c>
      <c r="E11" s="6" t="s">
        <v>28</v>
      </c>
      <c r="F11" s="7">
        <v>5020</v>
      </c>
      <c r="G11" s="6" t="s">
        <v>34</v>
      </c>
      <c r="H11" s="14" t="s">
        <v>38</v>
      </c>
      <c r="I11" s="22">
        <f t="shared" si="0"/>
        <v>100</v>
      </c>
      <c r="K11" s="24" t="str">
        <v>N</v>
      </c>
    </row>
    <row r="12" spans="1:11" x14ac:dyDescent="0.25">
      <c r="A12" s="10" t="s">
        <v>22</v>
      </c>
      <c r="B12" s="11" t="s">
        <v>14</v>
      </c>
      <c r="C12" s="12">
        <v>42762</v>
      </c>
      <c r="D12" s="5">
        <f t="shared" ca="1" si="2"/>
        <v>7</v>
      </c>
      <c r="E12" s="6" t="s">
        <v>29</v>
      </c>
      <c r="F12" s="7">
        <v>5100</v>
      </c>
      <c r="G12" s="6" t="s">
        <v>35</v>
      </c>
      <c r="H12" s="14" t="s">
        <v>36</v>
      </c>
      <c r="I12" s="22">
        <f t="shared" si="0"/>
        <v>95</v>
      </c>
      <c r="K12" s="24" t="str">
        <v>R2</v>
      </c>
    </row>
    <row r="13" spans="1:11" x14ac:dyDescent="0.25">
      <c r="A13" s="10" t="s">
        <v>22</v>
      </c>
      <c r="B13" s="11" t="s">
        <v>18</v>
      </c>
      <c r="C13" s="12">
        <v>42121</v>
      </c>
      <c r="D13" s="5">
        <f t="shared" ca="1" si="2"/>
        <v>9</v>
      </c>
      <c r="E13" s="6" t="s">
        <v>29</v>
      </c>
      <c r="F13" s="7">
        <v>5100</v>
      </c>
      <c r="G13" s="6" t="s">
        <v>35</v>
      </c>
      <c r="H13" s="14" t="s">
        <v>37</v>
      </c>
      <c r="I13" s="22">
        <f t="shared" si="0"/>
        <v>100</v>
      </c>
      <c r="K13" s="24" t="str">
        <v>R1</v>
      </c>
    </row>
    <row r="22" spans="7:12" x14ac:dyDescent="0.25">
      <c r="G22" t="s">
        <v>41</v>
      </c>
    </row>
    <row r="23" spans="7:12" x14ac:dyDescent="0.25">
      <c r="H23" s="1" t="s">
        <v>38</v>
      </c>
      <c r="I23" s="1" t="s">
        <v>40</v>
      </c>
      <c r="L23" s="19" t="s">
        <v>44</v>
      </c>
    </row>
    <row r="24" spans="7:12" x14ac:dyDescent="0.25">
      <c r="H24" s="1" t="s">
        <v>37</v>
      </c>
      <c r="I24" s="20">
        <v>1</v>
      </c>
      <c r="L24" s="21">
        <v>100</v>
      </c>
    </row>
    <row r="25" spans="7:12" x14ac:dyDescent="0.25">
      <c r="H25" s="1" t="s">
        <v>36</v>
      </c>
      <c r="I25" s="20">
        <v>-0.05</v>
      </c>
    </row>
    <row r="26" spans="7:12" x14ac:dyDescent="0.25">
      <c r="H26" s="1" t="s">
        <v>39</v>
      </c>
      <c r="I26" s="20">
        <v>-0.1</v>
      </c>
    </row>
    <row r="27" spans="7:12" x14ac:dyDescent="0.25">
      <c r="H27" s="1" t="s">
        <v>42</v>
      </c>
      <c r="I27" s="20">
        <v>-0.1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 Hermal</dc:creator>
  <cp:lastModifiedBy>JFL</cp:lastModifiedBy>
  <dcterms:created xsi:type="dcterms:W3CDTF">2024-09-01T10:15:31Z</dcterms:created>
  <dcterms:modified xsi:type="dcterms:W3CDTF">2024-09-01T13:34:55Z</dcterms:modified>
</cp:coreProperties>
</file>