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E116C3F-4F0B-4A37-B47C-0F71A0F152BA}" xr6:coauthVersionLast="47" xr6:coauthVersionMax="47" xr10:uidLastSave="{00000000-0000-0000-0000-000000000000}"/>
  <bookViews>
    <workbookView xWindow="1125" yWindow="1125" windowWidth="26070" windowHeight="13425" xr2:uid="{7D7EE030-C2AC-4F07-80C7-8336801D60DD}"/>
  </bookViews>
  <sheets>
    <sheet name="Entrée des données" sheetId="1" r:id="rId1"/>
    <sheet name="Power Query" sheetId="4" r:id="rId2"/>
  </sheets>
  <definedNames>
    <definedName name="DonnéesExternes_1" localSheetId="1" hidden="1">'Power Query'!$B$2:$H$28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G19" i="1" s="1"/>
  <c r="E18" i="1"/>
  <c r="G18" i="1"/>
  <c r="E17" i="1"/>
  <c r="G17" i="1" s="1"/>
  <c r="G3" i="1" l="1"/>
  <c r="G4" i="1"/>
  <c r="G10" i="1"/>
  <c r="G11" i="1"/>
  <c r="G14" i="1"/>
  <c r="G15" i="1"/>
  <c r="G16" i="1"/>
  <c r="E2" i="1"/>
  <c r="G2" i="1" s="1"/>
  <c r="E3" i="1"/>
  <c r="E4" i="1"/>
  <c r="E5" i="1"/>
  <c r="G5" i="1" s="1"/>
  <c r="E6" i="1"/>
  <c r="G6" i="1" s="1"/>
  <c r="E7" i="1"/>
  <c r="G7" i="1" s="1"/>
  <c r="E8" i="1"/>
  <c r="G8" i="1" s="1"/>
  <c r="E9" i="1"/>
  <c r="G9" i="1" s="1"/>
  <c r="E10" i="1"/>
  <c r="E11" i="1"/>
  <c r="E12" i="1"/>
  <c r="G12" i="1" s="1"/>
  <c r="E13" i="1"/>
  <c r="G13" i="1" s="1"/>
  <c r="E14" i="1"/>
  <c r="E15" i="1"/>
  <c r="E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C5D695-BF24-4B3D-9058-7F74174E918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<sst xmlns="http://schemas.openxmlformats.org/spreadsheetml/2006/main" count="108" uniqueCount="58">
  <si>
    <t>BATEAUX</t>
  </si>
  <si>
    <t>EXCURSIONS</t>
  </si>
  <si>
    <t>REFERENCES</t>
  </si>
  <si>
    <t>TARIFS</t>
  </si>
  <si>
    <t>TOTAL</t>
  </si>
  <si>
    <t>CARTHAGE ET SIDI BOU SAID</t>
  </si>
  <si>
    <t>TUN01</t>
  </si>
  <si>
    <t>INTERNET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</si>
  <si>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</si>
  <si>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</si>
  <si>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</si>
  <si>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</si>
  <si>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</si>
  <si>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</si>
  <si>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</si>
  <si>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MAL01</t>
  </si>
  <si>
    <t>Sous-total MSC WORLD EUROPA</t>
  </si>
  <si>
    <t>Sous-total MSC MUSICA</t>
  </si>
  <si>
    <t>TOTAL GENERAL</t>
  </si>
  <si>
    <t>MSC SEASIDE</t>
  </si>
  <si>
    <t>Sous-total MSC SEASIDE</t>
  </si>
  <si>
    <t>PALERMO ET MONREALE</t>
  </si>
  <si>
    <t>PMO02</t>
  </si>
  <si>
    <t>CITY TOUR VALENCE</t>
  </si>
  <si>
    <t>VAL01</t>
  </si>
  <si>
    <t>MSC GRANDIOSA 1</t>
  </si>
  <si>
    <t>HIGHLIGHTS OF BARCELONA ET PUEBLO ESPANOL</t>
  </si>
  <si>
    <t>BCN57</t>
  </si>
  <si>
    <t>Sous-total MSC GRANDIOSA 1</t>
  </si>
  <si>
    <t>SHOPPING TOUR MEEDINA TUNIS ET SIDI BOU SAID</t>
  </si>
  <si>
    <t>TUN02</t>
  </si>
  <si>
    <t>VISITE DE POMPEI</t>
  </si>
  <si>
    <t>NAP01</t>
  </si>
  <si>
    <t>MSC FANTASIA</t>
  </si>
  <si>
    <t>PISE - LA VILLE A LA TOUR PENCHEE</t>
  </si>
  <si>
    <t>SPE05</t>
  </si>
  <si>
    <t>NAPLES ET LE CENTRE HISTORIQUE</t>
  </si>
  <si>
    <t>NAP02</t>
  </si>
  <si>
    <t>Sous-total MSC FANTASIA</t>
  </si>
  <si>
    <t>MSC ARMONIA</t>
  </si>
  <si>
    <t>VISITE DE LA VILLE DE DUBROVNIK</t>
  </si>
  <si>
    <t>DUB01</t>
  </si>
  <si>
    <t>VISITE DE CORFOU</t>
  </si>
  <si>
    <t>COR13</t>
  </si>
  <si>
    <t>PATRIMOINE ET ARTISANAT DE ZANTE</t>
  </si>
  <si>
    <t>ZTH06</t>
  </si>
  <si>
    <t>MSC GRANDIOSA 2</t>
  </si>
  <si>
    <t>VOYAGE FLORENCE ET SHOPPING</t>
  </si>
  <si>
    <t>Sous-total MSC ARMONIA</t>
  </si>
  <si>
    <t>Sous-total MSC GRANDIOSA 2</t>
  </si>
  <si>
    <t>TARIFS 2P</t>
  </si>
  <si>
    <t>VISITE DE LA VILLE  DE MALAGA</t>
  </si>
  <si>
    <t>BALADE A LA DECOUVERTE DE L'ANCIENNE CADIX</t>
  </si>
  <si>
    <t>CAD07</t>
  </si>
  <si>
    <t>LISBONNE EN TUK TUK</t>
  </si>
  <si>
    <t>LIS48</t>
  </si>
  <si>
    <t>SANTA TERESA DI GALLURA</t>
  </si>
  <si>
    <t>OLB04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</si>
</sst>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</font>
      <fill>
        <patternFill>
          <bgColor rgb="FF92D050"/>
        </patternFill>
      </fill>
    </dxf>
    <dxf>
      <font>
        <b/>
        <i/>
      </font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8734A6-8D6F-4E07-86D9-E17ED7E9AF17}" autoFormatId="16" applyNumberFormats="0" applyBorderFormats="0" applyFontFormats="0" applyPatternFormats="0" applyAlignmentFormats="0" applyWidthHeightFormats="0">
  <queryTableRefresh nextId="9">
    <queryTableFields count="7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7" name="TARIFS 2P" tableColumnId="7"/>
      <queryTableField id="5" name="INTERNET" tableColumnId="5"/>
      <queryTableField id="6" name="TOTA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Source" displayName="tSource" ref="A1:G19" totalsRowShown="0" headerRowDxfId="12">
  <autoFilter ref="A1:G19" xr:uid="{9F7FDD09-DAA0-4EF8-8136-5BC0E9B40C0C}"/>
  <tableColumns count="7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11"/>
    <tableColumn id="4" xr3:uid="{FBE27E2B-8D99-44F9-8D87-2E0615A1F730}" name="TARIFS" dataDxfId="10"/>
    <tableColumn id="7" xr3:uid="{8DE5537A-B702-46F5-BC96-9B1CEEE1E1CE}" name="TARIFS 2P" dataDxfId="9">
      <calculatedColumnFormula>+SUM(D2*2)</calculatedColumnFormula>
    </tableColumn>
    <tableColumn id="5" xr3:uid="{DD1DE232-89B5-4E69-9118-786369CC6338}" name="INTERNET" dataDxfId="8"/>
    <tableColumn id="6" xr3:uid="{FDA28BBC-F159-48E4-A128-7138F1A88A98}" name="TOTAL" dataDxfId="7">
      <calculatedColumnFormula>SUM(tSource[[#This Row],[TARIFS 2P]]+tSource[[#This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FE8B40-2A2B-4CE8-8B49-111F675C78AE}" name="Final" displayName="Final" ref="B2:H28" tableType="queryTable" totalsRowShown="0">
  <autoFilter ref="B2:H28" xr:uid="{65FE8B40-2A2B-4CE8-8B49-111F675C78AE}"/>
  <tableColumns count="7">
    <tableColumn id="1" xr3:uid="{3AD79B3E-4112-41DD-B8BA-25310268455E}" uniqueName="1" name="BATEAUX" queryTableFieldId="1"/>
    <tableColumn id="2" xr3:uid="{B9DA7919-2CEF-46B3-A6D0-B6617360F17A}" uniqueName="2" name="EXCURSIONS" queryTableFieldId="2"/>
    <tableColumn id="3" xr3:uid="{067773F3-7BF5-46CD-AC81-5A4ECF4F9007}" uniqueName="3" name="REFERENCES" queryTableFieldId="3" dataDxfId="4"/>
    <tableColumn id="4" xr3:uid="{5C0BDE15-8E33-4DD2-B490-B4EF7B4B7D40}" uniqueName="4" name="TARIFS" queryTableFieldId="4" dataDxfId="3"/>
    <tableColumn id="7" xr3:uid="{88372922-2FF9-4370-9E12-499AC152DFF8}" uniqueName="7" name="TARIFS 2P" queryTableFieldId="7" dataDxfId="2"/>
    <tableColumn id="5" xr3:uid="{F1EB023D-F76C-4DE5-B253-0D843D46A348}" uniqueName="5" name="INTERNET" queryTableFieldId="5" dataDxfId="1"/>
    <tableColumn id="6" xr3:uid="{2D90ACF0-3A76-47B4-BF71-87DB0235856F}" uniqueName="6" name="TOTAL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G19"/>
  <sheetViews>
    <sheetView showGridLines="0" tabSelected="1" workbookViewId="0">
      <selection activeCell="E19" sqref="E19"/>
    </sheetView>
  </sheetViews>
  <sheetFormatPr baseColWidth="10" defaultRowHeight="15" x14ac:dyDescent="0.25"/>
  <cols>
    <col min="1" max="1" width="31.28515625" customWidth="1"/>
    <col min="2" max="2" width="46" bestFit="1" customWidth="1"/>
    <col min="3" max="3" width="25.7109375" customWidth="1"/>
    <col min="4" max="5" width="20.5703125" customWidth="1"/>
    <col min="6" max="6" width="14.5703125" customWidth="1"/>
    <col min="7" max="7" width="18.140625" customWidth="1"/>
    <col min="9" max="9" width="21" bestFit="1" customWidth="1"/>
    <col min="10" max="10" width="16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50</v>
      </c>
      <c r="F1" s="1" t="s">
        <v>7</v>
      </c>
      <c r="G1" s="1" t="s">
        <v>4</v>
      </c>
    </row>
    <row r="2" spans="1:7" x14ac:dyDescent="0.25">
      <c r="A2" t="s">
        <v>19</v>
      </c>
      <c r="B2" t="s">
        <v>21</v>
      </c>
      <c r="C2" s="1" t="s">
        <v>22</v>
      </c>
      <c r="D2" s="3">
        <v>55</v>
      </c>
      <c r="E2" s="3">
        <f t="shared" ref="E2:E16" si="0">+SUM(D2*2)</f>
        <v>110</v>
      </c>
      <c r="F2" s="3"/>
      <c r="G2" s="2">
        <f>SUM(tSource[[#This Row],[TARIFS 2P]]+tSource[[#This Row],[INTERNET]])</f>
        <v>110</v>
      </c>
    </row>
    <row r="3" spans="1:7" x14ac:dyDescent="0.25">
      <c r="B3" t="s">
        <v>23</v>
      </c>
      <c r="C3" s="1" t="s">
        <v>24</v>
      </c>
      <c r="D3" s="3">
        <v>55</v>
      </c>
      <c r="E3" s="3">
        <f t="shared" si="0"/>
        <v>110</v>
      </c>
      <c r="F3" s="3"/>
      <c r="G3" s="2">
        <f>SUM(tSource[[#This Row],[TARIFS 2P]]+tSource[[#This Row],[INTERNET]])</f>
        <v>110</v>
      </c>
    </row>
    <row r="4" spans="1:7" x14ac:dyDescent="0.25">
      <c r="A4" t="s">
        <v>25</v>
      </c>
      <c r="B4" t="s">
        <v>26</v>
      </c>
      <c r="C4" s="1" t="s">
        <v>27</v>
      </c>
      <c r="D4" s="3">
        <v>53</v>
      </c>
      <c r="E4" s="3">
        <f t="shared" si="0"/>
        <v>106</v>
      </c>
      <c r="F4" s="3">
        <v>89.46</v>
      </c>
      <c r="G4" s="2">
        <f>SUM(tSource[[#This Row],[TARIFS 2P]]+tSource[[#This Row],[INTERNET]])</f>
        <v>195.45999999999998</v>
      </c>
    </row>
    <row r="5" spans="1:7" x14ac:dyDescent="0.25">
      <c r="B5" t="s">
        <v>29</v>
      </c>
      <c r="C5" s="1" t="s">
        <v>30</v>
      </c>
      <c r="D5" s="3">
        <v>52</v>
      </c>
      <c r="E5" s="3">
        <f t="shared" si="0"/>
        <v>104</v>
      </c>
      <c r="F5" s="3"/>
      <c r="G5" s="2">
        <f>SUM(tSource[[#This Row],[TARIFS 2P]]+tSource[[#This Row],[INTERNET]])</f>
        <v>104</v>
      </c>
    </row>
    <row r="6" spans="1:7" x14ac:dyDescent="0.25">
      <c r="B6" t="s">
        <v>31</v>
      </c>
      <c r="C6" s="1" t="s">
        <v>32</v>
      </c>
      <c r="D6" s="3">
        <v>69</v>
      </c>
      <c r="E6" s="3">
        <f t="shared" si="0"/>
        <v>138</v>
      </c>
      <c r="F6" s="3"/>
      <c r="G6" s="2">
        <f>SUM(tSource[[#This Row],[TARIFS 2P]]+tSource[[#This Row],[INTERNET]])</f>
        <v>138</v>
      </c>
    </row>
    <row r="7" spans="1:7" x14ac:dyDescent="0.25">
      <c r="A7" t="s">
        <v>33</v>
      </c>
      <c r="B7" t="s">
        <v>34</v>
      </c>
      <c r="C7" s="1" t="s">
        <v>35</v>
      </c>
      <c r="D7" s="3">
        <v>65</v>
      </c>
      <c r="E7" s="3">
        <f t="shared" si="0"/>
        <v>130</v>
      </c>
      <c r="F7" s="3">
        <v>111.86</v>
      </c>
      <c r="G7" s="2">
        <f>SUM(tSource[[#This Row],[TARIFS 2P]]+tSource[[#This Row],[INTERNET]])</f>
        <v>241.86</v>
      </c>
    </row>
    <row r="8" spans="1:7" x14ac:dyDescent="0.25">
      <c r="B8" t="s">
        <v>36</v>
      </c>
      <c r="C8" s="1" t="s">
        <v>37</v>
      </c>
      <c r="D8" s="3">
        <v>49</v>
      </c>
      <c r="E8" s="3">
        <f t="shared" si="0"/>
        <v>98</v>
      </c>
      <c r="F8" s="3"/>
      <c r="G8" s="2">
        <f>SUM(tSource[[#This Row],[TARIFS 2P]]+tSource[[#This Row],[INTERNET]])</f>
        <v>98</v>
      </c>
    </row>
    <row r="9" spans="1:7" x14ac:dyDescent="0.25">
      <c r="A9" t="s">
        <v>39</v>
      </c>
      <c r="B9" t="s">
        <v>40</v>
      </c>
      <c r="C9" s="1" t="s">
        <v>41</v>
      </c>
      <c r="D9" s="3">
        <v>56</v>
      </c>
      <c r="E9" s="3">
        <f t="shared" si="0"/>
        <v>112</v>
      </c>
      <c r="F9" s="3">
        <v>111.86</v>
      </c>
      <c r="G9" s="2">
        <f>SUM(tSource[[#This Row],[TARIFS 2P]]+tSource[[#This Row],[INTERNET]])</f>
        <v>223.86</v>
      </c>
    </row>
    <row r="10" spans="1:7" x14ac:dyDescent="0.25">
      <c r="B10" t="s">
        <v>42</v>
      </c>
      <c r="C10" s="1" t="s">
        <v>43</v>
      </c>
      <c r="D10" s="3">
        <v>32</v>
      </c>
      <c r="E10" s="3">
        <f t="shared" si="0"/>
        <v>64</v>
      </c>
      <c r="F10" s="3"/>
      <c r="G10" s="2">
        <f>SUM(tSource[[#This Row],[TARIFS 2P]]+tSource[[#This Row],[INTERNET]])</f>
        <v>64</v>
      </c>
    </row>
    <row r="11" spans="1:7" x14ac:dyDescent="0.25">
      <c r="B11" t="s">
        <v>44</v>
      </c>
      <c r="C11" s="1" t="s">
        <v>45</v>
      </c>
      <c r="D11" s="3">
        <v>45</v>
      </c>
      <c r="E11" s="3">
        <f t="shared" si="0"/>
        <v>90</v>
      </c>
      <c r="F11" s="3"/>
      <c r="G11" s="2">
        <f>SUM(tSource[[#This Row],[TARIFS 2P]]+tSource[[#This Row],[INTERNET]])</f>
        <v>90</v>
      </c>
    </row>
    <row r="12" spans="1:7" x14ac:dyDescent="0.25">
      <c r="A12" t="s">
        <v>46</v>
      </c>
      <c r="B12" t="s">
        <v>5</v>
      </c>
      <c r="C12" s="1" t="s">
        <v>6</v>
      </c>
      <c r="D12" s="3">
        <v>58</v>
      </c>
      <c r="E12" s="3">
        <f t="shared" si="0"/>
        <v>116</v>
      </c>
      <c r="F12" s="3">
        <v>111.86</v>
      </c>
      <c r="G12" s="2">
        <f>SUM(tSource[[#This Row],[TARIFS 2P]]+tSource[[#This Row],[INTERNET]])</f>
        <v>227.86</v>
      </c>
    </row>
    <row r="13" spans="1:7" x14ac:dyDescent="0.25">
      <c r="B13" t="s">
        <v>47</v>
      </c>
      <c r="C13" s="1" t="s">
        <v>8</v>
      </c>
      <c r="D13" s="3">
        <v>119</v>
      </c>
      <c r="E13" s="3">
        <f t="shared" si="0"/>
        <v>238</v>
      </c>
      <c r="F13" s="3"/>
      <c r="G13" s="2">
        <f>SUM(tSource[[#This Row],[TARIFS 2P]]+tSource[[#This Row],[INTERNET]])</f>
        <v>238</v>
      </c>
    </row>
    <row r="14" spans="1:7" x14ac:dyDescent="0.25">
      <c r="A14" t="s">
        <v>9</v>
      </c>
      <c r="B14" t="s">
        <v>10</v>
      </c>
      <c r="C14" s="1" t="s">
        <v>11</v>
      </c>
      <c r="D14" s="3">
        <v>55</v>
      </c>
      <c r="E14" s="3">
        <f t="shared" si="0"/>
        <v>110</v>
      </c>
      <c r="F14" s="3">
        <v>111.86</v>
      </c>
      <c r="G14" s="2">
        <f>SUM(tSource[[#This Row],[TARIFS 2P]]+tSource[[#This Row],[INTERNET]])</f>
        <v>221.86</v>
      </c>
    </row>
    <row r="15" spans="1:7" x14ac:dyDescent="0.25">
      <c r="B15" t="s">
        <v>12</v>
      </c>
      <c r="C15" s="1" t="s">
        <v>13</v>
      </c>
      <c r="D15" s="3">
        <v>89</v>
      </c>
      <c r="E15" s="3">
        <f t="shared" si="0"/>
        <v>178</v>
      </c>
      <c r="F15" s="3"/>
      <c r="G15" s="2">
        <f>SUM(tSource[[#This Row],[TARIFS 2P]]+tSource[[#This Row],[INTERNET]])</f>
        <v>178</v>
      </c>
    </row>
    <row r="16" spans="1:7" x14ac:dyDescent="0.25">
      <c r="A16" t="s">
        <v>14</v>
      </c>
      <c r="B16" t="s">
        <v>51</v>
      </c>
      <c r="C16" s="1" t="s">
        <v>15</v>
      </c>
      <c r="D16" s="3">
        <v>59</v>
      </c>
      <c r="E16" s="3">
        <f t="shared" si="0"/>
        <v>118</v>
      </c>
      <c r="F16" s="3">
        <v>159.80000000000001</v>
      </c>
      <c r="G16" s="2">
        <f>SUM(tSource[[#This Row],[TARIFS 2P]]+tSource[[#This Row],[INTERNET]])</f>
        <v>277.8</v>
      </c>
    </row>
    <row r="17" spans="2:7" x14ac:dyDescent="0.25">
      <c r="B17" t="s">
        <v>52</v>
      </c>
      <c r="C17" s="1" t="s">
        <v>53</v>
      </c>
      <c r="D17" s="3">
        <v>39</v>
      </c>
      <c r="E17" s="3">
        <f>+SUM(D17*2)</f>
        <v>78</v>
      </c>
      <c r="F17" s="3"/>
      <c r="G17" s="2">
        <f>SUM(tSource[[#This Row],[TARIFS 2P]]+tSource[[#This Row],[INTERNET]])</f>
        <v>78</v>
      </c>
    </row>
    <row r="18" spans="2:7" x14ac:dyDescent="0.25">
      <c r="B18" t="s">
        <v>54</v>
      </c>
      <c r="C18" s="1" t="s">
        <v>55</v>
      </c>
      <c r="D18" s="3">
        <v>59</v>
      </c>
      <c r="E18" s="3">
        <f>+SUM(D18*2)</f>
        <v>118</v>
      </c>
      <c r="F18" s="3"/>
      <c r="G18" s="2">
        <f>SUM(tSource[[#This Row],[TARIFS 2P]]+tSource[[#This Row],[INTERNET]])</f>
        <v>118</v>
      </c>
    </row>
    <row r="19" spans="2:7" x14ac:dyDescent="0.25">
      <c r="B19" t="s">
        <v>56</v>
      </c>
      <c r="C19" s="1" t="s">
        <v>57</v>
      </c>
      <c r="D19" s="3">
        <v>45</v>
      </c>
      <c r="E19" s="3">
        <f>+SUM(D19*2)</f>
        <v>90</v>
      </c>
      <c r="F19" s="3"/>
      <c r="G19" s="2">
        <f>SUM(tSource[[#This Row],[TARIFS 2P]]+tSource[[#This Row],[INTERNET]])</f>
        <v>90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C68E6-C453-4E74-94AB-8F19143131AD}">
  <dimension ref="B2:H28"/>
  <sheetViews>
    <sheetView showGridLines="0" workbookViewId="0">
      <selection activeCell="F27" activeCellId="6" sqref="F5 F9 F12 F16 F19 F22 F27"/>
    </sheetView>
  </sheetViews>
  <sheetFormatPr baseColWidth="10" defaultRowHeight="15" x14ac:dyDescent="0.25"/>
  <cols>
    <col min="2" max="2" width="30.5703125" bestFit="1" customWidth="1"/>
    <col min="3" max="3" width="46" bestFit="1" customWidth="1"/>
    <col min="4" max="4" width="16.42578125" style="1" bestFit="1" customWidth="1"/>
    <col min="5" max="5" width="11.5703125" style="1" bestFit="1" customWidth="1"/>
    <col min="6" max="7" width="14.140625" style="1" bestFit="1" customWidth="1"/>
    <col min="8" max="8" width="11.140625" style="1" bestFit="1" customWidth="1"/>
  </cols>
  <sheetData>
    <row r="2" spans="2:8" x14ac:dyDescent="0.25">
      <c r="B2" t="s">
        <v>0</v>
      </c>
      <c r="C2" t="s">
        <v>1</v>
      </c>
      <c r="D2" s="1" t="s">
        <v>2</v>
      </c>
      <c r="E2" s="1" t="s">
        <v>3</v>
      </c>
      <c r="F2" s="1" t="s">
        <v>50</v>
      </c>
      <c r="G2" s="1" t="s">
        <v>7</v>
      </c>
      <c r="H2" s="1" t="s">
        <v>4</v>
      </c>
    </row>
    <row r="3" spans="2:8" x14ac:dyDescent="0.25">
      <c r="B3" t="s">
        <v>19</v>
      </c>
      <c r="C3" t="s">
        <v>21</v>
      </c>
      <c r="D3" s="1" t="s">
        <v>22</v>
      </c>
      <c r="E3" s="3">
        <v>55</v>
      </c>
      <c r="F3" s="3">
        <v>110</v>
      </c>
      <c r="G3" s="3"/>
      <c r="H3" s="3">
        <v>110</v>
      </c>
    </row>
    <row r="4" spans="2:8" x14ac:dyDescent="0.25">
      <c r="C4" t="s">
        <v>23</v>
      </c>
      <c r="D4" s="1" t="s">
        <v>24</v>
      </c>
      <c r="E4" s="3">
        <v>55</v>
      </c>
      <c r="F4" s="3">
        <v>110</v>
      </c>
      <c r="G4" s="3"/>
      <c r="H4" s="3">
        <v>110</v>
      </c>
    </row>
    <row r="5" spans="2:8" x14ac:dyDescent="0.25">
      <c r="B5" t="s">
        <v>20</v>
      </c>
      <c r="E5" s="3">
        <v>110</v>
      </c>
      <c r="F5" s="3">
        <v>220</v>
      </c>
      <c r="G5" s="3"/>
      <c r="H5" s="3">
        <v>220</v>
      </c>
    </row>
    <row r="6" spans="2:8" x14ac:dyDescent="0.25">
      <c r="B6" t="s">
        <v>25</v>
      </c>
      <c r="C6" t="s">
        <v>26</v>
      </c>
      <c r="D6" s="1" t="s">
        <v>27</v>
      </c>
      <c r="E6" s="3">
        <v>53</v>
      </c>
      <c r="F6" s="3">
        <v>106</v>
      </c>
      <c r="G6" s="3">
        <v>89.46</v>
      </c>
      <c r="H6" s="3">
        <v>195.46</v>
      </c>
    </row>
    <row r="7" spans="2:8" x14ac:dyDescent="0.25">
      <c r="C7" t="s">
        <v>29</v>
      </c>
      <c r="D7" s="1" t="s">
        <v>30</v>
      </c>
      <c r="E7" s="3">
        <v>52</v>
      </c>
      <c r="F7" s="3">
        <v>104</v>
      </c>
      <c r="G7" s="3"/>
      <c r="H7" s="3">
        <v>104</v>
      </c>
    </row>
    <row r="8" spans="2:8" x14ac:dyDescent="0.25">
      <c r="C8" t="s">
        <v>31</v>
      </c>
      <c r="D8" s="1" t="s">
        <v>32</v>
      </c>
      <c r="E8" s="3">
        <v>69</v>
      </c>
      <c r="F8" s="3">
        <v>138</v>
      </c>
      <c r="G8" s="3"/>
      <c r="H8" s="3">
        <v>138</v>
      </c>
    </row>
    <row r="9" spans="2:8" x14ac:dyDescent="0.25">
      <c r="B9" t="s">
        <v>28</v>
      </c>
      <c r="E9" s="3">
        <v>174</v>
      </c>
      <c r="F9" s="3">
        <v>348</v>
      </c>
      <c r="G9" s="3">
        <v>89.46</v>
      </c>
      <c r="H9" s="3">
        <v>437.46000000000004</v>
      </c>
    </row>
    <row r="10" spans="2:8" x14ac:dyDescent="0.25">
      <c r="B10" t="s">
        <v>33</v>
      </c>
      <c r="C10" t="s">
        <v>34</v>
      </c>
      <c r="D10" s="1" t="s">
        <v>35</v>
      </c>
      <c r="E10" s="3">
        <v>65</v>
      </c>
      <c r="F10" s="3">
        <v>130</v>
      </c>
      <c r="G10" s="3">
        <v>111.86</v>
      </c>
      <c r="H10" s="3">
        <v>241.86</v>
      </c>
    </row>
    <row r="11" spans="2:8" x14ac:dyDescent="0.25">
      <c r="C11" t="s">
        <v>36</v>
      </c>
      <c r="D11" s="1" t="s">
        <v>37</v>
      </c>
      <c r="E11" s="3">
        <v>49</v>
      </c>
      <c r="F11" s="3">
        <v>98</v>
      </c>
      <c r="G11" s="3"/>
      <c r="H11" s="3">
        <v>98</v>
      </c>
    </row>
    <row r="12" spans="2:8" x14ac:dyDescent="0.25">
      <c r="B12" t="s">
        <v>38</v>
      </c>
      <c r="E12" s="3">
        <v>114</v>
      </c>
      <c r="F12" s="3">
        <v>228</v>
      </c>
      <c r="G12" s="3">
        <v>111.86</v>
      </c>
      <c r="H12" s="3">
        <v>339.86</v>
      </c>
    </row>
    <row r="13" spans="2:8" x14ac:dyDescent="0.25">
      <c r="B13" t="s">
        <v>39</v>
      </c>
      <c r="C13" t="s">
        <v>40</v>
      </c>
      <c r="D13" s="1" t="s">
        <v>41</v>
      </c>
      <c r="E13" s="3">
        <v>56</v>
      </c>
      <c r="F13" s="3">
        <v>112</v>
      </c>
      <c r="G13" s="3">
        <v>111.86</v>
      </c>
      <c r="H13" s="3">
        <v>223.86</v>
      </c>
    </row>
    <row r="14" spans="2:8" x14ac:dyDescent="0.25">
      <c r="C14" t="s">
        <v>42</v>
      </c>
      <c r="D14" s="1" t="s">
        <v>43</v>
      </c>
      <c r="E14" s="3">
        <v>32</v>
      </c>
      <c r="F14" s="3">
        <v>64</v>
      </c>
      <c r="G14" s="3"/>
      <c r="H14" s="3">
        <v>64</v>
      </c>
    </row>
    <row r="15" spans="2:8" x14ac:dyDescent="0.25">
      <c r="C15" t="s">
        <v>44</v>
      </c>
      <c r="D15" s="1" t="s">
        <v>45</v>
      </c>
      <c r="E15" s="3">
        <v>45</v>
      </c>
      <c r="F15" s="3">
        <v>90</v>
      </c>
      <c r="G15" s="3"/>
      <c r="H15" s="3">
        <v>90</v>
      </c>
    </row>
    <row r="16" spans="2:8" x14ac:dyDescent="0.25">
      <c r="B16" t="s">
        <v>48</v>
      </c>
      <c r="E16" s="3">
        <v>133</v>
      </c>
      <c r="F16" s="3">
        <v>266</v>
      </c>
      <c r="G16" s="3">
        <v>111.86</v>
      </c>
      <c r="H16" s="3">
        <v>377.86</v>
      </c>
    </row>
    <row r="17" spans="2:8" x14ac:dyDescent="0.25">
      <c r="B17" t="s">
        <v>46</v>
      </c>
      <c r="C17" t="s">
        <v>5</v>
      </c>
      <c r="D17" s="1" t="s">
        <v>6</v>
      </c>
      <c r="E17" s="3">
        <v>58</v>
      </c>
      <c r="F17" s="3">
        <v>116</v>
      </c>
      <c r="G17" s="3">
        <v>111.86</v>
      </c>
      <c r="H17" s="3">
        <v>227.86</v>
      </c>
    </row>
    <row r="18" spans="2:8" x14ac:dyDescent="0.25">
      <c r="C18" t="s">
        <v>47</v>
      </c>
      <c r="D18" s="1" t="s">
        <v>8</v>
      </c>
      <c r="E18" s="3">
        <v>119</v>
      </c>
      <c r="F18" s="3">
        <v>238</v>
      </c>
      <c r="G18" s="3"/>
      <c r="H18" s="3">
        <v>238</v>
      </c>
    </row>
    <row r="19" spans="2:8" x14ac:dyDescent="0.25">
      <c r="B19" t="s">
        <v>49</v>
      </c>
      <c r="E19" s="3">
        <v>177</v>
      </c>
      <c r="F19" s="3">
        <v>354</v>
      </c>
      <c r="G19" s="3">
        <v>111.86</v>
      </c>
      <c r="H19" s="3">
        <v>465.86</v>
      </c>
    </row>
    <row r="20" spans="2:8" x14ac:dyDescent="0.25">
      <c r="B20" t="s">
        <v>9</v>
      </c>
      <c r="C20" t="s">
        <v>10</v>
      </c>
      <c r="D20" s="1" t="s">
        <v>11</v>
      </c>
      <c r="E20" s="3">
        <v>55</v>
      </c>
      <c r="F20" s="3">
        <v>110</v>
      </c>
      <c r="G20" s="3">
        <v>111.86</v>
      </c>
      <c r="H20" s="3">
        <v>221.86</v>
      </c>
    </row>
    <row r="21" spans="2:8" x14ac:dyDescent="0.25">
      <c r="C21" t="s">
        <v>12</v>
      </c>
      <c r="D21" s="1" t="s">
        <v>13</v>
      </c>
      <c r="E21" s="3">
        <v>89</v>
      </c>
      <c r="F21" s="3">
        <v>178</v>
      </c>
      <c r="G21" s="3"/>
      <c r="H21" s="3">
        <v>178</v>
      </c>
    </row>
    <row r="22" spans="2:8" x14ac:dyDescent="0.25">
      <c r="B22" t="s">
        <v>16</v>
      </c>
      <c r="E22" s="3">
        <v>144</v>
      </c>
      <c r="F22" s="3">
        <v>288</v>
      </c>
      <c r="G22" s="3">
        <v>111.86</v>
      </c>
      <c r="H22" s="3">
        <v>399.86</v>
      </c>
    </row>
    <row r="23" spans="2:8" x14ac:dyDescent="0.25">
      <c r="B23" t="s">
        <v>14</v>
      </c>
      <c r="C23" t="s">
        <v>51</v>
      </c>
      <c r="D23" s="1" t="s">
        <v>15</v>
      </c>
      <c r="E23" s="3">
        <v>59</v>
      </c>
      <c r="F23" s="3">
        <v>118</v>
      </c>
      <c r="G23" s="3">
        <v>159.80000000000001</v>
      </c>
      <c r="H23" s="3">
        <v>277.8</v>
      </c>
    </row>
    <row r="24" spans="2:8" x14ac:dyDescent="0.25">
      <c r="C24" t="s">
        <v>52</v>
      </c>
      <c r="D24" s="1" t="s">
        <v>53</v>
      </c>
      <c r="E24" s="3">
        <v>39</v>
      </c>
      <c r="F24" s="3">
        <v>78</v>
      </c>
      <c r="G24" s="3"/>
      <c r="H24" s="3">
        <v>78</v>
      </c>
    </row>
    <row r="25" spans="2:8" x14ac:dyDescent="0.25">
      <c r="C25" t="s">
        <v>54</v>
      </c>
      <c r="D25" s="1" t="s">
        <v>55</v>
      </c>
      <c r="E25" s="3">
        <v>59</v>
      </c>
      <c r="F25" s="3">
        <v>118</v>
      </c>
      <c r="G25" s="3"/>
      <c r="H25" s="3">
        <v>118</v>
      </c>
    </row>
    <row r="26" spans="2:8" x14ac:dyDescent="0.25">
      <c r="C26" t="s">
        <v>56</v>
      </c>
      <c r="D26" s="1" t="s">
        <v>57</v>
      </c>
      <c r="E26" s="3">
        <v>45</v>
      </c>
      <c r="F26" s="3">
        <v>90</v>
      </c>
      <c r="G26" s="3"/>
      <c r="H26" s="3">
        <v>90</v>
      </c>
    </row>
    <row r="27" spans="2:8" x14ac:dyDescent="0.25">
      <c r="B27" t="s">
        <v>17</v>
      </c>
      <c r="E27" s="3">
        <v>202</v>
      </c>
      <c r="F27" s="3">
        <v>404</v>
      </c>
      <c r="G27" s="3">
        <v>159.80000000000001</v>
      </c>
      <c r="H27" s="3">
        <v>563.79999999999995</v>
      </c>
    </row>
    <row r="28" spans="2:8" x14ac:dyDescent="0.25">
      <c r="B28" t="s">
        <v>18</v>
      </c>
      <c r="E28" s="3">
        <v>1054</v>
      </c>
      <c r="F28" s="3">
        <v>2108</v>
      </c>
      <c r="G28" s="3">
        <v>696.7</v>
      </c>
      <c r="H28" s="3">
        <v>2804.7000000000003</v>
      </c>
    </row>
  </sheetData>
  <phoneticPr fontId="1" type="noConversion"/>
  <conditionalFormatting sqref="B3:H42">
    <cfRule type="expression" dxfId="6" priority="1">
      <formula>ISNUMBER(SEARCH("Sous-total",$B3))</formula>
    </cfRule>
    <cfRule type="expression" dxfId="5" priority="2">
      <formula>ISNUMBER(SEARCH("Total general",$B3))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JFL</cp:lastModifiedBy>
  <dcterms:created xsi:type="dcterms:W3CDTF">2024-07-22T12:08:44Z</dcterms:created>
  <dcterms:modified xsi:type="dcterms:W3CDTF">2024-07-24T16:39:41Z</dcterms:modified>
</cp:coreProperties>
</file>