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93F8F2F-9104-4305-8460-DAF4B170DE4B}" xr6:coauthVersionLast="47" xr6:coauthVersionMax="47" xr10:uidLastSave="{00000000-0000-0000-0000-000000000000}"/>
  <bookViews>
    <workbookView xWindow="900" yWindow="4050" windowWidth="28095" windowHeight="9870" xr2:uid="{705A38A1-B39E-4AC8-8FC8-8CC65C2DBF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 a="1"/>
  <c r="I6" i="1" s="1"/>
  <c r="I7" i="1" a="1"/>
  <c r="I7" i="1" s="1"/>
  <c r="I8" i="1" a="1"/>
  <c r="I8" i="1" s="1"/>
  <c r="I9" i="1" a="1"/>
  <c r="I9" i="1" s="1"/>
  <c r="I10" i="1" a="1"/>
  <c r="I10" i="1" s="1"/>
  <c r="I5" i="1" a="1"/>
  <c r="I5" i="1" s="1"/>
  <c r="H1" i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6" i="1"/>
  <c r="K8" i="1"/>
  <c r="L5" i="1"/>
  <c r="K5" i="1"/>
  <c r="K6" i="1"/>
  <c r="K7" i="1"/>
  <c r="K9" i="1"/>
  <c r="K10" i="1"/>
  <c r="J10" i="1" a="1"/>
  <c r="J10" i="1" s="1"/>
  <c r="I12" i="1"/>
  <c r="P4" i="1" a="1"/>
  <c r="P4" i="1" s="1"/>
  <c r="S4" i="1" s="1" a="1"/>
  <c r="S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<sst xmlns="http://schemas.openxmlformats.org/spreadsheetml/2006/main" count="13" uniqueCount="10">
  <si>
    <t>NO</t>
  </si>
  <si>
    <t>Machine</t>
  </si>
  <si>
    <t>Start time</t>
  </si>
  <si>
    <t>WTI</t>
  </si>
  <si>
    <t>WT2</t>
  </si>
  <si>
    <t>FELI</t>
  </si>
  <si>
    <t>FEL5</t>
  </si>
  <si>
    <t>End time</t>
  </si>
  <si>
    <t>Total Hours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</si>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</sst>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8" fontId="0" fillId="0" borderId="0" xfId="0" applyNumberFormat="1"/>
  </cellXfs>
  <cellStyles count="1">
    <cellStyle name="Normal" xfId="0" builtinId="0"/>
  </cellStyles>
  <dxfs count="8"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93AB22-6D23-4BD9-8E4E-F83F4EED743D}" name="tSource" displayName="tSource" ref="C4:H10" totalsRowShown="0" headerRowDxfId="1" dataDxfId="2">
  <autoFilter ref="C4:H10" xr:uid="{0693AB22-6D23-4BD9-8E4E-F83F4EED743D}"/>
  <tableColumns count="6">
    <tableColumn id="1" xr3:uid="{FECFD56F-428F-4624-98F2-8CD47D2041C0}" name="NO" dataDxfId="7"/>
    <tableColumn id="2" xr3:uid="{B14B1B5E-0539-409E-A875-5BFF72F220AD}" name="Machine" dataDxfId="6"/>
    <tableColumn id="3" xr3:uid="{D0523EF9-CAD6-46C1-9B46-D86B9F16B4BA}" name="Start time" dataDxfId="5"/>
    <tableColumn id="4" xr3:uid="{4B2CD44A-A19E-4C5F-9168-260DDD310B84}" name="End time" dataDxfId="4"/>
    <tableColumn id="5" xr3:uid="{66743D67-715F-476B-9523-F757DD61016D}" name="Total Hours" dataDxfId="3"/>
    <tableColumn id="6" xr3:uid="{03FA1BFE-DCB9-462B-9372-8C8011BBB301}" name="Doublon" dataDxfId="0">
      <calculatedColumnFormula array="1">_xlfn.LET(
_xlpm.st,tSource[Start time],
_xlpm.et,tSource[End time]+(tSource[End time]&lt;_xlpm.st),
IF(SUM((tSource[Machine]=tSource[[#This Row],[Machine]])*(_xlpm.et&gt;tSource[[#This Row],[Start time]])*(_xlpm.st&lt;_xlpm.et))&gt;1,"Oui","")
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396A-FF21-4B88-9B6F-9A4E2B3D6790}">
  <dimension ref="C1:S16"/>
  <sheetViews>
    <sheetView showGridLines="0" tabSelected="1" workbookViewId="0">
      <selection activeCell="I5" sqref="I5:I10"/>
    </sheetView>
  </sheetViews>
  <sheetFormatPr baseColWidth="10" defaultRowHeight="15" x14ac:dyDescent="0.25"/>
  <cols>
    <col min="1" max="1" width="3.85546875" bestFit="1" customWidth="1"/>
    <col min="2" max="2" width="8.5703125" bestFit="1" customWidth="1"/>
    <col min="3" max="3" width="9.28515625" bestFit="1" customWidth="1"/>
    <col min="4" max="4" width="10.7109375" customWidth="1"/>
    <col min="5" max="5" width="12" customWidth="1"/>
    <col min="7" max="7" width="13.42578125" customWidth="1"/>
    <col min="19" max="19" width="11.42578125" style="3"/>
  </cols>
  <sheetData>
    <row r="1" spans="3:19" x14ac:dyDescent="0.25">
      <c r="H1" t="str">
        <f ca="1">_xlfn.FORMULATEXT(H5)</f>
        <v>=LET(
st;[Start time];
et;[End time]+([End time]&lt;st);
SI(SOMME(([Machine]=[@Machine])*(et&gt;[@[Start time]])*(st&lt;et))&gt;1;"Oui";"")
)</v>
      </c>
    </row>
    <row r="4" spans="3:19" x14ac:dyDescent="0.25">
      <c r="C4" s="1" t="s">
        <v>0</v>
      </c>
      <c r="D4" s="1" t="s">
        <v>1</v>
      </c>
      <c r="E4" s="1" t="s">
        <v>2</v>
      </c>
      <c r="F4" s="1" t="s">
        <v>7</v>
      </c>
      <c r="G4" s="1" t="s">
        <v>8</v>
      </c>
      <c r="H4" s="1" t="s">
        <v>9</v>
      </c>
      <c r="N4" t="s">
        <v>6</v>
      </c>
      <c r="P4" s="3" cm="1">
        <f t="array" ref="P4:Q6">_xlfn._xlws.SORT(_xlfn._xlws.FILTER(E5:F10,D5:D10=N4))</f>
        <v>0.29166666666666669</v>
      </c>
      <c r="Q4" s="3">
        <v>0.79166666666666663</v>
      </c>
      <c r="S4" s="3" cm="1">
        <f t="array" ref="S4:S9">_xlfn.TOCOL(_xlfn.ANCHORARRAY(P4))</f>
        <v>0.29166666666666669</v>
      </c>
    </row>
    <row r="5" spans="3:19" x14ac:dyDescent="0.25">
      <c r="C5" s="1">
        <v>1</v>
      </c>
      <c r="D5" s="1" t="s">
        <v>3</v>
      </c>
      <c r="E5" s="2">
        <v>0.33333333333333331</v>
      </c>
      <c r="F5" s="2">
        <v>0.70833333333333337</v>
      </c>
      <c r="G5" s="2">
        <v>0.375</v>
      </c>
      <c r="H5" s="2" t="str" cm="1">
        <f t="array" ref="H5">_xlfn.LET(
_xlpm.st,tSource[Start time],
_xlpm.et,tSource[End time]+(tSource[End time]&lt;_xlpm.st),
IF(SUM((tSource[Machine]=tSource[[#This Row],[Machine]])*(_xlpm.et&gt;tSource[[#This Row],[Start time]])*(_xlpm.st&lt;_xlpm.et))&gt;1,"Oui","")
)</f>
        <v/>
      </c>
      <c r="I5" t="str" cm="1">
        <f t="array" ref="I5">_xlfn.LET(
_xlpm.st,tSource[Start time],
_xlpm.eti,tSource[End time],
_xlpm.et,_xlpm.eti+(_xlpm.st&gt;_xlpm.eti),
IF(SUM((_xlpm.et&gt;E5)*(_xlpm.st&lt;_xlpm.et)*(tSource[Machine]=tSource[[#This Row],[Machine]]))&gt;1,"Oui","")
)</f>
        <v/>
      </c>
      <c r="K5" t="b">
        <f t="shared" ref="K5:K9" si="0">MEDIAN($E$5:$E$10,$F$5:$F$10,E5)=E5</f>
        <v>0</v>
      </c>
      <c r="L5" t="b">
        <f>MEDIAN($E$5:$E$10,$F$5:$F$10,E5)=E5</f>
        <v>0</v>
      </c>
      <c r="P5" s="3">
        <v>0.41666666666666669</v>
      </c>
      <c r="Q5" s="3">
        <v>0.625</v>
      </c>
      <c r="S5" s="3">
        <v>0.79166666666666663</v>
      </c>
    </row>
    <row r="6" spans="3:19" x14ac:dyDescent="0.25">
      <c r="C6" s="1">
        <v>2</v>
      </c>
      <c r="D6" s="1" t="s">
        <v>4</v>
      </c>
      <c r="E6" s="2">
        <v>0.33333333333333331</v>
      </c>
      <c r="F6" s="2">
        <v>0.70833333333333337</v>
      </c>
      <c r="G6" s="2">
        <v>0.375</v>
      </c>
      <c r="H6" s="2" t="str" cm="1">
        <f t="array" ref="H6">_xlfn.LET(
_xlpm.st,tSource[Start time],
_xlpm.et,tSource[End time]+(tSource[End time]&lt;_xlpm.st),
IF(SUM((tSource[Machine]=tSource[[#This Row],[Machine]])*(_xlpm.et&gt;tSource[[#This Row],[Start time]])*(_xlpm.st&lt;_xlpm.et))&gt;1,"Oui","")
)</f>
        <v/>
      </c>
      <c r="I6" t="str" cm="1">
        <f t="array" ref="I6">_xlfn.LET(
_xlpm.st,tSource[Start time],
_xlpm.eti,tSource[End time],
_xlpm.et,_xlpm.eti+(_xlpm.st&gt;_xlpm.eti),
IF(SUM((_xlpm.et&gt;E6)*(_xlpm.st&lt;_xlpm.et)*(tSource[Machine]=tSource[[#This Row],[Machine]]))&gt;1,"Oui","")
)</f>
        <v/>
      </c>
      <c r="K6" t="b">
        <f t="shared" si="0"/>
        <v>0</v>
      </c>
      <c r="P6" s="3">
        <v>0.79166666666666663</v>
      </c>
      <c r="Q6" s="3">
        <v>0.29166666666666669</v>
      </c>
      <c r="S6" s="3">
        <v>0.41666666666666669</v>
      </c>
    </row>
    <row r="7" spans="3:19" x14ac:dyDescent="0.25">
      <c r="C7" s="1">
        <v>3</v>
      </c>
      <c r="D7" s="1" t="s">
        <v>5</v>
      </c>
      <c r="E7" s="2">
        <v>0.33333333333333331</v>
      </c>
      <c r="F7" s="2">
        <v>0.70833333333333337</v>
      </c>
      <c r="G7" s="2">
        <v>0.375</v>
      </c>
      <c r="H7" s="2" t="str" cm="1">
        <f t="array" ref="H7">_xlfn.LET(
_xlpm.st,tSource[Start time],
_xlpm.et,tSource[End time]+(tSource[End time]&lt;_xlpm.st),
IF(SUM((tSource[Machine]=tSource[[#This Row],[Machine]])*(_xlpm.et&gt;tSource[[#This Row],[Start time]])*(_xlpm.st&lt;_xlpm.et))&gt;1,"Oui","")
)</f>
        <v/>
      </c>
      <c r="I7" t="str" cm="1">
        <f t="array" ref="I7">_xlfn.LET(
_xlpm.st,tSource[Start time],
_xlpm.eti,tSource[End time],
_xlpm.et,_xlpm.eti+(_xlpm.st&gt;_xlpm.eti),
IF(SUM((_xlpm.et&gt;E7)*(_xlpm.st&lt;_xlpm.et)*(tSource[Machine]=tSource[[#This Row],[Machine]]))&gt;1,"Oui","")
)</f>
        <v/>
      </c>
      <c r="K7" t="b">
        <f t="shared" si="0"/>
        <v>0</v>
      </c>
      <c r="P7" s="3"/>
      <c r="Q7" s="3"/>
      <c r="S7" s="3">
        <v>0.625</v>
      </c>
    </row>
    <row r="8" spans="3:19" x14ac:dyDescent="0.25">
      <c r="C8" s="1">
        <v>4</v>
      </c>
      <c r="D8" s="1" t="s">
        <v>6</v>
      </c>
      <c r="E8" s="2">
        <v>0.29166666666666669</v>
      </c>
      <c r="F8" s="2">
        <v>0.79166666666666663</v>
      </c>
      <c r="G8" s="2">
        <v>0.5</v>
      </c>
      <c r="H8" s="2" t="str" cm="1">
        <f t="array" ref="H8">_xlfn.LET(
_xlpm.st,tSource[Start time],
_xlpm.et,tSource[End time]+(tSource[End time]&lt;_xlpm.st),
IF(SUM((tSource[Machine]=tSource[[#This Row],[Machine]])*(_xlpm.et&gt;tSource[[#This Row],[Start time]])*(_xlpm.st&lt;_xlpm.et))&gt;1,"Oui","")
)</f>
        <v>Oui</v>
      </c>
      <c r="I8" t="str" cm="1">
        <f t="array" ref="I8">_xlfn.LET(
_xlpm.st,tSource[Start time],
_xlpm.eti,tSource[End time],
_xlpm.et,_xlpm.eti+(_xlpm.st&gt;_xlpm.eti),
IF(SUM((_xlpm.et&gt;E8)*(_xlpm.st&lt;_xlpm.et)*(tSource[Machine]=tSource[[#This Row],[Machine]]))&gt;1,"Oui","")
)</f>
        <v>Oui</v>
      </c>
      <c r="K8" t="b">
        <f>MEDIAN($E$5:$E$10,$F$5:$F$10,E8)=E8</f>
        <v>0</v>
      </c>
      <c r="P8" s="3"/>
      <c r="Q8" s="3"/>
      <c r="S8" s="3">
        <v>0.79166666666666663</v>
      </c>
    </row>
    <row r="9" spans="3:19" x14ac:dyDescent="0.25">
      <c r="C9" s="1">
        <v>5</v>
      </c>
      <c r="D9" s="1" t="s">
        <v>6</v>
      </c>
      <c r="E9" s="2">
        <v>0.79166666666666663</v>
      </c>
      <c r="F9" s="2">
        <v>0.29166666666666669</v>
      </c>
      <c r="G9" s="2">
        <v>0.41666666666666669</v>
      </c>
      <c r="H9" s="2" t="str" cm="1">
        <f t="array" ref="H9">_xlfn.LET(
_xlpm.st,tSource[Start time],
_xlpm.et,tSource[End time]+(tSource[End time]&lt;_xlpm.st),
IF(SUM((tSource[Machine]=tSource[[#This Row],[Machine]])*(_xlpm.et&gt;tSource[[#This Row],[Start time]])*(_xlpm.st&lt;_xlpm.et))&gt;1,"Oui","")
)</f>
        <v/>
      </c>
      <c r="I9" t="str" cm="1">
        <f t="array" ref="I9">_xlfn.LET(
_xlpm.st,tSource[Start time],
_xlpm.eti,tSource[End time],
_xlpm.et,_xlpm.eti+(_xlpm.st&gt;_xlpm.eti),
IF(SUM((_xlpm.et&gt;E9)*(_xlpm.st&lt;_xlpm.et)*(tSource[Machine]=tSource[[#This Row],[Machine]]))&gt;1,"Oui","")
)</f>
        <v/>
      </c>
      <c r="K9" t="b">
        <f t="shared" si="0"/>
        <v>0</v>
      </c>
      <c r="P9" s="3"/>
      <c r="Q9" s="3"/>
      <c r="S9" s="3">
        <v>0.29166666666666669</v>
      </c>
    </row>
    <row r="10" spans="3:19" x14ac:dyDescent="0.25">
      <c r="C10" s="1">
        <v>6</v>
      </c>
      <c r="D10" s="1" t="s">
        <v>6</v>
      </c>
      <c r="E10" s="2">
        <v>0.41666666666666669</v>
      </c>
      <c r="F10" s="2">
        <v>0.625</v>
      </c>
      <c r="G10" s="2">
        <v>0.20833333333333334</v>
      </c>
      <c r="H10" s="2" t="str" cm="1">
        <f t="array" ref="H10">_xlfn.LET(
_xlpm.st,tSource[Start time],
_xlpm.et,tSource[End time]+(tSource[End time]&lt;_xlpm.st),
IF(SUM((tSource[Machine]=tSource[[#This Row],[Machine]])*(_xlpm.et&gt;tSource[[#This Row],[Start time]])*(_xlpm.st&lt;_xlpm.et))&gt;1,"Oui","")
)</f>
        <v>Oui</v>
      </c>
      <c r="I10" t="str" cm="1">
        <f t="array" ref="I10">_xlfn.LET(
_xlpm.st,tSource[Start time],
_xlpm.eti,tSource[End time],
_xlpm.et,_xlpm.eti+(_xlpm.st&gt;_xlpm.eti),
IF(SUM((_xlpm.et&gt;E10)*(_xlpm.st&lt;_xlpm.et)*(tSource[Machine]=tSource[[#This Row],[Machine]]))&gt;1,"Oui","")
)</f>
        <v>Oui</v>
      </c>
      <c r="J10" cm="1">
        <f t="array" ref="J10:J15">(D5:D10=D10)*(E5:E10&lt;F5:F10)*(E5:E10&gt;E5:E10)</f>
        <v>0</v>
      </c>
      <c r="K10" t="b">
        <f>MEDIAN($E$5:$E$10,$F$5:$F$10,E10)=E10</f>
        <v>1</v>
      </c>
    </row>
    <row r="11" spans="3:19" x14ac:dyDescent="0.25">
      <c r="J11">
        <v>0</v>
      </c>
    </row>
    <row r="12" spans="3:19" x14ac:dyDescent="0.25">
      <c r="I12" t="str">
        <f>IF(AND(E10&lt;F8,E10&gt;E8),"D","")</f>
        <v>D</v>
      </c>
      <c r="J12">
        <v>0</v>
      </c>
    </row>
    <row r="13" spans="3:19" x14ac:dyDescent="0.25">
      <c r="J13">
        <v>0</v>
      </c>
    </row>
    <row r="14" spans="3:19" x14ac:dyDescent="0.25">
      <c r="J14">
        <v>0</v>
      </c>
    </row>
    <row r="15" spans="3:19" x14ac:dyDescent="0.25">
      <c r="J15">
        <v>0</v>
      </c>
    </row>
    <row r="16" spans="3:19" x14ac:dyDescent="0.25">
      <c r="H16" t="b">
        <f>MEDIAN(E5:E10,F5:F10,E6)=E6</f>
        <v>0</v>
      </c>
    </row>
  </sheetData>
  <dataValidations count="1">
    <dataValidation type="list" allowBlank="1" showInputMessage="1" showErrorMessage="1" sqref="N4" xr:uid="{960D37F6-96DF-4BD7-9D85-E44390EF78ED}">
      <formula1>$D$5:$D$10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2024-07-16T05:34:27Z</dcterms:created>
  <dcterms:modified xsi:type="dcterms:W3CDTF">2024-07-16T08:06:20Z</dcterms:modified>
</cp:coreProperties>
</file>